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10" documentId="8_{C2EC047C-F7E8-4089-914A-D16707376037}" xr6:coauthVersionLast="47" xr6:coauthVersionMax="47" xr10:uidLastSave="{CE769641-DC4C-4AF6-BB42-F788D7E7463A}"/>
  <bookViews>
    <workbookView xWindow="-120" yWindow="-120" windowWidth="29040" windowHeight="15720" tabRatio="924" activeTab="1" xr2:uid="{00000000-000D-0000-FFFF-FFFF00000000}"/>
  </bookViews>
  <sheets>
    <sheet name="Tietoa aineistosta" sheetId="4" r:id="rId1"/>
    <sheet name="1. Vos-laskelma" sheetId="3" r:id="rId2"/>
    <sheet name="2. Vos-laskelma_€as" sheetId="21" r:id="rId3"/>
    <sheet name="3a. Vos-muutos_tiivis_2024-25" sheetId="29" r:id="rId4"/>
    <sheet name="3b. Vos-muutos_laaja2024-25" sheetId="35" r:id="rId5"/>
    <sheet name="4a. TE-tiivis" sheetId="31" r:id="rId6"/>
    <sheet name="4b. TE-laaja" sheetId="34" r:id="rId7"/>
    <sheet name="5. Sote-erät" sheetId="32" r:id="rId8"/>
    <sheet name="6. Kotikuntakorvaukset" sheetId="36" r:id="rId9"/>
    <sheet name="7. Perus- ja yksikköhinnat" sheetId="37" r:id="rId10"/>
    <sheet name="8. OKM-vos_2025" sheetId="38" r:id="rId11"/>
    <sheet name="9. OKM-vos_€as_2025" sheetId="39" r:id="rId12"/>
    <sheet name="Vos-laskelma, €as" sheetId="13" state="hidden" r:id="rId13"/>
    <sheet name="Pp-vos-erittely" sheetId="9" state="hidden" r:id="rId14"/>
    <sheet name="Siirtolaskelmavertailu" sheetId="10" state="hidden" r:id="rId15"/>
    <sheet name="Siirtolaskelmavertailu2" sheetId="12" state="hidden" r:id="rId16"/>
    <sheet name="VMpp-vos-erittely" sheetId="11" state="hidden" r:id="rId17"/>
    <sheet name="Perushinnat" sheetId="14" state="hidden" r:id="rId18"/>
  </sheets>
  <definedNames>
    <definedName name="_xlnm._FilterDatabase" localSheetId="1" hidden="1">'1. Vos-laskelma'!$A$10:$AL$10</definedName>
    <definedName name="_xlnm._FilterDatabase" localSheetId="2" hidden="1">'2. Vos-laskelma_€as'!$A$10:$AE$10</definedName>
    <definedName name="_xlnm._FilterDatabase" localSheetId="3" hidden="1">'3a. Vos-muutos_tiivis_2024-25'!$A$10:$O$10</definedName>
    <definedName name="_xlnm._FilterDatabase" localSheetId="4" hidden="1">'3b. Vos-muutos_laaja2024-25'!$A$10:$CF$10</definedName>
    <definedName name="_xlnm._FilterDatabase" localSheetId="5" hidden="1">'4a. TE-tiivis'!$A$10:$G$10</definedName>
    <definedName name="_xlnm._FilterDatabase" localSheetId="6" hidden="1">'4b. TE-laaja'!$A$10:$S$10</definedName>
    <definedName name="_xlnm._FilterDatabase" localSheetId="7" hidden="1">'5. Sote-erät'!$A$10:$AQ$10</definedName>
    <definedName name="_xlnm._FilterDatabase" localSheetId="10" hidden="1">'8. OKM-vos_2025'!$A$11:$AQ$11</definedName>
    <definedName name="_xlnm._FilterDatabase" localSheetId="11" hidden="1">'9. OKM-vos_€as_2025'!$A$11:$AQ$11</definedName>
    <definedName name="_xlnm._FilterDatabase" localSheetId="14" hidden="1">Siirtolaskelmavertailu!$A$14:$R$14</definedName>
    <definedName name="_xlnm._FilterDatabase" localSheetId="15" hidden="1">Siirtolaskelmavertailu2!$A$10:$AF$10</definedName>
    <definedName name="_xlnm._FilterDatabase" localSheetId="16" hidden="1">'VMpp-vos-erittely'!$A$10:$Z$10</definedName>
    <definedName name="_xlnm._FilterDatabase" localSheetId="12" hidden="1">'Vos-laskelma, €as'!$A$10:$AC$10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7" i="3" l="1"/>
  <c r="AI167" i="3"/>
  <c r="AD167" i="3"/>
  <c r="AE10" i="3"/>
  <c r="M10" i="3" l="1"/>
  <c r="G10" i="3"/>
  <c r="I10" i="3"/>
  <c r="E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D383" i="36"/>
  <c r="E383" i="36"/>
  <c r="F383" i="36"/>
  <c r="Q22" i="34" l="1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18" i="34"/>
  <c r="Q19" i="34"/>
  <c r="Q20" i="34"/>
  <c r="Q21" i="34"/>
  <c r="Q11" i="34"/>
  <c r="Q12" i="34"/>
  <c r="Q13" i="34"/>
  <c r="Q14" i="34"/>
  <c r="Q15" i="34"/>
  <c r="Q16" i="34"/>
  <c r="Q17" i="34"/>
  <c r="Q10" i="34"/>
  <c r="AK191" i="32"/>
  <c r="AL191" i="32"/>
  <c r="AM191" i="32"/>
  <c r="AN191" i="32"/>
  <c r="AO191" i="32"/>
  <c r="AP191" i="32"/>
  <c r="AK192" i="32"/>
  <c r="AL192" i="32"/>
  <c r="AM192" i="32"/>
  <c r="AN192" i="32"/>
  <c r="AO192" i="32"/>
  <c r="AP192" i="32"/>
  <c r="AK193" i="32"/>
  <c r="AL193" i="32"/>
  <c r="AM193" i="32"/>
  <c r="AN193" i="32"/>
  <c r="AO193" i="32"/>
  <c r="AP193" i="32"/>
  <c r="AK194" i="32"/>
  <c r="AL194" i="32"/>
  <c r="AM194" i="32"/>
  <c r="AN194" i="32"/>
  <c r="AO194" i="32"/>
  <c r="AP194" i="32"/>
  <c r="AK195" i="32"/>
  <c r="AL195" i="32"/>
  <c r="AM195" i="32"/>
  <c r="AN195" i="32"/>
  <c r="AO195" i="32"/>
  <c r="AP195" i="32"/>
  <c r="AK196" i="32"/>
  <c r="AL196" i="32"/>
  <c r="AM196" i="32"/>
  <c r="AN196" i="32"/>
  <c r="AO196" i="32"/>
  <c r="AP196" i="32"/>
  <c r="AK197" i="32"/>
  <c r="AL197" i="32"/>
  <c r="AM197" i="32"/>
  <c r="AN197" i="32"/>
  <c r="AO197" i="32"/>
  <c r="AP197" i="32"/>
  <c r="AK198" i="32"/>
  <c r="AL198" i="32"/>
  <c r="AM198" i="32"/>
  <c r="AN198" i="32"/>
  <c r="AO198" i="32"/>
  <c r="AP198" i="32"/>
  <c r="AK199" i="32"/>
  <c r="AL199" i="32"/>
  <c r="AM199" i="32"/>
  <c r="AN199" i="32"/>
  <c r="AO199" i="32"/>
  <c r="AP199" i="32"/>
  <c r="AK200" i="32"/>
  <c r="AL200" i="32"/>
  <c r="AM200" i="32"/>
  <c r="AN200" i="32"/>
  <c r="AO200" i="32"/>
  <c r="AP200" i="32"/>
  <c r="AK201" i="32"/>
  <c r="AL201" i="32"/>
  <c r="AM201" i="32"/>
  <c r="AN201" i="32"/>
  <c r="AO201" i="32"/>
  <c r="AP201" i="32"/>
  <c r="AK202" i="32"/>
  <c r="AL202" i="32"/>
  <c r="AM202" i="32"/>
  <c r="AN202" i="32"/>
  <c r="AO202" i="32"/>
  <c r="AP202" i="32"/>
  <c r="AK203" i="32"/>
  <c r="AL203" i="32"/>
  <c r="AM203" i="32"/>
  <c r="AN203" i="32"/>
  <c r="AO203" i="32"/>
  <c r="AP203" i="32"/>
  <c r="AK204" i="32"/>
  <c r="AL204" i="32"/>
  <c r="AM204" i="32"/>
  <c r="AN204" i="32"/>
  <c r="AO204" i="32"/>
  <c r="AP204" i="32"/>
  <c r="AK205" i="32"/>
  <c r="AL205" i="32"/>
  <c r="AM205" i="32"/>
  <c r="AN205" i="32"/>
  <c r="AO205" i="32"/>
  <c r="AP205" i="32"/>
  <c r="AK206" i="32"/>
  <c r="AL206" i="32"/>
  <c r="AM206" i="32"/>
  <c r="AN206" i="32"/>
  <c r="AO206" i="32"/>
  <c r="AP206" i="32"/>
  <c r="AK207" i="32"/>
  <c r="AL207" i="32"/>
  <c r="AM207" i="32"/>
  <c r="AN207" i="32"/>
  <c r="AO207" i="32"/>
  <c r="AP207" i="32"/>
  <c r="AK208" i="32"/>
  <c r="AL208" i="32"/>
  <c r="AM208" i="32"/>
  <c r="AN208" i="32"/>
  <c r="AO208" i="32"/>
  <c r="AP208" i="32"/>
  <c r="AK209" i="32"/>
  <c r="AL209" i="32"/>
  <c r="AM209" i="32"/>
  <c r="AN209" i="32"/>
  <c r="AO209" i="32"/>
  <c r="AP209" i="32"/>
  <c r="AK210" i="32"/>
  <c r="AL210" i="32"/>
  <c r="AM210" i="32"/>
  <c r="AN210" i="32"/>
  <c r="AO210" i="32"/>
  <c r="AP210" i="32"/>
  <c r="AK211" i="32"/>
  <c r="AL211" i="32"/>
  <c r="AM211" i="32"/>
  <c r="AN211" i="32"/>
  <c r="AO211" i="32"/>
  <c r="AP211" i="32"/>
  <c r="AK212" i="32"/>
  <c r="AL212" i="32"/>
  <c r="AM212" i="32"/>
  <c r="AN212" i="32"/>
  <c r="AO212" i="32"/>
  <c r="AP212" i="32"/>
  <c r="AK213" i="32"/>
  <c r="AL213" i="32"/>
  <c r="AM213" i="32"/>
  <c r="AN213" i="32"/>
  <c r="AO213" i="32"/>
  <c r="AP213" i="32"/>
  <c r="AK214" i="32"/>
  <c r="AL214" i="32"/>
  <c r="AM214" i="32"/>
  <c r="AN214" i="32"/>
  <c r="AO214" i="32"/>
  <c r="AP214" i="32"/>
  <c r="AK215" i="32"/>
  <c r="AL215" i="32"/>
  <c r="AM215" i="32"/>
  <c r="AN215" i="32"/>
  <c r="AO215" i="32"/>
  <c r="AP215" i="32"/>
  <c r="AK216" i="32"/>
  <c r="AL216" i="32"/>
  <c r="AM216" i="32"/>
  <c r="AN216" i="32"/>
  <c r="AO216" i="32"/>
  <c r="AP216" i="32"/>
  <c r="AK217" i="32"/>
  <c r="AL217" i="32"/>
  <c r="AM217" i="32"/>
  <c r="AN217" i="32"/>
  <c r="AO217" i="32"/>
  <c r="AP217" i="32"/>
  <c r="AK218" i="32"/>
  <c r="AL218" i="32"/>
  <c r="AM218" i="32"/>
  <c r="AN218" i="32"/>
  <c r="AO218" i="32"/>
  <c r="AP218" i="32"/>
  <c r="AK219" i="32"/>
  <c r="AL219" i="32"/>
  <c r="AM219" i="32"/>
  <c r="AN219" i="32"/>
  <c r="AO219" i="32"/>
  <c r="AP219" i="32"/>
  <c r="AK220" i="32"/>
  <c r="AL220" i="32"/>
  <c r="AM220" i="32"/>
  <c r="AN220" i="32"/>
  <c r="AO220" i="32"/>
  <c r="AP220" i="32"/>
  <c r="AK221" i="32"/>
  <c r="AL221" i="32"/>
  <c r="AM221" i="32"/>
  <c r="AN221" i="32"/>
  <c r="AO221" i="32"/>
  <c r="AP221" i="32"/>
  <c r="AK222" i="32"/>
  <c r="AL222" i="32"/>
  <c r="AM222" i="32"/>
  <c r="AN222" i="32"/>
  <c r="AO222" i="32"/>
  <c r="AP222" i="32"/>
  <c r="AK223" i="32"/>
  <c r="AL223" i="32"/>
  <c r="AM223" i="32"/>
  <c r="AN223" i="32"/>
  <c r="AO223" i="32"/>
  <c r="AP223" i="32"/>
  <c r="AK224" i="32"/>
  <c r="AL224" i="32"/>
  <c r="AM224" i="32"/>
  <c r="AN224" i="32"/>
  <c r="AO224" i="32"/>
  <c r="AP224" i="32"/>
  <c r="AK225" i="32"/>
  <c r="AL225" i="32"/>
  <c r="AM225" i="32"/>
  <c r="AN225" i="32"/>
  <c r="AO225" i="32"/>
  <c r="AP225" i="32"/>
  <c r="AK226" i="32"/>
  <c r="AL226" i="32"/>
  <c r="AM226" i="32"/>
  <c r="AN226" i="32"/>
  <c r="AO226" i="32"/>
  <c r="AP226" i="32"/>
  <c r="AK227" i="32"/>
  <c r="AL227" i="32"/>
  <c r="AM227" i="32"/>
  <c r="AN227" i="32"/>
  <c r="AO227" i="32"/>
  <c r="AP227" i="32"/>
  <c r="AK228" i="32"/>
  <c r="AL228" i="32"/>
  <c r="AM228" i="32"/>
  <c r="AN228" i="32"/>
  <c r="AO228" i="32"/>
  <c r="AP228" i="32"/>
  <c r="AK229" i="32"/>
  <c r="AL229" i="32"/>
  <c r="AM229" i="32"/>
  <c r="AN229" i="32"/>
  <c r="AO229" i="32"/>
  <c r="AP229" i="32"/>
  <c r="AK230" i="32"/>
  <c r="AL230" i="32"/>
  <c r="AM230" i="32"/>
  <c r="AN230" i="32"/>
  <c r="AO230" i="32"/>
  <c r="AP230" i="32"/>
  <c r="AK231" i="32"/>
  <c r="AL231" i="32"/>
  <c r="AM231" i="32"/>
  <c r="AN231" i="32"/>
  <c r="AO231" i="32"/>
  <c r="AP231" i="32"/>
  <c r="AK232" i="32"/>
  <c r="AL232" i="32"/>
  <c r="AM232" i="32"/>
  <c r="AN232" i="32"/>
  <c r="AO232" i="32"/>
  <c r="AP232" i="32"/>
  <c r="AK233" i="32"/>
  <c r="AL233" i="32"/>
  <c r="AM233" i="32"/>
  <c r="AN233" i="32"/>
  <c r="AO233" i="32"/>
  <c r="AP233" i="32"/>
  <c r="AK234" i="32"/>
  <c r="AL234" i="32"/>
  <c r="AM234" i="32"/>
  <c r="AN234" i="32"/>
  <c r="AO234" i="32"/>
  <c r="AP234" i="32"/>
  <c r="AK235" i="32"/>
  <c r="AL235" i="32"/>
  <c r="AM235" i="32"/>
  <c r="AN235" i="32"/>
  <c r="AO235" i="32"/>
  <c r="AP235" i="32"/>
  <c r="AK236" i="32"/>
  <c r="AL236" i="32"/>
  <c r="AM236" i="32"/>
  <c r="AN236" i="32"/>
  <c r="AO236" i="32"/>
  <c r="AP236" i="32"/>
  <c r="AK237" i="32"/>
  <c r="AL237" i="32"/>
  <c r="AM237" i="32"/>
  <c r="AN237" i="32"/>
  <c r="AO237" i="32"/>
  <c r="AP237" i="32"/>
  <c r="AK238" i="32"/>
  <c r="AL238" i="32"/>
  <c r="AM238" i="32"/>
  <c r="AN238" i="32"/>
  <c r="AO238" i="32"/>
  <c r="AP238" i="32"/>
  <c r="AK239" i="32"/>
  <c r="AL239" i="32"/>
  <c r="AM239" i="32"/>
  <c r="AN239" i="32"/>
  <c r="AO239" i="32"/>
  <c r="AP239" i="32"/>
  <c r="AK240" i="32"/>
  <c r="AL240" i="32"/>
  <c r="AM240" i="32"/>
  <c r="AN240" i="32"/>
  <c r="AO240" i="32"/>
  <c r="AP240" i="32"/>
  <c r="AK241" i="32"/>
  <c r="AL241" i="32"/>
  <c r="AM241" i="32"/>
  <c r="AN241" i="32"/>
  <c r="AO241" i="32"/>
  <c r="AP241" i="32"/>
  <c r="AK242" i="32"/>
  <c r="AL242" i="32"/>
  <c r="AM242" i="32"/>
  <c r="AN242" i="32"/>
  <c r="AO242" i="32"/>
  <c r="AP242" i="32"/>
  <c r="AK243" i="32"/>
  <c r="AL243" i="32"/>
  <c r="AM243" i="32"/>
  <c r="AN243" i="32"/>
  <c r="AO243" i="32"/>
  <c r="AP243" i="32"/>
  <c r="AK244" i="32"/>
  <c r="AL244" i="32"/>
  <c r="AM244" i="32"/>
  <c r="AN244" i="32"/>
  <c r="AO244" i="32"/>
  <c r="AP244" i="32"/>
  <c r="AK245" i="32"/>
  <c r="AL245" i="32"/>
  <c r="AM245" i="32"/>
  <c r="AN245" i="32"/>
  <c r="AO245" i="32"/>
  <c r="AP245" i="32"/>
  <c r="AK246" i="32"/>
  <c r="AL246" i="32"/>
  <c r="AM246" i="32"/>
  <c r="AN246" i="32"/>
  <c r="AO246" i="32"/>
  <c r="AP246" i="32"/>
  <c r="AK247" i="32"/>
  <c r="AL247" i="32"/>
  <c r="AM247" i="32"/>
  <c r="AN247" i="32"/>
  <c r="AO247" i="32"/>
  <c r="AP247" i="32"/>
  <c r="AK248" i="32"/>
  <c r="AL248" i="32"/>
  <c r="AM248" i="32"/>
  <c r="AN248" i="32"/>
  <c r="AO248" i="32"/>
  <c r="AP248" i="32"/>
  <c r="AK249" i="32"/>
  <c r="AL249" i="32"/>
  <c r="AM249" i="32"/>
  <c r="AN249" i="32"/>
  <c r="AO249" i="32"/>
  <c r="AP249" i="32"/>
  <c r="AK250" i="32"/>
  <c r="AL250" i="32"/>
  <c r="AM250" i="32"/>
  <c r="AN250" i="32"/>
  <c r="AO250" i="32"/>
  <c r="AP250" i="32"/>
  <c r="AK251" i="32"/>
  <c r="AL251" i="32"/>
  <c r="AM251" i="32"/>
  <c r="AN251" i="32"/>
  <c r="AO251" i="32"/>
  <c r="AP251" i="32"/>
  <c r="AK252" i="32"/>
  <c r="AL252" i="32"/>
  <c r="AM252" i="32"/>
  <c r="AN252" i="32"/>
  <c r="AO252" i="32"/>
  <c r="AP252" i="32"/>
  <c r="AK253" i="32"/>
  <c r="AL253" i="32"/>
  <c r="AM253" i="32"/>
  <c r="AN253" i="32"/>
  <c r="AO253" i="32"/>
  <c r="AP253" i="32"/>
  <c r="AK254" i="32"/>
  <c r="AL254" i="32"/>
  <c r="AM254" i="32"/>
  <c r="AN254" i="32"/>
  <c r="AO254" i="32"/>
  <c r="AP254" i="32"/>
  <c r="AK255" i="32"/>
  <c r="AL255" i="32"/>
  <c r="AM255" i="32"/>
  <c r="AN255" i="32"/>
  <c r="AO255" i="32"/>
  <c r="AP255" i="32"/>
  <c r="AK256" i="32"/>
  <c r="AL256" i="32"/>
  <c r="AM256" i="32"/>
  <c r="AN256" i="32"/>
  <c r="AO256" i="32"/>
  <c r="AP256" i="32"/>
  <c r="AK257" i="32"/>
  <c r="AL257" i="32"/>
  <c r="AM257" i="32"/>
  <c r="AN257" i="32"/>
  <c r="AO257" i="32"/>
  <c r="AP257" i="32"/>
  <c r="AK258" i="32"/>
  <c r="AL258" i="32"/>
  <c r="AM258" i="32"/>
  <c r="AN258" i="32"/>
  <c r="AO258" i="32"/>
  <c r="AP258" i="32"/>
  <c r="AK259" i="32"/>
  <c r="AL259" i="32"/>
  <c r="AM259" i="32"/>
  <c r="AN259" i="32"/>
  <c r="AO259" i="32"/>
  <c r="AP259" i="32"/>
  <c r="AK260" i="32"/>
  <c r="AL260" i="32"/>
  <c r="AM260" i="32"/>
  <c r="AN260" i="32"/>
  <c r="AO260" i="32"/>
  <c r="AP260" i="32"/>
  <c r="AK261" i="32"/>
  <c r="AL261" i="32"/>
  <c r="AM261" i="32"/>
  <c r="AN261" i="32"/>
  <c r="AO261" i="32"/>
  <c r="AP261" i="32"/>
  <c r="AK262" i="32"/>
  <c r="AL262" i="32"/>
  <c r="AM262" i="32"/>
  <c r="AN262" i="32"/>
  <c r="AO262" i="32"/>
  <c r="AP262" i="32"/>
  <c r="AK263" i="32"/>
  <c r="AL263" i="32"/>
  <c r="AM263" i="32"/>
  <c r="AN263" i="32"/>
  <c r="AO263" i="32"/>
  <c r="AP263" i="32"/>
  <c r="AK264" i="32"/>
  <c r="AL264" i="32"/>
  <c r="AM264" i="32"/>
  <c r="AN264" i="32"/>
  <c r="AO264" i="32"/>
  <c r="AP264" i="32"/>
  <c r="AK265" i="32"/>
  <c r="AL265" i="32"/>
  <c r="AM265" i="32"/>
  <c r="AN265" i="32"/>
  <c r="AO265" i="32"/>
  <c r="AP265" i="32"/>
  <c r="AK266" i="32"/>
  <c r="AL266" i="32"/>
  <c r="AM266" i="32"/>
  <c r="AN266" i="32"/>
  <c r="AO266" i="32"/>
  <c r="AP266" i="32"/>
  <c r="AK267" i="32"/>
  <c r="AL267" i="32"/>
  <c r="AM267" i="32"/>
  <c r="AN267" i="32"/>
  <c r="AO267" i="32"/>
  <c r="AP267" i="32"/>
  <c r="AK268" i="32"/>
  <c r="AL268" i="32"/>
  <c r="AM268" i="32"/>
  <c r="AN268" i="32"/>
  <c r="AO268" i="32"/>
  <c r="AP268" i="32"/>
  <c r="AK269" i="32"/>
  <c r="AL269" i="32"/>
  <c r="AM269" i="32"/>
  <c r="AN269" i="32"/>
  <c r="AO269" i="32"/>
  <c r="AP269" i="32"/>
  <c r="AK270" i="32"/>
  <c r="AL270" i="32"/>
  <c r="AM270" i="32"/>
  <c r="AN270" i="32"/>
  <c r="AO270" i="32"/>
  <c r="AP270" i="32"/>
  <c r="AK271" i="32"/>
  <c r="AL271" i="32"/>
  <c r="AM271" i="32"/>
  <c r="AN271" i="32"/>
  <c r="AO271" i="32"/>
  <c r="AP271" i="32"/>
  <c r="AK272" i="32"/>
  <c r="AL272" i="32"/>
  <c r="AM272" i="32"/>
  <c r="AN272" i="32"/>
  <c r="AO272" i="32"/>
  <c r="AP272" i="32"/>
  <c r="AK273" i="32"/>
  <c r="AL273" i="32"/>
  <c r="AM273" i="32"/>
  <c r="AN273" i="32"/>
  <c r="AO273" i="32"/>
  <c r="AP273" i="32"/>
  <c r="AK274" i="32"/>
  <c r="AL274" i="32"/>
  <c r="AM274" i="32"/>
  <c r="AN274" i="32"/>
  <c r="AO274" i="32"/>
  <c r="AP274" i="32"/>
  <c r="AK275" i="32"/>
  <c r="AL275" i="32"/>
  <c r="AM275" i="32"/>
  <c r="AN275" i="32"/>
  <c r="AO275" i="32"/>
  <c r="AP275" i="32"/>
  <c r="AK276" i="32"/>
  <c r="AL276" i="32"/>
  <c r="AM276" i="32"/>
  <c r="AN276" i="32"/>
  <c r="AO276" i="32"/>
  <c r="AP276" i="32"/>
  <c r="AK277" i="32"/>
  <c r="AL277" i="32"/>
  <c r="AM277" i="32"/>
  <c r="AN277" i="32"/>
  <c r="AO277" i="32"/>
  <c r="AP277" i="32"/>
  <c r="AK278" i="32"/>
  <c r="AL278" i="32"/>
  <c r="AM278" i="32"/>
  <c r="AN278" i="32"/>
  <c r="AO278" i="32"/>
  <c r="AP278" i="32"/>
  <c r="AK279" i="32"/>
  <c r="AL279" i="32"/>
  <c r="AM279" i="32"/>
  <c r="AN279" i="32"/>
  <c r="AO279" i="32"/>
  <c r="AP279" i="32"/>
  <c r="AK280" i="32"/>
  <c r="AL280" i="32"/>
  <c r="AM280" i="32"/>
  <c r="AN280" i="32"/>
  <c r="AO280" i="32"/>
  <c r="AP280" i="32"/>
  <c r="AK281" i="32"/>
  <c r="AL281" i="32"/>
  <c r="AM281" i="32"/>
  <c r="AN281" i="32"/>
  <c r="AO281" i="32"/>
  <c r="AP281" i="32"/>
  <c r="AK282" i="32"/>
  <c r="AL282" i="32"/>
  <c r="AM282" i="32"/>
  <c r="AN282" i="32"/>
  <c r="AO282" i="32"/>
  <c r="AP282" i="32"/>
  <c r="AK283" i="32"/>
  <c r="AL283" i="32"/>
  <c r="AM283" i="32"/>
  <c r="AN283" i="32"/>
  <c r="AO283" i="32"/>
  <c r="AP283" i="32"/>
  <c r="AK284" i="32"/>
  <c r="AL284" i="32"/>
  <c r="AM284" i="32"/>
  <c r="AN284" i="32"/>
  <c r="AO284" i="32"/>
  <c r="AP284" i="32"/>
  <c r="AK285" i="32"/>
  <c r="AL285" i="32"/>
  <c r="AM285" i="32"/>
  <c r="AN285" i="32"/>
  <c r="AO285" i="32"/>
  <c r="AP285" i="32"/>
  <c r="AK286" i="32"/>
  <c r="AL286" i="32"/>
  <c r="AM286" i="32"/>
  <c r="AN286" i="32"/>
  <c r="AO286" i="32"/>
  <c r="AP286" i="32"/>
  <c r="AK287" i="32"/>
  <c r="AL287" i="32"/>
  <c r="AM287" i="32"/>
  <c r="AN287" i="32"/>
  <c r="AO287" i="32"/>
  <c r="AP287" i="32"/>
  <c r="AK288" i="32"/>
  <c r="AL288" i="32"/>
  <c r="AM288" i="32"/>
  <c r="AN288" i="32"/>
  <c r="AO288" i="32"/>
  <c r="AP288" i="32"/>
  <c r="AK289" i="32"/>
  <c r="AL289" i="32"/>
  <c r="AM289" i="32"/>
  <c r="AN289" i="32"/>
  <c r="AO289" i="32"/>
  <c r="AP289" i="32"/>
  <c r="AK290" i="32"/>
  <c r="AL290" i="32"/>
  <c r="AM290" i="32"/>
  <c r="AN290" i="32"/>
  <c r="AO290" i="32"/>
  <c r="AP290" i="32"/>
  <c r="AK291" i="32"/>
  <c r="AL291" i="32"/>
  <c r="AM291" i="32"/>
  <c r="AN291" i="32"/>
  <c r="AO291" i="32"/>
  <c r="AP291" i="32"/>
  <c r="AK292" i="32"/>
  <c r="AL292" i="32"/>
  <c r="AM292" i="32"/>
  <c r="AN292" i="32"/>
  <c r="AO292" i="32"/>
  <c r="AP292" i="32"/>
  <c r="AK293" i="32"/>
  <c r="AL293" i="32"/>
  <c r="AM293" i="32"/>
  <c r="AN293" i="32"/>
  <c r="AO293" i="32"/>
  <c r="AP293" i="32"/>
  <c r="AK294" i="32"/>
  <c r="AL294" i="32"/>
  <c r="AM294" i="32"/>
  <c r="AN294" i="32"/>
  <c r="AO294" i="32"/>
  <c r="AP294" i="32"/>
  <c r="AK295" i="32"/>
  <c r="AL295" i="32"/>
  <c r="AM295" i="32"/>
  <c r="AN295" i="32"/>
  <c r="AO295" i="32"/>
  <c r="AP295" i="32"/>
  <c r="AK296" i="32"/>
  <c r="AL296" i="32"/>
  <c r="AM296" i="32"/>
  <c r="AN296" i="32"/>
  <c r="AO296" i="32"/>
  <c r="AP296" i="32"/>
  <c r="AK297" i="32"/>
  <c r="AL297" i="32"/>
  <c r="AM297" i="32"/>
  <c r="AN297" i="32"/>
  <c r="AO297" i="32"/>
  <c r="AP297" i="32"/>
  <c r="AK298" i="32"/>
  <c r="AL298" i="32"/>
  <c r="AM298" i="32"/>
  <c r="AN298" i="32"/>
  <c r="AO298" i="32"/>
  <c r="AP298" i="32"/>
  <c r="AK299" i="32"/>
  <c r="AL299" i="32"/>
  <c r="AM299" i="32"/>
  <c r="AN299" i="32"/>
  <c r="AO299" i="32"/>
  <c r="AP299" i="32"/>
  <c r="AK300" i="32"/>
  <c r="AL300" i="32"/>
  <c r="AM300" i="32"/>
  <c r="AN300" i="32"/>
  <c r="AO300" i="32"/>
  <c r="AP300" i="32"/>
  <c r="AK301" i="32"/>
  <c r="AL301" i="32"/>
  <c r="AM301" i="32"/>
  <c r="AN301" i="32"/>
  <c r="AO301" i="32"/>
  <c r="AP301" i="32"/>
  <c r="AK302" i="32"/>
  <c r="AL302" i="32"/>
  <c r="AM302" i="32"/>
  <c r="AN302" i="32"/>
  <c r="AO302" i="32"/>
  <c r="AP302" i="32"/>
  <c r="AK303" i="32"/>
  <c r="AL303" i="32"/>
  <c r="AM303" i="32"/>
  <c r="AN303" i="32"/>
  <c r="AO303" i="32"/>
  <c r="AP303" i="32"/>
  <c r="AO190" i="32"/>
  <c r="AP190" i="32"/>
  <c r="AL190" i="32"/>
  <c r="AM190" i="32"/>
  <c r="AN190" i="32"/>
  <c r="AK190" i="32"/>
  <c r="N44" i="37"/>
  <c r="M44" i="37"/>
  <c r="E303" i="36" l="1"/>
  <c r="C303" i="36"/>
  <c r="F303" i="36" s="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11" i="3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H262" i="3" l="1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10" i="3" l="1"/>
  <c r="J294" i="3"/>
  <c r="J246" i="3"/>
  <c r="J198" i="3"/>
  <c r="J166" i="3"/>
  <c r="J134" i="3"/>
  <c r="J110" i="3"/>
  <c r="J78" i="3"/>
  <c r="J54" i="3"/>
  <c r="J301" i="3"/>
  <c r="J245" i="3"/>
  <c r="J181" i="3"/>
  <c r="J133" i="3"/>
  <c r="J93" i="3"/>
  <c r="J53" i="3"/>
  <c r="J300" i="3"/>
  <c r="J276" i="3"/>
  <c r="J268" i="3"/>
  <c r="J260" i="3"/>
  <c r="J252" i="3"/>
  <c r="J244" i="3"/>
  <c r="J236" i="3"/>
  <c r="J228" i="3"/>
  <c r="J220" i="3"/>
  <c r="J212" i="3"/>
  <c r="J204" i="3"/>
  <c r="J196" i="3"/>
  <c r="J188" i="3"/>
  <c r="J180" i="3"/>
  <c r="J172" i="3"/>
  <c r="J164" i="3"/>
  <c r="J156" i="3"/>
  <c r="J148" i="3"/>
  <c r="J140" i="3"/>
  <c r="J132" i="3"/>
  <c r="J124" i="3"/>
  <c r="J116" i="3"/>
  <c r="J108" i="3"/>
  <c r="J100" i="3"/>
  <c r="J92" i="3"/>
  <c r="J84" i="3"/>
  <c r="J76" i="3"/>
  <c r="J68" i="3"/>
  <c r="J60" i="3"/>
  <c r="J52" i="3"/>
  <c r="J44" i="3"/>
  <c r="J36" i="3"/>
  <c r="J28" i="3"/>
  <c r="J20" i="3"/>
  <c r="J12" i="3"/>
  <c r="J286" i="3"/>
  <c r="J238" i="3"/>
  <c r="J190" i="3"/>
  <c r="J142" i="3"/>
  <c r="J86" i="3"/>
  <c r="J22" i="3"/>
  <c r="J269" i="3"/>
  <c r="J229" i="3"/>
  <c r="J189" i="3"/>
  <c r="J149" i="3"/>
  <c r="J85" i="3"/>
  <c r="J13" i="3"/>
  <c r="J283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27" i="3"/>
  <c r="J19" i="3"/>
  <c r="J254" i="3"/>
  <c r="J206" i="3"/>
  <c r="J150" i="3"/>
  <c r="J94" i="3"/>
  <c r="J46" i="3"/>
  <c r="J277" i="3"/>
  <c r="J221" i="3"/>
  <c r="J173" i="3"/>
  <c r="J125" i="3"/>
  <c r="J77" i="3"/>
  <c r="J37" i="3"/>
  <c r="J284" i="3"/>
  <c r="J298" i="3"/>
  <c r="J258" i="3"/>
  <c r="J242" i="3"/>
  <c r="J234" i="3"/>
  <c r="J226" i="3"/>
  <c r="J218" i="3"/>
  <c r="J210" i="3"/>
  <c r="J202" i="3"/>
  <c r="J194" i="3"/>
  <c r="J186" i="3"/>
  <c r="J178" i="3"/>
  <c r="J170" i="3"/>
  <c r="J162" i="3"/>
  <c r="J154" i="3"/>
  <c r="J146" i="3"/>
  <c r="J138" i="3"/>
  <c r="J130" i="3"/>
  <c r="J122" i="3"/>
  <c r="J114" i="3"/>
  <c r="J106" i="3"/>
  <c r="J98" i="3"/>
  <c r="J90" i="3"/>
  <c r="J82" i="3"/>
  <c r="J74" i="3"/>
  <c r="J66" i="3"/>
  <c r="J58" i="3"/>
  <c r="J50" i="3"/>
  <c r="J42" i="3"/>
  <c r="J34" i="3"/>
  <c r="J26" i="3"/>
  <c r="J18" i="3"/>
  <c r="J278" i="3"/>
  <c r="J230" i="3"/>
  <c r="J182" i="3"/>
  <c r="J118" i="3"/>
  <c r="J62" i="3"/>
  <c r="J30" i="3"/>
  <c r="J261" i="3"/>
  <c r="J213" i="3"/>
  <c r="J165" i="3"/>
  <c r="J109" i="3"/>
  <c r="J21" i="3"/>
  <c r="J291" i="3"/>
  <c r="J290" i="3"/>
  <c r="J289" i="3"/>
  <c r="J273" i="3"/>
  <c r="J257" i="3"/>
  <c r="J241" i="3"/>
  <c r="J225" i="3"/>
  <c r="J217" i="3"/>
  <c r="J209" i="3"/>
  <c r="J201" i="3"/>
  <c r="J193" i="3"/>
  <c r="J185" i="3"/>
  <c r="J177" i="3"/>
  <c r="J169" i="3"/>
  <c r="J161" i="3"/>
  <c r="J153" i="3"/>
  <c r="J145" i="3"/>
  <c r="J137" i="3"/>
  <c r="J129" i="3"/>
  <c r="J121" i="3"/>
  <c r="J113" i="3"/>
  <c r="J105" i="3"/>
  <c r="J97" i="3"/>
  <c r="J89" i="3"/>
  <c r="J81" i="3"/>
  <c r="J73" i="3"/>
  <c r="J65" i="3"/>
  <c r="J57" i="3"/>
  <c r="J49" i="3"/>
  <c r="J41" i="3"/>
  <c r="J33" i="3"/>
  <c r="J25" i="3"/>
  <c r="J17" i="3"/>
  <c r="J302" i="3"/>
  <c r="J270" i="3"/>
  <c r="J222" i="3"/>
  <c r="J158" i="3"/>
  <c r="J102" i="3"/>
  <c r="J14" i="3"/>
  <c r="J285" i="3"/>
  <c r="J253" i="3"/>
  <c r="J205" i="3"/>
  <c r="J157" i="3"/>
  <c r="J117" i="3"/>
  <c r="J69" i="3"/>
  <c r="J29" i="3"/>
  <c r="J299" i="3"/>
  <c r="J282" i="3"/>
  <c r="J250" i="3"/>
  <c r="J281" i="3"/>
  <c r="J249" i="3"/>
  <c r="J296" i="3"/>
  <c r="J288" i="3"/>
  <c r="J280" i="3"/>
  <c r="J272" i="3"/>
  <c r="J264" i="3"/>
  <c r="J256" i="3"/>
  <c r="J248" i="3"/>
  <c r="J240" i="3"/>
  <c r="J232" i="3"/>
  <c r="J224" i="3"/>
  <c r="J216" i="3"/>
  <c r="J208" i="3"/>
  <c r="J200" i="3"/>
  <c r="J192" i="3"/>
  <c r="J184" i="3"/>
  <c r="J176" i="3"/>
  <c r="J168" i="3"/>
  <c r="J160" i="3"/>
  <c r="J152" i="3"/>
  <c r="J144" i="3"/>
  <c r="J136" i="3"/>
  <c r="J128" i="3"/>
  <c r="J120" i="3"/>
  <c r="J112" i="3"/>
  <c r="J104" i="3"/>
  <c r="J96" i="3"/>
  <c r="J88" i="3"/>
  <c r="J80" i="3"/>
  <c r="J72" i="3"/>
  <c r="J64" i="3"/>
  <c r="J56" i="3"/>
  <c r="J48" i="3"/>
  <c r="J40" i="3"/>
  <c r="J32" i="3"/>
  <c r="J24" i="3"/>
  <c r="J16" i="3"/>
  <c r="J262" i="3"/>
  <c r="J214" i="3"/>
  <c r="J174" i="3"/>
  <c r="J126" i="3"/>
  <c r="J70" i="3"/>
  <c r="J38" i="3"/>
  <c r="J293" i="3"/>
  <c r="J237" i="3"/>
  <c r="J197" i="3"/>
  <c r="J141" i="3"/>
  <c r="J101" i="3"/>
  <c r="J61" i="3"/>
  <c r="J45" i="3"/>
  <c r="J292" i="3"/>
  <c r="J275" i="3"/>
  <c r="J274" i="3"/>
  <c r="J266" i="3"/>
  <c r="J297" i="3"/>
  <c r="J265" i="3"/>
  <c r="J233" i="3"/>
  <c r="J295" i="3"/>
  <c r="J287" i="3"/>
  <c r="J279" i="3"/>
  <c r="J271" i="3"/>
  <c r="J263" i="3"/>
  <c r="J255" i="3"/>
  <c r="J247" i="3"/>
  <c r="J239" i="3"/>
  <c r="J231" i="3"/>
  <c r="J223" i="3"/>
  <c r="J215" i="3"/>
  <c r="J207" i="3"/>
  <c r="J199" i="3"/>
  <c r="J191" i="3"/>
  <c r="J183" i="3"/>
  <c r="J175" i="3"/>
  <c r="J167" i="3"/>
  <c r="J159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31" i="3"/>
  <c r="J23" i="3"/>
  <c r="J15" i="3"/>
  <c r="C383" i="36" l="1"/>
  <c r="AK167" i="32" l="1"/>
  <c r="AL167" i="32"/>
  <c r="AM167" i="32"/>
  <c r="AN167" i="32"/>
  <c r="X167" i="32"/>
  <c r="W167" i="32"/>
  <c r="T10" i="32"/>
  <c r="U10" i="32"/>
  <c r="V10" i="32"/>
  <c r="S10" i="32"/>
  <c r="W11" i="32"/>
  <c r="W12" i="32"/>
  <c r="W13" i="32"/>
  <c r="W10" i="32" s="1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53" i="32"/>
  <c r="W54" i="32"/>
  <c r="W55" i="32"/>
  <c r="W56" i="32"/>
  <c r="W57" i="32"/>
  <c r="W58" i="32"/>
  <c r="W59" i="32"/>
  <c r="W60" i="32"/>
  <c r="W61" i="32"/>
  <c r="W62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7" i="32"/>
  <c r="W78" i="32"/>
  <c r="W79" i="32"/>
  <c r="W80" i="32"/>
  <c r="W81" i="32"/>
  <c r="W82" i="32"/>
  <c r="W83" i="32"/>
  <c r="W84" i="32"/>
  <c r="W85" i="32"/>
  <c r="W86" i="32"/>
  <c r="W87" i="32"/>
  <c r="W88" i="32"/>
  <c r="W89" i="32"/>
  <c r="W90" i="32"/>
  <c r="W91" i="32"/>
  <c r="W92" i="32"/>
  <c r="W93" i="32"/>
  <c r="W94" i="32"/>
  <c r="W95" i="32"/>
  <c r="W96" i="32"/>
  <c r="W97" i="32"/>
  <c r="W98" i="32"/>
  <c r="W99" i="32"/>
  <c r="W100" i="32"/>
  <c r="W101" i="32"/>
  <c r="W102" i="32"/>
  <c r="W103" i="32"/>
  <c r="W104" i="32"/>
  <c r="W105" i="32"/>
  <c r="W106" i="32"/>
  <c r="W107" i="32"/>
  <c r="W108" i="32"/>
  <c r="W109" i="32"/>
  <c r="W110" i="32"/>
  <c r="W111" i="32"/>
  <c r="W112" i="32"/>
  <c r="W113" i="32"/>
  <c r="W114" i="32"/>
  <c r="W115" i="32"/>
  <c r="W116" i="32"/>
  <c r="W117" i="32"/>
  <c r="W118" i="32"/>
  <c r="W119" i="32"/>
  <c r="W120" i="32"/>
  <c r="W121" i="32"/>
  <c r="W122" i="32"/>
  <c r="W123" i="32"/>
  <c r="W124" i="32"/>
  <c r="W125" i="32"/>
  <c r="W126" i="32"/>
  <c r="W127" i="32"/>
  <c r="W128" i="32"/>
  <c r="W129" i="32"/>
  <c r="W130" i="32"/>
  <c r="W131" i="32"/>
  <c r="W132" i="32"/>
  <c r="W133" i="32"/>
  <c r="W134" i="32"/>
  <c r="W135" i="32"/>
  <c r="W136" i="32"/>
  <c r="W137" i="32"/>
  <c r="W138" i="32"/>
  <c r="W139" i="32"/>
  <c r="W140" i="32"/>
  <c r="W141" i="32"/>
  <c r="W142" i="32"/>
  <c r="W143" i="32"/>
  <c r="W144" i="32"/>
  <c r="W145" i="32"/>
  <c r="W146" i="32"/>
  <c r="W147" i="32"/>
  <c r="W148" i="32"/>
  <c r="W149" i="32"/>
  <c r="W150" i="32"/>
  <c r="W151" i="32"/>
  <c r="W152" i="32"/>
  <c r="W153" i="32"/>
  <c r="W154" i="32"/>
  <c r="W155" i="32"/>
  <c r="W156" i="32"/>
  <c r="W157" i="32"/>
  <c r="W158" i="32"/>
  <c r="W159" i="32"/>
  <c r="W160" i="32"/>
  <c r="W161" i="32"/>
  <c r="W162" i="32"/>
  <c r="W163" i="32"/>
  <c r="W164" i="32"/>
  <c r="W165" i="32"/>
  <c r="W166" i="32"/>
  <c r="W168" i="32"/>
  <c r="W169" i="32"/>
  <c r="W170" i="32"/>
  <c r="W171" i="32"/>
  <c r="W172" i="32"/>
  <c r="W173" i="32"/>
  <c r="W174" i="32"/>
  <c r="W175" i="32"/>
  <c r="W176" i="32"/>
  <c r="W177" i="32"/>
  <c r="W178" i="32"/>
  <c r="W179" i="32"/>
  <c r="W180" i="32"/>
  <c r="W181" i="32"/>
  <c r="W182" i="32"/>
  <c r="W183" i="32"/>
  <c r="W184" i="32"/>
  <c r="W185" i="32"/>
  <c r="W186" i="32"/>
  <c r="W187" i="32"/>
  <c r="W188" i="32"/>
  <c r="W190" i="32"/>
  <c r="W191" i="32"/>
  <c r="W192" i="32"/>
  <c r="W193" i="32"/>
  <c r="W194" i="32"/>
  <c r="W195" i="32"/>
  <c r="W196" i="32"/>
  <c r="W197" i="32"/>
  <c r="W198" i="32"/>
  <c r="W199" i="32"/>
  <c r="W200" i="32"/>
  <c r="W201" i="32"/>
  <c r="W202" i="32"/>
  <c r="W203" i="32"/>
  <c r="W204" i="32"/>
  <c r="W205" i="32"/>
  <c r="W206" i="32"/>
  <c r="W207" i="32"/>
  <c r="W208" i="32"/>
  <c r="W209" i="32"/>
  <c r="W210" i="32"/>
  <c r="W211" i="32"/>
  <c r="W212" i="32"/>
  <c r="W213" i="32"/>
  <c r="W214" i="32"/>
  <c r="W215" i="32"/>
  <c r="W216" i="32"/>
  <c r="W217" i="32"/>
  <c r="W218" i="32"/>
  <c r="W219" i="32"/>
  <c r="W220" i="32"/>
  <c r="W221" i="32"/>
  <c r="W222" i="32"/>
  <c r="W223" i="32"/>
  <c r="W224" i="32"/>
  <c r="W225" i="32"/>
  <c r="W226" i="32"/>
  <c r="W227" i="32"/>
  <c r="W228" i="32"/>
  <c r="W229" i="32"/>
  <c r="W230" i="32"/>
  <c r="W231" i="32"/>
  <c r="W232" i="32"/>
  <c r="W233" i="32"/>
  <c r="W234" i="32"/>
  <c r="W235" i="32"/>
  <c r="W236" i="32"/>
  <c r="W237" i="32"/>
  <c r="W238" i="32"/>
  <c r="W239" i="32"/>
  <c r="W240" i="32"/>
  <c r="W241" i="32"/>
  <c r="W242" i="32"/>
  <c r="W243" i="32"/>
  <c r="W244" i="32"/>
  <c r="W245" i="32"/>
  <c r="W246" i="32"/>
  <c r="W247" i="32"/>
  <c r="W248" i="32"/>
  <c r="W249" i="32"/>
  <c r="W250" i="32"/>
  <c r="W251" i="32"/>
  <c r="W252" i="32"/>
  <c r="W253" i="32"/>
  <c r="W254" i="32"/>
  <c r="W255" i="32"/>
  <c r="W256" i="32"/>
  <c r="W257" i="32"/>
  <c r="W258" i="32"/>
  <c r="W259" i="32"/>
  <c r="W260" i="32"/>
  <c r="W261" i="32"/>
  <c r="W262" i="32"/>
  <c r="W263" i="32"/>
  <c r="W264" i="32"/>
  <c r="W265" i="32"/>
  <c r="W266" i="32"/>
  <c r="W267" i="32"/>
  <c r="W268" i="32"/>
  <c r="W269" i="32"/>
  <c r="W270" i="32"/>
  <c r="W271" i="32"/>
  <c r="W272" i="32"/>
  <c r="W273" i="32"/>
  <c r="W274" i="32"/>
  <c r="W275" i="32"/>
  <c r="W276" i="32"/>
  <c r="W277" i="32"/>
  <c r="W278" i="32"/>
  <c r="W279" i="32"/>
  <c r="W280" i="32"/>
  <c r="W281" i="32"/>
  <c r="W282" i="32"/>
  <c r="W283" i="32"/>
  <c r="W284" i="32"/>
  <c r="W285" i="32"/>
  <c r="W286" i="32"/>
  <c r="W287" i="32"/>
  <c r="W288" i="32"/>
  <c r="W289" i="32"/>
  <c r="W290" i="32"/>
  <c r="W291" i="32"/>
  <c r="W292" i="32"/>
  <c r="W293" i="32"/>
  <c r="W294" i="32"/>
  <c r="W295" i="32"/>
  <c r="W296" i="32"/>
  <c r="W297" i="32"/>
  <c r="W298" i="32"/>
  <c r="W299" i="32"/>
  <c r="W300" i="32"/>
  <c r="W301" i="32"/>
  <c r="W302" i="32"/>
  <c r="W303" i="32"/>
  <c r="O10" i="32"/>
  <c r="N10" i="32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D11" i="3" l="1"/>
  <c r="D10" i="31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J11" i="3" l="1"/>
  <c r="J10" i="3" s="1"/>
  <c r="N39" i="3"/>
  <c r="O39" i="3"/>
  <c r="N15" i="3"/>
  <c r="O15" i="3"/>
  <c r="N293" i="3"/>
  <c r="O293" i="3"/>
  <c r="N229" i="3"/>
  <c r="O229" i="3"/>
  <c r="N205" i="3"/>
  <c r="O205" i="3"/>
  <c r="N157" i="3"/>
  <c r="O157" i="3"/>
  <c r="N28" i="3"/>
  <c r="O28" i="3"/>
  <c r="N146" i="3"/>
  <c r="O146" i="3"/>
  <c r="N65" i="3"/>
  <c r="O65" i="3"/>
  <c r="N33" i="3"/>
  <c r="O33" i="3"/>
  <c r="N301" i="3"/>
  <c r="O301" i="3"/>
  <c r="N295" i="3"/>
  <c r="O295" i="3"/>
  <c r="N294" i="3"/>
  <c r="O294" i="3"/>
  <c r="N300" i="3"/>
  <c r="O300" i="3"/>
  <c r="N296" i="3"/>
  <c r="O296" i="3"/>
  <c r="N302" i="3"/>
  <c r="O302" i="3"/>
  <c r="N299" i="3"/>
  <c r="O299" i="3"/>
  <c r="N298" i="3"/>
  <c r="O298" i="3"/>
  <c r="N297" i="3"/>
  <c r="O297" i="3"/>
  <c r="N288" i="3"/>
  <c r="O288" i="3"/>
  <c r="N264" i="3"/>
  <c r="O264" i="3"/>
  <c r="N256" i="3"/>
  <c r="O256" i="3"/>
  <c r="N232" i="3"/>
  <c r="O232" i="3"/>
  <c r="N279" i="3"/>
  <c r="O279" i="3"/>
  <c r="N263" i="3"/>
  <c r="O263" i="3"/>
  <c r="N247" i="3"/>
  <c r="O247" i="3"/>
  <c r="N239" i="3"/>
  <c r="O239" i="3"/>
  <c r="N278" i="3"/>
  <c r="O278" i="3"/>
  <c r="N270" i="3"/>
  <c r="O270" i="3"/>
  <c r="N246" i="3"/>
  <c r="O246" i="3"/>
  <c r="N230" i="3"/>
  <c r="O230" i="3"/>
  <c r="N285" i="3"/>
  <c r="O285" i="3"/>
  <c r="N261" i="3"/>
  <c r="O261" i="3"/>
  <c r="N237" i="3"/>
  <c r="O237" i="3"/>
  <c r="N292" i="3"/>
  <c r="O292" i="3"/>
  <c r="N284" i="3"/>
  <c r="O284" i="3"/>
  <c r="N276" i="3"/>
  <c r="O276" i="3"/>
  <c r="N268" i="3"/>
  <c r="O268" i="3"/>
  <c r="N260" i="3"/>
  <c r="O260" i="3"/>
  <c r="N252" i="3"/>
  <c r="O252" i="3"/>
  <c r="N244" i="3"/>
  <c r="O244" i="3"/>
  <c r="N236" i="3"/>
  <c r="O236" i="3"/>
  <c r="N291" i="3"/>
  <c r="O291" i="3"/>
  <c r="N283" i="3"/>
  <c r="O283" i="3"/>
  <c r="N275" i="3"/>
  <c r="O275" i="3"/>
  <c r="N267" i="3"/>
  <c r="O267" i="3"/>
  <c r="N259" i="3"/>
  <c r="O259" i="3"/>
  <c r="N251" i="3"/>
  <c r="O251" i="3"/>
  <c r="N243" i="3"/>
  <c r="O243" i="3"/>
  <c r="N235" i="3"/>
  <c r="O235" i="3"/>
  <c r="N290" i="3"/>
  <c r="O290" i="3"/>
  <c r="N282" i="3"/>
  <c r="O282" i="3"/>
  <c r="N274" i="3"/>
  <c r="O274" i="3"/>
  <c r="N266" i="3"/>
  <c r="O266" i="3"/>
  <c r="N258" i="3"/>
  <c r="O258" i="3"/>
  <c r="N250" i="3"/>
  <c r="O250" i="3"/>
  <c r="N242" i="3"/>
  <c r="O242" i="3"/>
  <c r="N234" i="3"/>
  <c r="O234" i="3"/>
  <c r="N280" i="3"/>
  <c r="O280" i="3"/>
  <c r="N272" i="3"/>
  <c r="O272" i="3"/>
  <c r="N248" i="3"/>
  <c r="O248" i="3"/>
  <c r="N240" i="3"/>
  <c r="O240" i="3"/>
  <c r="N287" i="3"/>
  <c r="O287" i="3"/>
  <c r="N271" i="3"/>
  <c r="O271" i="3"/>
  <c r="N255" i="3"/>
  <c r="O255" i="3"/>
  <c r="N231" i="3"/>
  <c r="O231" i="3"/>
  <c r="N286" i="3"/>
  <c r="O286" i="3"/>
  <c r="N262" i="3"/>
  <c r="O262" i="3"/>
  <c r="N254" i="3"/>
  <c r="O254" i="3"/>
  <c r="N238" i="3"/>
  <c r="O238" i="3"/>
  <c r="N277" i="3"/>
  <c r="O277" i="3"/>
  <c r="N269" i="3"/>
  <c r="O269" i="3"/>
  <c r="N253" i="3"/>
  <c r="O253" i="3"/>
  <c r="N245" i="3"/>
  <c r="O245" i="3"/>
  <c r="N289" i="3"/>
  <c r="O289" i="3"/>
  <c r="N281" i="3"/>
  <c r="O281" i="3"/>
  <c r="N273" i="3"/>
  <c r="O273" i="3"/>
  <c r="N265" i="3"/>
  <c r="O265" i="3"/>
  <c r="N257" i="3"/>
  <c r="O257" i="3"/>
  <c r="N249" i="3"/>
  <c r="O249" i="3"/>
  <c r="N241" i="3"/>
  <c r="O241" i="3"/>
  <c r="N233" i="3"/>
  <c r="O233" i="3"/>
  <c r="N216" i="3"/>
  <c r="O216" i="3"/>
  <c r="N223" i="3"/>
  <c r="O223" i="3"/>
  <c r="N222" i="3"/>
  <c r="O222" i="3"/>
  <c r="N214" i="3"/>
  <c r="O214" i="3"/>
  <c r="N206" i="3"/>
  <c r="O206" i="3"/>
  <c r="N221" i="3"/>
  <c r="O221" i="3"/>
  <c r="N213" i="3"/>
  <c r="O213" i="3"/>
  <c r="N208" i="3"/>
  <c r="O208" i="3"/>
  <c r="N207" i="3"/>
  <c r="O207" i="3"/>
  <c r="N228" i="3"/>
  <c r="O228" i="3"/>
  <c r="N220" i="3"/>
  <c r="O220" i="3"/>
  <c r="N212" i="3"/>
  <c r="O212" i="3"/>
  <c r="N227" i="3"/>
  <c r="O227" i="3"/>
  <c r="N219" i="3"/>
  <c r="O219" i="3"/>
  <c r="N211" i="3"/>
  <c r="O211" i="3"/>
  <c r="N226" i="3"/>
  <c r="O226" i="3"/>
  <c r="N218" i="3"/>
  <c r="O218" i="3"/>
  <c r="N210" i="3"/>
  <c r="O210" i="3"/>
  <c r="N224" i="3"/>
  <c r="O224" i="3"/>
  <c r="N215" i="3"/>
  <c r="O215" i="3"/>
  <c r="N225" i="3"/>
  <c r="O225" i="3"/>
  <c r="N217" i="3"/>
  <c r="O217" i="3"/>
  <c r="N209" i="3"/>
  <c r="O209" i="3"/>
  <c r="N194" i="3"/>
  <c r="O194" i="3"/>
  <c r="N170" i="3"/>
  <c r="O170" i="3"/>
  <c r="N193" i="3"/>
  <c r="O193" i="3"/>
  <c r="N177" i="3"/>
  <c r="O177" i="3"/>
  <c r="N161" i="3"/>
  <c r="O161" i="3"/>
  <c r="N200" i="3"/>
  <c r="O200" i="3"/>
  <c r="N192" i="3"/>
  <c r="O192" i="3"/>
  <c r="N184" i="3"/>
  <c r="O184" i="3"/>
  <c r="N176" i="3"/>
  <c r="O176" i="3"/>
  <c r="N168" i="3"/>
  <c r="O168" i="3"/>
  <c r="N160" i="3"/>
  <c r="O160" i="3"/>
  <c r="N202" i="3"/>
  <c r="O202" i="3"/>
  <c r="N186" i="3"/>
  <c r="O186" i="3"/>
  <c r="N178" i="3"/>
  <c r="O178" i="3"/>
  <c r="N201" i="3"/>
  <c r="O201" i="3"/>
  <c r="N185" i="3"/>
  <c r="O185" i="3"/>
  <c r="N169" i="3"/>
  <c r="O169" i="3"/>
  <c r="N199" i="3"/>
  <c r="O199" i="3"/>
  <c r="N191" i="3"/>
  <c r="O191" i="3"/>
  <c r="N183" i="3"/>
  <c r="O183" i="3"/>
  <c r="N175" i="3"/>
  <c r="O175" i="3"/>
  <c r="N167" i="3"/>
  <c r="O167" i="3"/>
  <c r="N159" i="3"/>
  <c r="O159" i="3"/>
  <c r="N162" i="3"/>
  <c r="O162" i="3"/>
  <c r="N198" i="3"/>
  <c r="O198" i="3"/>
  <c r="N190" i="3"/>
  <c r="O190" i="3"/>
  <c r="N182" i="3"/>
  <c r="O182" i="3"/>
  <c r="N174" i="3"/>
  <c r="O174" i="3"/>
  <c r="N166" i="3"/>
  <c r="O166" i="3"/>
  <c r="N158" i="3"/>
  <c r="O158" i="3"/>
  <c r="N197" i="3"/>
  <c r="O197" i="3"/>
  <c r="N189" i="3"/>
  <c r="O189" i="3"/>
  <c r="N181" i="3"/>
  <c r="O181" i="3"/>
  <c r="N173" i="3"/>
  <c r="O173" i="3"/>
  <c r="N165" i="3"/>
  <c r="O165" i="3"/>
  <c r="N204" i="3"/>
  <c r="O204" i="3"/>
  <c r="N196" i="3"/>
  <c r="O196" i="3"/>
  <c r="N188" i="3"/>
  <c r="O188" i="3"/>
  <c r="N180" i="3"/>
  <c r="O180" i="3"/>
  <c r="N172" i="3"/>
  <c r="O172" i="3"/>
  <c r="N164" i="3"/>
  <c r="O164" i="3"/>
  <c r="N203" i="3"/>
  <c r="O203" i="3"/>
  <c r="N195" i="3"/>
  <c r="O195" i="3"/>
  <c r="N187" i="3"/>
  <c r="O187" i="3"/>
  <c r="N179" i="3"/>
  <c r="O179" i="3"/>
  <c r="N171" i="3"/>
  <c r="O171" i="3"/>
  <c r="N163" i="3"/>
  <c r="O163" i="3"/>
  <c r="N154" i="3"/>
  <c r="O154" i="3"/>
  <c r="N153" i="3"/>
  <c r="O153" i="3"/>
  <c r="N152" i="3"/>
  <c r="O152" i="3"/>
  <c r="N151" i="3"/>
  <c r="O151" i="3"/>
  <c r="N150" i="3"/>
  <c r="O150" i="3"/>
  <c r="N149" i="3"/>
  <c r="O149" i="3"/>
  <c r="N156" i="3"/>
  <c r="O156" i="3"/>
  <c r="N148" i="3"/>
  <c r="O148" i="3"/>
  <c r="N155" i="3"/>
  <c r="O155" i="3"/>
  <c r="N147" i="3"/>
  <c r="O147" i="3"/>
  <c r="N145" i="3"/>
  <c r="O145" i="3"/>
  <c r="N137" i="3"/>
  <c r="O137" i="3"/>
  <c r="N129" i="3"/>
  <c r="O129" i="3"/>
  <c r="N121" i="3"/>
  <c r="O121" i="3"/>
  <c r="N113" i="3"/>
  <c r="O113" i="3"/>
  <c r="N105" i="3"/>
  <c r="O105" i="3"/>
  <c r="N97" i="3"/>
  <c r="O97" i="3"/>
  <c r="N89" i="3"/>
  <c r="O89" i="3"/>
  <c r="N81" i="3"/>
  <c r="O81" i="3"/>
  <c r="N73" i="3"/>
  <c r="O73" i="3"/>
  <c r="N90" i="3"/>
  <c r="O90" i="3"/>
  <c r="N144" i="3"/>
  <c r="O144" i="3"/>
  <c r="N136" i="3"/>
  <c r="O136" i="3"/>
  <c r="N128" i="3"/>
  <c r="O128" i="3"/>
  <c r="N120" i="3"/>
  <c r="O120" i="3"/>
  <c r="N112" i="3"/>
  <c r="O112" i="3"/>
  <c r="N104" i="3"/>
  <c r="O104" i="3"/>
  <c r="N96" i="3"/>
  <c r="O96" i="3"/>
  <c r="N88" i="3"/>
  <c r="O88" i="3"/>
  <c r="N80" i="3"/>
  <c r="O80" i="3"/>
  <c r="N72" i="3"/>
  <c r="O72" i="3"/>
  <c r="N138" i="3"/>
  <c r="O138" i="3"/>
  <c r="N122" i="3"/>
  <c r="O122" i="3"/>
  <c r="N98" i="3"/>
  <c r="O98" i="3"/>
  <c r="N82" i="3"/>
  <c r="O82" i="3"/>
  <c r="N143" i="3"/>
  <c r="O143" i="3"/>
  <c r="N135" i="3"/>
  <c r="O135" i="3"/>
  <c r="N127" i="3"/>
  <c r="O127" i="3"/>
  <c r="N119" i="3"/>
  <c r="O119" i="3"/>
  <c r="N111" i="3"/>
  <c r="O111" i="3"/>
  <c r="N103" i="3"/>
  <c r="O103" i="3"/>
  <c r="N95" i="3"/>
  <c r="O95" i="3"/>
  <c r="N87" i="3"/>
  <c r="O87" i="3"/>
  <c r="N79" i="3"/>
  <c r="O79" i="3"/>
  <c r="N71" i="3"/>
  <c r="O71" i="3"/>
  <c r="N142" i="3"/>
  <c r="O142" i="3"/>
  <c r="N134" i="3"/>
  <c r="O134" i="3"/>
  <c r="N126" i="3"/>
  <c r="O126" i="3"/>
  <c r="N118" i="3"/>
  <c r="O118" i="3"/>
  <c r="N110" i="3"/>
  <c r="O110" i="3"/>
  <c r="N102" i="3"/>
  <c r="O102" i="3"/>
  <c r="N94" i="3"/>
  <c r="O94" i="3"/>
  <c r="N86" i="3"/>
  <c r="O86" i="3"/>
  <c r="N78" i="3"/>
  <c r="O78" i="3"/>
  <c r="N70" i="3"/>
  <c r="O70" i="3"/>
  <c r="N141" i="3"/>
  <c r="O141" i="3"/>
  <c r="N133" i="3"/>
  <c r="O133" i="3"/>
  <c r="N125" i="3"/>
  <c r="O125" i="3"/>
  <c r="N117" i="3"/>
  <c r="O117" i="3"/>
  <c r="N109" i="3"/>
  <c r="O109" i="3"/>
  <c r="N101" i="3"/>
  <c r="O101" i="3"/>
  <c r="N93" i="3"/>
  <c r="O93" i="3"/>
  <c r="N85" i="3"/>
  <c r="O85" i="3"/>
  <c r="N77" i="3"/>
  <c r="O77" i="3"/>
  <c r="N69" i="3"/>
  <c r="O69" i="3"/>
  <c r="N66" i="3"/>
  <c r="O66" i="3"/>
  <c r="N140" i="3"/>
  <c r="O140" i="3"/>
  <c r="N132" i="3"/>
  <c r="O132" i="3"/>
  <c r="N124" i="3"/>
  <c r="O124" i="3"/>
  <c r="N116" i="3"/>
  <c r="O116" i="3"/>
  <c r="N108" i="3"/>
  <c r="O108" i="3"/>
  <c r="N100" i="3"/>
  <c r="O100" i="3"/>
  <c r="N92" i="3"/>
  <c r="O92" i="3"/>
  <c r="N84" i="3"/>
  <c r="O84" i="3"/>
  <c r="N76" i="3"/>
  <c r="O76" i="3"/>
  <c r="N68" i="3"/>
  <c r="O68" i="3"/>
  <c r="N130" i="3"/>
  <c r="O130" i="3"/>
  <c r="N114" i="3"/>
  <c r="O114" i="3"/>
  <c r="N106" i="3"/>
  <c r="O106" i="3"/>
  <c r="N74" i="3"/>
  <c r="O74" i="3"/>
  <c r="N139" i="3"/>
  <c r="O139" i="3"/>
  <c r="N131" i="3"/>
  <c r="O131" i="3"/>
  <c r="N123" i="3"/>
  <c r="O123" i="3"/>
  <c r="N115" i="3"/>
  <c r="O115" i="3"/>
  <c r="N107" i="3"/>
  <c r="O107" i="3"/>
  <c r="N99" i="3"/>
  <c r="O99" i="3"/>
  <c r="N91" i="3"/>
  <c r="O91" i="3"/>
  <c r="N83" i="3"/>
  <c r="O83" i="3"/>
  <c r="N75" i="3"/>
  <c r="O75" i="3"/>
  <c r="N67" i="3"/>
  <c r="O67" i="3"/>
  <c r="N54" i="3"/>
  <c r="O54" i="3"/>
  <c r="N61" i="3"/>
  <c r="O61" i="3"/>
  <c r="N53" i="3"/>
  <c r="O53" i="3"/>
  <c r="N45" i="3"/>
  <c r="O45" i="3"/>
  <c r="N57" i="3"/>
  <c r="O57" i="3"/>
  <c r="N49" i="3"/>
  <c r="O49" i="3"/>
  <c r="N41" i="3"/>
  <c r="O41" i="3"/>
  <c r="N64" i="3"/>
  <c r="O64" i="3"/>
  <c r="N56" i="3"/>
  <c r="O56" i="3"/>
  <c r="N48" i="3"/>
  <c r="O48" i="3"/>
  <c r="N40" i="3"/>
  <c r="O40" i="3"/>
  <c r="N63" i="3"/>
  <c r="O63" i="3"/>
  <c r="N55" i="3"/>
  <c r="O55" i="3"/>
  <c r="N47" i="3"/>
  <c r="O47" i="3"/>
  <c r="N62" i="3"/>
  <c r="O62" i="3"/>
  <c r="N60" i="3"/>
  <c r="O60" i="3"/>
  <c r="N52" i="3"/>
  <c r="O52" i="3"/>
  <c r="N44" i="3"/>
  <c r="O44" i="3"/>
  <c r="N58" i="3"/>
  <c r="O58" i="3"/>
  <c r="N50" i="3"/>
  <c r="O50" i="3"/>
  <c r="N42" i="3"/>
  <c r="O42" i="3"/>
  <c r="N46" i="3"/>
  <c r="O46" i="3"/>
  <c r="N59" i="3"/>
  <c r="O59" i="3"/>
  <c r="N51" i="3"/>
  <c r="O51" i="3"/>
  <c r="N43" i="3"/>
  <c r="O43" i="3"/>
  <c r="N34" i="3"/>
  <c r="O34" i="3"/>
  <c r="N38" i="3"/>
  <c r="O38" i="3"/>
  <c r="N37" i="3"/>
  <c r="O37" i="3"/>
  <c r="N36" i="3"/>
  <c r="O36" i="3"/>
  <c r="N35" i="3"/>
  <c r="O35" i="3"/>
  <c r="N31" i="3"/>
  <c r="O31" i="3"/>
  <c r="N32" i="3"/>
  <c r="O32" i="3"/>
  <c r="N30" i="3"/>
  <c r="O30" i="3"/>
  <c r="N29" i="3"/>
  <c r="O29" i="3"/>
  <c r="N18" i="3"/>
  <c r="O18" i="3"/>
  <c r="N24" i="3"/>
  <c r="O24" i="3"/>
  <c r="N16" i="3"/>
  <c r="O16" i="3"/>
  <c r="N25" i="3"/>
  <c r="O25" i="3"/>
  <c r="N23" i="3"/>
  <c r="O23" i="3"/>
  <c r="N26" i="3"/>
  <c r="O26" i="3"/>
  <c r="N17" i="3"/>
  <c r="O17" i="3"/>
  <c r="N22" i="3"/>
  <c r="O22" i="3"/>
  <c r="N21" i="3"/>
  <c r="O21" i="3"/>
  <c r="N20" i="3"/>
  <c r="O20" i="3"/>
  <c r="N27" i="3"/>
  <c r="O27" i="3"/>
  <c r="N19" i="3"/>
  <c r="O19" i="3"/>
  <c r="N14" i="3"/>
  <c r="O14" i="3"/>
  <c r="N13" i="3"/>
  <c r="O13" i="3"/>
  <c r="N12" i="3"/>
  <c r="O12" i="3"/>
  <c r="D10" i="3"/>
  <c r="V27" i="3" l="1"/>
  <c r="U27" i="3"/>
  <c r="U42" i="3"/>
  <c r="V42" i="3"/>
  <c r="V123" i="3"/>
  <c r="U123" i="3"/>
  <c r="V117" i="3"/>
  <c r="U117" i="3"/>
  <c r="U72" i="3"/>
  <c r="V72" i="3"/>
  <c r="U145" i="3"/>
  <c r="V145" i="3"/>
  <c r="V188" i="3"/>
  <c r="U188" i="3"/>
  <c r="U199" i="3"/>
  <c r="V199" i="3"/>
  <c r="U207" i="3"/>
  <c r="V207" i="3"/>
  <c r="U289" i="3"/>
  <c r="V289" i="3"/>
  <c r="U290" i="3"/>
  <c r="V290" i="3"/>
  <c r="V301" i="3"/>
  <c r="U301" i="3"/>
  <c r="U32" i="3"/>
  <c r="V32" i="3"/>
  <c r="V60" i="3"/>
  <c r="U60" i="3"/>
  <c r="U63" i="3"/>
  <c r="V63" i="3"/>
  <c r="U64" i="3"/>
  <c r="V64" i="3"/>
  <c r="V45" i="3"/>
  <c r="U45" i="3"/>
  <c r="V67" i="3"/>
  <c r="U67" i="3"/>
  <c r="V99" i="3"/>
  <c r="U99" i="3"/>
  <c r="V131" i="3"/>
  <c r="U131" i="3"/>
  <c r="U114" i="3"/>
  <c r="V114" i="3"/>
  <c r="V84" i="3"/>
  <c r="U84" i="3"/>
  <c r="V116" i="3"/>
  <c r="U116" i="3"/>
  <c r="U66" i="3"/>
  <c r="V66" i="3"/>
  <c r="V93" i="3"/>
  <c r="U93" i="3"/>
  <c r="V125" i="3"/>
  <c r="U125" i="3"/>
  <c r="V78" i="3"/>
  <c r="U78" i="3"/>
  <c r="V110" i="3"/>
  <c r="U110" i="3"/>
  <c r="V142" i="3"/>
  <c r="U142" i="3"/>
  <c r="U95" i="3"/>
  <c r="V95" i="3"/>
  <c r="U127" i="3"/>
  <c r="V127" i="3"/>
  <c r="U98" i="3"/>
  <c r="V98" i="3"/>
  <c r="U80" i="3"/>
  <c r="V80" i="3"/>
  <c r="V112" i="3"/>
  <c r="U112" i="3"/>
  <c r="U144" i="3"/>
  <c r="V144" i="3"/>
  <c r="U89" i="3"/>
  <c r="V89" i="3"/>
  <c r="U121" i="3"/>
  <c r="V121" i="3"/>
  <c r="V147" i="3"/>
  <c r="U147" i="3"/>
  <c r="V149" i="3"/>
  <c r="U149" i="3"/>
  <c r="U153" i="3"/>
  <c r="V153" i="3"/>
  <c r="V179" i="3"/>
  <c r="U179" i="3"/>
  <c r="V164" i="3"/>
  <c r="U164" i="3"/>
  <c r="V196" i="3"/>
  <c r="U196" i="3"/>
  <c r="V181" i="3"/>
  <c r="U181" i="3"/>
  <c r="V166" i="3"/>
  <c r="U166" i="3"/>
  <c r="V198" i="3"/>
  <c r="U198" i="3"/>
  <c r="U175" i="3"/>
  <c r="V175" i="3"/>
  <c r="U169" i="3"/>
  <c r="V169" i="3"/>
  <c r="U186" i="3"/>
  <c r="V186" i="3"/>
  <c r="V176" i="3"/>
  <c r="U176" i="3"/>
  <c r="U161" i="3"/>
  <c r="V161" i="3"/>
  <c r="U194" i="3"/>
  <c r="V194" i="3"/>
  <c r="U215" i="3"/>
  <c r="V215" i="3"/>
  <c r="U226" i="3"/>
  <c r="V226" i="3"/>
  <c r="V212" i="3"/>
  <c r="U212" i="3"/>
  <c r="U208" i="3"/>
  <c r="V208" i="3"/>
  <c r="V214" i="3"/>
  <c r="U214" i="3"/>
  <c r="U233" i="3"/>
  <c r="V233" i="3"/>
  <c r="U265" i="3"/>
  <c r="V265" i="3"/>
  <c r="V245" i="3"/>
  <c r="U245" i="3"/>
  <c r="V238" i="3"/>
  <c r="U238" i="3"/>
  <c r="U231" i="3"/>
  <c r="V231" i="3"/>
  <c r="V240" i="3"/>
  <c r="U240" i="3"/>
  <c r="U234" i="3"/>
  <c r="V234" i="3"/>
  <c r="U266" i="3"/>
  <c r="V266" i="3"/>
  <c r="V235" i="3"/>
  <c r="U235" i="3"/>
  <c r="V267" i="3"/>
  <c r="U267" i="3"/>
  <c r="V236" i="3"/>
  <c r="U236" i="3"/>
  <c r="V268" i="3"/>
  <c r="U268" i="3"/>
  <c r="V237" i="3"/>
  <c r="U237" i="3"/>
  <c r="V246" i="3"/>
  <c r="U246" i="3"/>
  <c r="U247" i="3"/>
  <c r="V247" i="3"/>
  <c r="U256" i="3"/>
  <c r="V256" i="3"/>
  <c r="U298" i="3"/>
  <c r="V298" i="3"/>
  <c r="V300" i="3"/>
  <c r="U300" i="3"/>
  <c r="U33" i="3"/>
  <c r="V33" i="3"/>
  <c r="V157" i="3"/>
  <c r="U157" i="3"/>
  <c r="U15" i="3"/>
  <c r="V15" i="3"/>
  <c r="V43" i="3"/>
  <c r="U43" i="3"/>
  <c r="V54" i="3"/>
  <c r="U54" i="3"/>
  <c r="V140" i="3"/>
  <c r="U140" i="3"/>
  <c r="U87" i="3"/>
  <c r="V87" i="3"/>
  <c r="V136" i="3"/>
  <c r="U136" i="3"/>
  <c r="U152" i="3"/>
  <c r="V152" i="3"/>
  <c r="V158" i="3"/>
  <c r="U158" i="3"/>
  <c r="V168" i="3"/>
  <c r="U168" i="3"/>
  <c r="U218" i="3"/>
  <c r="V218" i="3"/>
  <c r="U257" i="3"/>
  <c r="V257" i="3"/>
  <c r="U258" i="3"/>
  <c r="V258" i="3"/>
  <c r="U296" i="3"/>
  <c r="V296" i="3"/>
  <c r="U24" i="3"/>
  <c r="V24" i="3"/>
  <c r="V12" i="3"/>
  <c r="U12" i="3"/>
  <c r="U17" i="3"/>
  <c r="V17" i="3"/>
  <c r="V36" i="3"/>
  <c r="U36" i="3"/>
  <c r="V52" i="3"/>
  <c r="U52" i="3"/>
  <c r="U57" i="3"/>
  <c r="V57" i="3"/>
  <c r="V91" i="3"/>
  <c r="U91" i="3"/>
  <c r="V76" i="3"/>
  <c r="U76" i="3"/>
  <c r="V85" i="3"/>
  <c r="U85" i="3"/>
  <c r="V102" i="3"/>
  <c r="U102" i="3"/>
  <c r="U119" i="3"/>
  <c r="V119" i="3"/>
  <c r="U81" i="3"/>
  <c r="V81" i="3"/>
  <c r="V171" i="3"/>
  <c r="U171" i="3"/>
  <c r="U167" i="3"/>
  <c r="V167" i="3"/>
  <c r="U170" i="3"/>
  <c r="V170" i="3"/>
  <c r="V206" i="3"/>
  <c r="U206" i="3"/>
  <c r="V277" i="3"/>
  <c r="U277" i="3"/>
  <c r="U280" i="3"/>
  <c r="V280" i="3"/>
  <c r="V259" i="3"/>
  <c r="U259" i="3"/>
  <c r="V260" i="3"/>
  <c r="U260" i="3"/>
  <c r="V292" i="3"/>
  <c r="U292" i="3"/>
  <c r="V230" i="3"/>
  <c r="U230" i="3"/>
  <c r="U239" i="3"/>
  <c r="V239" i="3"/>
  <c r="V232" i="3"/>
  <c r="U232" i="3"/>
  <c r="V28" i="3"/>
  <c r="U28" i="3"/>
  <c r="U20" i="3"/>
  <c r="V20" i="3"/>
  <c r="V37" i="3"/>
  <c r="U37" i="3"/>
  <c r="V14" i="3"/>
  <c r="U14" i="3"/>
  <c r="U18" i="3"/>
  <c r="V18" i="3"/>
  <c r="V38" i="3"/>
  <c r="U38" i="3"/>
  <c r="V59" i="3"/>
  <c r="U59" i="3"/>
  <c r="V62" i="3"/>
  <c r="U62" i="3"/>
  <c r="U40" i="3"/>
  <c r="V40" i="3"/>
  <c r="V53" i="3"/>
  <c r="U53" i="3"/>
  <c r="V75" i="3"/>
  <c r="U75" i="3"/>
  <c r="V107" i="3"/>
  <c r="U107" i="3"/>
  <c r="V139" i="3"/>
  <c r="U139" i="3"/>
  <c r="U130" i="3"/>
  <c r="V130" i="3"/>
  <c r="V92" i="3"/>
  <c r="U92" i="3"/>
  <c r="V124" i="3"/>
  <c r="U124" i="3"/>
  <c r="V69" i="3"/>
  <c r="U69" i="3"/>
  <c r="V101" i="3"/>
  <c r="U101" i="3"/>
  <c r="V133" i="3"/>
  <c r="U133" i="3"/>
  <c r="V86" i="3"/>
  <c r="U86" i="3"/>
  <c r="V118" i="3"/>
  <c r="U118" i="3"/>
  <c r="U71" i="3"/>
  <c r="V71" i="3"/>
  <c r="U103" i="3"/>
  <c r="V103" i="3"/>
  <c r="U135" i="3"/>
  <c r="V135" i="3"/>
  <c r="U122" i="3"/>
  <c r="V122" i="3"/>
  <c r="U88" i="3"/>
  <c r="V88" i="3"/>
  <c r="U120" i="3"/>
  <c r="V120" i="3"/>
  <c r="U90" i="3"/>
  <c r="V90" i="3"/>
  <c r="U97" i="3"/>
  <c r="V97" i="3"/>
  <c r="U129" i="3"/>
  <c r="V129" i="3"/>
  <c r="V155" i="3"/>
  <c r="U155" i="3"/>
  <c r="V150" i="3"/>
  <c r="U150" i="3"/>
  <c r="U154" i="3"/>
  <c r="V154" i="3"/>
  <c r="V187" i="3"/>
  <c r="U187" i="3"/>
  <c r="V172" i="3"/>
  <c r="U172" i="3"/>
  <c r="V204" i="3"/>
  <c r="U204" i="3"/>
  <c r="V189" i="3"/>
  <c r="U189" i="3"/>
  <c r="V174" i="3"/>
  <c r="U174" i="3"/>
  <c r="U162" i="3"/>
  <c r="V162" i="3"/>
  <c r="U183" i="3"/>
  <c r="V183" i="3"/>
  <c r="U185" i="3"/>
  <c r="V185" i="3"/>
  <c r="U202" i="3"/>
  <c r="V202" i="3"/>
  <c r="V184" i="3"/>
  <c r="U184" i="3"/>
  <c r="U177" i="3"/>
  <c r="V177" i="3"/>
  <c r="U209" i="3"/>
  <c r="V209" i="3"/>
  <c r="V224" i="3"/>
  <c r="U224" i="3"/>
  <c r="V211" i="3"/>
  <c r="U211" i="3"/>
  <c r="V220" i="3"/>
  <c r="U220" i="3"/>
  <c r="V213" i="3"/>
  <c r="U213" i="3"/>
  <c r="V222" i="3"/>
  <c r="U222" i="3"/>
  <c r="U241" i="3"/>
  <c r="V241" i="3"/>
  <c r="U273" i="3"/>
  <c r="V273" i="3"/>
  <c r="V253" i="3"/>
  <c r="U253" i="3"/>
  <c r="V254" i="3"/>
  <c r="U254" i="3"/>
  <c r="U255" i="3"/>
  <c r="V255" i="3"/>
  <c r="U248" i="3"/>
  <c r="V248" i="3"/>
  <c r="U242" i="3"/>
  <c r="V242" i="3"/>
  <c r="U274" i="3"/>
  <c r="V274" i="3"/>
  <c r="V243" i="3"/>
  <c r="U243" i="3"/>
  <c r="V275" i="3"/>
  <c r="U275" i="3"/>
  <c r="V244" i="3"/>
  <c r="U244" i="3"/>
  <c r="V276" i="3"/>
  <c r="U276" i="3"/>
  <c r="V261" i="3"/>
  <c r="U261" i="3"/>
  <c r="V270" i="3"/>
  <c r="U270" i="3"/>
  <c r="U263" i="3"/>
  <c r="V263" i="3"/>
  <c r="U264" i="3"/>
  <c r="V264" i="3"/>
  <c r="V299" i="3"/>
  <c r="U299" i="3"/>
  <c r="V294" i="3"/>
  <c r="U294" i="3"/>
  <c r="U65" i="3"/>
  <c r="V65" i="3"/>
  <c r="V205" i="3"/>
  <c r="U205" i="3"/>
  <c r="U39" i="3"/>
  <c r="V39" i="3"/>
  <c r="U16" i="3"/>
  <c r="V16" i="3"/>
  <c r="U55" i="3"/>
  <c r="V55" i="3"/>
  <c r="U106" i="3"/>
  <c r="V106" i="3"/>
  <c r="V70" i="3"/>
  <c r="U70" i="3"/>
  <c r="U82" i="3"/>
  <c r="V82" i="3"/>
  <c r="U113" i="3"/>
  <c r="V113" i="3"/>
  <c r="V203" i="3"/>
  <c r="U203" i="3"/>
  <c r="V190" i="3"/>
  <c r="U190" i="3"/>
  <c r="U178" i="3"/>
  <c r="V178" i="3"/>
  <c r="U225" i="3"/>
  <c r="V225" i="3"/>
  <c r="U216" i="3"/>
  <c r="V216" i="3"/>
  <c r="U287" i="3"/>
  <c r="V287" i="3"/>
  <c r="V291" i="3"/>
  <c r="U291" i="3"/>
  <c r="U297" i="3"/>
  <c r="V297" i="3"/>
  <c r="V13" i="3"/>
  <c r="U13" i="3"/>
  <c r="U50" i="3"/>
  <c r="V50" i="3"/>
  <c r="V21" i="3"/>
  <c r="U21" i="3"/>
  <c r="U23" i="3"/>
  <c r="V23" i="3"/>
  <c r="U31" i="3"/>
  <c r="V31" i="3"/>
  <c r="U58" i="3"/>
  <c r="V58" i="3"/>
  <c r="U41" i="3"/>
  <c r="V41" i="3"/>
  <c r="V30" i="3"/>
  <c r="U30" i="3"/>
  <c r="U56" i="3"/>
  <c r="V56" i="3"/>
  <c r="V108" i="3"/>
  <c r="U108" i="3"/>
  <c r="V134" i="3"/>
  <c r="U134" i="3"/>
  <c r="U104" i="3"/>
  <c r="V104" i="3"/>
  <c r="V156" i="3"/>
  <c r="U156" i="3"/>
  <c r="V173" i="3"/>
  <c r="U173" i="3"/>
  <c r="V200" i="3"/>
  <c r="U200" i="3"/>
  <c r="V227" i="3"/>
  <c r="U227" i="3"/>
  <c r="U286" i="3"/>
  <c r="V286" i="3"/>
  <c r="V293" i="3"/>
  <c r="U293" i="3"/>
  <c r="U26" i="3"/>
  <c r="V26" i="3"/>
  <c r="V51" i="3"/>
  <c r="U51" i="3"/>
  <c r="V19" i="3"/>
  <c r="U19" i="3"/>
  <c r="V22" i="3"/>
  <c r="U22" i="3"/>
  <c r="U25" i="3"/>
  <c r="V25" i="3"/>
  <c r="V29" i="3"/>
  <c r="U29" i="3"/>
  <c r="V35" i="3"/>
  <c r="U35" i="3"/>
  <c r="U34" i="3"/>
  <c r="V34" i="3"/>
  <c r="V46" i="3"/>
  <c r="U46" i="3"/>
  <c r="V44" i="3"/>
  <c r="U44" i="3"/>
  <c r="U47" i="3"/>
  <c r="V47" i="3"/>
  <c r="U48" i="3"/>
  <c r="V48" i="3"/>
  <c r="U49" i="3"/>
  <c r="V49" i="3"/>
  <c r="V61" i="3"/>
  <c r="U61" i="3"/>
  <c r="V83" i="3"/>
  <c r="U83" i="3"/>
  <c r="V115" i="3"/>
  <c r="U115" i="3"/>
  <c r="U74" i="3"/>
  <c r="V74" i="3"/>
  <c r="V68" i="3"/>
  <c r="U68" i="3"/>
  <c r="V100" i="3"/>
  <c r="U100" i="3"/>
  <c r="V132" i="3"/>
  <c r="U132" i="3"/>
  <c r="V77" i="3"/>
  <c r="U77" i="3"/>
  <c r="V109" i="3"/>
  <c r="U109" i="3"/>
  <c r="V141" i="3"/>
  <c r="U141" i="3"/>
  <c r="V94" i="3"/>
  <c r="U94" i="3"/>
  <c r="V126" i="3"/>
  <c r="U126" i="3"/>
  <c r="U79" i="3"/>
  <c r="V79" i="3"/>
  <c r="U111" i="3"/>
  <c r="V111" i="3"/>
  <c r="U143" i="3"/>
  <c r="V143" i="3"/>
  <c r="U138" i="3"/>
  <c r="V138" i="3"/>
  <c r="U96" i="3"/>
  <c r="V96" i="3"/>
  <c r="U128" i="3"/>
  <c r="V128" i="3"/>
  <c r="U73" i="3"/>
  <c r="V73" i="3"/>
  <c r="U105" i="3"/>
  <c r="V105" i="3"/>
  <c r="U137" i="3"/>
  <c r="V137" i="3"/>
  <c r="V148" i="3"/>
  <c r="U148" i="3"/>
  <c r="U151" i="3"/>
  <c r="V151" i="3"/>
  <c r="V163" i="3"/>
  <c r="U163" i="3"/>
  <c r="V195" i="3"/>
  <c r="U195" i="3"/>
  <c r="V180" i="3"/>
  <c r="U180" i="3"/>
  <c r="V165" i="3"/>
  <c r="U165" i="3"/>
  <c r="V197" i="3"/>
  <c r="U197" i="3"/>
  <c r="V182" i="3"/>
  <c r="U182" i="3"/>
  <c r="U159" i="3"/>
  <c r="V159" i="3"/>
  <c r="U191" i="3"/>
  <c r="V191" i="3"/>
  <c r="U201" i="3"/>
  <c r="V201" i="3"/>
  <c r="V160" i="3"/>
  <c r="U160" i="3"/>
  <c r="U192" i="3"/>
  <c r="V192" i="3"/>
  <c r="U193" i="3"/>
  <c r="V193" i="3"/>
  <c r="U217" i="3"/>
  <c r="V217" i="3"/>
  <c r="U210" i="3"/>
  <c r="V210" i="3"/>
  <c r="V219" i="3"/>
  <c r="U219" i="3"/>
  <c r="V228" i="3"/>
  <c r="U228" i="3"/>
  <c r="V221" i="3"/>
  <c r="U221" i="3"/>
  <c r="U223" i="3"/>
  <c r="V223" i="3"/>
  <c r="U249" i="3"/>
  <c r="V249" i="3"/>
  <c r="U281" i="3"/>
  <c r="V281" i="3"/>
  <c r="V269" i="3"/>
  <c r="U269" i="3"/>
  <c r="U262" i="3"/>
  <c r="V262" i="3"/>
  <c r="U271" i="3"/>
  <c r="V271" i="3"/>
  <c r="V272" i="3"/>
  <c r="U272" i="3"/>
  <c r="U250" i="3"/>
  <c r="V250" i="3"/>
  <c r="U282" i="3"/>
  <c r="V282" i="3"/>
  <c r="V251" i="3"/>
  <c r="U251" i="3"/>
  <c r="V283" i="3"/>
  <c r="U283" i="3"/>
  <c r="V252" i="3"/>
  <c r="U252" i="3"/>
  <c r="V284" i="3"/>
  <c r="U284" i="3"/>
  <c r="V285" i="3"/>
  <c r="U285" i="3"/>
  <c r="U278" i="3"/>
  <c r="V278" i="3"/>
  <c r="U279" i="3"/>
  <c r="V279" i="3"/>
  <c r="V288" i="3"/>
  <c r="U288" i="3"/>
  <c r="U302" i="3"/>
  <c r="V302" i="3"/>
  <c r="U295" i="3"/>
  <c r="V295" i="3"/>
  <c r="U146" i="3"/>
  <c r="V146" i="3"/>
  <c r="V229" i="3"/>
  <c r="U229" i="3"/>
  <c r="L11" i="3"/>
  <c r="L10" i="3" s="1"/>
  <c r="P85" i="3"/>
  <c r="P293" i="3"/>
  <c r="P14" i="3"/>
  <c r="P20" i="3"/>
  <c r="P26" i="3"/>
  <c r="P24" i="3"/>
  <c r="P32" i="3"/>
  <c r="P37" i="3"/>
  <c r="P51" i="3"/>
  <c r="P50" i="3"/>
  <c r="P60" i="3"/>
  <c r="P63" i="3"/>
  <c r="P64" i="3"/>
  <c r="P45" i="3"/>
  <c r="P67" i="3"/>
  <c r="P99" i="3"/>
  <c r="P131" i="3"/>
  <c r="P114" i="3"/>
  <c r="P84" i="3"/>
  <c r="P116" i="3"/>
  <c r="P66" i="3"/>
  <c r="P93" i="3"/>
  <c r="P125" i="3"/>
  <c r="P78" i="3"/>
  <c r="P110" i="3"/>
  <c r="P142" i="3"/>
  <c r="P95" i="3"/>
  <c r="P127" i="3"/>
  <c r="P98" i="3"/>
  <c r="P80" i="3"/>
  <c r="P112" i="3"/>
  <c r="P144" i="3"/>
  <c r="P89" i="3"/>
  <c r="P121" i="3"/>
  <c r="P147" i="3"/>
  <c r="P149" i="3"/>
  <c r="P153" i="3"/>
  <c r="P179" i="3"/>
  <c r="P164" i="3"/>
  <c r="P181" i="3"/>
  <c r="P166" i="3"/>
  <c r="P198" i="3"/>
  <c r="P175" i="3"/>
  <c r="P169" i="3"/>
  <c r="P186" i="3"/>
  <c r="P176" i="3"/>
  <c r="P161" i="3"/>
  <c r="P194" i="3"/>
  <c r="P215" i="3"/>
  <c r="P226" i="3"/>
  <c r="P212" i="3"/>
  <c r="P208" i="3"/>
  <c r="P214" i="3"/>
  <c r="P233" i="3"/>
  <c r="P265" i="3"/>
  <c r="P245" i="3"/>
  <c r="P238" i="3"/>
  <c r="P231" i="3"/>
  <c r="P240" i="3"/>
  <c r="P234" i="3"/>
  <c r="P266" i="3"/>
  <c r="P235" i="3"/>
  <c r="P267" i="3"/>
  <c r="P236" i="3"/>
  <c r="P268" i="3"/>
  <c r="P237" i="3"/>
  <c r="P246" i="3"/>
  <c r="P247" i="3"/>
  <c r="P256" i="3"/>
  <c r="P298" i="3"/>
  <c r="P300" i="3"/>
  <c r="P33" i="3"/>
  <c r="P157" i="3"/>
  <c r="P15" i="3"/>
  <c r="P296" i="3"/>
  <c r="P196" i="3"/>
  <c r="P134" i="3"/>
  <c r="P18" i="3"/>
  <c r="P59" i="3"/>
  <c r="P40" i="3"/>
  <c r="P53" i="3"/>
  <c r="P107" i="3"/>
  <c r="P92" i="3"/>
  <c r="P69" i="3"/>
  <c r="P133" i="3"/>
  <c r="P71" i="3"/>
  <c r="P135" i="3"/>
  <c r="P120" i="3"/>
  <c r="P97" i="3"/>
  <c r="P155" i="3"/>
  <c r="P150" i="3"/>
  <c r="P154" i="3"/>
  <c r="P172" i="3"/>
  <c r="P189" i="3"/>
  <c r="P162" i="3"/>
  <c r="P183" i="3"/>
  <c r="P185" i="3"/>
  <c r="P202" i="3"/>
  <c r="P184" i="3"/>
  <c r="P209" i="3"/>
  <c r="P224" i="3"/>
  <c r="P211" i="3"/>
  <c r="P220" i="3"/>
  <c r="P213" i="3"/>
  <c r="P222" i="3"/>
  <c r="P241" i="3"/>
  <c r="P273" i="3"/>
  <c r="P253" i="3"/>
  <c r="P254" i="3"/>
  <c r="P255" i="3"/>
  <c r="P248" i="3"/>
  <c r="P242" i="3"/>
  <c r="P274" i="3"/>
  <c r="P243" i="3"/>
  <c r="P275" i="3"/>
  <c r="P244" i="3"/>
  <c r="P276" i="3"/>
  <c r="P261" i="3"/>
  <c r="P270" i="3"/>
  <c r="P263" i="3"/>
  <c r="P264" i="3"/>
  <c r="P299" i="3"/>
  <c r="P294" i="3"/>
  <c r="P65" i="3"/>
  <c r="P39" i="3"/>
  <c r="P27" i="3"/>
  <c r="P16" i="3"/>
  <c r="P36" i="3"/>
  <c r="P42" i="3"/>
  <c r="P52" i="3"/>
  <c r="P56" i="3"/>
  <c r="P54" i="3"/>
  <c r="P123" i="3"/>
  <c r="P106" i="3"/>
  <c r="P108" i="3"/>
  <c r="P117" i="3"/>
  <c r="P102" i="3"/>
  <c r="P119" i="3"/>
  <c r="P72" i="3"/>
  <c r="P136" i="3"/>
  <c r="P113" i="3"/>
  <c r="P152" i="3"/>
  <c r="P171" i="3"/>
  <c r="P188" i="3"/>
  <c r="P158" i="3"/>
  <c r="P167" i="3"/>
  <c r="P178" i="3"/>
  <c r="P200" i="3"/>
  <c r="P218" i="3"/>
  <c r="P206" i="3"/>
  <c r="P257" i="3"/>
  <c r="P287" i="3"/>
  <c r="P260" i="3"/>
  <c r="P21" i="3"/>
  <c r="P23" i="3"/>
  <c r="P31" i="3"/>
  <c r="P38" i="3"/>
  <c r="P58" i="3"/>
  <c r="P62" i="3"/>
  <c r="P41" i="3"/>
  <c r="P75" i="3"/>
  <c r="P139" i="3"/>
  <c r="P130" i="3"/>
  <c r="P124" i="3"/>
  <c r="P101" i="3"/>
  <c r="P86" i="3"/>
  <c r="P118" i="3"/>
  <c r="P103" i="3"/>
  <c r="P122" i="3"/>
  <c r="P88" i="3"/>
  <c r="P90" i="3"/>
  <c r="P129" i="3"/>
  <c r="P187" i="3"/>
  <c r="P174" i="3"/>
  <c r="P177" i="3"/>
  <c r="P205" i="3"/>
  <c r="P145" i="3"/>
  <c r="P61" i="3"/>
  <c r="P83" i="3"/>
  <c r="P74" i="3"/>
  <c r="P68" i="3"/>
  <c r="P100" i="3"/>
  <c r="P132" i="3"/>
  <c r="P77" i="3"/>
  <c r="P109" i="3"/>
  <c r="P141" i="3"/>
  <c r="P94" i="3"/>
  <c r="P126" i="3"/>
  <c r="P79" i="3"/>
  <c r="P111" i="3"/>
  <c r="P143" i="3"/>
  <c r="P138" i="3"/>
  <c r="P96" i="3"/>
  <c r="P128" i="3"/>
  <c r="P73" i="3"/>
  <c r="P105" i="3"/>
  <c r="P137" i="3"/>
  <c r="P148" i="3"/>
  <c r="P151" i="3"/>
  <c r="P163" i="3"/>
  <c r="P195" i="3"/>
  <c r="P180" i="3"/>
  <c r="P165" i="3"/>
  <c r="P197" i="3"/>
  <c r="P182" i="3"/>
  <c r="P159" i="3"/>
  <c r="P191" i="3"/>
  <c r="P201" i="3"/>
  <c r="P160" i="3"/>
  <c r="P193" i="3"/>
  <c r="P217" i="3"/>
  <c r="P210" i="3"/>
  <c r="P219" i="3"/>
  <c r="P228" i="3"/>
  <c r="P221" i="3"/>
  <c r="P223" i="3"/>
  <c r="P249" i="3"/>
  <c r="P281" i="3"/>
  <c r="P269" i="3"/>
  <c r="P262" i="3"/>
  <c r="P271" i="3"/>
  <c r="P272" i="3"/>
  <c r="P250" i="3"/>
  <c r="P282" i="3"/>
  <c r="P251" i="3"/>
  <c r="P283" i="3"/>
  <c r="P252" i="3"/>
  <c r="P284" i="3"/>
  <c r="P285" i="3"/>
  <c r="P278" i="3"/>
  <c r="P279" i="3"/>
  <c r="P288" i="3"/>
  <c r="P302" i="3"/>
  <c r="P295" i="3"/>
  <c r="P146" i="3"/>
  <c r="P229" i="3"/>
  <c r="P13" i="3"/>
  <c r="P17" i="3"/>
  <c r="P30" i="3"/>
  <c r="P43" i="3"/>
  <c r="P55" i="3"/>
  <c r="P57" i="3"/>
  <c r="P91" i="3"/>
  <c r="P76" i="3"/>
  <c r="P140" i="3"/>
  <c r="P70" i="3"/>
  <c r="P87" i="3"/>
  <c r="P82" i="3"/>
  <c r="P104" i="3"/>
  <c r="P81" i="3"/>
  <c r="P156" i="3"/>
  <c r="P203" i="3"/>
  <c r="P173" i="3"/>
  <c r="P190" i="3"/>
  <c r="P199" i="3"/>
  <c r="P168" i="3"/>
  <c r="P170" i="3"/>
  <c r="P225" i="3"/>
  <c r="P227" i="3"/>
  <c r="P207" i="3"/>
  <c r="P216" i="3"/>
  <c r="P289" i="3"/>
  <c r="P277" i="3"/>
  <c r="P286" i="3"/>
  <c r="P280" i="3"/>
  <c r="P258" i="3"/>
  <c r="P290" i="3"/>
  <c r="P259" i="3"/>
  <c r="P291" i="3"/>
  <c r="P292" i="3"/>
  <c r="P230" i="3"/>
  <c r="P239" i="3"/>
  <c r="P232" i="3"/>
  <c r="P297" i="3"/>
  <c r="P301" i="3"/>
  <c r="P28" i="3"/>
  <c r="P204" i="3"/>
  <c r="P12" i="3"/>
  <c r="P19" i="3"/>
  <c r="P22" i="3"/>
  <c r="P25" i="3"/>
  <c r="P29" i="3"/>
  <c r="P35" i="3"/>
  <c r="P34" i="3"/>
  <c r="P46" i="3"/>
  <c r="P44" i="3"/>
  <c r="P47" i="3"/>
  <c r="P48" i="3"/>
  <c r="P49" i="3"/>
  <c r="P115" i="3"/>
  <c r="P192" i="3"/>
  <c r="AK11" i="32"/>
  <c r="AL11" i="32"/>
  <c r="AM11" i="32"/>
  <c r="AN11" i="32"/>
  <c r="AO11" i="32"/>
  <c r="AK12" i="32"/>
  <c r="AL12" i="32"/>
  <c r="AM12" i="32"/>
  <c r="AN12" i="32"/>
  <c r="AO12" i="32"/>
  <c r="AK13" i="32"/>
  <c r="AL13" i="32"/>
  <c r="AM13" i="32"/>
  <c r="AN13" i="32"/>
  <c r="AO13" i="32"/>
  <c r="AK14" i="32"/>
  <c r="AL14" i="32"/>
  <c r="AM14" i="32"/>
  <c r="AN14" i="32"/>
  <c r="AO14" i="32"/>
  <c r="AK15" i="32"/>
  <c r="AL15" i="32"/>
  <c r="AM15" i="32"/>
  <c r="AN15" i="32"/>
  <c r="AO15" i="32"/>
  <c r="AK16" i="32"/>
  <c r="AL16" i="32"/>
  <c r="AM16" i="32"/>
  <c r="AN16" i="32"/>
  <c r="AO16" i="32"/>
  <c r="AK17" i="32"/>
  <c r="AL17" i="32"/>
  <c r="AM17" i="32"/>
  <c r="AN17" i="32"/>
  <c r="AO17" i="32"/>
  <c r="AK18" i="32"/>
  <c r="AL18" i="32"/>
  <c r="AM18" i="32"/>
  <c r="AN18" i="32"/>
  <c r="AO18" i="32"/>
  <c r="AK19" i="32"/>
  <c r="AL19" i="32"/>
  <c r="AM19" i="32"/>
  <c r="AN19" i="32"/>
  <c r="AO19" i="32"/>
  <c r="AK20" i="32"/>
  <c r="AL20" i="32"/>
  <c r="AM20" i="32"/>
  <c r="AN20" i="32"/>
  <c r="AO20" i="32"/>
  <c r="AK21" i="32"/>
  <c r="AL21" i="32"/>
  <c r="AM21" i="32"/>
  <c r="AN21" i="32"/>
  <c r="AO21" i="32"/>
  <c r="AK22" i="32"/>
  <c r="AL22" i="32"/>
  <c r="AM22" i="32"/>
  <c r="AN22" i="32"/>
  <c r="AO22" i="32"/>
  <c r="AK23" i="32"/>
  <c r="AL23" i="32"/>
  <c r="AM23" i="32"/>
  <c r="AN23" i="32"/>
  <c r="AO23" i="32"/>
  <c r="AK24" i="32"/>
  <c r="AL24" i="32"/>
  <c r="AM24" i="32"/>
  <c r="AN24" i="32"/>
  <c r="AO24" i="32"/>
  <c r="AK25" i="32"/>
  <c r="AL25" i="32"/>
  <c r="AM25" i="32"/>
  <c r="AN25" i="32"/>
  <c r="AO25" i="32"/>
  <c r="AK26" i="32"/>
  <c r="AL26" i="32"/>
  <c r="AM26" i="32"/>
  <c r="AN26" i="32"/>
  <c r="AO26" i="32"/>
  <c r="AK27" i="32"/>
  <c r="AL27" i="32"/>
  <c r="AM27" i="32"/>
  <c r="AN27" i="32"/>
  <c r="AO27" i="32"/>
  <c r="AK28" i="32"/>
  <c r="AL28" i="32"/>
  <c r="AM28" i="32"/>
  <c r="AN28" i="32"/>
  <c r="AO28" i="32"/>
  <c r="AK29" i="32"/>
  <c r="AL29" i="32"/>
  <c r="AM29" i="32"/>
  <c r="AN29" i="32"/>
  <c r="AO29" i="32"/>
  <c r="AK30" i="32"/>
  <c r="AL30" i="32"/>
  <c r="AM30" i="32"/>
  <c r="AN30" i="32"/>
  <c r="AO30" i="32"/>
  <c r="AK31" i="32"/>
  <c r="AL31" i="32"/>
  <c r="AM31" i="32"/>
  <c r="AN31" i="32"/>
  <c r="AO31" i="32"/>
  <c r="AK32" i="32"/>
  <c r="AL32" i="32"/>
  <c r="AM32" i="32"/>
  <c r="AN32" i="32"/>
  <c r="AO32" i="32"/>
  <c r="AK33" i="32"/>
  <c r="AL33" i="32"/>
  <c r="AM33" i="32"/>
  <c r="AN33" i="32"/>
  <c r="AO33" i="32"/>
  <c r="AK34" i="32"/>
  <c r="AL34" i="32"/>
  <c r="AM34" i="32"/>
  <c r="AN34" i="32"/>
  <c r="AO34" i="32"/>
  <c r="AK35" i="32"/>
  <c r="AL35" i="32"/>
  <c r="AM35" i="32"/>
  <c r="AN35" i="32"/>
  <c r="AO35" i="32"/>
  <c r="AK36" i="32"/>
  <c r="AL36" i="32"/>
  <c r="AM36" i="32"/>
  <c r="AN36" i="32"/>
  <c r="AO36" i="32"/>
  <c r="AK37" i="32"/>
  <c r="AL37" i="32"/>
  <c r="AM37" i="32"/>
  <c r="AN37" i="32"/>
  <c r="AO37" i="32"/>
  <c r="AK38" i="32"/>
  <c r="AL38" i="32"/>
  <c r="AM38" i="32"/>
  <c r="AN38" i="32"/>
  <c r="AO38" i="32"/>
  <c r="AK39" i="32"/>
  <c r="AL39" i="32"/>
  <c r="AM39" i="32"/>
  <c r="AN39" i="32"/>
  <c r="AO39" i="32"/>
  <c r="AK40" i="32"/>
  <c r="AL40" i="32"/>
  <c r="AM40" i="32"/>
  <c r="AN40" i="32"/>
  <c r="AO40" i="32"/>
  <c r="AK41" i="32"/>
  <c r="AL41" i="32"/>
  <c r="AM41" i="32"/>
  <c r="AN41" i="32"/>
  <c r="AO41" i="32"/>
  <c r="AK42" i="32"/>
  <c r="AL42" i="32"/>
  <c r="AM42" i="32"/>
  <c r="AN42" i="32"/>
  <c r="AO42" i="32"/>
  <c r="AK43" i="32"/>
  <c r="AL43" i="32"/>
  <c r="AM43" i="32"/>
  <c r="AN43" i="32"/>
  <c r="AO43" i="32"/>
  <c r="AK44" i="32"/>
  <c r="AL44" i="32"/>
  <c r="AM44" i="32"/>
  <c r="AN44" i="32"/>
  <c r="AO44" i="32"/>
  <c r="AK45" i="32"/>
  <c r="AL45" i="32"/>
  <c r="AM45" i="32"/>
  <c r="AN45" i="32"/>
  <c r="AO45" i="32"/>
  <c r="AK46" i="32"/>
  <c r="AL46" i="32"/>
  <c r="AM46" i="32"/>
  <c r="AN46" i="32"/>
  <c r="AO46" i="32"/>
  <c r="AK47" i="32"/>
  <c r="AL47" i="32"/>
  <c r="AM47" i="32"/>
  <c r="AN47" i="32"/>
  <c r="AO47" i="32"/>
  <c r="AK48" i="32"/>
  <c r="AL48" i="32"/>
  <c r="AM48" i="32"/>
  <c r="AN48" i="32"/>
  <c r="AO48" i="32"/>
  <c r="AK49" i="32"/>
  <c r="AL49" i="32"/>
  <c r="AM49" i="32"/>
  <c r="AN49" i="32"/>
  <c r="AO49" i="32"/>
  <c r="AK50" i="32"/>
  <c r="AL50" i="32"/>
  <c r="AM50" i="32"/>
  <c r="AN50" i="32"/>
  <c r="AO50" i="32"/>
  <c r="AK51" i="32"/>
  <c r="AL51" i="32"/>
  <c r="AM51" i="32"/>
  <c r="AN51" i="32"/>
  <c r="AO51" i="32"/>
  <c r="AK52" i="32"/>
  <c r="AL52" i="32"/>
  <c r="AM52" i="32"/>
  <c r="AN52" i="32"/>
  <c r="AO52" i="32"/>
  <c r="AK53" i="32"/>
  <c r="AL53" i="32"/>
  <c r="AM53" i="32"/>
  <c r="AN53" i="32"/>
  <c r="AO53" i="32"/>
  <c r="AK54" i="32"/>
  <c r="AL54" i="32"/>
  <c r="AM54" i="32"/>
  <c r="AN54" i="32"/>
  <c r="AO54" i="32"/>
  <c r="AK55" i="32"/>
  <c r="AL55" i="32"/>
  <c r="AM55" i="32"/>
  <c r="AN55" i="32"/>
  <c r="AO55" i="32"/>
  <c r="AK56" i="32"/>
  <c r="AL56" i="32"/>
  <c r="AM56" i="32"/>
  <c r="AN56" i="32"/>
  <c r="AO56" i="32"/>
  <c r="AK57" i="32"/>
  <c r="AL57" i="32"/>
  <c r="AM57" i="32"/>
  <c r="AN57" i="32"/>
  <c r="AO57" i="32"/>
  <c r="AK58" i="32"/>
  <c r="AL58" i="32"/>
  <c r="AM58" i="32"/>
  <c r="AN58" i="32"/>
  <c r="AO58" i="32"/>
  <c r="AK59" i="32"/>
  <c r="AL59" i="32"/>
  <c r="AM59" i="32"/>
  <c r="AN59" i="32"/>
  <c r="AO59" i="32"/>
  <c r="AK60" i="32"/>
  <c r="AL60" i="32"/>
  <c r="AM60" i="32"/>
  <c r="AN60" i="32"/>
  <c r="AO60" i="32"/>
  <c r="AK61" i="32"/>
  <c r="AL61" i="32"/>
  <c r="AM61" i="32"/>
  <c r="AN61" i="32"/>
  <c r="AO61" i="32"/>
  <c r="AK62" i="32"/>
  <c r="AL62" i="32"/>
  <c r="AM62" i="32"/>
  <c r="AN62" i="32"/>
  <c r="AO62" i="32"/>
  <c r="AK63" i="32"/>
  <c r="AL63" i="32"/>
  <c r="AM63" i="32"/>
  <c r="AN63" i="32"/>
  <c r="AO63" i="32"/>
  <c r="AK64" i="32"/>
  <c r="AL64" i="32"/>
  <c r="AM64" i="32"/>
  <c r="AN64" i="32"/>
  <c r="AO64" i="32"/>
  <c r="AK65" i="32"/>
  <c r="AL65" i="32"/>
  <c r="AM65" i="32"/>
  <c r="AN65" i="32"/>
  <c r="AO65" i="32"/>
  <c r="AK66" i="32"/>
  <c r="AL66" i="32"/>
  <c r="AM66" i="32"/>
  <c r="AN66" i="32"/>
  <c r="AO66" i="32"/>
  <c r="AK67" i="32"/>
  <c r="AL67" i="32"/>
  <c r="AM67" i="32"/>
  <c r="AN67" i="32"/>
  <c r="AO67" i="32"/>
  <c r="AK68" i="32"/>
  <c r="AL68" i="32"/>
  <c r="AM68" i="32"/>
  <c r="AN68" i="32"/>
  <c r="AO68" i="32"/>
  <c r="AK69" i="32"/>
  <c r="AL69" i="32"/>
  <c r="AM69" i="32"/>
  <c r="AN69" i="32"/>
  <c r="AO69" i="32"/>
  <c r="AK70" i="32"/>
  <c r="AL70" i="32"/>
  <c r="AM70" i="32"/>
  <c r="AN70" i="32"/>
  <c r="AO70" i="32"/>
  <c r="AK71" i="32"/>
  <c r="AL71" i="32"/>
  <c r="AM71" i="32"/>
  <c r="AN71" i="32"/>
  <c r="AO71" i="32"/>
  <c r="AK72" i="32"/>
  <c r="AL72" i="32"/>
  <c r="AM72" i="32"/>
  <c r="AN72" i="32"/>
  <c r="AO72" i="32"/>
  <c r="AK73" i="32"/>
  <c r="AL73" i="32"/>
  <c r="AM73" i="32"/>
  <c r="AN73" i="32"/>
  <c r="AO73" i="32"/>
  <c r="AK74" i="32"/>
  <c r="AL74" i="32"/>
  <c r="AM74" i="32"/>
  <c r="AN74" i="32"/>
  <c r="AO74" i="32"/>
  <c r="AK75" i="32"/>
  <c r="AL75" i="32"/>
  <c r="AM75" i="32"/>
  <c r="AN75" i="32"/>
  <c r="AO75" i="32"/>
  <c r="AK76" i="32"/>
  <c r="AL76" i="32"/>
  <c r="AM76" i="32"/>
  <c r="AN76" i="32"/>
  <c r="AO76" i="32"/>
  <c r="AK77" i="32"/>
  <c r="AL77" i="32"/>
  <c r="AM77" i="32"/>
  <c r="AN77" i="32"/>
  <c r="AO77" i="32"/>
  <c r="AK78" i="32"/>
  <c r="AL78" i="32"/>
  <c r="AM78" i="32"/>
  <c r="AN78" i="32"/>
  <c r="AO78" i="32"/>
  <c r="AK79" i="32"/>
  <c r="AL79" i="32"/>
  <c r="AM79" i="32"/>
  <c r="AN79" i="32"/>
  <c r="AO79" i="32"/>
  <c r="AK80" i="32"/>
  <c r="AL80" i="32"/>
  <c r="AM80" i="32"/>
  <c r="AN80" i="32"/>
  <c r="AO80" i="32"/>
  <c r="AK81" i="32"/>
  <c r="AL81" i="32"/>
  <c r="AM81" i="32"/>
  <c r="AN81" i="32"/>
  <c r="AO81" i="32"/>
  <c r="AK82" i="32"/>
  <c r="AL82" i="32"/>
  <c r="AM82" i="32"/>
  <c r="AN82" i="32"/>
  <c r="AO82" i="32"/>
  <c r="AK83" i="32"/>
  <c r="AL83" i="32"/>
  <c r="AM83" i="32"/>
  <c r="AN83" i="32"/>
  <c r="AO83" i="32"/>
  <c r="AK84" i="32"/>
  <c r="AL84" i="32"/>
  <c r="AM84" i="32"/>
  <c r="AN84" i="32"/>
  <c r="AO84" i="32"/>
  <c r="AK85" i="32"/>
  <c r="AL85" i="32"/>
  <c r="AM85" i="32"/>
  <c r="AN85" i="32"/>
  <c r="AO85" i="32"/>
  <c r="AK86" i="32"/>
  <c r="AL86" i="32"/>
  <c r="AM86" i="32"/>
  <c r="AN86" i="32"/>
  <c r="AO86" i="32"/>
  <c r="AK87" i="32"/>
  <c r="AL87" i="32"/>
  <c r="AM87" i="32"/>
  <c r="AN87" i="32"/>
  <c r="AO87" i="32"/>
  <c r="AK88" i="32"/>
  <c r="AL88" i="32"/>
  <c r="AM88" i="32"/>
  <c r="AN88" i="32"/>
  <c r="AO88" i="32"/>
  <c r="AK89" i="32"/>
  <c r="AL89" i="32"/>
  <c r="AM89" i="32"/>
  <c r="AN89" i="32"/>
  <c r="AO89" i="32"/>
  <c r="AK90" i="32"/>
  <c r="AL90" i="32"/>
  <c r="AM90" i="32"/>
  <c r="AN90" i="32"/>
  <c r="AO90" i="32"/>
  <c r="AK91" i="32"/>
  <c r="AL91" i="32"/>
  <c r="AM91" i="32"/>
  <c r="AN91" i="32"/>
  <c r="AO91" i="32"/>
  <c r="AK92" i="32"/>
  <c r="AL92" i="32"/>
  <c r="AM92" i="32"/>
  <c r="AN92" i="32"/>
  <c r="AO92" i="32"/>
  <c r="AK93" i="32"/>
  <c r="AL93" i="32"/>
  <c r="AM93" i="32"/>
  <c r="AN93" i="32"/>
  <c r="AO93" i="32"/>
  <c r="AK94" i="32"/>
  <c r="AL94" i="32"/>
  <c r="AM94" i="32"/>
  <c r="AN94" i="32"/>
  <c r="AO94" i="32"/>
  <c r="AK95" i="32"/>
  <c r="AL95" i="32"/>
  <c r="AM95" i="32"/>
  <c r="AN95" i="32"/>
  <c r="AO95" i="32"/>
  <c r="AK96" i="32"/>
  <c r="AL96" i="32"/>
  <c r="AM96" i="32"/>
  <c r="AN96" i="32"/>
  <c r="AO96" i="32"/>
  <c r="AK97" i="32"/>
  <c r="AL97" i="32"/>
  <c r="AM97" i="32"/>
  <c r="AN97" i="32"/>
  <c r="AO97" i="32"/>
  <c r="AK98" i="32"/>
  <c r="AL98" i="32"/>
  <c r="AM98" i="32"/>
  <c r="AN98" i="32"/>
  <c r="AO98" i="32"/>
  <c r="AK99" i="32"/>
  <c r="AL99" i="32"/>
  <c r="AM99" i="32"/>
  <c r="AN99" i="32"/>
  <c r="AO99" i="32"/>
  <c r="AK100" i="32"/>
  <c r="AL100" i="32"/>
  <c r="AM100" i="32"/>
  <c r="AN100" i="32"/>
  <c r="AO100" i="32"/>
  <c r="AK101" i="32"/>
  <c r="AL101" i="32"/>
  <c r="AM101" i="32"/>
  <c r="AN101" i="32"/>
  <c r="AO101" i="32"/>
  <c r="AK102" i="32"/>
  <c r="AL102" i="32"/>
  <c r="AM102" i="32"/>
  <c r="AN102" i="32"/>
  <c r="AO102" i="32"/>
  <c r="AK103" i="32"/>
  <c r="AL103" i="32"/>
  <c r="AM103" i="32"/>
  <c r="AN103" i="32"/>
  <c r="AO103" i="32"/>
  <c r="AK104" i="32"/>
  <c r="AL104" i="32"/>
  <c r="AM104" i="32"/>
  <c r="AN104" i="32"/>
  <c r="AO104" i="32"/>
  <c r="AK105" i="32"/>
  <c r="AL105" i="32"/>
  <c r="AM105" i="32"/>
  <c r="AN105" i="32"/>
  <c r="AO105" i="32"/>
  <c r="AK106" i="32"/>
  <c r="AL106" i="32"/>
  <c r="AM106" i="32"/>
  <c r="AN106" i="32"/>
  <c r="AO106" i="32"/>
  <c r="AK107" i="32"/>
  <c r="AL107" i="32"/>
  <c r="AM107" i="32"/>
  <c r="AN107" i="32"/>
  <c r="AO107" i="32"/>
  <c r="AK108" i="32"/>
  <c r="AL108" i="32"/>
  <c r="AM108" i="32"/>
  <c r="AN108" i="32"/>
  <c r="AO108" i="32"/>
  <c r="AK109" i="32"/>
  <c r="AL109" i="32"/>
  <c r="AM109" i="32"/>
  <c r="AN109" i="32"/>
  <c r="AO109" i="32"/>
  <c r="AK110" i="32"/>
  <c r="AL110" i="32"/>
  <c r="AM110" i="32"/>
  <c r="AN110" i="32"/>
  <c r="AO110" i="32"/>
  <c r="AK111" i="32"/>
  <c r="AL111" i="32"/>
  <c r="AM111" i="32"/>
  <c r="AN111" i="32"/>
  <c r="AO111" i="32"/>
  <c r="AK112" i="32"/>
  <c r="AL112" i="32"/>
  <c r="AM112" i="32"/>
  <c r="AN112" i="32"/>
  <c r="AO112" i="32"/>
  <c r="AK113" i="32"/>
  <c r="AL113" i="32"/>
  <c r="AM113" i="32"/>
  <c r="AN113" i="32"/>
  <c r="AO113" i="32"/>
  <c r="AK114" i="32"/>
  <c r="AL114" i="32"/>
  <c r="AM114" i="32"/>
  <c r="AN114" i="32"/>
  <c r="AO114" i="32"/>
  <c r="AK115" i="32"/>
  <c r="AL115" i="32"/>
  <c r="AM115" i="32"/>
  <c r="AN115" i="32"/>
  <c r="AO115" i="32"/>
  <c r="AK116" i="32"/>
  <c r="AL116" i="32"/>
  <c r="AM116" i="32"/>
  <c r="AN116" i="32"/>
  <c r="AO116" i="32"/>
  <c r="AK117" i="32"/>
  <c r="AL117" i="32"/>
  <c r="AM117" i="32"/>
  <c r="AN117" i="32"/>
  <c r="AO117" i="32"/>
  <c r="AK118" i="32"/>
  <c r="AL118" i="32"/>
  <c r="AM118" i="32"/>
  <c r="AN118" i="32"/>
  <c r="AO118" i="32"/>
  <c r="AK119" i="32"/>
  <c r="AL119" i="32"/>
  <c r="AM119" i="32"/>
  <c r="AN119" i="32"/>
  <c r="AO119" i="32"/>
  <c r="AK120" i="32"/>
  <c r="AL120" i="32"/>
  <c r="AM120" i="32"/>
  <c r="AN120" i="32"/>
  <c r="AO120" i="32"/>
  <c r="AK121" i="32"/>
  <c r="AL121" i="32"/>
  <c r="AM121" i="32"/>
  <c r="AN121" i="32"/>
  <c r="AO121" i="32"/>
  <c r="AK122" i="32"/>
  <c r="AL122" i="32"/>
  <c r="AM122" i="32"/>
  <c r="AN122" i="32"/>
  <c r="AO122" i="32"/>
  <c r="AK123" i="32"/>
  <c r="AL123" i="32"/>
  <c r="AM123" i="32"/>
  <c r="AN123" i="32"/>
  <c r="AO123" i="32"/>
  <c r="AK124" i="32"/>
  <c r="AL124" i="32"/>
  <c r="AM124" i="32"/>
  <c r="AN124" i="32"/>
  <c r="AO124" i="32"/>
  <c r="AK125" i="32"/>
  <c r="AL125" i="32"/>
  <c r="AM125" i="32"/>
  <c r="AN125" i="32"/>
  <c r="AO125" i="32"/>
  <c r="AK126" i="32"/>
  <c r="AL126" i="32"/>
  <c r="AM126" i="32"/>
  <c r="AN126" i="32"/>
  <c r="AO126" i="32"/>
  <c r="AK127" i="32"/>
  <c r="AL127" i="32"/>
  <c r="AM127" i="32"/>
  <c r="AN127" i="32"/>
  <c r="AO127" i="32"/>
  <c r="AK128" i="32"/>
  <c r="AL128" i="32"/>
  <c r="AM128" i="32"/>
  <c r="AN128" i="32"/>
  <c r="AO128" i="32"/>
  <c r="AK129" i="32"/>
  <c r="AL129" i="32"/>
  <c r="AM129" i="32"/>
  <c r="AN129" i="32"/>
  <c r="AO129" i="32"/>
  <c r="AK130" i="32"/>
  <c r="AL130" i="32"/>
  <c r="AM130" i="32"/>
  <c r="AN130" i="32"/>
  <c r="AO130" i="32"/>
  <c r="AK131" i="32"/>
  <c r="AL131" i="32"/>
  <c r="AM131" i="32"/>
  <c r="AN131" i="32"/>
  <c r="AO131" i="32"/>
  <c r="AK132" i="32"/>
  <c r="AL132" i="32"/>
  <c r="AM132" i="32"/>
  <c r="AN132" i="32"/>
  <c r="AO132" i="32"/>
  <c r="AK133" i="32"/>
  <c r="AL133" i="32"/>
  <c r="AM133" i="32"/>
  <c r="AN133" i="32"/>
  <c r="AO133" i="32"/>
  <c r="AK134" i="32"/>
  <c r="AL134" i="32"/>
  <c r="AM134" i="32"/>
  <c r="AN134" i="32"/>
  <c r="AO134" i="32"/>
  <c r="AK135" i="32"/>
  <c r="AL135" i="32"/>
  <c r="AM135" i="32"/>
  <c r="AN135" i="32"/>
  <c r="AO135" i="32"/>
  <c r="AK136" i="32"/>
  <c r="AL136" i="32"/>
  <c r="AM136" i="32"/>
  <c r="AN136" i="32"/>
  <c r="AO136" i="32"/>
  <c r="AK137" i="32"/>
  <c r="AL137" i="32"/>
  <c r="AM137" i="32"/>
  <c r="AN137" i="32"/>
  <c r="AO137" i="32"/>
  <c r="AK138" i="32"/>
  <c r="AL138" i="32"/>
  <c r="AM138" i="32"/>
  <c r="AN138" i="32"/>
  <c r="AO138" i="32"/>
  <c r="AK139" i="32"/>
  <c r="AL139" i="32"/>
  <c r="AM139" i="32"/>
  <c r="AN139" i="32"/>
  <c r="AO139" i="32"/>
  <c r="AK140" i="32"/>
  <c r="AL140" i="32"/>
  <c r="AM140" i="32"/>
  <c r="AN140" i="32"/>
  <c r="AO140" i="32"/>
  <c r="AK141" i="32"/>
  <c r="AL141" i="32"/>
  <c r="AM141" i="32"/>
  <c r="AN141" i="32"/>
  <c r="AO141" i="32"/>
  <c r="AK142" i="32"/>
  <c r="AL142" i="32"/>
  <c r="AM142" i="32"/>
  <c r="AN142" i="32"/>
  <c r="AO142" i="32"/>
  <c r="AK143" i="32"/>
  <c r="AL143" i="32"/>
  <c r="AM143" i="32"/>
  <c r="AN143" i="32"/>
  <c r="AO143" i="32"/>
  <c r="AK144" i="32"/>
  <c r="AL144" i="32"/>
  <c r="AM144" i="32"/>
  <c r="AN144" i="32"/>
  <c r="AO144" i="32"/>
  <c r="AK145" i="32"/>
  <c r="AL145" i="32"/>
  <c r="AM145" i="32"/>
  <c r="AN145" i="32"/>
  <c r="AO145" i="32"/>
  <c r="AK146" i="32"/>
  <c r="AL146" i="32"/>
  <c r="AM146" i="32"/>
  <c r="AN146" i="32"/>
  <c r="AO146" i="32"/>
  <c r="AK147" i="32"/>
  <c r="AL147" i="32"/>
  <c r="AM147" i="32"/>
  <c r="AN147" i="32"/>
  <c r="AO147" i="32"/>
  <c r="AK148" i="32"/>
  <c r="AL148" i="32"/>
  <c r="AM148" i="32"/>
  <c r="AN148" i="32"/>
  <c r="AO148" i="32"/>
  <c r="AK149" i="32"/>
  <c r="AL149" i="32"/>
  <c r="AM149" i="32"/>
  <c r="AN149" i="32"/>
  <c r="AO149" i="32"/>
  <c r="AK150" i="32"/>
  <c r="AL150" i="32"/>
  <c r="AM150" i="32"/>
  <c r="AN150" i="32"/>
  <c r="AO150" i="32"/>
  <c r="AK151" i="32"/>
  <c r="AL151" i="32"/>
  <c r="AM151" i="32"/>
  <c r="AN151" i="32"/>
  <c r="AO151" i="32"/>
  <c r="AK152" i="32"/>
  <c r="AL152" i="32"/>
  <c r="AM152" i="32"/>
  <c r="AN152" i="32"/>
  <c r="AO152" i="32"/>
  <c r="AK153" i="32"/>
  <c r="AL153" i="32"/>
  <c r="AM153" i="32"/>
  <c r="AN153" i="32"/>
  <c r="AO153" i="32"/>
  <c r="AK154" i="32"/>
  <c r="AL154" i="32"/>
  <c r="AM154" i="32"/>
  <c r="AN154" i="32"/>
  <c r="AO154" i="32"/>
  <c r="AK155" i="32"/>
  <c r="AL155" i="32"/>
  <c r="AM155" i="32"/>
  <c r="AN155" i="32"/>
  <c r="AO155" i="32"/>
  <c r="AK156" i="32"/>
  <c r="AL156" i="32"/>
  <c r="AM156" i="32"/>
  <c r="AN156" i="32"/>
  <c r="AO156" i="32"/>
  <c r="AK157" i="32"/>
  <c r="AL157" i="32"/>
  <c r="AM157" i="32"/>
  <c r="AN157" i="32"/>
  <c r="AO157" i="32"/>
  <c r="AK158" i="32"/>
  <c r="AL158" i="32"/>
  <c r="AM158" i="32"/>
  <c r="AN158" i="32"/>
  <c r="AO158" i="32"/>
  <c r="AK159" i="32"/>
  <c r="AL159" i="32"/>
  <c r="AM159" i="32"/>
  <c r="AN159" i="32"/>
  <c r="AO159" i="32"/>
  <c r="AK160" i="32"/>
  <c r="AL160" i="32"/>
  <c r="AM160" i="32"/>
  <c r="AN160" i="32"/>
  <c r="AO160" i="32"/>
  <c r="AK161" i="32"/>
  <c r="AL161" i="32"/>
  <c r="AM161" i="32"/>
  <c r="AN161" i="32"/>
  <c r="AO161" i="32"/>
  <c r="AK162" i="32"/>
  <c r="AL162" i="32"/>
  <c r="AM162" i="32"/>
  <c r="AN162" i="32"/>
  <c r="AO162" i="32"/>
  <c r="AK163" i="32"/>
  <c r="AL163" i="32"/>
  <c r="AM163" i="32"/>
  <c r="AN163" i="32"/>
  <c r="AO163" i="32"/>
  <c r="AK164" i="32"/>
  <c r="AL164" i="32"/>
  <c r="AM164" i="32"/>
  <c r="AN164" i="32"/>
  <c r="AO164" i="32"/>
  <c r="AK165" i="32"/>
  <c r="AL165" i="32"/>
  <c r="AM165" i="32"/>
  <c r="AN165" i="32"/>
  <c r="AO165" i="32"/>
  <c r="AK166" i="32"/>
  <c r="AL166" i="32"/>
  <c r="AM166" i="32"/>
  <c r="AN166" i="32"/>
  <c r="AO166" i="32"/>
  <c r="AO167" i="32"/>
  <c r="AK168" i="32"/>
  <c r="AL168" i="32"/>
  <c r="AM168" i="32"/>
  <c r="AN168" i="32"/>
  <c r="AO168" i="32"/>
  <c r="AK169" i="32"/>
  <c r="AL169" i="32"/>
  <c r="AM169" i="32"/>
  <c r="AN169" i="32"/>
  <c r="AO169" i="32"/>
  <c r="AK170" i="32"/>
  <c r="AL170" i="32"/>
  <c r="AM170" i="32"/>
  <c r="AN170" i="32"/>
  <c r="AO170" i="32"/>
  <c r="AK171" i="32"/>
  <c r="AL171" i="32"/>
  <c r="AM171" i="32"/>
  <c r="AN171" i="32"/>
  <c r="AO171" i="32"/>
  <c r="AK172" i="32"/>
  <c r="AL172" i="32"/>
  <c r="AM172" i="32"/>
  <c r="AN172" i="32"/>
  <c r="AO172" i="32"/>
  <c r="AK173" i="32"/>
  <c r="AL173" i="32"/>
  <c r="AM173" i="32"/>
  <c r="AN173" i="32"/>
  <c r="AO173" i="32"/>
  <c r="AK174" i="32"/>
  <c r="AL174" i="32"/>
  <c r="AM174" i="32"/>
  <c r="AN174" i="32"/>
  <c r="AO174" i="32"/>
  <c r="AK175" i="32"/>
  <c r="AL175" i="32"/>
  <c r="AM175" i="32"/>
  <c r="AN175" i="32"/>
  <c r="AO175" i="32"/>
  <c r="AK176" i="32"/>
  <c r="AL176" i="32"/>
  <c r="AM176" i="32"/>
  <c r="AN176" i="32"/>
  <c r="AO176" i="32"/>
  <c r="AK177" i="32"/>
  <c r="AL177" i="32"/>
  <c r="AM177" i="32"/>
  <c r="AN177" i="32"/>
  <c r="AO177" i="32"/>
  <c r="AK178" i="32"/>
  <c r="AL178" i="32"/>
  <c r="AM178" i="32"/>
  <c r="AN178" i="32"/>
  <c r="AO178" i="32"/>
  <c r="AK179" i="32"/>
  <c r="AL179" i="32"/>
  <c r="AM179" i="32"/>
  <c r="AN179" i="32"/>
  <c r="AO179" i="32"/>
  <c r="AK180" i="32"/>
  <c r="AL180" i="32"/>
  <c r="AM180" i="32"/>
  <c r="AN180" i="32"/>
  <c r="AO180" i="32"/>
  <c r="AK181" i="32"/>
  <c r="AL181" i="32"/>
  <c r="AM181" i="32"/>
  <c r="AN181" i="32"/>
  <c r="AO181" i="32"/>
  <c r="AK182" i="32"/>
  <c r="AL182" i="32"/>
  <c r="AM182" i="32"/>
  <c r="AN182" i="32"/>
  <c r="AO182" i="32"/>
  <c r="AK183" i="32"/>
  <c r="AL183" i="32"/>
  <c r="AM183" i="32"/>
  <c r="AN183" i="32"/>
  <c r="AO183" i="32"/>
  <c r="AK184" i="32"/>
  <c r="AL184" i="32"/>
  <c r="AM184" i="32"/>
  <c r="AN184" i="32"/>
  <c r="AO184" i="32"/>
  <c r="AK185" i="32"/>
  <c r="AL185" i="32"/>
  <c r="AM185" i="32"/>
  <c r="AN185" i="32"/>
  <c r="AO185" i="32"/>
  <c r="AK186" i="32"/>
  <c r="AL186" i="32"/>
  <c r="AM186" i="32"/>
  <c r="AN186" i="32"/>
  <c r="AO186" i="32"/>
  <c r="AK187" i="32"/>
  <c r="AL187" i="32"/>
  <c r="AM187" i="32"/>
  <c r="AN187" i="32"/>
  <c r="AO187" i="32"/>
  <c r="AK188" i="32"/>
  <c r="AL188" i="32"/>
  <c r="AM188" i="32"/>
  <c r="AN188" i="32"/>
  <c r="AO188" i="32"/>
  <c r="AK10" i="32"/>
  <c r="AL10" i="32"/>
  <c r="AM10" i="32"/>
  <c r="AN10" i="32"/>
  <c r="AO10" i="32"/>
  <c r="AP10" i="32"/>
  <c r="AE11" i="32"/>
  <c r="AF11" i="32"/>
  <c r="AG11" i="32"/>
  <c r="AH11" i="32"/>
  <c r="AE12" i="32"/>
  <c r="AF12" i="32"/>
  <c r="AG12" i="32"/>
  <c r="AH12" i="32"/>
  <c r="AE13" i="32"/>
  <c r="AF13" i="32"/>
  <c r="AG13" i="32"/>
  <c r="AH13" i="32"/>
  <c r="AE14" i="32"/>
  <c r="AF14" i="32"/>
  <c r="AG14" i="32"/>
  <c r="AH14" i="32"/>
  <c r="AE15" i="32"/>
  <c r="AF15" i="32"/>
  <c r="AG15" i="32"/>
  <c r="AH15" i="32"/>
  <c r="AE16" i="32"/>
  <c r="AF16" i="32"/>
  <c r="AG16" i="32"/>
  <c r="AH16" i="32"/>
  <c r="AE17" i="32"/>
  <c r="AF17" i="32"/>
  <c r="AG17" i="32"/>
  <c r="AH17" i="32"/>
  <c r="AE18" i="32"/>
  <c r="AF18" i="32"/>
  <c r="AG18" i="32"/>
  <c r="AH18" i="32"/>
  <c r="AE19" i="32"/>
  <c r="AF19" i="32"/>
  <c r="AG19" i="32"/>
  <c r="AH19" i="32"/>
  <c r="AE20" i="32"/>
  <c r="AF20" i="32"/>
  <c r="AG20" i="32"/>
  <c r="AH20" i="32"/>
  <c r="AE21" i="32"/>
  <c r="AF21" i="32"/>
  <c r="AG21" i="32"/>
  <c r="AH21" i="32"/>
  <c r="AE22" i="32"/>
  <c r="AF22" i="32"/>
  <c r="AG22" i="32"/>
  <c r="AH22" i="32"/>
  <c r="AE23" i="32"/>
  <c r="AF23" i="32"/>
  <c r="AG23" i="32"/>
  <c r="AH23" i="32"/>
  <c r="AE24" i="32"/>
  <c r="AF24" i="32"/>
  <c r="AG24" i="32"/>
  <c r="AH24" i="32"/>
  <c r="AE25" i="32"/>
  <c r="AF25" i="32"/>
  <c r="AG25" i="32"/>
  <c r="AH25" i="32"/>
  <c r="AE26" i="32"/>
  <c r="AF26" i="32"/>
  <c r="AG26" i="32"/>
  <c r="AH26" i="32"/>
  <c r="AE27" i="32"/>
  <c r="AF27" i="32"/>
  <c r="AG27" i="32"/>
  <c r="AH27" i="32"/>
  <c r="AE28" i="32"/>
  <c r="AF28" i="32"/>
  <c r="AG28" i="32"/>
  <c r="AH28" i="32"/>
  <c r="AE29" i="32"/>
  <c r="AF29" i="32"/>
  <c r="AG29" i="32"/>
  <c r="AH29" i="32"/>
  <c r="AE30" i="32"/>
  <c r="AF30" i="32"/>
  <c r="AG30" i="32"/>
  <c r="AH30" i="32"/>
  <c r="AE31" i="32"/>
  <c r="AF31" i="32"/>
  <c r="AG31" i="32"/>
  <c r="AH31" i="32"/>
  <c r="AE32" i="32"/>
  <c r="AF32" i="32"/>
  <c r="AG32" i="32"/>
  <c r="AH32" i="32"/>
  <c r="AE33" i="32"/>
  <c r="AF33" i="32"/>
  <c r="AG33" i="32"/>
  <c r="AH33" i="32"/>
  <c r="AE34" i="32"/>
  <c r="AF34" i="32"/>
  <c r="AG34" i="32"/>
  <c r="AH34" i="32"/>
  <c r="AE35" i="32"/>
  <c r="AF35" i="32"/>
  <c r="AG35" i="32"/>
  <c r="AH35" i="32"/>
  <c r="AE36" i="32"/>
  <c r="AF36" i="32"/>
  <c r="AG36" i="32"/>
  <c r="AH36" i="32"/>
  <c r="AE37" i="32"/>
  <c r="AF37" i="32"/>
  <c r="AG37" i="32"/>
  <c r="AH37" i="32"/>
  <c r="AE38" i="32"/>
  <c r="AF38" i="32"/>
  <c r="AG38" i="32"/>
  <c r="AH38" i="32"/>
  <c r="AE39" i="32"/>
  <c r="AF39" i="32"/>
  <c r="AG39" i="32"/>
  <c r="AH39" i="32"/>
  <c r="AE40" i="32"/>
  <c r="AF40" i="32"/>
  <c r="AG40" i="32"/>
  <c r="AH40" i="32"/>
  <c r="AE41" i="32"/>
  <c r="AF41" i="32"/>
  <c r="AG41" i="32"/>
  <c r="AH41" i="32"/>
  <c r="AE42" i="32"/>
  <c r="AF42" i="32"/>
  <c r="AG42" i="32"/>
  <c r="AH42" i="32"/>
  <c r="AE43" i="32"/>
  <c r="AF43" i="32"/>
  <c r="AG43" i="32"/>
  <c r="AH43" i="32"/>
  <c r="AE44" i="32"/>
  <c r="AF44" i="32"/>
  <c r="AG44" i="32"/>
  <c r="AH44" i="32"/>
  <c r="AE45" i="32"/>
  <c r="AF45" i="32"/>
  <c r="AG45" i="32"/>
  <c r="AH45" i="32"/>
  <c r="AE46" i="32"/>
  <c r="AF46" i="32"/>
  <c r="AG46" i="32"/>
  <c r="AH46" i="32"/>
  <c r="AE47" i="32"/>
  <c r="AF47" i="32"/>
  <c r="AG47" i="32"/>
  <c r="AH47" i="32"/>
  <c r="AE48" i="32"/>
  <c r="AF48" i="32"/>
  <c r="AG48" i="32"/>
  <c r="AH48" i="32"/>
  <c r="AE49" i="32"/>
  <c r="AF49" i="32"/>
  <c r="AG49" i="32"/>
  <c r="AH49" i="32"/>
  <c r="AE50" i="32"/>
  <c r="AF50" i="32"/>
  <c r="AG50" i="32"/>
  <c r="AH50" i="32"/>
  <c r="AE51" i="32"/>
  <c r="AF51" i="32"/>
  <c r="AG51" i="32"/>
  <c r="AH51" i="32"/>
  <c r="AE52" i="32"/>
  <c r="AF52" i="32"/>
  <c r="AG52" i="32"/>
  <c r="AH52" i="32"/>
  <c r="AE53" i="32"/>
  <c r="AF53" i="32"/>
  <c r="AG53" i="32"/>
  <c r="AH53" i="32"/>
  <c r="AE54" i="32"/>
  <c r="AF54" i="32"/>
  <c r="AG54" i="32"/>
  <c r="AH54" i="32"/>
  <c r="AE55" i="32"/>
  <c r="AF55" i="32"/>
  <c r="AG55" i="32"/>
  <c r="AH55" i="32"/>
  <c r="AE56" i="32"/>
  <c r="AF56" i="32"/>
  <c r="AG56" i="32"/>
  <c r="AH56" i="32"/>
  <c r="AE57" i="32"/>
  <c r="AF57" i="32"/>
  <c r="AG57" i="32"/>
  <c r="AH57" i="32"/>
  <c r="AE58" i="32"/>
  <c r="AF58" i="32"/>
  <c r="AG58" i="32"/>
  <c r="AH58" i="32"/>
  <c r="AE59" i="32"/>
  <c r="AF59" i="32"/>
  <c r="AG59" i="32"/>
  <c r="AH59" i="32"/>
  <c r="AE60" i="32"/>
  <c r="AF60" i="32"/>
  <c r="AG60" i="32"/>
  <c r="AH60" i="32"/>
  <c r="AE61" i="32"/>
  <c r="AF61" i="32"/>
  <c r="AG61" i="32"/>
  <c r="AH61" i="32"/>
  <c r="AE62" i="32"/>
  <c r="AF62" i="32"/>
  <c r="AG62" i="32"/>
  <c r="AH62" i="32"/>
  <c r="AE63" i="32"/>
  <c r="AF63" i="32"/>
  <c r="AG63" i="32"/>
  <c r="AH63" i="32"/>
  <c r="AE64" i="32"/>
  <c r="AF64" i="32"/>
  <c r="AG64" i="32"/>
  <c r="AH64" i="32"/>
  <c r="AE65" i="32"/>
  <c r="AF65" i="32"/>
  <c r="AG65" i="32"/>
  <c r="AH65" i="32"/>
  <c r="AE66" i="32"/>
  <c r="AF66" i="32"/>
  <c r="AG66" i="32"/>
  <c r="AH66" i="32"/>
  <c r="AE67" i="32"/>
  <c r="AF67" i="32"/>
  <c r="AG67" i="32"/>
  <c r="AH67" i="32"/>
  <c r="AE68" i="32"/>
  <c r="AF68" i="32"/>
  <c r="AG68" i="32"/>
  <c r="AH68" i="32"/>
  <c r="AE69" i="32"/>
  <c r="AF69" i="32"/>
  <c r="AG69" i="32"/>
  <c r="AH69" i="32"/>
  <c r="AE70" i="32"/>
  <c r="AF70" i="32"/>
  <c r="AG70" i="32"/>
  <c r="AH70" i="32"/>
  <c r="AE71" i="32"/>
  <c r="AF71" i="32"/>
  <c r="AG71" i="32"/>
  <c r="AH71" i="32"/>
  <c r="AE72" i="32"/>
  <c r="AF72" i="32"/>
  <c r="AG72" i="32"/>
  <c r="AH72" i="32"/>
  <c r="AE73" i="32"/>
  <c r="AF73" i="32"/>
  <c r="AG73" i="32"/>
  <c r="AH73" i="32"/>
  <c r="AE74" i="32"/>
  <c r="AF74" i="32"/>
  <c r="AG74" i="32"/>
  <c r="AH74" i="32"/>
  <c r="AE75" i="32"/>
  <c r="AF75" i="32"/>
  <c r="AG75" i="32"/>
  <c r="AH75" i="32"/>
  <c r="AE76" i="32"/>
  <c r="AF76" i="32"/>
  <c r="AG76" i="32"/>
  <c r="AH76" i="32"/>
  <c r="AE77" i="32"/>
  <c r="AF77" i="32"/>
  <c r="AG77" i="32"/>
  <c r="AH77" i="32"/>
  <c r="AE78" i="32"/>
  <c r="AF78" i="32"/>
  <c r="AG78" i="32"/>
  <c r="AH78" i="32"/>
  <c r="AE79" i="32"/>
  <c r="AF79" i="32"/>
  <c r="AG79" i="32"/>
  <c r="AH79" i="32"/>
  <c r="AE80" i="32"/>
  <c r="AF80" i="32"/>
  <c r="AG80" i="32"/>
  <c r="AH80" i="32"/>
  <c r="AE81" i="32"/>
  <c r="AF81" i="32"/>
  <c r="AG81" i="32"/>
  <c r="AH81" i="32"/>
  <c r="AE82" i="32"/>
  <c r="AF82" i="32"/>
  <c r="AG82" i="32"/>
  <c r="AH82" i="32"/>
  <c r="AE83" i="32"/>
  <c r="AF83" i="32"/>
  <c r="AG83" i="32"/>
  <c r="AH83" i="32"/>
  <c r="AE84" i="32"/>
  <c r="AF84" i="32"/>
  <c r="AG84" i="32"/>
  <c r="AH84" i="32"/>
  <c r="AE85" i="32"/>
  <c r="AF85" i="32"/>
  <c r="AG85" i="32"/>
  <c r="AH85" i="32"/>
  <c r="AE86" i="32"/>
  <c r="AF86" i="32"/>
  <c r="AG86" i="32"/>
  <c r="AH86" i="32"/>
  <c r="AE87" i="32"/>
  <c r="AF87" i="32"/>
  <c r="AG87" i="32"/>
  <c r="AH87" i="32"/>
  <c r="AE88" i="32"/>
  <c r="AF88" i="32"/>
  <c r="AG88" i="32"/>
  <c r="AH88" i="32"/>
  <c r="AE89" i="32"/>
  <c r="AF89" i="32"/>
  <c r="AG89" i="32"/>
  <c r="AH89" i="32"/>
  <c r="AE90" i="32"/>
  <c r="AF90" i="32"/>
  <c r="AG90" i="32"/>
  <c r="AH90" i="32"/>
  <c r="AE91" i="32"/>
  <c r="AF91" i="32"/>
  <c r="AG91" i="32"/>
  <c r="AH91" i="32"/>
  <c r="AE92" i="32"/>
  <c r="AF92" i="32"/>
  <c r="AG92" i="32"/>
  <c r="AH92" i="32"/>
  <c r="AE93" i="32"/>
  <c r="AF93" i="32"/>
  <c r="AG93" i="32"/>
  <c r="AH93" i="32"/>
  <c r="AE94" i="32"/>
  <c r="AF94" i="32"/>
  <c r="AG94" i="32"/>
  <c r="AH94" i="32"/>
  <c r="AE95" i="32"/>
  <c r="AF95" i="32"/>
  <c r="AG95" i="32"/>
  <c r="AH95" i="32"/>
  <c r="AE96" i="32"/>
  <c r="AF96" i="32"/>
  <c r="AG96" i="32"/>
  <c r="AH96" i="32"/>
  <c r="AE97" i="32"/>
  <c r="AF97" i="32"/>
  <c r="AG97" i="32"/>
  <c r="AH97" i="32"/>
  <c r="AE98" i="32"/>
  <c r="AF98" i="32"/>
  <c r="AG98" i="32"/>
  <c r="AH98" i="32"/>
  <c r="AE99" i="32"/>
  <c r="AF99" i="32"/>
  <c r="AG99" i="32"/>
  <c r="AH99" i="32"/>
  <c r="AE100" i="32"/>
  <c r="AF100" i="32"/>
  <c r="AG100" i="32"/>
  <c r="AH100" i="32"/>
  <c r="AE101" i="32"/>
  <c r="AF101" i="32"/>
  <c r="AG101" i="32"/>
  <c r="AH101" i="32"/>
  <c r="AE102" i="32"/>
  <c r="AF102" i="32"/>
  <c r="AG102" i="32"/>
  <c r="AH102" i="32"/>
  <c r="AE103" i="32"/>
  <c r="AF103" i="32"/>
  <c r="AG103" i="32"/>
  <c r="AH103" i="32"/>
  <c r="AE104" i="32"/>
  <c r="AF104" i="32"/>
  <c r="AG104" i="32"/>
  <c r="AH104" i="32"/>
  <c r="AE105" i="32"/>
  <c r="AF105" i="32"/>
  <c r="AG105" i="32"/>
  <c r="AH105" i="32"/>
  <c r="AE106" i="32"/>
  <c r="AF106" i="32"/>
  <c r="AG106" i="32"/>
  <c r="AH106" i="32"/>
  <c r="AE107" i="32"/>
  <c r="AF107" i="32"/>
  <c r="AG107" i="32"/>
  <c r="AH107" i="32"/>
  <c r="AE108" i="32"/>
  <c r="AF108" i="32"/>
  <c r="AG108" i="32"/>
  <c r="AH108" i="32"/>
  <c r="AE109" i="32"/>
  <c r="AF109" i="32"/>
  <c r="AG109" i="32"/>
  <c r="AH109" i="32"/>
  <c r="AE110" i="32"/>
  <c r="AF110" i="32"/>
  <c r="AG110" i="32"/>
  <c r="AH110" i="32"/>
  <c r="AE111" i="32"/>
  <c r="AF111" i="32"/>
  <c r="AG111" i="32"/>
  <c r="AH111" i="32"/>
  <c r="AE112" i="32"/>
  <c r="AF112" i="32"/>
  <c r="AG112" i="32"/>
  <c r="AH112" i="32"/>
  <c r="AE113" i="32"/>
  <c r="AF113" i="32"/>
  <c r="AG113" i="32"/>
  <c r="AH113" i="32"/>
  <c r="AE114" i="32"/>
  <c r="AF114" i="32"/>
  <c r="AG114" i="32"/>
  <c r="AH114" i="32"/>
  <c r="AE115" i="32"/>
  <c r="AF115" i="32"/>
  <c r="AG115" i="32"/>
  <c r="AH115" i="32"/>
  <c r="AE116" i="32"/>
  <c r="AF116" i="32"/>
  <c r="AG116" i="32"/>
  <c r="AH116" i="32"/>
  <c r="AE117" i="32"/>
  <c r="AF117" i="32"/>
  <c r="AG117" i="32"/>
  <c r="AH117" i="32"/>
  <c r="AE118" i="32"/>
  <c r="AF118" i="32"/>
  <c r="AG118" i="32"/>
  <c r="AH118" i="32"/>
  <c r="AE119" i="32"/>
  <c r="AF119" i="32"/>
  <c r="AG119" i="32"/>
  <c r="AH119" i="32"/>
  <c r="AE120" i="32"/>
  <c r="AF120" i="32"/>
  <c r="AG120" i="32"/>
  <c r="AH120" i="32"/>
  <c r="AE121" i="32"/>
  <c r="AF121" i="32"/>
  <c r="AG121" i="32"/>
  <c r="AH121" i="32"/>
  <c r="AE122" i="32"/>
  <c r="AF122" i="32"/>
  <c r="AG122" i="32"/>
  <c r="AH122" i="32"/>
  <c r="AE123" i="32"/>
  <c r="AF123" i="32"/>
  <c r="AG123" i="32"/>
  <c r="AH123" i="32"/>
  <c r="AE124" i="32"/>
  <c r="AF124" i="32"/>
  <c r="AG124" i="32"/>
  <c r="AH124" i="32"/>
  <c r="AE125" i="32"/>
  <c r="AF125" i="32"/>
  <c r="AG125" i="32"/>
  <c r="AH125" i="32"/>
  <c r="AE126" i="32"/>
  <c r="AF126" i="32"/>
  <c r="AG126" i="32"/>
  <c r="AH126" i="32"/>
  <c r="AE127" i="32"/>
  <c r="AF127" i="32"/>
  <c r="AG127" i="32"/>
  <c r="AH127" i="32"/>
  <c r="AE128" i="32"/>
  <c r="AF128" i="32"/>
  <c r="AG128" i="32"/>
  <c r="AH128" i="32"/>
  <c r="AE129" i="32"/>
  <c r="AF129" i="32"/>
  <c r="AG129" i="32"/>
  <c r="AH129" i="32"/>
  <c r="AE130" i="32"/>
  <c r="AF130" i="32"/>
  <c r="AG130" i="32"/>
  <c r="AH130" i="32"/>
  <c r="AE131" i="32"/>
  <c r="AF131" i="32"/>
  <c r="AG131" i="32"/>
  <c r="AH131" i="32"/>
  <c r="AE132" i="32"/>
  <c r="AF132" i="32"/>
  <c r="AG132" i="32"/>
  <c r="AH132" i="32"/>
  <c r="AE133" i="32"/>
  <c r="AF133" i="32"/>
  <c r="AG133" i="32"/>
  <c r="AH133" i="32"/>
  <c r="AE134" i="32"/>
  <c r="AF134" i="32"/>
  <c r="AG134" i="32"/>
  <c r="AH134" i="32"/>
  <c r="AE135" i="32"/>
  <c r="AF135" i="32"/>
  <c r="AG135" i="32"/>
  <c r="AH135" i="32"/>
  <c r="AE136" i="32"/>
  <c r="AF136" i="32"/>
  <c r="AG136" i="32"/>
  <c r="AH136" i="32"/>
  <c r="AE137" i="32"/>
  <c r="AF137" i="32"/>
  <c r="AG137" i="32"/>
  <c r="AH137" i="32"/>
  <c r="AE138" i="32"/>
  <c r="AF138" i="32"/>
  <c r="AG138" i="32"/>
  <c r="AH138" i="32"/>
  <c r="AE139" i="32"/>
  <c r="AF139" i="32"/>
  <c r="AG139" i="32"/>
  <c r="AH139" i="32"/>
  <c r="AE140" i="32"/>
  <c r="AF140" i="32"/>
  <c r="AG140" i="32"/>
  <c r="AH140" i="32"/>
  <c r="AE141" i="32"/>
  <c r="AF141" i="32"/>
  <c r="AG141" i="32"/>
  <c r="AH141" i="32"/>
  <c r="AE142" i="32"/>
  <c r="AF142" i="32"/>
  <c r="AG142" i="32"/>
  <c r="AH142" i="32"/>
  <c r="AE143" i="32"/>
  <c r="AF143" i="32"/>
  <c r="AG143" i="32"/>
  <c r="AH143" i="32"/>
  <c r="AE144" i="32"/>
  <c r="AF144" i="32"/>
  <c r="AG144" i="32"/>
  <c r="AH144" i="32"/>
  <c r="AE145" i="32"/>
  <c r="AF145" i="32"/>
  <c r="AG145" i="32"/>
  <c r="AH145" i="32"/>
  <c r="AE146" i="32"/>
  <c r="AF146" i="32"/>
  <c r="AG146" i="32"/>
  <c r="AH146" i="32"/>
  <c r="AE147" i="32"/>
  <c r="AF147" i="32"/>
  <c r="AG147" i="32"/>
  <c r="AH147" i="32"/>
  <c r="AE148" i="32"/>
  <c r="AF148" i="32"/>
  <c r="AG148" i="32"/>
  <c r="AH148" i="32"/>
  <c r="AE149" i="32"/>
  <c r="AF149" i="32"/>
  <c r="AG149" i="32"/>
  <c r="AH149" i="32"/>
  <c r="AE150" i="32"/>
  <c r="AF150" i="32"/>
  <c r="AG150" i="32"/>
  <c r="AH150" i="32"/>
  <c r="AE151" i="32"/>
  <c r="AF151" i="32"/>
  <c r="AG151" i="32"/>
  <c r="AH151" i="32"/>
  <c r="AE152" i="32"/>
  <c r="AF152" i="32"/>
  <c r="AG152" i="32"/>
  <c r="AH152" i="32"/>
  <c r="AE153" i="32"/>
  <c r="AF153" i="32"/>
  <c r="AG153" i="32"/>
  <c r="AH153" i="32"/>
  <c r="AE154" i="32"/>
  <c r="AF154" i="32"/>
  <c r="AG154" i="32"/>
  <c r="AH154" i="32"/>
  <c r="AE155" i="32"/>
  <c r="AF155" i="32"/>
  <c r="AG155" i="32"/>
  <c r="AH155" i="32"/>
  <c r="AE156" i="32"/>
  <c r="AF156" i="32"/>
  <c r="AG156" i="32"/>
  <c r="AH156" i="32"/>
  <c r="AE157" i="32"/>
  <c r="AF157" i="32"/>
  <c r="AG157" i="32"/>
  <c r="AH157" i="32"/>
  <c r="AE158" i="32"/>
  <c r="AF158" i="32"/>
  <c r="AG158" i="32"/>
  <c r="AH158" i="32"/>
  <c r="AE159" i="32"/>
  <c r="AF159" i="32"/>
  <c r="AG159" i="32"/>
  <c r="AH159" i="32"/>
  <c r="AE160" i="32"/>
  <c r="AF160" i="32"/>
  <c r="AG160" i="32"/>
  <c r="AH160" i="32"/>
  <c r="AE161" i="32"/>
  <c r="AF161" i="32"/>
  <c r="AG161" i="32"/>
  <c r="AH161" i="32"/>
  <c r="AE162" i="32"/>
  <c r="AF162" i="32"/>
  <c r="AG162" i="32"/>
  <c r="AH162" i="32"/>
  <c r="AE163" i="32"/>
  <c r="AF163" i="32"/>
  <c r="AG163" i="32"/>
  <c r="AH163" i="32"/>
  <c r="AE164" i="32"/>
  <c r="AF164" i="32"/>
  <c r="AG164" i="32"/>
  <c r="AH164" i="32"/>
  <c r="AE165" i="32"/>
  <c r="AF165" i="32"/>
  <c r="AG165" i="32"/>
  <c r="AH165" i="32"/>
  <c r="AE166" i="32"/>
  <c r="AF166" i="32"/>
  <c r="AG166" i="32"/>
  <c r="AH166" i="32"/>
  <c r="AE167" i="32"/>
  <c r="AF167" i="32"/>
  <c r="AG167" i="32"/>
  <c r="AH167" i="32"/>
  <c r="AE168" i="32"/>
  <c r="AF168" i="32"/>
  <c r="AG168" i="32"/>
  <c r="AH168" i="32"/>
  <c r="AE169" i="32"/>
  <c r="AF169" i="32"/>
  <c r="AG169" i="32"/>
  <c r="AH169" i="32"/>
  <c r="AE170" i="32"/>
  <c r="AF170" i="32"/>
  <c r="AG170" i="32"/>
  <c r="AH170" i="32"/>
  <c r="AE171" i="32"/>
  <c r="AF171" i="32"/>
  <c r="AG171" i="32"/>
  <c r="AH171" i="32"/>
  <c r="AE172" i="32"/>
  <c r="AF172" i="32"/>
  <c r="AG172" i="32"/>
  <c r="AH172" i="32"/>
  <c r="AE173" i="32"/>
  <c r="AF173" i="32"/>
  <c r="AG173" i="32"/>
  <c r="AH173" i="32"/>
  <c r="AE174" i="32"/>
  <c r="AF174" i="32"/>
  <c r="AG174" i="32"/>
  <c r="AH174" i="32"/>
  <c r="AE175" i="32"/>
  <c r="AF175" i="32"/>
  <c r="AG175" i="32"/>
  <c r="AH175" i="32"/>
  <c r="AE176" i="32"/>
  <c r="AF176" i="32"/>
  <c r="AG176" i="32"/>
  <c r="AH176" i="32"/>
  <c r="AE177" i="32"/>
  <c r="AF177" i="32"/>
  <c r="AG177" i="32"/>
  <c r="AH177" i="32"/>
  <c r="AE178" i="32"/>
  <c r="AF178" i="32"/>
  <c r="AG178" i="32"/>
  <c r="AH178" i="32"/>
  <c r="AE179" i="32"/>
  <c r="AF179" i="32"/>
  <c r="AG179" i="32"/>
  <c r="AH179" i="32"/>
  <c r="AE180" i="32"/>
  <c r="AF180" i="32"/>
  <c r="AG180" i="32"/>
  <c r="AH180" i="32"/>
  <c r="AE181" i="32"/>
  <c r="AF181" i="32"/>
  <c r="AG181" i="32"/>
  <c r="AH181" i="32"/>
  <c r="AE182" i="32"/>
  <c r="AF182" i="32"/>
  <c r="AG182" i="32"/>
  <c r="AH182" i="32"/>
  <c r="AE183" i="32"/>
  <c r="AF183" i="32"/>
  <c r="AG183" i="32"/>
  <c r="AH183" i="32"/>
  <c r="AE184" i="32"/>
  <c r="AF184" i="32"/>
  <c r="AG184" i="32"/>
  <c r="AH184" i="32"/>
  <c r="AE185" i="32"/>
  <c r="AF185" i="32"/>
  <c r="AG185" i="32"/>
  <c r="AH185" i="32"/>
  <c r="AE186" i="32"/>
  <c r="AF186" i="32"/>
  <c r="AG186" i="32"/>
  <c r="AH186" i="32"/>
  <c r="AE187" i="32"/>
  <c r="AF187" i="32"/>
  <c r="AG187" i="32"/>
  <c r="AH187" i="32"/>
  <c r="AE188" i="32"/>
  <c r="AF188" i="32"/>
  <c r="AG188" i="32"/>
  <c r="AH188" i="32"/>
  <c r="AE189" i="32"/>
  <c r="AF189" i="32"/>
  <c r="AG189" i="32"/>
  <c r="AH189" i="32"/>
  <c r="AE190" i="32"/>
  <c r="AF190" i="32"/>
  <c r="AG190" i="32"/>
  <c r="AH190" i="32"/>
  <c r="AE191" i="32"/>
  <c r="AF191" i="32"/>
  <c r="AG191" i="32"/>
  <c r="AH191" i="32"/>
  <c r="AE192" i="32"/>
  <c r="AF192" i="32"/>
  <c r="AG192" i="32"/>
  <c r="AH192" i="32"/>
  <c r="AE193" i="32"/>
  <c r="AF193" i="32"/>
  <c r="AG193" i="32"/>
  <c r="AH193" i="32"/>
  <c r="AE194" i="32"/>
  <c r="AF194" i="32"/>
  <c r="AG194" i="32"/>
  <c r="AH194" i="32"/>
  <c r="AE195" i="32"/>
  <c r="AF195" i="32"/>
  <c r="AG195" i="32"/>
  <c r="AH195" i="32"/>
  <c r="AE196" i="32"/>
  <c r="AF196" i="32"/>
  <c r="AG196" i="32"/>
  <c r="AH196" i="32"/>
  <c r="AE197" i="32"/>
  <c r="AF197" i="32"/>
  <c r="AG197" i="32"/>
  <c r="AH197" i="32"/>
  <c r="AE198" i="32"/>
  <c r="AF198" i="32"/>
  <c r="AG198" i="32"/>
  <c r="AH198" i="32"/>
  <c r="AE199" i="32"/>
  <c r="AF199" i="32"/>
  <c r="AG199" i="32"/>
  <c r="AH199" i="32"/>
  <c r="AE200" i="32"/>
  <c r="AF200" i="32"/>
  <c r="AG200" i="32"/>
  <c r="AH200" i="32"/>
  <c r="AE201" i="32"/>
  <c r="AF201" i="32"/>
  <c r="AG201" i="32"/>
  <c r="AH201" i="32"/>
  <c r="AE202" i="32"/>
  <c r="AF202" i="32"/>
  <c r="AG202" i="32"/>
  <c r="AH202" i="32"/>
  <c r="AE203" i="32"/>
  <c r="AF203" i="32"/>
  <c r="AG203" i="32"/>
  <c r="AH203" i="32"/>
  <c r="AE204" i="32"/>
  <c r="AF204" i="32"/>
  <c r="AG204" i="32"/>
  <c r="AH204" i="32"/>
  <c r="AE205" i="32"/>
  <c r="AF205" i="32"/>
  <c r="AG205" i="32"/>
  <c r="AH205" i="32"/>
  <c r="AE206" i="32"/>
  <c r="AF206" i="32"/>
  <c r="AG206" i="32"/>
  <c r="AH206" i="32"/>
  <c r="AE207" i="32"/>
  <c r="AF207" i="32"/>
  <c r="AG207" i="32"/>
  <c r="AH207" i="32"/>
  <c r="AE208" i="32"/>
  <c r="AF208" i="32"/>
  <c r="AG208" i="32"/>
  <c r="AH208" i="32"/>
  <c r="AE209" i="32"/>
  <c r="AF209" i="32"/>
  <c r="AG209" i="32"/>
  <c r="AH209" i="32"/>
  <c r="AE210" i="32"/>
  <c r="AF210" i="32"/>
  <c r="AG210" i="32"/>
  <c r="AH210" i="32"/>
  <c r="AE211" i="32"/>
  <c r="AF211" i="32"/>
  <c r="AG211" i="32"/>
  <c r="AH211" i="32"/>
  <c r="AE212" i="32"/>
  <c r="AF212" i="32"/>
  <c r="AG212" i="32"/>
  <c r="AH212" i="32"/>
  <c r="AE213" i="32"/>
  <c r="AF213" i="32"/>
  <c r="AG213" i="32"/>
  <c r="AH213" i="32"/>
  <c r="AE214" i="32"/>
  <c r="AF214" i="32"/>
  <c r="AG214" i="32"/>
  <c r="AH214" i="32"/>
  <c r="AE215" i="32"/>
  <c r="AF215" i="32"/>
  <c r="AG215" i="32"/>
  <c r="AH215" i="32"/>
  <c r="AE216" i="32"/>
  <c r="AF216" i="32"/>
  <c r="AG216" i="32"/>
  <c r="AH216" i="32"/>
  <c r="AE217" i="32"/>
  <c r="AF217" i="32"/>
  <c r="AG217" i="32"/>
  <c r="AH217" i="32"/>
  <c r="AE218" i="32"/>
  <c r="AF218" i="32"/>
  <c r="AG218" i="32"/>
  <c r="AH218" i="32"/>
  <c r="AE219" i="32"/>
  <c r="AF219" i="32"/>
  <c r="AG219" i="32"/>
  <c r="AH219" i="32"/>
  <c r="AE220" i="32"/>
  <c r="AF220" i="32"/>
  <c r="AG220" i="32"/>
  <c r="AH220" i="32"/>
  <c r="AE221" i="32"/>
  <c r="AF221" i="32"/>
  <c r="AG221" i="32"/>
  <c r="AH221" i="32"/>
  <c r="AE222" i="32"/>
  <c r="AF222" i="32"/>
  <c r="AG222" i="32"/>
  <c r="AH222" i="32"/>
  <c r="AE223" i="32"/>
  <c r="AF223" i="32"/>
  <c r="AG223" i="32"/>
  <c r="AH223" i="32"/>
  <c r="AE224" i="32"/>
  <c r="AF224" i="32"/>
  <c r="AG224" i="32"/>
  <c r="AH224" i="32"/>
  <c r="AE225" i="32"/>
  <c r="AF225" i="32"/>
  <c r="AG225" i="32"/>
  <c r="AH225" i="32"/>
  <c r="AE226" i="32"/>
  <c r="AF226" i="32"/>
  <c r="AG226" i="32"/>
  <c r="AH226" i="32"/>
  <c r="AE227" i="32"/>
  <c r="AF227" i="32"/>
  <c r="AG227" i="32"/>
  <c r="AH227" i="32"/>
  <c r="AE228" i="32"/>
  <c r="AF228" i="32"/>
  <c r="AG228" i="32"/>
  <c r="AH228" i="32"/>
  <c r="AE229" i="32"/>
  <c r="AF229" i="32"/>
  <c r="AG229" i="32"/>
  <c r="AH229" i="32"/>
  <c r="AE230" i="32"/>
  <c r="AF230" i="32"/>
  <c r="AG230" i="32"/>
  <c r="AH230" i="32"/>
  <c r="AE231" i="32"/>
  <c r="AF231" i="32"/>
  <c r="AG231" i="32"/>
  <c r="AH231" i="32"/>
  <c r="AE232" i="32"/>
  <c r="AF232" i="32"/>
  <c r="AG232" i="32"/>
  <c r="AH232" i="32"/>
  <c r="AE233" i="32"/>
  <c r="AF233" i="32"/>
  <c r="AG233" i="32"/>
  <c r="AH233" i="32"/>
  <c r="AE234" i="32"/>
  <c r="AF234" i="32"/>
  <c r="AG234" i="32"/>
  <c r="AH234" i="32"/>
  <c r="AE235" i="32"/>
  <c r="AF235" i="32"/>
  <c r="AG235" i="32"/>
  <c r="AH235" i="32"/>
  <c r="AE236" i="32"/>
  <c r="AF236" i="32"/>
  <c r="AG236" i="32"/>
  <c r="AH236" i="32"/>
  <c r="AE237" i="32"/>
  <c r="AF237" i="32"/>
  <c r="AG237" i="32"/>
  <c r="AH237" i="32"/>
  <c r="AE238" i="32"/>
  <c r="AF238" i="32"/>
  <c r="AG238" i="32"/>
  <c r="AH238" i="32"/>
  <c r="AE239" i="32"/>
  <c r="AF239" i="32"/>
  <c r="AG239" i="32"/>
  <c r="AH239" i="32"/>
  <c r="AE240" i="32"/>
  <c r="AF240" i="32"/>
  <c r="AG240" i="32"/>
  <c r="AH240" i="32"/>
  <c r="AE241" i="32"/>
  <c r="AF241" i="32"/>
  <c r="AG241" i="32"/>
  <c r="AH241" i="32"/>
  <c r="AE242" i="32"/>
  <c r="AF242" i="32"/>
  <c r="AG242" i="32"/>
  <c r="AH242" i="32"/>
  <c r="AE243" i="32"/>
  <c r="AF243" i="32"/>
  <c r="AG243" i="32"/>
  <c r="AH243" i="32"/>
  <c r="AE244" i="32"/>
  <c r="AF244" i="32"/>
  <c r="AG244" i="32"/>
  <c r="AH244" i="32"/>
  <c r="AE245" i="32"/>
  <c r="AF245" i="32"/>
  <c r="AG245" i="32"/>
  <c r="AH245" i="32"/>
  <c r="AE246" i="32"/>
  <c r="AF246" i="32"/>
  <c r="AG246" i="32"/>
  <c r="AH246" i="32"/>
  <c r="AE247" i="32"/>
  <c r="AF247" i="32"/>
  <c r="AG247" i="32"/>
  <c r="AH247" i="32"/>
  <c r="AE248" i="32"/>
  <c r="AF248" i="32"/>
  <c r="AG248" i="32"/>
  <c r="AH248" i="32"/>
  <c r="AE249" i="32"/>
  <c r="AF249" i="32"/>
  <c r="AG249" i="32"/>
  <c r="AH249" i="32"/>
  <c r="AE250" i="32"/>
  <c r="AF250" i="32"/>
  <c r="AG250" i="32"/>
  <c r="AH250" i="32"/>
  <c r="AE251" i="32"/>
  <c r="AF251" i="32"/>
  <c r="AG251" i="32"/>
  <c r="AH251" i="32"/>
  <c r="AE252" i="32"/>
  <c r="AF252" i="32"/>
  <c r="AG252" i="32"/>
  <c r="AH252" i="32"/>
  <c r="AE253" i="32"/>
  <c r="AF253" i="32"/>
  <c r="AG253" i="32"/>
  <c r="AH253" i="32"/>
  <c r="AE254" i="32"/>
  <c r="AF254" i="32"/>
  <c r="AG254" i="32"/>
  <c r="AH254" i="32"/>
  <c r="AE255" i="32"/>
  <c r="AF255" i="32"/>
  <c r="AG255" i="32"/>
  <c r="AH255" i="32"/>
  <c r="AE256" i="32"/>
  <c r="AF256" i="32"/>
  <c r="AG256" i="32"/>
  <c r="AH256" i="32"/>
  <c r="AE257" i="32"/>
  <c r="AF257" i="32"/>
  <c r="AG257" i="32"/>
  <c r="AH257" i="32"/>
  <c r="AE258" i="32"/>
  <c r="AF258" i="32"/>
  <c r="AG258" i="32"/>
  <c r="AH258" i="32"/>
  <c r="AE259" i="32"/>
  <c r="AF259" i="32"/>
  <c r="AG259" i="32"/>
  <c r="AH259" i="32"/>
  <c r="AE260" i="32"/>
  <c r="AF260" i="32"/>
  <c r="AG260" i="32"/>
  <c r="AH260" i="32"/>
  <c r="AE261" i="32"/>
  <c r="AF261" i="32"/>
  <c r="AG261" i="32"/>
  <c r="AH261" i="32"/>
  <c r="AE262" i="32"/>
  <c r="AF262" i="32"/>
  <c r="AG262" i="32"/>
  <c r="AH262" i="32"/>
  <c r="AE263" i="32"/>
  <c r="AF263" i="32"/>
  <c r="AG263" i="32"/>
  <c r="AH263" i="32"/>
  <c r="AE264" i="32"/>
  <c r="AF264" i="32"/>
  <c r="AG264" i="32"/>
  <c r="AH264" i="32"/>
  <c r="AE265" i="32"/>
  <c r="AF265" i="32"/>
  <c r="AG265" i="32"/>
  <c r="AH265" i="32"/>
  <c r="AE266" i="32"/>
  <c r="AF266" i="32"/>
  <c r="AG266" i="32"/>
  <c r="AH266" i="32"/>
  <c r="AE267" i="32"/>
  <c r="AF267" i="32"/>
  <c r="AG267" i="32"/>
  <c r="AH267" i="32"/>
  <c r="AE268" i="32"/>
  <c r="AF268" i="32"/>
  <c r="AG268" i="32"/>
  <c r="AH268" i="32"/>
  <c r="AE269" i="32"/>
  <c r="AF269" i="32"/>
  <c r="AG269" i="32"/>
  <c r="AH269" i="32"/>
  <c r="AE270" i="32"/>
  <c r="AF270" i="32"/>
  <c r="AG270" i="32"/>
  <c r="AH270" i="32"/>
  <c r="AE271" i="32"/>
  <c r="AF271" i="32"/>
  <c r="AG271" i="32"/>
  <c r="AH271" i="32"/>
  <c r="AE272" i="32"/>
  <c r="AF272" i="32"/>
  <c r="AG272" i="32"/>
  <c r="AH272" i="32"/>
  <c r="AE273" i="32"/>
  <c r="AF273" i="32"/>
  <c r="AG273" i="32"/>
  <c r="AH273" i="32"/>
  <c r="AE274" i="32"/>
  <c r="AF274" i="32"/>
  <c r="AG274" i="32"/>
  <c r="AH274" i="32"/>
  <c r="AE275" i="32"/>
  <c r="AF275" i="32"/>
  <c r="AG275" i="32"/>
  <c r="AH275" i="32"/>
  <c r="AE276" i="32"/>
  <c r="AF276" i="32"/>
  <c r="AG276" i="32"/>
  <c r="AH276" i="32"/>
  <c r="AE277" i="32"/>
  <c r="AF277" i="32"/>
  <c r="AG277" i="32"/>
  <c r="AH277" i="32"/>
  <c r="AE278" i="32"/>
  <c r="AF278" i="32"/>
  <c r="AG278" i="32"/>
  <c r="AH278" i="32"/>
  <c r="AE279" i="32"/>
  <c r="AF279" i="32"/>
  <c r="AG279" i="32"/>
  <c r="AH279" i="32"/>
  <c r="AE280" i="32"/>
  <c r="AF280" i="32"/>
  <c r="AG280" i="32"/>
  <c r="AH280" i="32"/>
  <c r="AE281" i="32"/>
  <c r="AF281" i="32"/>
  <c r="AG281" i="32"/>
  <c r="AH281" i="32"/>
  <c r="AE282" i="32"/>
  <c r="AF282" i="32"/>
  <c r="AG282" i="32"/>
  <c r="AH282" i="32"/>
  <c r="AE283" i="32"/>
  <c r="AF283" i="32"/>
  <c r="AG283" i="32"/>
  <c r="AH283" i="32"/>
  <c r="AE284" i="32"/>
  <c r="AF284" i="32"/>
  <c r="AG284" i="32"/>
  <c r="AH284" i="32"/>
  <c r="AE285" i="32"/>
  <c r="AF285" i="32"/>
  <c r="AG285" i="32"/>
  <c r="AH285" i="32"/>
  <c r="AE286" i="32"/>
  <c r="AF286" i="32"/>
  <c r="AG286" i="32"/>
  <c r="AH286" i="32"/>
  <c r="AE287" i="32"/>
  <c r="AF287" i="32"/>
  <c r="AG287" i="32"/>
  <c r="AH287" i="32"/>
  <c r="AE288" i="32"/>
  <c r="AF288" i="32"/>
  <c r="AG288" i="32"/>
  <c r="AH288" i="32"/>
  <c r="AE289" i="32"/>
  <c r="AF289" i="32"/>
  <c r="AG289" i="32"/>
  <c r="AH289" i="32"/>
  <c r="AE290" i="32"/>
  <c r="AF290" i="32"/>
  <c r="AG290" i="32"/>
  <c r="AH290" i="32"/>
  <c r="AE291" i="32"/>
  <c r="AF291" i="32"/>
  <c r="AG291" i="32"/>
  <c r="AH291" i="32"/>
  <c r="AE292" i="32"/>
  <c r="AF292" i="32"/>
  <c r="AG292" i="32"/>
  <c r="AH292" i="32"/>
  <c r="AE293" i="32"/>
  <c r="AF293" i="32"/>
  <c r="AG293" i="32"/>
  <c r="AH293" i="32"/>
  <c r="AE294" i="32"/>
  <c r="AF294" i="32"/>
  <c r="AG294" i="32"/>
  <c r="AH294" i="32"/>
  <c r="AE295" i="32"/>
  <c r="AF295" i="32"/>
  <c r="AG295" i="32"/>
  <c r="AH295" i="32"/>
  <c r="AE296" i="32"/>
  <c r="AF296" i="32"/>
  <c r="AG296" i="32"/>
  <c r="AH296" i="32"/>
  <c r="AE297" i="32"/>
  <c r="AF297" i="32"/>
  <c r="AG297" i="32"/>
  <c r="AH297" i="32"/>
  <c r="AE298" i="32"/>
  <c r="AF298" i="32"/>
  <c r="AG298" i="32"/>
  <c r="AH298" i="32"/>
  <c r="AE299" i="32"/>
  <c r="AF299" i="32"/>
  <c r="AG299" i="32"/>
  <c r="AH299" i="32"/>
  <c r="AE300" i="32"/>
  <c r="AF300" i="32"/>
  <c r="AG300" i="32"/>
  <c r="AH300" i="32"/>
  <c r="AE301" i="32"/>
  <c r="AF301" i="32"/>
  <c r="AG301" i="32"/>
  <c r="AH301" i="32"/>
  <c r="AE302" i="32"/>
  <c r="AF302" i="32"/>
  <c r="AG302" i="32"/>
  <c r="AH302" i="32"/>
  <c r="AE303" i="32"/>
  <c r="AF303" i="32"/>
  <c r="AG303" i="32"/>
  <c r="AH303" i="32"/>
  <c r="AH10" i="32"/>
  <c r="AG10" i="32"/>
  <c r="AE10" i="32"/>
  <c r="AA11" i="32"/>
  <c r="AB11" i="32"/>
  <c r="AA12" i="32"/>
  <c r="AB12" i="32"/>
  <c r="AA13" i="32"/>
  <c r="AB13" i="32"/>
  <c r="AA14" i="32"/>
  <c r="AB14" i="32"/>
  <c r="AA15" i="32"/>
  <c r="AB15" i="32"/>
  <c r="AA16" i="32"/>
  <c r="AB16" i="32"/>
  <c r="AA17" i="32"/>
  <c r="AB17" i="32"/>
  <c r="AA18" i="32"/>
  <c r="AB18" i="32"/>
  <c r="AA19" i="32"/>
  <c r="AB19" i="32"/>
  <c r="AA20" i="32"/>
  <c r="AB20" i="32"/>
  <c r="AA21" i="32"/>
  <c r="AB21" i="32"/>
  <c r="AA22" i="32"/>
  <c r="AB22" i="32"/>
  <c r="AA23" i="32"/>
  <c r="AB23" i="32"/>
  <c r="AA24" i="32"/>
  <c r="AB24" i="32"/>
  <c r="AA25" i="32"/>
  <c r="AB25" i="32"/>
  <c r="AA26" i="32"/>
  <c r="AB26" i="32"/>
  <c r="AA27" i="32"/>
  <c r="AB27" i="32"/>
  <c r="AA28" i="32"/>
  <c r="AB28" i="32"/>
  <c r="AA29" i="32"/>
  <c r="AB29" i="32"/>
  <c r="AA30" i="32"/>
  <c r="AB30" i="32"/>
  <c r="AA31" i="32"/>
  <c r="AB31" i="32"/>
  <c r="AA32" i="32"/>
  <c r="AB32" i="32"/>
  <c r="AA33" i="32"/>
  <c r="AB33" i="32"/>
  <c r="AA34" i="32"/>
  <c r="AB34" i="32"/>
  <c r="AA35" i="32"/>
  <c r="AB35" i="32"/>
  <c r="AA36" i="32"/>
  <c r="AB36" i="32"/>
  <c r="AA37" i="32"/>
  <c r="AB37" i="32"/>
  <c r="AA38" i="32"/>
  <c r="AB38" i="32"/>
  <c r="AA39" i="32"/>
  <c r="AB39" i="32"/>
  <c r="AA40" i="32"/>
  <c r="AB40" i="32"/>
  <c r="AA41" i="32"/>
  <c r="AB41" i="32"/>
  <c r="AA42" i="32"/>
  <c r="AB42" i="32"/>
  <c r="AA43" i="32"/>
  <c r="AB43" i="32"/>
  <c r="AA44" i="32"/>
  <c r="AB44" i="32"/>
  <c r="AA45" i="32"/>
  <c r="AB45" i="32"/>
  <c r="AA46" i="32"/>
  <c r="AB46" i="32"/>
  <c r="AA47" i="32"/>
  <c r="AB47" i="32"/>
  <c r="AA48" i="32"/>
  <c r="AB48" i="32"/>
  <c r="AA49" i="32"/>
  <c r="AB49" i="32"/>
  <c r="AA50" i="32"/>
  <c r="AB50" i="32"/>
  <c r="AA51" i="32"/>
  <c r="AB51" i="32"/>
  <c r="AA52" i="32"/>
  <c r="AB52" i="32"/>
  <c r="AA53" i="32"/>
  <c r="AB53" i="32"/>
  <c r="AA54" i="32"/>
  <c r="AB54" i="32"/>
  <c r="AA55" i="32"/>
  <c r="AB55" i="32"/>
  <c r="AA56" i="32"/>
  <c r="AB56" i="32"/>
  <c r="AA57" i="32"/>
  <c r="AB57" i="32"/>
  <c r="AA58" i="32"/>
  <c r="AB58" i="32"/>
  <c r="AA59" i="32"/>
  <c r="AB59" i="32"/>
  <c r="AA60" i="32"/>
  <c r="AB60" i="32"/>
  <c r="AA61" i="32"/>
  <c r="AB61" i="32"/>
  <c r="AA62" i="32"/>
  <c r="AB62" i="32"/>
  <c r="AA63" i="32"/>
  <c r="AB63" i="32"/>
  <c r="AA64" i="32"/>
  <c r="AB64" i="32"/>
  <c r="AA65" i="32"/>
  <c r="AB65" i="32"/>
  <c r="AA66" i="32"/>
  <c r="AB66" i="32"/>
  <c r="AA67" i="32"/>
  <c r="AB67" i="32"/>
  <c r="AA68" i="32"/>
  <c r="AB68" i="32"/>
  <c r="AA69" i="32"/>
  <c r="AB69" i="32"/>
  <c r="AA70" i="32"/>
  <c r="AB70" i="32"/>
  <c r="AA71" i="32"/>
  <c r="AB71" i="32"/>
  <c r="AA72" i="32"/>
  <c r="AB72" i="32"/>
  <c r="AA73" i="32"/>
  <c r="AB73" i="32"/>
  <c r="AA74" i="32"/>
  <c r="AB74" i="32"/>
  <c r="AA75" i="32"/>
  <c r="AB75" i="32"/>
  <c r="AA76" i="32"/>
  <c r="AB76" i="32"/>
  <c r="AA77" i="32"/>
  <c r="AB77" i="32"/>
  <c r="AA78" i="32"/>
  <c r="AB78" i="32"/>
  <c r="AA79" i="32"/>
  <c r="AB79" i="32"/>
  <c r="AA80" i="32"/>
  <c r="AB80" i="32"/>
  <c r="AA81" i="32"/>
  <c r="AB81" i="32"/>
  <c r="AA82" i="32"/>
  <c r="AB82" i="32"/>
  <c r="AA83" i="32"/>
  <c r="AB83" i="32"/>
  <c r="AA84" i="32"/>
  <c r="AB84" i="32"/>
  <c r="AA85" i="32"/>
  <c r="AB85" i="32"/>
  <c r="AA86" i="32"/>
  <c r="AB86" i="32"/>
  <c r="AA87" i="32"/>
  <c r="AB87" i="32"/>
  <c r="AA88" i="32"/>
  <c r="AB88" i="32"/>
  <c r="AA89" i="32"/>
  <c r="AB89" i="32"/>
  <c r="AA90" i="32"/>
  <c r="AB90" i="32"/>
  <c r="AA91" i="32"/>
  <c r="AB91" i="32"/>
  <c r="AA92" i="32"/>
  <c r="AB92" i="32"/>
  <c r="AA93" i="32"/>
  <c r="AB93" i="32"/>
  <c r="AA94" i="32"/>
  <c r="AB94" i="32"/>
  <c r="AA95" i="32"/>
  <c r="AB95" i="32"/>
  <c r="AA96" i="32"/>
  <c r="AB96" i="32"/>
  <c r="AA97" i="32"/>
  <c r="AB97" i="32"/>
  <c r="AA98" i="32"/>
  <c r="AB98" i="32"/>
  <c r="AA99" i="32"/>
  <c r="AB99" i="32"/>
  <c r="AA100" i="32"/>
  <c r="AB100" i="32"/>
  <c r="AA101" i="32"/>
  <c r="AB101" i="32"/>
  <c r="AA102" i="32"/>
  <c r="AB102" i="32"/>
  <c r="AA103" i="32"/>
  <c r="AB103" i="32"/>
  <c r="AA104" i="32"/>
  <c r="AB104" i="32"/>
  <c r="AA105" i="32"/>
  <c r="AB105" i="32"/>
  <c r="AA106" i="32"/>
  <c r="AB106" i="32"/>
  <c r="AA107" i="32"/>
  <c r="AB107" i="32"/>
  <c r="AA108" i="32"/>
  <c r="AB108" i="32"/>
  <c r="AA109" i="32"/>
  <c r="AB109" i="32"/>
  <c r="AA110" i="32"/>
  <c r="AB110" i="32"/>
  <c r="AA111" i="32"/>
  <c r="AB111" i="32"/>
  <c r="AA112" i="32"/>
  <c r="AB112" i="32"/>
  <c r="AA113" i="32"/>
  <c r="AB113" i="32"/>
  <c r="AA114" i="32"/>
  <c r="AB114" i="32"/>
  <c r="AA115" i="32"/>
  <c r="AB115" i="32"/>
  <c r="AA116" i="32"/>
  <c r="AB116" i="32"/>
  <c r="AA117" i="32"/>
  <c r="AB117" i="32"/>
  <c r="AA118" i="32"/>
  <c r="AB118" i="32"/>
  <c r="AA119" i="32"/>
  <c r="AB119" i="32"/>
  <c r="AA120" i="32"/>
  <c r="AB120" i="32"/>
  <c r="AA121" i="32"/>
  <c r="AB121" i="32"/>
  <c r="AA122" i="32"/>
  <c r="AB122" i="32"/>
  <c r="AA123" i="32"/>
  <c r="AB123" i="32"/>
  <c r="AA124" i="32"/>
  <c r="AB124" i="32"/>
  <c r="AA125" i="32"/>
  <c r="AB125" i="32"/>
  <c r="AA126" i="32"/>
  <c r="AB126" i="32"/>
  <c r="AA127" i="32"/>
  <c r="AB127" i="32"/>
  <c r="AA128" i="32"/>
  <c r="AB128" i="32"/>
  <c r="AA129" i="32"/>
  <c r="AB129" i="32"/>
  <c r="AA130" i="32"/>
  <c r="AB130" i="32"/>
  <c r="AA131" i="32"/>
  <c r="AB131" i="32"/>
  <c r="AA132" i="32"/>
  <c r="AB132" i="32"/>
  <c r="AA133" i="32"/>
  <c r="AB133" i="32"/>
  <c r="AA134" i="32"/>
  <c r="AB134" i="32"/>
  <c r="AA135" i="32"/>
  <c r="AB135" i="32"/>
  <c r="AA136" i="32"/>
  <c r="AB136" i="32"/>
  <c r="AA137" i="32"/>
  <c r="AB137" i="32"/>
  <c r="AA138" i="32"/>
  <c r="AB138" i="32"/>
  <c r="AA139" i="32"/>
  <c r="AB139" i="32"/>
  <c r="AA140" i="32"/>
  <c r="AB140" i="32"/>
  <c r="AA141" i="32"/>
  <c r="AB141" i="32"/>
  <c r="AA142" i="32"/>
  <c r="AB142" i="32"/>
  <c r="AA143" i="32"/>
  <c r="AB143" i="32"/>
  <c r="AA144" i="32"/>
  <c r="AB144" i="32"/>
  <c r="AA145" i="32"/>
  <c r="AB145" i="32"/>
  <c r="AA146" i="32"/>
  <c r="AB146" i="32"/>
  <c r="AA147" i="32"/>
  <c r="AB147" i="32"/>
  <c r="AA148" i="32"/>
  <c r="AB148" i="32"/>
  <c r="AA149" i="32"/>
  <c r="AB149" i="32"/>
  <c r="AA150" i="32"/>
  <c r="AB150" i="32"/>
  <c r="AA151" i="32"/>
  <c r="AB151" i="32"/>
  <c r="AA152" i="32"/>
  <c r="AB152" i="32"/>
  <c r="AA153" i="32"/>
  <c r="AB153" i="32"/>
  <c r="AA154" i="32"/>
  <c r="AB154" i="32"/>
  <c r="AA155" i="32"/>
  <c r="AB155" i="32"/>
  <c r="AA156" i="32"/>
  <c r="AB156" i="32"/>
  <c r="AA157" i="32"/>
  <c r="AB157" i="32"/>
  <c r="AA158" i="32"/>
  <c r="AB158" i="32"/>
  <c r="AA159" i="32"/>
  <c r="AB159" i="32"/>
  <c r="AA160" i="32"/>
  <c r="AB160" i="32"/>
  <c r="AA161" i="32"/>
  <c r="AB161" i="32"/>
  <c r="AA162" i="32"/>
  <c r="AB162" i="32"/>
  <c r="AA163" i="32"/>
  <c r="AB163" i="32"/>
  <c r="AA164" i="32"/>
  <c r="AB164" i="32"/>
  <c r="AA165" i="32"/>
  <c r="AB165" i="32"/>
  <c r="AA166" i="32"/>
  <c r="AB166" i="32"/>
  <c r="AA167" i="32"/>
  <c r="AB167" i="32"/>
  <c r="AA168" i="32"/>
  <c r="AB168" i="32"/>
  <c r="AA169" i="32"/>
  <c r="AB169" i="32"/>
  <c r="AA170" i="32"/>
  <c r="AB170" i="32"/>
  <c r="AA171" i="32"/>
  <c r="AB171" i="32"/>
  <c r="AA172" i="32"/>
  <c r="AB172" i="32"/>
  <c r="AA173" i="32"/>
  <c r="AB173" i="32"/>
  <c r="AA174" i="32"/>
  <c r="AB174" i="32"/>
  <c r="AA175" i="32"/>
  <c r="AB175" i="32"/>
  <c r="AA176" i="32"/>
  <c r="AB176" i="32"/>
  <c r="AA177" i="32"/>
  <c r="AB177" i="32"/>
  <c r="AA178" i="32"/>
  <c r="AB178" i="32"/>
  <c r="AA179" i="32"/>
  <c r="AB179" i="32"/>
  <c r="AA180" i="32"/>
  <c r="AB180" i="32"/>
  <c r="AA181" i="32"/>
  <c r="AB181" i="32"/>
  <c r="AA182" i="32"/>
  <c r="AB182" i="32"/>
  <c r="AA183" i="32"/>
  <c r="AB183" i="32"/>
  <c r="AA184" i="32"/>
  <c r="AB184" i="32"/>
  <c r="AA185" i="32"/>
  <c r="AB185" i="32"/>
  <c r="AA186" i="32"/>
  <c r="AB186" i="32"/>
  <c r="AA187" i="32"/>
  <c r="AB187" i="32"/>
  <c r="AA188" i="32"/>
  <c r="AB188" i="32"/>
  <c r="AA189" i="32"/>
  <c r="AB189" i="32"/>
  <c r="AA190" i="32"/>
  <c r="AB190" i="32"/>
  <c r="AA191" i="32"/>
  <c r="AB191" i="32"/>
  <c r="AA192" i="32"/>
  <c r="AB192" i="32"/>
  <c r="AA193" i="32"/>
  <c r="AB193" i="32"/>
  <c r="AA194" i="32"/>
  <c r="AB194" i="32"/>
  <c r="AA195" i="32"/>
  <c r="AB195" i="32"/>
  <c r="AA196" i="32"/>
  <c r="AB196" i="32"/>
  <c r="AA197" i="32"/>
  <c r="AB197" i="32"/>
  <c r="AA198" i="32"/>
  <c r="AB198" i="32"/>
  <c r="AA199" i="32"/>
  <c r="AB199" i="32"/>
  <c r="AA200" i="32"/>
  <c r="AB200" i="32"/>
  <c r="AA201" i="32"/>
  <c r="AB201" i="32"/>
  <c r="AA202" i="32"/>
  <c r="AB202" i="32"/>
  <c r="AA203" i="32"/>
  <c r="AB203" i="32"/>
  <c r="AA204" i="32"/>
  <c r="AB204" i="32"/>
  <c r="AA205" i="32"/>
  <c r="AB205" i="32"/>
  <c r="AA206" i="32"/>
  <c r="AB206" i="32"/>
  <c r="AA207" i="32"/>
  <c r="AB207" i="32"/>
  <c r="AA208" i="32"/>
  <c r="AB208" i="32"/>
  <c r="AA209" i="32"/>
  <c r="AB209" i="32"/>
  <c r="AA210" i="32"/>
  <c r="AB210" i="32"/>
  <c r="AA211" i="32"/>
  <c r="AB211" i="32"/>
  <c r="AA212" i="32"/>
  <c r="AB212" i="32"/>
  <c r="AA213" i="32"/>
  <c r="AB213" i="32"/>
  <c r="AA214" i="32"/>
  <c r="AB214" i="32"/>
  <c r="AA215" i="32"/>
  <c r="AB215" i="32"/>
  <c r="AA216" i="32"/>
  <c r="AB216" i="32"/>
  <c r="AA217" i="32"/>
  <c r="AB217" i="32"/>
  <c r="AA218" i="32"/>
  <c r="AB218" i="32"/>
  <c r="AA219" i="32"/>
  <c r="AB219" i="32"/>
  <c r="AA220" i="32"/>
  <c r="AB220" i="32"/>
  <c r="AA221" i="32"/>
  <c r="AB221" i="32"/>
  <c r="AA222" i="32"/>
  <c r="AB222" i="32"/>
  <c r="AA223" i="32"/>
  <c r="AB223" i="32"/>
  <c r="AA224" i="32"/>
  <c r="AB224" i="32"/>
  <c r="AA225" i="32"/>
  <c r="AB225" i="32"/>
  <c r="AA226" i="32"/>
  <c r="AB226" i="32"/>
  <c r="AA227" i="32"/>
  <c r="AB227" i="32"/>
  <c r="AA228" i="32"/>
  <c r="AB228" i="32"/>
  <c r="AA229" i="32"/>
  <c r="AB229" i="32"/>
  <c r="AA230" i="32"/>
  <c r="AB230" i="32"/>
  <c r="AA231" i="32"/>
  <c r="AB231" i="32"/>
  <c r="AA232" i="32"/>
  <c r="AB232" i="32"/>
  <c r="AA233" i="32"/>
  <c r="AB233" i="32"/>
  <c r="AA234" i="32"/>
  <c r="AB234" i="32"/>
  <c r="AA235" i="32"/>
  <c r="AB235" i="32"/>
  <c r="AA236" i="32"/>
  <c r="AB236" i="32"/>
  <c r="AA237" i="32"/>
  <c r="AB237" i="32"/>
  <c r="AA238" i="32"/>
  <c r="AB238" i="32"/>
  <c r="AA239" i="32"/>
  <c r="AB239" i="32"/>
  <c r="AA240" i="32"/>
  <c r="AB240" i="32"/>
  <c r="AA241" i="32"/>
  <c r="AB241" i="32"/>
  <c r="AA242" i="32"/>
  <c r="AB242" i="32"/>
  <c r="AA243" i="32"/>
  <c r="AB243" i="32"/>
  <c r="AA244" i="32"/>
  <c r="AB244" i="32"/>
  <c r="AA245" i="32"/>
  <c r="AB245" i="32"/>
  <c r="AA246" i="32"/>
  <c r="AB246" i="32"/>
  <c r="AA247" i="32"/>
  <c r="AB247" i="32"/>
  <c r="AA248" i="32"/>
  <c r="AB248" i="32"/>
  <c r="AA249" i="32"/>
  <c r="AB249" i="32"/>
  <c r="AA250" i="32"/>
  <c r="AB250" i="32"/>
  <c r="AA251" i="32"/>
  <c r="AB251" i="32"/>
  <c r="AA252" i="32"/>
  <c r="AB252" i="32"/>
  <c r="AA253" i="32"/>
  <c r="AB253" i="32"/>
  <c r="AA254" i="32"/>
  <c r="AB254" i="32"/>
  <c r="AA255" i="32"/>
  <c r="AB255" i="32"/>
  <c r="AA256" i="32"/>
  <c r="AB256" i="32"/>
  <c r="AA257" i="32"/>
  <c r="AB257" i="32"/>
  <c r="AA258" i="32"/>
  <c r="AB258" i="32"/>
  <c r="AA259" i="32"/>
  <c r="AB259" i="32"/>
  <c r="AA260" i="32"/>
  <c r="AB260" i="32"/>
  <c r="AA261" i="32"/>
  <c r="AB261" i="32"/>
  <c r="AA262" i="32"/>
  <c r="AB262" i="32"/>
  <c r="AA263" i="32"/>
  <c r="AB263" i="32"/>
  <c r="AA264" i="32"/>
  <c r="AB264" i="32"/>
  <c r="AA265" i="32"/>
  <c r="AB265" i="32"/>
  <c r="AA266" i="32"/>
  <c r="AB266" i="32"/>
  <c r="AA267" i="32"/>
  <c r="AB267" i="32"/>
  <c r="AA268" i="32"/>
  <c r="AB268" i="32"/>
  <c r="AA269" i="32"/>
  <c r="AB269" i="32"/>
  <c r="AA270" i="32"/>
  <c r="AB270" i="32"/>
  <c r="AA271" i="32"/>
  <c r="AB271" i="32"/>
  <c r="AA272" i="32"/>
  <c r="AB272" i="32"/>
  <c r="AA273" i="32"/>
  <c r="AB273" i="32"/>
  <c r="AA274" i="32"/>
  <c r="AB274" i="32"/>
  <c r="AA275" i="32"/>
  <c r="AB275" i="32"/>
  <c r="AA276" i="32"/>
  <c r="AB276" i="32"/>
  <c r="AA277" i="32"/>
  <c r="AB277" i="32"/>
  <c r="AA278" i="32"/>
  <c r="AB278" i="32"/>
  <c r="AA279" i="32"/>
  <c r="AB279" i="32"/>
  <c r="AA280" i="32"/>
  <c r="AB280" i="32"/>
  <c r="AA281" i="32"/>
  <c r="AB281" i="32"/>
  <c r="AA282" i="32"/>
  <c r="AB282" i="32"/>
  <c r="AA283" i="32"/>
  <c r="AB283" i="32"/>
  <c r="AA284" i="32"/>
  <c r="AB284" i="32"/>
  <c r="AA285" i="32"/>
  <c r="AB285" i="32"/>
  <c r="AA286" i="32"/>
  <c r="AB286" i="32"/>
  <c r="AA287" i="32"/>
  <c r="AB287" i="32"/>
  <c r="AA288" i="32"/>
  <c r="AB288" i="32"/>
  <c r="AA289" i="32"/>
  <c r="AB289" i="32"/>
  <c r="AA290" i="32"/>
  <c r="AB290" i="32"/>
  <c r="AA291" i="32"/>
  <c r="AB291" i="32"/>
  <c r="AA292" i="32"/>
  <c r="AB292" i="32"/>
  <c r="AA293" i="32"/>
  <c r="AB293" i="32"/>
  <c r="AA294" i="32"/>
  <c r="AB294" i="32"/>
  <c r="AA295" i="32"/>
  <c r="AB295" i="32"/>
  <c r="AA296" i="32"/>
  <c r="AB296" i="32"/>
  <c r="AA297" i="32"/>
  <c r="AB297" i="32"/>
  <c r="AA298" i="32"/>
  <c r="AB298" i="32"/>
  <c r="AA299" i="32"/>
  <c r="AB299" i="32"/>
  <c r="AA300" i="32"/>
  <c r="AB300" i="32"/>
  <c r="AA301" i="32"/>
  <c r="AB301" i="32"/>
  <c r="AA302" i="32"/>
  <c r="AB302" i="32"/>
  <c r="AA303" i="32"/>
  <c r="AB303" i="32"/>
  <c r="AB10" i="32"/>
  <c r="AA10" i="32"/>
  <c r="Y10" i="32"/>
  <c r="AQ10" i="32" s="1"/>
  <c r="Q11" i="32"/>
  <c r="AI11" i="32" s="1"/>
  <c r="Q12" i="32"/>
  <c r="AI12" i="32" s="1"/>
  <c r="Q13" i="32"/>
  <c r="AI13" i="32" s="1"/>
  <c r="Q14" i="32"/>
  <c r="AI14" i="32" s="1"/>
  <c r="Q15" i="32"/>
  <c r="AI15" i="32" s="1"/>
  <c r="Q16" i="32"/>
  <c r="AI16" i="32" s="1"/>
  <c r="Q17" i="32"/>
  <c r="AI17" i="32" s="1"/>
  <c r="Q18" i="32"/>
  <c r="AI18" i="32" s="1"/>
  <c r="Q19" i="32"/>
  <c r="AI19" i="32" s="1"/>
  <c r="Q20" i="32"/>
  <c r="AI20" i="32" s="1"/>
  <c r="Q21" i="32"/>
  <c r="AI21" i="32" s="1"/>
  <c r="Q22" i="32"/>
  <c r="AI22" i="32" s="1"/>
  <c r="Q23" i="32"/>
  <c r="AI23" i="32" s="1"/>
  <c r="Q24" i="32"/>
  <c r="AI24" i="32" s="1"/>
  <c r="Q25" i="32"/>
  <c r="AI25" i="32" s="1"/>
  <c r="Q26" i="32"/>
  <c r="AI26" i="32" s="1"/>
  <c r="Q27" i="32"/>
  <c r="AI27" i="32" s="1"/>
  <c r="Q28" i="32"/>
  <c r="AI28" i="32" s="1"/>
  <c r="Q29" i="32"/>
  <c r="AI29" i="32" s="1"/>
  <c r="Q30" i="32"/>
  <c r="AI30" i="32" s="1"/>
  <c r="Q31" i="32"/>
  <c r="AI31" i="32" s="1"/>
  <c r="Q32" i="32"/>
  <c r="AI32" i="32" s="1"/>
  <c r="Q33" i="32"/>
  <c r="AI33" i="32" s="1"/>
  <c r="Q34" i="32"/>
  <c r="AI34" i="32" s="1"/>
  <c r="Q35" i="32"/>
  <c r="AI35" i="32" s="1"/>
  <c r="Q36" i="32"/>
  <c r="AI36" i="32" s="1"/>
  <c r="Q37" i="32"/>
  <c r="AI37" i="32" s="1"/>
  <c r="Q38" i="32"/>
  <c r="AI38" i="32" s="1"/>
  <c r="Q39" i="32"/>
  <c r="AI39" i="32" s="1"/>
  <c r="Q40" i="32"/>
  <c r="AI40" i="32" s="1"/>
  <c r="Q41" i="32"/>
  <c r="AI41" i="32" s="1"/>
  <c r="Q42" i="32"/>
  <c r="AI42" i="32" s="1"/>
  <c r="Q43" i="32"/>
  <c r="AI43" i="32" s="1"/>
  <c r="Q44" i="32"/>
  <c r="AI44" i="32" s="1"/>
  <c r="Q45" i="32"/>
  <c r="AI45" i="32" s="1"/>
  <c r="Q46" i="32"/>
  <c r="AI46" i="32" s="1"/>
  <c r="Q47" i="32"/>
  <c r="AI47" i="32" s="1"/>
  <c r="Q48" i="32"/>
  <c r="AI48" i="32" s="1"/>
  <c r="Q49" i="32"/>
  <c r="AI49" i="32" s="1"/>
  <c r="Q50" i="32"/>
  <c r="AI50" i="32" s="1"/>
  <c r="Q51" i="32"/>
  <c r="AI51" i="32" s="1"/>
  <c r="Q52" i="32"/>
  <c r="AI52" i="32" s="1"/>
  <c r="Q53" i="32"/>
  <c r="AI53" i="32" s="1"/>
  <c r="Q54" i="32"/>
  <c r="AI54" i="32" s="1"/>
  <c r="Q55" i="32"/>
  <c r="AI55" i="32" s="1"/>
  <c r="Q56" i="32"/>
  <c r="AI56" i="32" s="1"/>
  <c r="Q57" i="32"/>
  <c r="AI57" i="32" s="1"/>
  <c r="Q58" i="32"/>
  <c r="AI58" i="32" s="1"/>
  <c r="Q59" i="32"/>
  <c r="AI59" i="32" s="1"/>
  <c r="Q60" i="32"/>
  <c r="AI60" i="32" s="1"/>
  <c r="Q61" i="32"/>
  <c r="AI61" i="32" s="1"/>
  <c r="Q62" i="32"/>
  <c r="AI62" i="32" s="1"/>
  <c r="Q63" i="32"/>
  <c r="AI63" i="32" s="1"/>
  <c r="Q64" i="32"/>
  <c r="AI64" i="32" s="1"/>
  <c r="Q65" i="32"/>
  <c r="AI65" i="32" s="1"/>
  <c r="Q66" i="32"/>
  <c r="AI66" i="32" s="1"/>
  <c r="Q67" i="32"/>
  <c r="AI67" i="32" s="1"/>
  <c r="Q68" i="32"/>
  <c r="AI68" i="32" s="1"/>
  <c r="Q69" i="32"/>
  <c r="AI69" i="32" s="1"/>
  <c r="Q70" i="32"/>
  <c r="AI70" i="32" s="1"/>
  <c r="Q71" i="32"/>
  <c r="AI71" i="32" s="1"/>
  <c r="Q72" i="32"/>
  <c r="AI72" i="32" s="1"/>
  <c r="Q73" i="32"/>
  <c r="AI73" i="32" s="1"/>
  <c r="Q74" i="32"/>
  <c r="AI74" i="32" s="1"/>
  <c r="Q75" i="32"/>
  <c r="AI75" i="32" s="1"/>
  <c r="Q76" i="32"/>
  <c r="AI76" i="32" s="1"/>
  <c r="Q77" i="32"/>
  <c r="AI77" i="32" s="1"/>
  <c r="Q78" i="32"/>
  <c r="AI78" i="32" s="1"/>
  <c r="Q79" i="32"/>
  <c r="AI79" i="32" s="1"/>
  <c r="Q80" i="32"/>
  <c r="AI80" i="32" s="1"/>
  <c r="Q81" i="32"/>
  <c r="AI81" i="32" s="1"/>
  <c r="Q82" i="32"/>
  <c r="AI82" i="32" s="1"/>
  <c r="Q83" i="32"/>
  <c r="AI83" i="32" s="1"/>
  <c r="Q84" i="32"/>
  <c r="AI84" i="32" s="1"/>
  <c r="Q85" i="32"/>
  <c r="AI85" i="32" s="1"/>
  <c r="Q86" i="32"/>
  <c r="AI86" i="32" s="1"/>
  <c r="Q87" i="32"/>
  <c r="AI87" i="32" s="1"/>
  <c r="Q88" i="32"/>
  <c r="AI88" i="32" s="1"/>
  <c r="Q89" i="32"/>
  <c r="AI89" i="32" s="1"/>
  <c r="Q90" i="32"/>
  <c r="AI90" i="32" s="1"/>
  <c r="Q91" i="32"/>
  <c r="AI91" i="32" s="1"/>
  <c r="Q92" i="32"/>
  <c r="AI92" i="32" s="1"/>
  <c r="Q93" i="32"/>
  <c r="AI93" i="32" s="1"/>
  <c r="Q94" i="32"/>
  <c r="AI94" i="32" s="1"/>
  <c r="Q95" i="32"/>
  <c r="AI95" i="32" s="1"/>
  <c r="Q96" i="32"/>
  <c r="AI96" i="32" s="1"/>
  <c r="Q97" i="32"/>
  <c r="AI97" i="32" s="1"/>
  <c r="Q98" i="32"/>
  <c r="AI98" i="32" s="1"/>
  <c r="Q99" i="32"/>
  <c r="AI99" i="32" s="1"/>
  <c r="Q100" i="32"/>
  <c r="AI100" i="32" s="1"/>
  <c r="Q101" i="32"/>
  <c r="AI101" i="32" s="1"/>
  <c r="Q102" i="32"/>
  <c r="AI102" i="32" s="1"/>
  <c r="Q103" i="32"/>
  <c r="AI103" i="32" s="1"/>
  <c r="Q104" i="32"/>
  <c r="AI104" i="32" s="1"/>
  <c r="Q105" i="32"/>
  <c r="AI105" i="32" s="1"/>
  <c r="Q106" i="32"/>
  <c r="AI106" i="32" s="1"/>
  <c r="Q107" i="32"/>
  <c r="AI107" i="32" s="1"/>
  <c r="Q108" i="32"/>
  <c r="AI108" i="32" s="1"/>
  <c r="Q109" i="32"/>
  <c r="AI109" i="32" s="1"/>
  <c r="Q110" i="32"/>
  <c r="AI110" i="32" s="1"/>
  <c r="Q111" i="32"/>
  <c r="AI111" i="32" s="1"/>
  <c r="Q112" i="32"/>
  <c r="AI112" i="32" s="1"/>
  <c r="Q113" i="32"/>
  <c r="AI113" i="32" s="1"/>
  <c r="Q114" i="32"/>
  <c r="AI114" i="32" s="1"/>
  <c r="Q115" i="32"/>
  <c r="AI115" i="32" s="1"/>
  <c r="Q116" i="32"/>
  <c r="AI116" i="32" s="1"/>
  <c r="Q117" i="32"/>
  <c r="AI117" i="32" s="1"/>
  <c r="Q118" i="32"/>
  <c r="AI118" i="32" s="1"/>
  <c r="Q119" i="32"/>
  <c r="AI119" i="32" s="1"/>
  <c r="Q120" i="32"/>
  <c r="AI120" i="32" s="1"/>
  <c r="Q121" i="32"/>
  <c r="AI121" i="32" s="1"/>
  <c r="Q122" i="32"/>
  <c r="AI122" i="32" s="1"/>
  <c r="Q123" i="32"/>
  <c r="AI123" i="32" s="1"/>
  <c r="Q124" i="32"/>
  <c r="AI124" i="32" s="1"/>
  <c r="Q125" i="32"/>
  <c r="AI125" i="32" s="1"/>
  <c r="Q126" i="32"/>
  <c r="AI126" i="32" s="1"/>
  <c r="Q127" i="32"/>
  <c r="AI127" i="32" s="1"/>
  <c r="Q128" i="32"/>
  <c r="AI128" i="32" s="1"/>
  <c r="Q129" i="32"/>
  <c r="AI129" i="32" s="1"/>
  <c r="Q130" i="32"/>
  <c r="AI130" i="32" s="1"/>
  <c r="Q131" i="32"/>
  <c r="AI131" i="32" s="1"/>
  <c r="Q132" i="32"/>
  <c r="AI132" i="32" s="1"/>
  <c r="Q133" i="32"/>
  <c r="AI133" i="32" s="1"/>
  <c r="Q134" i="32"/>
  <c r="AI134" i="32" s="1"/>
  <c r="Q135" i="32"/>
  <c r="AI135" i="32" s="1"/>
  <c r="Q136" i="32"/>
  <c r="AI136" i="32" s="1"/>
  <c r="Q137" i="32"/>
  <c r="AI137" i="32" s="1"/>
  <c r="Q138" i="32"/>
  <c r="AI138" i="32" s="1"/>
  <c r="Q139" i="32"/>
  <c r="AI139" i="32" s="1"/>
  <c r="Q140" i="32"/>
  <c r="AI140" i="32" s="1"/>
  <c r="Q141" i="32"/>
  <c r="AI141" i="32" s="1"/>
  <c r="Q142" i="32"/>
  <c r="AI142" i="32" s="1"/>
  <c r="Q143" i="32"/>
  <c r="AI143" i="32" s="1"/>
  <c r="Q144" i="32"/>
  <c r="AI144" i="32" s="1"/>
  <c r="Q145" i="32"/>
  <c r="AI145" i="32" s="1"/>
  <c r="Q146" i="32"/>
  <c r="AI146" i="32" s="1"/>
  <c r="Q147" i="32"/>
  <c r="AI147" i="32" s="1"/>
  <c r="Q148" i="32"/>
  <c r="AI148" i="32" s="1"/>
  <c r="Q149" i="32"/>
  <c r="AI149" i="32" s="1"/>
  <c r="Q150" i="32"/>
  <c r="AI150" i="32" s="1"/>
  <c r="Q151" i="32"/>
  <c r="AI151" i="32" s="1"/>
  <c r="Q152" i="32"/>
  <c r="AI152" i="32" s="1"/>
  <c r="Q153" i="32"/>
  <c r="AI153" i="32" s="1"/>
  <c r="Q154" i="32"/>
  <c r="AI154" i="32" s="1"/>
  <c r="Q155" i="32"/>
  <c r="AI155" i="32" s="1"/>
  <c r="Q156" i="32"/>
  <c r="AI156" i="32" s="1"/>
  <c r="Q157" i="32"/>
  <c r="AI157" i="32" s="1"/>
  <c r="Q158" i="32"/>
  <c r="AI158" i="32" s="1"/>
  <c r="Q159" i="32"/>
  <c r="AI159" i="32" s="1"/>
  <c r="Q160" i="32"/>
  <c r="AI160" i="32" s="1"/>
  <c r="Q161" i="32"/>
  <c r="AI161" i="32" s="1"/>
  <c r="Q162" i="32"/>
  <c r="AI162" i="32" s="1"/>
  <c r="Q163" i="32"/>
  <c r="AI163" i="32" s="1"/>
  <c r="Q164" i="32"/>
  <c r="AI164" i="32" s="1"/>
  <c r="Q165" i="32"/>
  <c r="AI165" i="32" s="1"/>
  <c r="Q166" i="32"/>
  <c r="AI166" i="32" s="1"/>
  <c r="Q167" i="32"/>
  <c r="AI167" i="32" s="1"/>
  <c r="Q168" i="32"/>
  <c r="AI168" i="32" s="1"/>
  <c r="Q169" i="32"/>
  <c r="AI169" i="32" s="1"/>
  <c r="Q170" i="32"/>
  <c r="AI170" i="32" s="1"/>
  <c r="Q171" i="32"/>
  <c r="AI171" i="32" s="1"/>
  <c r="Q172" i="32"/>
  <c r="AI172" i="32" s="1"/>
  <c r="Q173" i="32"/>
  <c r="AI173" i="32" s="1"/>
  <c r="Q174" i="32"/>
  <c r="AI174" i="32" s="1"/>
  <c r="Q175" i="32"/>
  <c r="AI175" i="32" s="1"/>
  <c r="Q176" i="32"/>
  <c r="AI176" i="32" s="1"/>
  <c r="Q177" i="32"/>
  <c r="AI177" i="32" s="1"/>
  <c r="Q178" i="32"/>
  <c r="AI178" i="32" s="1"/>
  <c r="Q179" i="32"/>
  <c r="AI179" i="32" s="1"/>
  <c r="Q180" i="32"/>
  <c r="AI180" i="32" s="1"/>
  <c r="Q181" i="32"/>
  <c r="AI181" i="32" s="1"/>
  <c r="Q182" i="32"/>
  <c r="AI182" i="32" s="1"/>
  <c r="Q183" i="32"/>
  <c r="AI183" i="32" s="1"/>
  <c r="Q184" i="32"/>
  <c r="AI184" i="32" s="1"/>
  <c r="Q185" i="32"/>
  <c r="AI185" i="32" s="1"/>
  <c r="Q186" i="32"/>
  <c r="AI186" i="32" s="1"/>
  <c r="Q187" i="32"/>
  <c r="AI187" i="32" s="1"/>
  <c r="Q188" i="32"/>
  <c r="AI188" i="32" s="1"/>
  <c r="Q189" i="32"/>
  <c r="AI189" i="32" s="1"/>
  <c r="Q190" i="32"/>
  <c r="AI190" i="32" s="1"/>
  <c r="Q191" i="32"/>
  <c r="AI191" i="32" s="1"/>
  <c r="Q192" i="32"/>
  <c r="AI192" i="32" s="1"/>
  <c r="Q193" i="32"/>
  <c r="AI193" i="32" s="1"/>
  <c r="Q194" i="32"/>
  <c r="AI194" i="32" s="1"/>
  <c r="Q195" i="32"/>
  <c r="AI195" i="32" s="1"/>
  <c r="Q196" i="32"/>
  <c r="AI196" i="32" s="1"/>
  <c r="Q197" i="32"/>
  <c r="AI197" i="32" s="1"/>
  <c r="Q198" i="32"/>
  <c r="AI198" i="32" s="1"/>
  <c r="Q199" i="32"/>
  <c r="AI199" i="32" s="1"/>
  <c r="Q200" i="32"/>
  <c r="AI200" i="32" s="1"/>
  <c r="Q201" i="32"/>
  <c r="AI201" i="32" s="1"/>
  <c r="Q202" i="32"/>
  <c r="AI202" i="32" s="1"/>
  <c r="Q203" i="32"/>
  <c r="AI203" i="32" s="1"/>
  <c r="Q204" i="32"/>
  <c r="AI204" i="32" s="1"/>
  <c r="Q205" i="32"/>
  <c r="AI205" i="32" s="1"/>
  <c r="Q206" i="32"/>
  <c r="AI206" i="32" s="1"/>
  <c r="Q207" i="32"/>
  <c r="AI207" i="32" s="1"/>
  <c r="Q208" i="32"/>
  <c r="AI208" i="32" s="1"/>
  <c r="Q209" i="32"/>
  <c r="AI209" i="32" s="1"/>
  <c r="Q210" i="32"/>
  <c r="AI210" i="32" s="1"/>
  <c r="Q211" i="32"/>
  <c r="AI211" i="32" s="1"/>
  <c r="Q212" i="32"/>
  <c r="AI212" i="32" s="1"/>
  <c r="Q213" i="32"/>
  <c r="AI213" i="32" s="1"/>
  <c r="Q214" i="32"/>
  <c r="AI214" i="32" s="1"/>
  <c r="Q215" i="32"/>
  <c r="AI215" i="32" s="1"/>
  <c r="Q216" i="32"/>
  <c r="AI216" i="32" s="1"/>
  <c r="Q217" i="32"/>
  <c r="AI217" i="32" s="1"/>
  <c r="Q218" i="32"/>
  <c r="AI218" i="32" s="1"/>
  <c r="Q219" i="32"/>
  <c r="AI219" i="32" s="1"/>
  <c r="Q220" i="32"/>
  <c r="AI220" i="32" s="1"/>
  <c r="Q221" i="32"/>
  <c r="AI221" i="32" s="1"/>
  <c r="Q222" i="32"/>
  <c r="AI222" i="32" s="1"/>
  <c r="Q223" i="32"/>
  <c r="AI223" i="32" s="1"/>
  <c r="Q224" i="32"/>
  <c r="AI224" i="32" s="1"/>
  <c r="Q225" i="32"/>
  <c r="AI225" i="32" s="1"/>
  <c r="Q226" i="32"/>
  <c r="AI226" i="32" s="1"/>
  <c r="Q227" i="32"/>
  <c r="AI227" i="32" s="1"/>
  <c r="Q228" i="32"/>
  <c r="AI228" i="32" s="1"/>
  <c r="Q229" i="32"/>
  <c r="AI229" i="32" s="1"/>
  <c r="Q230" i="32"/>
  <c r="AI230" i="32" s="1"/>
  <c r="Q231" i="32"/>
  <c r="AI231" i="32" s="1"/>
  <c r="Q232" i="32"/>
  <c r="AI232" i="32" s="1"/>
  <c r="Q233" i="32"/>
  <c r="AI233" i="32" s="1"/>
  <c r="Q234" i="32"/>
  <c r="AI234" i="32" s="1"/>
  <c r="Q235" i="32"/>
  <c r="AI235" i="32" s="1"/>
  <c r="Q236" i="32"/>
  <c r="AI236" i="32" s="1"/>
  <c r="Q237" i="32"/>
  <c r="AI237" i="32" s="1"/>
  <c r="Q238" i="32"/>
  <c r="AI238" i="32" s="1"/>
  <c r="Q239" i="32"/>
  <c r="AI239" i="32" s="1"/>
  <c r="Q240" i="32"/>
  <c r="AI240" i="32" s="1"/>
  <c r="Q241" i="32"/>
  <c r="AI241" i="32" s="1"/>
  <c r="Q242" i="32"/>
  <c r="AI242" i="32" s="1"/>
  <c r="Q243" i="32"/>
  <c r="AI243" i="32" s="1"/>
  <c r="Q244" i="32"/>
  <c r="AI244" i="32" s="1"/>
  <c r="Q245" i="32"/>
  <c r="AI245" i="32" s="1"/>
  <c r="Q246" i="32"/>
  <c r="AI246" i="32" s="1"/>
  <c r="Q247" i="32"/>
  <c r="AI247" i="32" s="1"/>
  <c r="Q248" i="32"/>
  <c r="AI248" i="32" s="1"/>
  <c r="Q249" i="32"/>
  <c r="AI249" i="32" s="1"/>
  <c r="Q250" i="32"/>
  <c r="AI250" i="32" s="1"/>
  <c r="Q251" i="32"/>
  <c r="AI251" i="32" s="1"/>
  <c r="Q252" i="32"/>
  <c r="AI252" i="32" s="1"/>
  <c r="Q253" i="32"/>
  <c r="AI253" i="32" s="1"/>
  <c r="Q254" i="32"/>
  <c r="AI254" i="32" s="1"/>
  <c r="Q255" i="32"/>
  <c r="AI255" i="32" s="1"/>
  <c r="Q256" i="32"/>
  <c r="AI256" i="32" s="1"/>
  <c r="Q257" i="32"/>
  <c r="AI257" i="32" s="1"/>
  <c r="Q258" i="32"/>
  <c r="AI258" i="32" s="1"/>
  <c r="Q259" i="32"/>
  <c r="AI259" i="32" s="1"/>
  <c r="Q260" i="32"/>
  <c r="AI260" i="32" s="1"/>
  <c r="Q261" i="32"/>
  <c r="AI261" i="32" s="1"/>
  <c r="Q262" i="32"/>
  <c r="AI262" i="32" s="1"/>
  <c r="Q263" i="32"/>
  <c r="AI263" i="32" s="1"/>
  <c r="Q264" i="32"/>
  <c r="AI264" i="32" s="1"/>
  <c r="Q265" i="32"/>
  <c r="AI265" i="32" s="1"/>
  <c r="Q266" i="32"/>
  <c r="AI266" i="32" s="1"/>
  <c r="Q267" i="32"/>
  <c r="AI267" i="32" s="1"/>
  <c r="Q268" i="32"/>
  <c r="AI268" i="32" s="1"/>
  <c r="Q269" i="32"/>
  <c r="AI269" i="32" s="1"/>
  <c r="Q270" i="32"/>
  <c r="AI270" i="32" s="1"/>
  <c r="Q271" i="32"/>
  <c r="AI271" i="32" s="1"/>
  <c r="Q272" i="32"/>
  <c r="AI272" i="32" s="1"/>
  <c r="Q273" i="32"/>
  <c r="AI273" i="32" s="1"/>
  <c r="Q274" i="32"/>
  <c r="AI274" i="32" s="1"/>
  <c r="Q275" i="32"/>
  <c r="AI275" i="32" s="1"/>
  <c r="Q276" i="32"/>
  <c r="AI276" i="32" s="1"/>
  <c r="Q277" i="32"/>
  <c r="AI277" i="32" s="1"/>
  <c r="Q278" i="32"/>
  <c r="AI278" i="32" s="1"/>
  <c r="Q279" i="32"/>
  <c r="AI279" i="32" s="1"/>
  <c r="Q280" i="32"/>
  <c r="AI280" i="32" s="1"/>
  <c r="Q281" i="32"/>
  <c r="AI281" i="32" s="1"/>
  <c r="Q282" i="32"/>
  <c r="AI282" i="32" s="1"/>
  <c r="Q283" i="32"/>
  <c r="AI283" i="32" s="1"/>
  <c r="Q284" i="32"/>
  <c r="AI284" i="32" s="1"/>
  <c r="Q285" i="32"/>
  <c r="AI285" i="32" s="1"/>
  <c r="Q286" i="32"/>
  <c r="AI286" i="32" s="1"/>
  <c r="Q287" i="32"/>
  <c r="AI287" i="32" s="1"/>
  <c r="Q288" i="32"/>
  <c r="AI288" i="32" s="1"/>
  <c r="Q289" i="32"/>
  <c r="AI289" i="32" s="1"/>
  <c r="Q290" i="32"/>
  <c r="AI290" i="32" s="1"/>
  <c r="Q291" i="32"/>
  <c r="AI291" i="32" s="1"/>
  <c r="Q292" i="32"/>
  <c r="AI292" i="32" s="1"/>
  <c r="Q293" i="32"/>
  <c r="AI293" i="32" s="1"/>
  <c r="Q294" i="32"/>
  <c r="AI294" i="32" s="1"/>
  <c r="Q295" i="32"/>
  <c r="AI295" i="32" s="1"/>
  <c r="Q296" i="32"/>
  <c r="AI296" i="32" s="1"/>
  <c r="Q297" i="32"/>
  <c r="AI297" i="32" s="1"/>
  <c r="Q298" i="32"/>
  <c r="AI298" i="32" s="1"/>
  <c r="Q299" i="32"/>
  <c r="AI299" i="32" s="1"/>
  <c r="Q300" i="32"/>
  <c r="AI300" i="32" s="1"/>
  <c r="Q301" i="32"/>
  <c r="AI301" i="32" s="1"/>
  <c r="Q302" i="32"/>
  <c r="AI302" i="32" s="1"/>
  <c r="Q303" i="32"/>
  <c r="AI303" i="32" s="1"/>
  <c r="K11" i="32"/>
  <c r="AC11" i="32" s="1"/>
  <c r="K12" i="32"/>
  <c r="AC12" i="32" s="1"/>
  <c r="K13" i="32"/>
  <c r="AC13" i="32" s="1"/>
  <c r="K14" i="32"/>
  <c r="AC14" i="32" s="1"/>
  <c r="K15" i="32"/>
  <c r="AC15" i="32" s="1"/>
  <c r="K16" i="32"/>
  <c r="AC16" i="32" s="1"/>
  <c r="K17" i="32"/>
  <c r="AC17" i="32" s="1"/>
  <c r="K18" i="32"/>
  <c r="AC18" i="32" s="1"/>
  <c r="K19" i="32"/>
  <c r="AC19" i="32" s="1"/>
  <c r="K20" i="32"/>
  <c r="AC20" i="32" s="1"/>
  <c r="K21" i="32"/>
  <c r="AC21" i="32" s="1"/>
  <c r="K22" i="32"/>
  <c r="AC22" i="32" s="1"/>
  <c r="K23" i="32"/>
  <c r="AC23" i="32" s="1"/>
  <c r="K24" i="32"/>
  <c r="AC24" i="32" s="1"/>
  <c r="K25" i="32"/>
  <c r="AC25" i="32" s="1"/>
  <c r="K26" i="32"/>
  <c r="AC26" i="32" s="1"/>
  <c r="K27" i="32"/>
  <c r="AC27" i="32" s="1"/>
  <c r="K28" i="32"/>
  <c r="AC28" i="32" s="1"/>
  <c r="K29" i="32"/>
  <c r="AC29" i="32" s="1"/>
  <c r="K30" i="32"/>
  <c r="AC30" i="32" s="1"/>
  <c r="K31" i="32"/>
  <c r="AC31" i="32" s="1"/>
  <c r="K32" i="32"/>
  <c r="AC32" i="32" s="1"/>
  <c r="K33" i="32"/>
  <c r="AC33" i="32" s="1"/>
  <c r="K34" i="32"/>
  <c r="AC34" i="32" s="1"/>
  <c r="K35" i="32"/>
  <c r="AC35" i="32" s="1"/>
  <c r="K36" i="32"/>
  <c r="AC36" i="32" s="1"/>
  <c r="K37" i="32"/>
  <c r="AC37" i="32" s="1"/>
  <c r="K38" i="32"/>
  <c r="AC38" i="32" s="1"/>
  <c r="K39" i="32"/>
  <c r="AC39" i="32" s="1"/>
  <c r="K40" i="32"/>
  <c r="AC40" i="32" s="1"/>
  <c r="K41" i="32"/>
  <c r="AC41" i="32" s="1"/>
  <c r="K42" i="32"/>
  <c r="AC42" i="32" s="1"/>
  <c r="K43" i="32"/>
  <c r="AC43" i="32" s="1"/>
  <c r="K44" i="32"/>
  <c r="AC44" i="32" s="1"/>
  <c r="K45" i="32"/>
  <c r="AC45" i="32" s="1"/>
  <c r="K46" i="32"/>
  <c r="AC46" i="32" s="1"/>
  <c r="K47" i="32"/>
  <c r="AC47" i="32" s="1"/>
  <c r="K48" i="32"/>
  <c r="AC48" i="32" s="1"/>
  <c r="K49" i="32"/>
  <c r="AC49" i="32" s="1"/>
  <c r="K50" i="32"/>
  <c r="AC50" i="32" s="1"/>
  <c r="K51" i="32"/>
  <c r="AC51" i="32" s="1"/>
  <c r="K52" i="32"/>
  <c r="AC52" i="32" s="1"/>
  <c r="K53" i="32"/>
  <c r="AC53" i="32" s="1"/>
  <c r="K54" i="32"/>
  <c r="AC54" i="32" s="1"/>
  <c r="K55" i="32"/>
  <c r="AC55" i="32" s="1"/>
  <c r="K56" i="32"/>
  <c r="AC56" i="32" s="1"/>
  <c r="K57" i="32"/>
  <c r="AC57" i="32" s="1"/>
  <c r="K58" i="32"/>
  <c r="AC58" i="32" s="1"/>
  <c r="K59" i="32"/>
  <c r="AC59" i="32" s="1"/>
  <c r="K60" i="32"/>
  <c r="AC60" i="32" s="1"/>
  <c r="K61" i="32"/>
  <c r="AC61" i="32" s="1"/>
  <c r="K62" i="32"/>
  <c r="AC62" i="32" s="1"/>
  <c r="K63" i="32"/>
  <c r="AC63" i="32" s="1"/>
  <c r="K64" i="32"/>
  <c r="AC64" i="32" s="1"/>
  <c r="K65" i="32"/>
  <c r="AC65" i="32" s="1"/>
  <c r="K66" i="32"/>
  <c r="AC66" i="32" s="1"/>
  <c r="K67" i="32"/>
  <c r="AC67" i="32" s="1"/>
  <c r="K68" i="32"/>
  <c r="AC68" i="32" s="1"/>
  <c r="K69" i="32"/>
  <c r="AC69" i="32" s="1"/>
  <c r="K70" i="32"/>
  <c r="AC70" i="32" s="1"/>
  <c r="K71" i="32"/>
  <c r="AC71" i="32" s="1"/>
  <c r="K72" i="32"/>
  <c r="AC72" i="32" s="1"/>
  <c r="K73" i="32"/>
  <c r="AC73" i="32" s="1"/>
  <c r="K74" i="32"/>
  <c r="AC74" i="32" s="1"/>
  <c r="K75" i="32"/>
  <c r="AC75" i="32" s="1"/>
  <c r="K76" i="32"/>
  <c r="AC76" i="32" s="1"/>
  <c r="K77" i="32"/>
  <c r="AC77" i="32" s="1"/>
  <c r="K78" i="32"/>
  <c r="AC78" i="32" s="1"/>
  <c r="K79" i="32"/>
  <c r="AC79" i="32" s="1"/>
  <c r="K80" i="32"/>
  <c r="AC80" i="32" s="1"/>
  <c r="K81" i="32"/>
  <c r="AC81" i="32" s="1"/>
  <c r="K82" i="32"/>
  <c r="AC82" i="32" s="1"/>
  <c r="K83" i="32"/>
  <c r="AC83" i="32" s="1"/>
  <c r="K84" i="32"/>
  <c r="AC84" i="32" s="1"/>
  <c r="K85" i="32"/>
  <c r="AC85" i="32" s="1"/>
  <c r="K86" i="32"/>
  <c r="AC86" i="32" s="1"/>
  <c r="K87" i="32"/>
  <c r="AC87" i="32" s="1"/>
  <c r="K88" i="32"/>
  <c r="AC88" i="32" s="1"/>
  <c r="K89" i="32"/>
  <c r="AC89" i="32" s="1"/>
  <c r="K90" i="32"/>
  <c r="AC90" i="32" s="1"/>
  <c r="K91" i="32"/>
  <c r="AC91" i="32" s="1"/>
  <c r="K92" i="32"/>
  <c r="AC92" i="32" s="1"/>
  <c r="K93" i="32"/>
  <c r="AC93" i="32" s="1"/>
  <c r="K94" i="32"/>
  <c r="AC94" i="32" s="1"/>
  <c r="K95" i="32"/>
  <c r="AC95" i="32" s="1"/>
  <c r="K96" i="32"/>
  <c r="AC96" i="32" s="1"/>
  <c r="K97" i="32"/>
  <c r="AC97" i="32" s="1"/>
  <c r="K98" i="32"/>
  <c r="AC98" i="32" s="1"/>
  <c r="K99" i="32"/>
  <c r="AC99" i="32" s="1"/>
  <c r="K100" i="32"/>
  <c r="AC100" i="32" s="1"/>
  <c r="K101" i="32"/>
  <c r="AC101" i="32" s="1"/>
  <c r="K102" i="32"/>
  <c r="AC102" i="32" s="1"/>
  <c r="K103" i="32"/>
  <c r="AC103" i="32" s="1"/>
  <c r="K104" i="32"/>
  <c r="AC104" i="32" s="1"/>
  <c r="K105" i="32"/>
  <c r="AC105" i="32" s="1"/>
  <c r="K106" i="32"/>
  <c r="AC106" i="32" s="1"/>
  <c r="K107" i="32"/>
  <c r="AC107" i="32" s="1"/>
  <c r="K108" i="32"/>
  <c r="AC108" i="32" s="1"/>
  <c r="K109" i="32"/>
  <c r="AC109" i="32" s="1"/>
  <c r="K110" i="32"/>
  <c r="AC110" i="32" s="1"/>
  <c r="K111" i="32"/>
  <c r="AC111" i="32" s="1"/>
  <c r="K112" i="32"/>
  <c r="AC112" i="32" s="1"/>
  <c r="K113" i="32"/>
  <c r="AC113" i="32" s="1"/>
  <c r="K114" i="32"/>
  <c r="AC114" i="32" s="1"/>
  <c r="K115" i="32"/>
  <c r="AC115" i="32" s="1"/>
  <c r="K116" i="32"/>
  <c r="AC116" i="32" s="1"/>
  <c r="K117" i="32"/>
  <c r="AC117" i="32" s="1"/>
  <c r="K118" i="32"/>
  <c r="AC118" i="32" s="1"/>
  <c r="K119" i="32"/>
  <c r="AC119" i="32" s="1"/>
  <c r="K120" i="32"/>
  <c r="AC120" i="32" s="1"/>
  <c r="K121" i="32"/>
  <c r="AC121" i="32" s="1"/>
  <c r="K122" i="32"/>
  <c r="AC122" i="32" s="1"/>
  <c r="K123" i="32"/>
  <c r="AC123" i="32" s="1"/>
  <c r="K124" i="32"/>
  <c r="AC124" i="32" s="1"/>
  <c r="K125" i="32"/>
  <c r="AC125" i="32" s="1"/>
  <c r="K126" i="32"/>
  <c r="AC126" i="32" s="1"/>
  <c r="K127" i="32"/>
  <c r="AC127" i="32" s="1"/>
  <c r="K128" i="32"/>
  <c r="AC128" i="32" s="1"/>
  <c r="K129" i="32"/>
  <c r="AC129" i="32" s="1"/>
  <c r="K130" i="32"/>
  <c r="AC130" i="32" s="1"/>
  <c r="K131" i="32"/>
  <c r="AC131" i="32" s="1"/>
  <c r="K132" i="32"/>
  <c r="AC132" i="32" s="1"/>
  <c r="K133" i="32"/>
  <c r="AC133" i="32" s="1"/>
  <c r="K134" i="32"/>
  <c r="AC134" i="32" s="1"/>
  <c r="K135" i="32"/>
  <c r="AC135" i="32" s="1"/>
  <c r="K136" i="32"/>
  <c r="AC136" i="32" s="1"/>
  <c r="K137" i="32"/>
  <c r="AC137" i="32" s="1"/>
  <c r="K138" i="32"/>
  <c r="AC138" i="32" s="1"/>
  <c r="K139" i="32"/>
  <c r="AC139" i="32" s="1"/>
  <c r="K140" i="32"/>
  <c r="AC140" i="32" s="1"/>
  <c r="K141" i="32"/>
  <c r="AC141" i="32" s="1"/>
  <c r="K142" i="32"/>
  <c r="AC142" i="32" s="1"/>
  <c r="K143" i="32"/>
  <c r="AC143" i="32" s="1"/>
  <c r="K144" i="32"/>
  <c r="AC144" i="32" s="1"/>
  <c r="K145" i="32"/>
  <c r="AC145" i="32" s="1"/>
  <c r="K146" i="32"/>
  <c r="AC146" i="32" s="1"/>
  <c r="K147" i="32"/>
  <c r="AC147" i="32" s="1"/>
  <c r="K148" i="32"/>
  <c r="AC148" i="32" s="1"/>
  <c r="K149" i="32"/>
  <c r="AC149" i="32" s="1"/>
  <c r="K150" i="32"/>
  <c r="AC150" i="32" s="1"/>
  <c r="K151" i="32"/>
  <c r="AC151" i="32" s="1"/>
  <c r="K152" i="32"/>
  <c r="AC152" i="32" s="1"/>
  <c r="K153" i="32"/>
  <c r="AC153" i="32" s="1"/>
  <c r="K154" i="32"/>
  <c r="AC154" i="32" s="1"/>
  <c r="K155" i="32"/>
  <c r="AC155" i="32" s="1"/>
  <c r="K156" i="32"/>
  <c r="AC156" i="32" s="1"/>
  <c r="K157" i="32"/>
  <c r="AC157" i="32" s="1"/>
  <c r="K158" i="32"/>
  <c r="AC158" i="32" s="1"/>
  <c r="K159" i="32"/>
  <c r="AC159" i="32" s="1"/>
  <c r="K160" i="32"/>
  <c r="AC160" i="32" s="1"/>
  <c r="K161" i="32"/>
  <c r="AC161" i="32" s="1"/>
  <c r="K162" i="32"/>
  <c r="AC162" i="32" s="1"/>
  <c r="K163" i="32"/>
  <c r="AC163" i="32" s="1"/>
  <c r="K164" i="32"/>
  <c r="AC164" i="32" s="1"/>
  <c r="K165" i="32"/>
  <c r="AC165" i="32" s="1"/>
  <c r="K166" i="32"/>
  <c r="AC166" i="32" s="1"/>
  <c r="K167" i="32"/>
  <c r="AC167" i="32" s="1"/>
  <c r="K168" i="32"/>
  <c r="AC168" i="32" s="1"/>
  <c r="K169" i="32"/>
  <c r="AC169" i="32" s="1"/>
  <c r="K170" i="32"/>
  <c r="AC170" i="32" s="1"/>
  <c r="K171" i="32"/>
  <c r="AC171" i="32" s="1"/>
  <c r="K172" i="32"/>
  <c r="AC172" i="32" s="1"/>
  <c r="K173" i="32"/>
  <c r="AC173" i="32" s="1"/>
  <c r="K174" i="32"/>
  <c r="AC174" i="32" s="1"/>
  <c r="K175" i="32"/>
  <c r="AC175" i="32" s="1"/>
  <c r="K176" i="32"/>
  <c r="AC176" i="32" s="1"/>
  <c r="K177" i="32"/>
  <c r="AC177" i="32" s="1"/>
  <c r="K178" i="32"/>
  <c r="AC178" i="32" s="1"/>
  <c r="K179" i="32"/>
  <c r="AC179" i="32" s="1"/>
  <c r="K180" i="32"/>
  <c r="AC180" i="32" s="1"/>
  <c r="K181" i="32"/>
  <c r="AC181" i="32" s="1"/>
  <c r="K182" i="32"/>
  <c r="AC182" i="32" s="1"/>
  <c r="K183" i="32"/>
  <c r="AC183" i="32" s="1"/>
  <c r="K184" i="32"/>
  <c r="AC184" i="32" s="1"/>
  <c r="K185" i="32"/>
  <c r="AC185" i="32" s="1"/>
  <c r="K186" i="32"/>
  <c r="AC186" i="32" s="1"/>
  <c r="K187" i="32"/>
  <c r="AC187" i="32" s="1"/>
  <c r="K188" i="32"/>
  <c r="AC188" i="32" s="1"/>
  <c r="K189" i="32"/>
  <c r="AC189" i="32" s="1"/>
  <c r="K190" i="32"/>
  <c r="AC190" i="32" s="1"/>
  <c r="K191" i="32"/>
  <c r="AC191" i="32" s="1"/>
  <c r="K192" i="32"/>
  <c r="AC192" i="32" s="1"/>
  <c r="K193" i="32"/>
  <c r="AC193" i="32" s="1"/>
  <c r="K194" i="32"/>
  <c r="AC194" i="32" s="1"/>
  <c r="K195" i="32"/>
  <c r="AC195" i="32" s="1"/>
  <c r="K196" i="32"/>
  <c r="AC196" i="32" s="1"/>
  <c r="K197" i="32"/>
  <c r="AC197" i="32" s="1"/>
  <c r="K198" i="32"/>
  <c r="AC198" i="32" s="1"/>
  <c r="K199" i="32"/>
  <c r="AC199" i="32" s="1"/>
  <c r="K200" i="32"/>
  <c r="AC200" i="32" s="1"/>
  <c r="K201" i="32"/>
  <c r="AC201" i="32" s="1"/>
  <c r="K202" i="32"/>
  <c r="AC202" i="32" s="1"/>
  <c r="K203" i="32"/>
  <c r="AC203" i="32" s="1"/>
  <c r="K204" i="32"/>
  <c r="AC204" i="32" s="1"/>
  <c r="K205" i="32"/>
  <c r="AC205" i="32" s="1"/>
  <c r="K206" i="32"/>
  <c r="AC206" i="32" s="1"/>
  <c r="K207" i="32"/>
  <c r="AC207" i="32" s="1"/>
  <c r="K208" i="32"/>
  <c r="AC208" i="32" s="1"/>
  <c r="K209" i="32"/>
  <c r="AC209" i="32" s="1"/>
  <c r="K210" i="32"/>
  <c r="AC210" i="32" s="1"/>
  <c r="K211" i="32"/>
  <c r="AC211" i="32" s="1"/>
  <c r="K212" i="32"/>
  <c r="AC212" i="32" s="1"/>
  <c r="K213" i="32"/>
  <c r="AC213" i="32" s="1"/>
  <c r="K214" i="32"/>
  <c r="AC214" i="32" s="1"/>
  <c r="K215" i="32"/>
  <c r="AC215" i="32" s="1"/>
  <c r="K216" i="32"/>
  <c r="AC216" i="32" s="1"/>
  <c r="K217" i="32"/>
  <c r="AC217" i="32" s="1"/>
  <c r="K218" i="32"/>
  <c r="AC218" i="32" s="1"/>
  <c r="K219" i="32"/>
  <c r="AC219" i="32" s="1"/>
  <c r="K220" i="32"/>
  <c r="AC220" i="32" s="1"/>
  <c r="K221" i="32"/>
  <c r="AC221" i="32" s="1"/>
  <c r="K222" i="32"/>
  <c r="AC222" i="32" s="1"/>
  <c r="K223" i="32"/>
  <c r="AC223" i="32" s="1"/>
  <c r="K224" i="32"/>
  <c r="AC224" i="32" s="1"/>
  <c r="K225" i="32"/>
  <c r="AC225" i="32" s="1"/>
  <c r="K226" i="32"/>
  <c r="AC226" i="32" s="1"/>
  <c r="K227" i="32"/>
  <c r="AC227" i="32" s="1"/>
  <c r="K228" i="32"/>
  <c r="AC228" i="32" s="1"/>
  <c r="K229" i="32"/>
  <c r="AC229" i="32" s="1"/>
  <c r="K230" i="32"/>
  <c r="AC230" i="32" s="1"/>
  <c r="K231" i="32"/>
  <c r="AC231" i="32" s="1"/>
  <c r="K232" i="32"/>
  <c r="AC232" i="32" s="1"/>
  <c r="K233" i="32"/>
  <c r="AC233" i="32" s="1"/>
  <c r="K234" i="32"/>
  <c r="AC234" i="32" s="1"/>
  <c r="K235" i="32"/>
  <c r="AC235" i="32" s="1"/>
  <c r="K236" i="32"/>
  <c r="AC236" i="32" s="1"/>
  <c r="K237" i="32"/>
  <c r="AC237" i="32" s="1"/>
  <c r="K238" i="32"/>
  <c r="AC238" i="32" s="1"/>
  <c r="K239" i="32"/>
  <c r="AC239" i="32" s="1"/>
  <c r="K240" i="32"/>
  <c r="AC240" i="32" s="1"/>
  <c r="K241" i="32"/>
  <c r="AC241" i="32" s="1"/>
  <c r="K242" i="32"/>
  <c r="AC242" i="32" s="1"/>
  <c r="K243" i="32"/>
  <c r="AC243" i="32" s="1"/>
  <c r="K244" i="32"/>
  <c r="AC244" i="32" s="1"/>
  <c r="K245" i="32"/>
  <c r="AC245" i="32" s="1"/>
  <c r="K246" i="32"/>
  <c r="AC246" i="32" s="1"/>
  <c r="K247" i="32"/>
  <c r="AC247" i="32" s="1"/>
  <c r="K248" i="32"/>
  <c r="AC248" i="32" s="1"/>
  <c r="K249" i="32"/>
  <c r="AC249" i="32" s="1"/>
  <c r="K250" i="32"/>
  <c r="AC250" i="32" s="1"/>
  <c r="K251" i="32"/>
  <c r="AC251" i="32" s="1"/>
  <c r="K252" i="32"/>
  <c r="AC252" i="32" s="1"/>
  <c r="K253" i="32"/>
  <c r="AC253" i="32" s="1"/>
  <c r="K254" i="32"/>
  <c r="AC254" i="32" s="1"/>
  <c r="K255" i="32"/>
  <c r="AC255" i="32" s="1"/>
  <c r="K256" i="32"/>
  <c r="AC256" i="32" s="1"/>
  <c r="K257" i="32"/>
  <c r="AC257" i="32" s="1"/>
  <c r="K258" i="32"/>
  <c r="AC258" i="32" s="1"/>
  <c r="K259" i="32"/>
  <c r="AC259" i="32" s="1"/>
  <c r="K260" i="32"/>
  <c r="AC260" i="32" s="1"/>
  <c r="K261" i="32"/>
  <c r="AC261" i="32" s="1"/>
  <c r="K262" i="32"/>
  <c r="AC262" i="32" s="1"/>
  <c r="K263" i="32"/>
  <c r="AC263" i="32" s="1"/>
  <c r="K264" i="32"/>
  <c r="AC264" i="32" s="1"/>
  <c r="K265" i="32"/>
  <c r="AC265" i="32" s="1"/>
  <c r="K266" i="32"/>
  <c r="AC266" i="32" s="1"/>
  <c r="K267" i="32"/>
  <c r="AC267" i="32" s="1"/>
  <c r="K268" i="32"/>
  <c r="AC268" i="32" s="1"/>
  <c r="K269" i="32"/>
  <c r="AC269" i="32" s="1"/>
  <c r="K270" i="32"/>
  <c r="AC270" i="32" s="1"/>
  <c r="K271" i="32"/>
  <c r="AC271" i="32" s="1"/>
  <c r="K272" i="32"/>
  <c r="AC272" i="32" s="1"/>
  <c r="K273" i="32"/>
  <c r="AC273" i="32" s="1"/>
  <c r="K274" i="32"/>
  <c r="AC274" i="32" s="1"/>
  <c r="K275" i="32"/>
  <c r="AC275" i="32" s="1"/>
  <c r="K276" i="32"/>
  <c r="AC276" i="32" s="1"/>
  <c r="K277" i="32"/>
  <c r="AC277" i="32" s="1"/>
  <c r="K278" i="32"/>
  <c r="AC278" i="32" s="1"/>
  <c r="K279" i="32"/>
  <c r="AC279" i="32" s="1"/>
  <c r="K280" i="32"/>
  <c r="AC280" i="32" s="1"/>
  <c r="K281" i="32"/>
  <c r="AC281" i="32" s="1"/>
  <c r="K282" i="32"/>
  <c r="AC282" i="32" s="1"/>
  <c r="K283" i="32"/>
  <c r="AC283" i="32" s="1"/>
  <c r="K284" i="32"/>
  <c r="AC284" i="32" s="1"/>
  <c r="K285" i="32"/>
  <c r="AC285" i="32" s="1"/>
  <c r="K286" i="32"/>
  <c r="AC286" i="32" s="1"/>
  <c r="K287" i="32"/>
  <c r="AC287" i="32" s="1"/>
  <c r="K288" i="32"/>
  <c r="AC288" i="32" s="1"/>
  <c r="K289" i="32"/>
  <c r="AC289" i="32" s="1"/>
  <c r="K290" i="32"/>
  <c r="AC290" i="32" s="1"/>
  <c r="K291" i="32"/>
  <c r="AC291" i="32" s="1"/>
  <c r="K292" i="32"/>
  <c r="AC292" i="32" s="1"/>
  <c r="K293" i="32"/>
  <c r="AC293" i="32" s="1"/>
  <c r="K294" i="32"/>
  <c r="AC294" i="32" s="1"/>
  <c r="K295" i="32"/>
  <c r="AC295" i="32" s="1"/>
  <c r="K296" i="32"/>
  <c r="AC296" i="32" s="1"/>
  <c r="K297" i="32"/>
  <c r="AC297" i="32" s="1"/>
  <c r="K298" i="32"/>
  <c r="AC298" i="32" s="1"/>
  <c r="K299" i="32"/>
  <c r="AC299" i="32" s="1"/>
  <c r="K300" i="32"/>
  <c r="AC300" i="32" s="1"/>
  <c r="K301" i="32"/>
  <c r="AC301" i="32" s="1"/>
  <c r="K302" i="32"/>
  <c r="AC302" i="32" s="1"/>
  <c r="K303" i="32"/>
  <c r="AC303" i="32" s="1"/>
  <c r="K10" i="32"/>
  <c r="AC10" i="32" s="1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29" i="32"/>
  <c r="X30" i="32"/>
  <c r="X31" i="32"/>
  <c r="X32" i="32"/>
  <c r="X33" i="32"/>
  <c r="X34" i="32"/>
  <c r="X35" i="32"/>
  <c r="X36" i="32"/>
  <c r="X37" i="32"/>
  <c r="X38" i="32"/>
  <c r="X39" i="32"/>
  <c r="X40" i="32"/>
  <c r="X41" i="32"/>
  <c r="X42" i="32"/>
  <c r="Y42" i="32" s="1"/>
  <c r="AQ42" i="32" s="1"/>
  <c r="X43" i="32"/>
  <c r="X44" i="32"/>
  <c r="X45" i="32"/>
  <c r="X46" i="32"/>
  <c r="X47" i="32"/>
  <c r="X48" i="32"/>
  <c r="X49" i="32"/>
  <c r="X50" i="32"/>
  <c r="X51" i="32"/>
  <c r="X52" i="32"/>
  <c r="X53" i="32"/>
  <c r="X54" i="32"/>
  <c r="X55" i="32"/>
  <c r="X56" i="32"/>
  <c r="X57" i="32"/>
  <c r="X58" i="32"/>
  <c r="X59" i="32"/>
  <c r="X60" i="32"/>
  <c r="X61" i="32"/>
  <c r="X62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Y74" i="32" s="1"/>
  <c r="AQ74" i="32" s="1"/>
  <c r="X75" i="32"/>
  <c r="X76" i="32"/>
  <c r="X77" i="32"/>
  <c r="X78" i="32"/>
  <c r="X79" i="32"/>
  <c r="X80" i="32"/>
  <c r="X81" i="32"/>
  <c r="X82" i="32"/>
  <c r="X83" i="32"/>
  <c r="X84" i="32"/>
  <c r="X85" i="32"/>
  <c r="X86" i="32"/>
  <c r="X87" i="32"/>
  <c r="X88" i="32"/>
  <c r="X89" i="32"/>
  <c r="X90" i="32"/>
  <c r="X91" i="32"/>
  <c r="X92" i="32"/>
  <c r="X93" i="32"/>
  <c r="X94" i="32"/>
  <c r="X95" i="32"/>
  <c r="X96" i="32"/>
  <c r="X97" i="32"/>
  <c r="X98" i="32"/>
  <c r="X99" i="32"/>
  <c r="X100" i="32"/>
  <c r="X101" i="32"/>
  <c r="X102" i="32"/>
  <c r="X103" i="32"/>
  <c r="X104" i="32"/>
  <c r="X105" i="32"/>
  <c r="X106" i="32"/>
  <c r="Y106" i="32" s="1"/>
  <c r="AQ106" i="32" s="1"/>
  <c r="X107" i="32"/>
  <c r="X108" i="32"/>
  <c r="X109" i="32"/>
  <c r="X110" i="32"/>
  <c r="X111" i="32"/>
  <c r="X112" i="32"/>
  <c r="X113" i="32"/>
  <c r="X114" i="32"/>
  <c r="X115" i="32"/>
  <c r="X116" i="32"/>
  <c r="X117" i="32"/>
  <c r="X118" i="32"/>
  <c r="X119" i="32"/>
  <c r="X120" i="32"/>
  <c r="X121" i="32"/>
  <c r="X122" i="32"/>
  <c r="X123" i="32"/>
  <c r="X124" i="32"/>
  <c r="X125" i="32"/>
  <c r="X126" i="32"/>
  <c r="X127" i="32"/>
  <c r="X128" i="32"/>
  <c r="X129" i="32"/>
  <c r="X130" i="32"/>
  <c r="X131" i="32"/>
  <c r="X132" i="32"/>
  <c r="X133" i="32"/>
  <c r="X134" i="32"/>
  <c r="X135" i="32"/>
  <c r="X136" i="32"/>
  <c r="X137" i="32"/>
  <c r="X138" i="32"/>
  <c r="Y138" i="32" s="1"/>
  <c r="AQ138" i="32" s="1"/>
  <c r="X139" i="32"/>
  <c r="X140" i="32"/>
  <c r="X141" i="32"/>
  <c r="X142" i="32"/>
  <c r="X143" i="32"/>
  <c r="X144" i="32"/>
  <c r="X145" i="32"/>
  <c r="X146" i="32"/>
  <c r="X147" i="32"/>
  <c r="X148" i="32"/>
  <c r="X149" i="32"/>
  <c r="X150" i="32"/>
  <c r="X151" i="32"/>
  <c r="X152" i="32"/>
  <c r="X153" i="32"/>
  <c r="X154" i="32"/>
  <c r="X155" i="32"/>
  <c r="X156" i="32"/>
  <c r="X157" i="32"/>
  <c r="X158" i="32"/>
  <c r="X159" i="32"/>
  <c r="X160" i="32"/>
  <c r="X161" i="32"/>
  <c r="X162" i="32"/>
  <c r="X163" i="32"/>
  <c r="X164" i="32"/>
  <c r="X165" i="32"/>
  <c r="X166" i="32"/>
  <c r="X168" i="32"/>
  <c r="X169" i="32"/>
  <c r="X170" i="32"/>
  <c r="Y170" i="32" s="1"/>
  <c r="AQ170" i="32" s="1"/>
  <c r="X171" i="32"/>
  <c r="X172" i="32"/>
  <c r="X173" i="32"/>
  <c r="X174" i="32"/>
  <c r="X175" i="32"/>
  <c r="X176" i="32"/>
  <c r="X177" i="32"/>
  <c r="X178" i="32"/>
  <c r="X179" i="32"/>
  <c r="X180" i="32"/>
  <c r="X181" i="32"/>
  <c r="X182" i="32"/>
  <c r="X183" i="32"/>
  <c r="X184" i="32"/>
  <c r="X185" i="32"/>
  <c r="X186" i="32"/>
  <c r="X187" i="32"/>
  <c r="X188" i="32"/>
  <c r="X190" i="32"/>
  <c r="X191" i="32"/>
  <c r="X192" i="32"/>
  <c r="X193" i="32"/>
  <c r="X194" i="32"/>
  <c r="X195" i="32"/>
  <c r="X196" i="32"/>
  <c r="X197" i="32"/>
  <c r="X198" i="32"/>
  <c r="X199" i="32"/>
  <c r="X200" i="32"/>
  <c r="X201" i="32"/>
  <c r="X202" i="32"/>
  <c r="X203" i="32"/>
  <c r="X204" i="32"/>
  <c r="X205" i="32"/>
  <c r="X206" i="32"/>
  <c r="X207" i="32"/>
  <c r="X208" i="32"/>
  <c r="X209" i="32"/>
  <c r="X210" i="32"/>
  <c r="X211" i="32"/>
  <c r="X212" i="32"/>
  <c r="X213" i="32"/>
  <c r="X214" i="32"/>
  <c r="X215" i="32"/>
  <c r="X216" i="32"/>
  <c r="X217" i="32"/>
  <c r="X218" i="32"/>
  <c r="X219" i="32"/>
  <c r="X220" i="32"/>
  <c r="X221" i="32"/>
  <c r="X222" i="32"/>
  <c r="X223" i="32"/>
  <c r="X224" i="32"/>
  <c r="X225" i="32"/>
  <c r="X226" i="32"/>
  <c r="X227" i="32"/>
  <c r="X228" i="32"/>
  <c r="X229" i="32"/>
  <c r="X230" i="32"/>
  <c r="X231" i="32"/>
  <c r="X232" i="32"/>
  <c r="X233" i="32"/>
  <c r="X234" i="32"/>
  <c r="Y234" i="32" s="1"/>
  <c r="AQ234" i="32" s="1"/>
  <c r="X235" i="32"/>
  <c r="X236" i="32"/>
  <c r="X237" i="32"/>
  <c r="X238" i="32"/>
  <c r="X239" i="32"/>
  <c r="X240" i="32"/>
  <c r="X241" i="32"/>
  <c r="X242" i="32"/>
  <c r="X243" i="32"/>
  <c r="X244" i="32"/>
  <c r="X245" i="32"/>
  <c r="X246" i="32"/>
  <c r="X247" i="32"/>
  <c r="X248" i="32"/>
  <c r="X249" i="32"/>
  <c r="X250" i="32"/>
  <c r="X251" i="32"/>
  <c r="X252" i="32"/>
  <c r="X253" i="32"/>
  <c r="X254" i="32"/>
  <c r="X255" i="32"/>
  <c r="X256" i="32"/>
  <c r="X257" i="32"/>
  <c r="X258" i="32"/>
  <c r="X259" i="32"/>
  <c r="X260" i="32"/>
  <c r="X261" i="32"/>
  <c r="X262" i="32"/>
  <c r="X263" i="32"/>
  <c r="X264" i="32"/>
  <c r="X265" i="32"/>
  <c r="X266" i="32"/>
  <c r="Y266" i="32" s="1"/>
  <c r="AQ266" i="32" s="1"/>
  <c r="X267" i="32"/>
  <c r="X268" i="32"/>
  <c r="X269" i="32"/>
  <c r="X270" i="32"/>
  <c r="X271" i="32"/>
  <c r="X272" i="32"/>
  <c r="X273" i="32"/>
  <c r="X274" i="32"/>
  <c r="X275" i="32"/>
  <c r="X276" i="32"/>
  <c r="X277" i="32"/>
  <c r="X278" i="32"/>
  <c r="X279" i="32"/>
  <c r="X280" i="32"/>
  <c r="X281" i="32"/>
  <c r="X282" i="32"/>
  <c r="X283" i="32"/>
  <c r="X284" i="32"/>
  <c r="X285" i="32"/>
  <c r="X286" i="32"/>
  <c r="X287" i="32"/>
  <c r="X288" i="32"/>
  <c r="X289" i="32"/>
  <c r="X290" i="32"/>
  <c r="X291" i="32"/>
  <c r="X292" i="32"/>
  <c r="X293" i="32"/>
  <c r="X294" i="32"/>
  <c r="X295" i="32"/>
  <c r="X296" i="32"/>
  <c r="X297" i="32"/>
  <c r="X298" i="32"/>
  <c r="Y298" i="32" s="1"/>
  <c r="AQ298" i="32" s="1"/>
  <c r="X299" i="32"/>
  <c r="X300" i="32"/>
  <c r="X301" i="32"/>
  <c r="X302" i="32"/>
  <c r="X303" i="32"/>
  <c r="X11" i="32"/>
  <c r="O11" i="3" l="1"/>
  <c r="N11" i="3"/>
  <c r="Y202" i="32"/>
  <c r="AQ202" i="32" s="1"/>
  <c r="Y186" i="32"/>
  <c r="AQ186" i="32" s="1"/>
  <c r="AP186" i="32"/>
  <c r="Y281" i="32"/>
  <c r="AQ281" i="32" s="1"/>
  <c r="Y225" i="32"/>
  <c r="AQ225" i="32" s="1"/>
  <c r="Y193" i="32"/>
  <c r="AQ193" i="32" s="1"/>
  <c r="Y161" i="32"/>
  <c r="AQ161" i="32" s="1"/>
  <c r="AP161" i="32"/>
  <c r="Y129" i="32"/>
  <c r="AQ129" i="32" s="1"/>
  <c r="AP129" i="32"/>
  <c r="Y89" i="32"/>
  <c r="AQ89" i="32" s="1"/>
  <c r="AP89" i="32"/>
  <c r="Y65" i="32"/>
  <c r="AQ65" i="32" s="1"/>
  <c r="AP65" i="32"/>
  <c r="Y41" i="32"/>
  <c r="AQ41" i="32" s="1"/>
  <c r="AP41" i="32"/>
  <c r="Y17" i="32"/>
  <c r="AQ17" i="32" s="1"/>
  <c r="AP17" i="32"/>
  <c r="Y18" i="32"/>
  <c r="AQ18" i="32" s="1"/>
  <c r="AP18" i="32"/>
  <c r="Y273" i="32"/>
  <c r="AQ273" i="32" s="1"/>
  <c r="Y217" i="32"/>
  <c r="AQ217" i="32" s="1"/>
  <c r="Y185" i="32"/>
  <c r="AQ185" i="32" s="1"/>
  <c r="AP185" i="32"/>
  <c r="Y169" i="32"/>
  <c r="AQ169" i="32" s="1"/>
  <c r="AP169" i="32"/>
  <c r="Y137" i="32"/>
  <c r="AQ137" i="32" s="1"/>
  <c r="AP137" i="32"/>
  <c r="Y113" i="32"/>
  <c r="AQ113" i="32" s="1"/>
  <c r="AP113" i="32"/>
  <c r="Y97" i="32"/>
  <c r="AQ97" i="32" s="1"/>
  <c r="AP97" i="32"/>
  <c r="Y73" i="32"/>
  <c r="AQ73" i="32" s="1"/>
  <c r="AP73" i="32"/>
  <c r="Y49" i="32"/>
  <c r="AQ49" i="32" s="1"/>
  <c r="AP49" i="32"/>
  <c r="Y25" i="32"/>
  <c r="AQ25" i="32" s="1"/>
  <c r="AP25" i="32"/>
  <c r="Y296" i="32"/>
  <c r="AQ296" i="32" s="1"/>
  <c r="Y280" i="32"/>
  <c r="AQ280" i="32" s="1"/>
  <c r="Y264" i="32"/>
  <c r="AQ264" i="32" s="1"/>
  <c r="Y248" i="32"/>
  <c r="AQ248" i="32" s="1"/>
  <c r="Y232" i="32"/>
  <c r="AQ232" i="32" s="1"/>
  <c r="Y216" i="32"/>
  <c r="AQ216" i="32" s="1"/>
  <c r="Y200" i="32"/>
  <c r="AQ200" i="32" s="1"/>
  <c r="Y184" i="32"/>
  <c r="AQ184" i="32" s="1"/>
  <c r="AP184" i="32"/>
  <c r="Y168" i="32"/>
  <c r="AQ168" i="32" s="1"/>
  <c r="AP168" i="32"/>
  <c r="Y152" i="32"/>
  <c r="AQ152" i="32" s="1"/>
  <c r="AP152" i="32"/>
  <c r="Y136" i="32"/>
  <c r="AQ136" i="32" s="1"/>
  <c r="AP136" i="32"/>
  <c r="Y112" i="32"/>
  <c r="AQ112" i="32" s="1"/>
  <c r="AP112" i="32"/>
  <c r="Y96" i="32"/>
  <c r="AQ96" i="32" s="1"/>
  <c r="AP96" i="32"/>
  <c r="Y80" i="32"/>
  <c r="AQ80" i="32" s="1"/>
  <c r="AP80" i="32"/>
  <c r="Y48" i="32"/>
  <c r="AQ48" i="32" s="1"/>
  <c r="AP48" i="32"/>
  <c r="Y24" i="32"/>
  <c r="AQ24" i="32" s="1"/>
  <c r="AP24" i="32"/>
  <c r="Y242" i="32"/>
  <c r="AQ242" i="32" s="1"/>
  <c r="Y210" i="32"/>
  <c r="AQ210" i="32" s="1"/>
  <c r="Y178" i="32"/>
  <c r="AQ178" i="32" s="1"/>
  <c r="AP178" i="32"/>
  <c r="Y154" i="32"/>
  <c r="AQ154" i="32" s="1"/>
  <c r="AP154" i="32"/>
  <c r="Y249" i="32"/>
  <c r="AQ249" i="32" s="1"/>
  <c r="Y209" i="32"/>
  <c r="AQ209" i="32" s="1"/>
  <c r="Y177" i="32"/>
  <c r="AQ177" i="32" s="1"/>
  <c r="AP177" i="32"/>
  <c r="Y153" i="32"/>
  <c r="AQ153" i="32" s="1"/>
  <c r="AP153" i="32"/>
  <c r="Y121" i="32"/>
  <c r="AQ121" i="32" s="1"/>
  <c r="AP121" i="32"/>
  <c r="Y105" i="32"/>
  <c r="AQ105" i="32" s="1"/>
  <c r="AP105" i="32"/>
  <c r="Y81" i="32"/>
  <c r="AQ81" i="32" s="1"/>
  <c r="AP81" i="32"/>
  <c r="Y57" i="32"/>
  <c r="AQ57" i="32" s="1"/>
  <c r="AP57" i="32"/>
  <c r="Y33" i="32"/>
  <c r="AQ33" i="32" s="1"/>
  <c r="AP33" i="32"/>
  <c r="Y11" i="32"/>
  <c r="AQ11" i="32" s="1"/>
  <c r="AP11" i="32"/>
  <c r="Y288" i="32"/>
  <c r="AQ288" i="32" s="1"/>
  <c r="Y272" i="32"/>
  <c r="AQ272" i="32" s="1"/>
  <c r="Y256" i="32"/>
  <c r="AQ256" i="32" s="1"/>
  <c r="Y240" i="32"/>
  <c r="AQ240" i="32" s="1"/>
  <c r="Y224" i="32"/>
  <c r="AQ224" i="32" s="1"/>
  <c r="Y208" i="32"/>
  <c r="AQ208" i="32" s="1"/>
  <c r="Y192" i="32"/>
  <c r="AQ192" i="32" s="1"/>
  <c r="Y176" i="32"/>
  <c r="AQ176" i="32" s="1"/>
  <c r="AP176" i="32"/>
  <c r="Y160" i="32"/>
  <c r="AQ160" i="32" s="1"/>
  <c r="AP160" i="32"/>
  <c r="Y144" i="32"/>
  <c r="AQ144" i="32" s="1"/>
  <c r="AP144" i="32"/>
  <c r="Y128" i="32"/>
  <c r="AQ128" i="32" s="1"/>
  <c r="AP128" i="32"/>
  <c r="Y120" i="32"/>
  <c r="AQ120" i="32" s="1"/>
  <c r="AP120" i="32"/>
  <c r="Y104" i="32"/>
  <c r="AQ104" i="32" s="1"/>
  <c r="AP104" i="32"/>
  <c r="Y88" i="32"/>
  <c r="AQ88" i="32" s="1"/>
  <c r="AP88" i="32"/>
  <c r="Y72" i="32"/>
  <c r="AQ72" i="32" s="1"/>
  <c r="AP72" i="32"/>
  <c r="Y64" i="32"/>
  <c r="AQ64" i="32" s="1"/>
  <c r="AP64" i="32"/>
  <c r="Y56" i="32"/>
  <c r="AQ56" i="32" s="1"/>
  <c r="AP56" i="32"/>
  <c r="Y40" i="32"/>
  <c r="AQ40" i="32" s="1"/>
  <c r="AP40" i="32"/>
  <c r="Y32" i="32"/>
  <c r="AQ32" i="32" s="1"/>
  <c r="AP32" i="32"/>
  <c r="Y16" i="32"/>
  <c r="AQ16" i="32" s="1"/>
  <c r="AP16" i="32"/>
  <c r="Y303" i="32"/>
  <c r="AQ303" i="32" s="1"/>
  <c r="Y295" i="32"/>
  <c r="AQ295" i="32" s="1"/>
  <c r="Y287" i="32"/>
  <c r="AQ287" i="32" s="1"/>
  <c r="Y279" i="32"/>
  <c r="AQ279" i="32" s="1"/>
  <c r="Y271" i="32"/>
  <c r="AQ271" i="32" s="1"/>
  <c r="Y263" i="32"/>
  <c r="AQ263" i="32" s="1"/>
  <c r="Y255" i="32"/>
  <c r="AQ255" i="32" s="1"/>
  <c r="Y247" i="32"/>
  <c r="AQ247" i="32" s="1"/>
  <c r="AP170" i="32"/>
  <c r="Y290" i="32"/>
  <c r="AQ290" i="32" s="1"/>
  <c r="Y274" i="32"/>
  <c r="AQ274" i="32" s="1"/>
  <c r="Y250" i="32"/>
  <c r="AQ250" i="32" s="1"/>
  <c r="Y226" i="32"/>
  <c r="AQ226" i="32" s="1"/>
  <c r="Y194" i="32"/>
  <c r="AQ194" i="32" s="1"/>
  <c r="Y162" i="32"/>
  <c r="AQ162" i="32" s="1"/>
  <c r="AP162" i="32"/>
  <c r="Y114" i="32"/>
  <c r="AQ114" i="32" s="1"/>
  <c r="AP114" i="32"/>
  <c r="Y98" i="32"/>
  <c r="AQ98" i="32" s="1"/>
  <c r="AP98" i="32"/>
  <c r="Y90" i="32"/>
  <c r="AQ90" i="32" s="1"/>
  <c r="AP90" i="32"/>
  <c r="Y82" i="32"/>
  <c r="AQ82" i="32" s="1"/>
  <c r="AP82" i="32"/>
  <c r="Y58" i="32"/>
  <c r="AQ58" i="32" s="1"/>
  <c r="AP58" i="32"/>
  <c r="Y26" i="32"/>
  <c r="AQ26" i="32" s="1"/>
  <c r="AP26" i="32"/>
  <c r="Y257" i="32"/>
  <c r="AQ257" i="32" s="1"/>
  <c r="Y201" i="32"/>
  <c r="AQ201" i="32" s="1"/>
  <c r="Y145" i="32"/>
  <c r="AQ145" i="32" s="1"/>
  <c r="AP145" i="32"/>
  <c r="Y302" i="32"/>
  <c r="AQ302" i="32" s="1"/>
  <c r="Y294" i="32"/>
  <c r="AQ294" i="32" s="1"/>
  <c r="Y286" i="32"/>
  <c r="AQ286" i="32" s="1"/>
  <c r="Y278" i="32"/>
  <c r="AQ278" i="32" s="1"/>
  <c r="Y270" i="32"/>
  <c r="AQ270" i="32" s="1"/>
  <c r="Y262" i="32"/>
  <c r="AQ262" i="32" s="1"/>
  <c r="Y254" i="32"/>
  <c r="AQ254" i="32" s="1"/>
  <c r="Y246" i="32"/>
  <c r="AQ246" i="32" s="1"/>
  <c r="Y238" i="32"/>
  <c r="AQ238" i="32" s="1"/>
  <c r="Y230" i="32"/>
  <c r="AQ230" i="32" s="1"/>
  <c r="Y222" i="32"/>
  <c r="AQ222" i="32" s="1"/>
  <c r="Y214" i="32"/>
  <c r="AQ214" i="32" s="1"/>
  <c r="Y206" i="32"/>
  <c r="AQ206" i="32" s="1"/>
  <c r="Y198" i="32"/>
  <c r="AQ198" i="32" s="1"/>
  <c r="Y190" i="32"/>
  <c r="AQ190" i="32" s="1"/>
  <c r="Y182" i="32"/>
  <c r="AQ182" i="32" s="1"/>
  <c r="AP182" i="32"/>
  <c r="Y174" i="32"/>
  <c r="AQ174" i="32" s="1"/>
  <c r="AP174" i="32"/>
  <c r="Y166" i="32"/>
  <c r="AQ166" i="32" s="1"/>
  <c r="AP166" i="32"/>
  <c r="Y158" i="32"/>
  <c r="AQ158" i="32" s="1"/>
  <c r="AP158" i="32"/>
  <c r="Y150" i="32"/>
  <c r="AQ150" i="32" s="1"/>
  <c r="AP150" i="32"/>
  <c r="Y142" i="32"/>
  <c r="AQ142" i="32" s="1"/>
  <c r="AP142" i="32"/>
  <c r="Y134" i="32"/>
  <c r="AQ134" i="32" s="1"/>
  <c r="AP134" i="32"/>
  <c r="Y126" i="32"/>
  <c r="AQ126" i="32" s="1"/>
  <c r="AP126" i="32"/>
  <c r="Y118" i="32"/>
  <c r="AQ118" i="32" s="1"/>
  <c r="AP118" i="32"/>
  <c r="Y110" i="32"/>
  <c r="AQ110" i="32" s="1"/>
  <c r="AP110" i="32"/>
  <c r="Y102" i="32"/>
  <c r="AQ102" i="32" s="1"/>
  <c r="AP102" i="32"/>
  <c r="Y94" i="32"/>
  <c r="AQ94" i="32" s="1"/>
  <c r="AP94" i="32"/>
  <c r="Y86" i="32"/>
  <c r="AQ86" i="32" s="1"/>
  <c r="AP86" i="32"/>
  <c r="Y78" i="32"/>
  <c r="AQ78" i="32" s="1"/>
  <c r="AP78" i="32"/>
  <c r="Y70" i="32"/>
  <c r="AQ70" i="32" s="1"/>
  <c r="AP70" i="32"/>
  <c r="Y62" i="32"/>
  <c r="AQ62" i="32" s="1"/>
  <c r="AP62" i="32"/>
  <c r="Y54" i="32"/>
  <c r="AQ54" i="32" s="1"/>
  <c r="AP54" i="32"/>
  <c r="Y46" i="32"/>
  <c r="AQ46" i="32" s="1"/>
  <c r="AP46" i="32"/>
  <c r="Y38" i="32"/>
  <c r="AQ38" i="32" s="1"/>
  <c r="AP38" i="32"/>
  <c r="Y30" i="32"/>
  <c r="AQ30" i="32" s="1"/>
  <c r="AP30" i="32"/>
  <c r="Y22" i="32"/>
  <c r="AQ22" i="32" s="1"/>
  <c r="AP22" i="32"/>
  <c r="Y14" i="32"/>
  <c r="AQ14" i="32" s="1"/>
  <c r="AP14" i="32"/>
  <c r="AP138" i="32"/>
  <c r="Y218" i="32"/>
  <c r="AQ218" i="32" s="1"/>
  <c r="Y66" i="32"/>
  <c r="AQ66" i="32" s="1"/>
  <c r="AP66" i="32"/>
  <c r="Y297" i="32"/>
  <c r="AQ297" i="32" s="1"/>
  <c r="Y233" i="32"/>
  <c r="AQ233" i="32" s="1"/>
  <c r="Y285" i="32"/>
  <c r="AQ285" i="32" s="1"/>
  <c r="Y261" i="32"/>
  <c r="AQ261" i="32" s="1"/>
  <c r="Y237" i="32"/>
  <c r="AQ237" i="32" s="1"/>
  <c r="Y213" i="32"/>
  <c r="AQ213" i="32" s="1"/>
  <c r="Y149" i="32"/>
  <c r="AQ149" i="32" s="1"/>
  <c r="AP149" i="32"/>
  <c r="Y125" i="32"/>
  <c r="AQ125" i="32" s="1"/>
  <c r="AP125" i="32"/>
  <c r="Y93" i="32"/>
  <c r="AQ93" i="32" s="1"/>
  <c r="AP93" i="32"/>
  <c r="Y77" i="32"/>
  <c r="AQ77" i="32" s="1"/>
  <c r="AP77" i="32"/>
  <c r="Y61" i="32"/>
  <c r="AQ61" i="32" s="1"/>
  <c r="AP61" i="32"/>
  <c r="Y53" i="32"/>
  <c r="AQ53" i="32" s="1"/>
  <c r="AP53" i="32"/>
  <c r="Y45" i="32"/>
  <c r="AQ45" i="32" s="1"/>
  <c r="AP45" i="32"/>
  <c r="Y37" i="32"/>
  <c r="AQ37" i="32" s="1"/>
  <c r="AP37" i="32"/>
  <c r="Y13" i="32"/>
  <c r="AQ13" i="32" s="1"/>
  <c r="AP13" i="32"/>
  <c r="AP106" i="32"/>
  <c r="Y258" i="32"/>
  <c r="AQ258" i="32" s="1"/>
  <c r="Y130" i="32"/>
  <c r="AQ130" i="32" s="1"/>
  <c r="AP130" i="32"/>
  <c r="Y289" i="32"/>
  <c r="AQ289" i="32" s="1"/>
  <c r="Y265" i="32"/>
  <c r="AQ265" i="32" s="1"/>
  <c r="Y293" i="32"/>
  <c r="AQ293" i="32" s="1"/>
  <c r="Y269" i="32"/>
  <c r="AQ269" i="32" s="1"/>
  <c r="Y245" i="32"/>
  <c r="AQ245" i="32" s="1"/>
  <c r="Y221" i="32"/>
  <c r="AQ221" i="32" s="1"/>
  <c r="Y197" i="32"/>
  <c r="AQ197" i="32" s="1"/>
  <c r="Y173" i="32"/>
  <c r="AQ173" i="32" s="1"/>
  <c r="AP173" i="32"/>
  <c r="Y157" i="32"/>
  <c r="AQ157" i="32" s="1"/>
  <c r="AP157" i="32"/>
  <c r="Y133" i="32"/>
  <c r="AQ133" i="32" s="1"/>
  <c r="AP133" i="32"/>
  <c r="Y117" i="32"/>
  <c r="AQ117" i="32" s="1"/>
  <c r="AP117" i="32"/>
  <c r="Y85" i="32"/>
  <c r="AQ85" i="32" s="1"/>
  <c r="AP85" i="32"/>
  <c r="Y21" i="32"/>
  <c r="AQ21" i="32" s="1"/>
  <c r="AP21" i="32"/>
  <c r="Y292" i="32"/>
  <c r="AQ292" i="32" s="1"/>
  <c r="Y276" i="32"/>
  <c r="AQ276" i="32" s="1"/>
  <c r="Y260" i="32"/>
  <c r="AQ260" i="32" s="1"/>
  <c r="Y236" i="32"/>
  <c r="AQ236" i="32" s="1"/>
  <c r="Y212" i="32"/>
  <c r="AQ212" i="32" s="1"/>
  <c r="Y196" i="32"/>
  <c r="AQ196" i="32" s="1"/>
  <c r="Y172" i="32"/>
  <c r="AQ172" i="32" s="1"/>
  <c r="AP172" i="32"/>
  <c r="Y156" i="32"/>
  <c r="AQ156" i="32" s="1"/>
  <c r="AP156" i="32"/>
  <c r="Y140" i="32"/>
  <c r="AQ140" i="32" s="1"/>
  <c r="AP140" i="32"/>
  <c r="Y124" i="32"/>
  <c r="AQ124" i="32" s="1"/>
  <c r="AP124" i="32"/>
  <c r="Y108" i="32"/>
  <c r="AQ108" i="32" s="1"/>
  <c r="AP108" i="32"/>
  <c r="Y84" i="32"/>
  <c r="AQ84" i="32" s="1"/>
  <c r="AP84" i="32"/>
  <c r="Y68" i="32"/>
  <c r="AQ68" i="32" s="1"/>
  <c r="AP68" i="32"/>
  <c r="Y44" i="32"/>
  <c r="AQ44" i="32" s="1"/>
  <c r="AP44" i="32"/>
  <c r="Y20" i="32"/>
  <c r="AQ20" i="32" s="1"/>
  <c r="AP20" i="32"/>
  <c r="AP74" i="32"/>
  <c r="Y282" i="32"/>
  <c r="AQ282" i="32" s="1"/>
  <c r="Y146" i="32"/>
  <c r="AQ146" i="32" s="1"/>
  <c r="AP146" i="32"/>
  <c r="Y122" i="32"/>
  <c r="AQ122" i="32" s="1"/>
  <c r="AP122" i="32"/>
  <c r="Y50" i="32"/>
  <c r="AQ50" i="32" s="1"/>
  <c r="AP50" i="32"/>
  <c r="Y34" i="32"/>
  <c r="AQ34" i="32" s="1"/>
  <c r="AP34" i="32"/>
  <c r="Y241" i="32"/>
  <c r="AQ241" i="32" s="1"/>
  <c r="Y301" i="32"/>
  <c r="AQ301" i="32" s="1"/>
  <c r="Y277" i="32"/>
  <c r="AQ277" i="32" s="1"/>
  <c r="Y253" i="32"/>
  <c r="AQ253" i="32" s="1"/>
  <c r="Y229" i="32"/>
  <c r="AQ229" i="32" s="1"/>
  <c r="Y205" i="32"/>
  <c r="AQ205" i="32" s="1"/>
  <c r="Y181" i="32"/>
  <c r="AQ181" i="32" s="1"/>
  <c r="AP181" i="32"/>
  <c r="Y165" i="32"/>
  <c r="AQ165" i="32" s="1"/>
  <c r="AP165" i="32"/>
  <c r="Y141" i="32"/>
  <c r="AQ141" i="32" s="1"/>
  <c r="AP141" i="32"/>
  <c r="Y109" i="32"/>
  <c r="AQ109" i="32" s="1"/>
  <c r="AP109" i="32"/>
  <c r="Y101" i="32"/>
  <c r="AQ101" i="32" s="1"/>
  <c r="AP101" i="32"/>
  <c r="Y69" i="32"/>
  <c r="AQ69" i="32" s="1"/>
  <c r="AP69" i="32"/>
  <c r="Y29" i="32"/>
  <c r="AQ29" i="32" s="1"/>
  <c r="AP29" i="32"/>
  <c r="Y300" i="32"/>
  <c r="AQ300" i="32" s="1"/>
  <c r="Y284" i="32"/>
  <c r="AQ284" i="32" s="1"/>
  <c r="Y268" i="32"/>
  <c r="AQ268" i="32" s="1"/>
  <c r="Y252" i="32"/>
  <c r="AQ252" i="32" s="1"/>
  <c r="Y244" i="32"/>
  <c r="AQ244" i="32" s="1"/>
  <c r="Y228" i="32"/>
  <c r="AQ228" i="32" s="1"/>
  <c r="Y220" i="32"/>
  <c r="AQ220" i="32" s="1"/>
  <c r="Y204" i="32"/>
  <c r="AQ204" i="32" s="1"/>
  <c r="Y188" i="32"/>
  <c r="AQ188" i="32" s="1"/>
  <c r="AP188" i="32"/>
  <c r="Y180" i="32"/>
  <c r="AQ180" i="32" s="1"/>
  <c r="AP180" i="32"/>
  <c r="Y164" i="32"/>
  <c r="AQ164" i="32" s="1"/>
  <c r="AP164" i="32"/>
  <c r="Y148" i="32"/>
  <c r="AQ148" i="32" s="1"/>
  <c r="AP148" i="32"/>
  <c r="Y132" i="32"/>
  <c r="AQ132" i="32" s="1"/>
  <c r="AP132" i="32"/>
  <c r="Y116" i="32"/>
  <c r="AQ116" i="32" s="1"/>
  <c r="AP116" i="32"/>
  <c r="Y100" i="32"/>
  <c r="AQ100" i="32" s="1"/>
  <c r="AP100" i="32"/>
  <c r="Y92" i="32"/>
  <c r="AQ92" i="32" s="1"/>
  <c r="AP92" i="32"/>
  <c r="Y76" i="32"/>
  <c r="AQ76" i="32" s="1"/>
  <c r="AP76" i="32"/>
  <c r="Y60" i="32"/>
  <c r="AQ60" i="32" s="1"/>
  <c r="AP60" i="32"/>
  <c r="Y52" i="32"/>
  <c r="AQ52" i="32" s="1"/>
  <c r="AP52" i="32"/>
  <c r="Y36" i="32"/>
  <c r="AQ36" i="32" s="1"/>
  <c r="AP36" i="32"/>
  <c r="Y28" i="32"/>
  <c r="AQ28" i="32" s="1"/>
  <c r="AP28" i="32"/>
  <c r="Y12" i="32"/>
  <c r="AQ12" i="32" s="1"/>
  <c r="AP12" i="32"/>
  <c r="Y299" i="32"/>
  <c r="AQ299" i="32" s="1"/>
  <c r="Y291" i="32"/>
  <c r="AQ291" i="32" s="1"/>
  <c r="Y283" i="32"/>
  <c r="AQ283" i="32" s="1"/>
  <c r="Y275" i="32"/>
  <c r="AQ275" i="32" s="1"/>
  <c r="Y267" i="32"/>
  <c r="AQ267" i="32" s="1"/>
  <c r="Y259" i="32"/>
  <c r="AQ259" i="32" s="1"/>
  <c r="Y251" i="32"/>
  <c r="AQ251" i="32" s="1"/>
  <c r="Y243" i="32"/>
  <c r="AQ243" i="32" s="1"/>
  <c r="Y235" i="32"/>
  <c r="AQ235" i="32" s="1"/>
  <c r="Y227" i="32"/>
  <c r="AQ227" i="32" s="1"/>
  <c r="AP42" i="32"/>
  <c r="Y219" i="32"/>
  <c r="AQ219" i="32" s="1"/>
  <c r="Y211" i="32"/>
  <c r="AQ211" i="32" s="1"/>
  <c r="Y203" i="32"/>
  <c r="AQ203" i="32" s="1"/>
  <c r="Y195" i="32"/>
  <c r="AQ195" i="32" s="1"/>
  <c r="Y187" i="32"/>
  <c r="AQ187" i="32" s="1"/>
  <c r="AP187" i="32"/>
  <c r="Y179" i="32"/>
  <c r="AQ179" i="32" s="1"/>
  <c r="AP179" i="32"/>
  <c r="Y171" i="32"/>
  <c r="AQ171" i="32" s="1"/>
  <c r="AP171" i="32"/>
  <c r="Y163" i="32"/>
  <c r="AQ163" i="32" s="1"/>
  <c r="AP163" i="32"/>
  <c r="Y155" i="32"/>
  <c r="AQ155" i="32" s="1"/>
  <c r="AP155" i="32"/>
  <c r="Y147" i="32"/>
  <c r="AQ147" i="32" s="1"/>
  <c r="AP147" i="32"/>
  <c r="Y139" i="32"/>
  <c r="AQ139" i="32" s="1"/>
  <c r="AP139" i="32"/>
  <c r="Y131" i="32"/>
  <c r="AQ131" i="32" s="1"/>
  <c r="AP131" i="32"/>
  <c r="Y123" i="32"/>
  <c r="AQ123" i="32" s="1"/>
  <c r="AP123" i="32"/>
  <c r="Y115" i="32"/>
  <c r="AQ115" i="32" s="1"/>
  <c r="AP115" i="32"/>
  <c r="Y107" i="32"/>
  <c r="AQ107" i="32" s="1"/>
  <c r="AP107" i="32"/>
  <c r="Y99" i="32"/>
  <c r="AQ99" i="32" s="1"/>
  <c r="AP99" i="32"/>
  <c r="Y91" i="32"/>
  <c r="AQ91" i="32" s="1"/>
  <c r="AP91" i="32"/>
  <c r="Y83" i="32"/>
  <c r="AQ83" i="32" s="1"/>
  <c r="AP83" i="32"/>
  <c r="Y75" i="32"/>
  <c r="AQ75" i="32" s="1"/>
  <c r="AP75" i="32"/>
  <c r="Y67" i="32"/>
  <c r="AQ67" i="32" s="1"/>
  <c r="AP67" i="32"/>
  <c r="Y59" i="32"/>
  <c r="AQ59" i="32" s="1"/>
  <c r="AP59" i="32"/>
  <c r="Y51" i="32"/>
  <c r="AQ51" i="32" s="1"/>
  <c r="AP51" i="32"/>
  <c r="Y43" i="32"/>
  <c r="AQ43" i="32" s="1"/>
  <c r="AP43" i="32"/>
  <c r="Y35" i="32"/>
  <c r="AQ35" i="32" s="1"/>
  <c r="AP35" i="32"/>
  <c r="Y27" i="32"/>
  <c r="AQ27" i="32" s="1"/>
  <c r="AP27" i="32"/>
  <c r="Y19" i="32"/>
  <c r="AQ19" i="32" s="1"/>
  <c r="AP19" i="32"/>
  <c r="Y239" i="32"/>
  <c r="AQ239" i="32" s="1"/>
  <c r="Y231" i="32"/>
  <c r="AQ231" i="32" s="1"/>
  <c r="Y223" i="32"/>
  <c r="AQ223" i="32" s="1"/>
  <c r="Y215" i="32"/>
  <c r="AQ215" i="32" s="1"/>
  <c r="Y207" i="32"/>
  <c r="AQ207" i="32" s="1"/>
  <c r="Y199" i="32"/>
  <c r="AQ199" i="32" s="1"/>
  <c r="Y191" i="32"/>
  <c r="AQ191" i="32" s="1"/>
  <c r="Y183" i="32"/>
  <c r="AQ183" i="32" s="1"/>
  <c r="AP183" i="32"/>
  <c r="Y175" i="32"/>
  <c r="AQ175" i="32" s="1"/>
  <c r="AP175" i="32"/>
  <c r="Y167" i="32"/>
  <c r="AQ167" i="32" s="1"/>
  <c r="AP167" i="32"/>
  <c r="Y159" i="32"/>
  <c r="AQ159" i="32" s="1"/>
  <c r="AP159" i="32"/>
  <c r="Y151" i="32"/>
  <c r="AQ151" i="32" s="1"/>
  <c r="AP151" i="32"/>
  <c r="Y143" i="32"/>
  <c r="AQ143" i="32" s="1"/>
  <c r="AP143" i="32"/>
  <c r="Y135" i="32"/>
  <c r="AQ135" i="32" s="1"/>
  <c r="AP135" i="32"/>
  <c r="Y127" i="32"/>
  <c r="AQ127" i="32" s="1"/>
  <c r="AP127" i="32"/>
  <c r="Y119" i="32"/>
  <c r="AQ119" i="32" s="1"/>
  <c r="AP119" i="32"/>
  <c r="Y111" i="32"/>
  <c r="AQ111" i="32" s="1"/>
  <c r="AP111" i="32"/>
  <c r="Y103" i="32"/>
  <c r="AQ103" i="32" s="1"/>
  <c r="AP103" i="32"/>
  <c r="Y95" i="32"/>
  <c r="AQ95" i="32" s="1"/>
  <c r="AP95" i="32"/>
  <c r="Y87" i="32"/>
  <c r="AQ87" i="32" s="1"/>
  <c r="AP87" i="32"/>
  <c r="Y79" i="32"/>
  <c r="AQ79" i="32" s="1"/>
  <c r="AP79" i="32"/>
  <c r="Y71" i="32"/>
  <c r="AQ71" i="32" s="1"/>
  <c r="AP71" i="32"/>
  <c r="Y63" i="32"/>
  <c r="AQ63" i="32" s="1"/>
  <c r="AP63" i="32"/>
  <c r="Y55" i="32"/>
  <c r="AQ55" i="32" s="1"/>
  <c r="AP55" i="32"/>
  <c r="Y47" i="32"/>
  <c r="AQ47" i="32" s="1"/>
  <c r="AP47" i="32"/>
  <c r="Y39" i="32"/>
  <c r="AQ39" i="32" s="1"/>
  <c r="AP39" i="32"/>
  <c r="Y31" i="32"/>
  <c r="AQ31" i="32" s="1"/>
  <c r="AP31" i="32"/>
  <c r="Y23" i="32"/>
  <c r="AQ23" i="32" s="1"/>
  <c r="AP23" i="32"/>
  <c r="Y15" i="32"/>
  <c r="AQ15" i="32" s="1"/>
  <c r="AP15" i="32"/>
  <c r="V11" i="3" l="1"/>
  <c r="U11" i="3"/>
  <c r="P11" i="3"/>
  <c r="O10" i="3"/>
  <c r="Q10" i="32"/>
  <c r="AI10" i="32" s="1"/>
  <c r="AF10" i="32"/>
  <c r="U10" i="3" l="1"/>
  <c r="V10" i="3"/>
  <c r="F10" i="31"/>
  <c r="G10" i="31" l="1"/>
  <c r="G11" i="31"/>
  <c r="AB11" i="3" l="1"/>
  <c r="AC10" i="3"/>
  <c r="AA10" i="3"/>
  <c r="Z10" i="3"/>
  <c r="Y10" i="3"/>
  <c r="AD208" i="3" l="1"/>
  <c r="AD145" i="3"/>
  <c r="AD147" i="3"/>
  <c r="AF147" i="3" s="1"/>
  <c r="AD179" i="3"/>
  <c r="AD172" i="3"/>
  <c r="AD64" i="3"/>
  <c r="AD87" i="3"/>
  <c r="AD118" i="3"/>
  <c r="AD134" i="3"/>
  <c r="AD149" i="3"/>
  <c r="AD187" i="3"/>
  <c r="AD230" i="3"/>
  <c r="AD29" i="3"/>
  <c r="AD49" i="3"/>
  <c r="AD161" i="3"/>
  <c r="AD198" i="3"/>
  <c r="AD216" i="3"/>
  <c r="AD293" i="3"/>
  <c r="AD56" i="3"/>
  <c r="AD95" i="3"/>
  <c r="AD138" i="3"/>
  <c r="AD212" i="3"/>
  <c r="AD246" i="3"/>
  <c r="AD33" i="3"/>
  <c r="AD111" i="3"/>
  <c r="AD146" i="3"/>
  <c r="AD270" i="3"/>
  <c r="AD285" i="3"/>
  <c r="AD57" i="3"/>
  <c r="AD84" i="3"/>
  <c r="AD88" i="3"/>
  <c r="AD115" i="3"/>
  <c r="AD119" i="3"/>
  <c r="AD123" i="3"/>
  <c r="AD127" i="3"/>
  <c r="AD131" i="3"/>
  <c r="AD135" i="3"/>
  <c r="AD139" i="3"/>
  <c r="AD143" i="3"/>
  <c r="AD150" i="3"/>
  <c r="AD173" i="3"/>
  <c r="AD180" i="3"/>
  <c r="AD184" i="3"/>
  <c r="AD188" i="3"/>
  <c r="AD191" i="3"/>
  <c r="AD195" i="3"/>
  <c r="AD202" i="3"/>
  <c r="AD206" i="3"/>
  <c r="AD209" i="3"/>
  <c r="AD223" i="3"/>
  <c r="AD227" i="3"/>
  <c r="AD231" i="3"/>
  <c r="AD235" i="3"/>
  <c r="AD239" i="3"/>
  <c r="AD243" i="3"/>
  <c r="AD247" i="3"/>
  <c r="AD274" i="3"/>
  <c r="AD297" i="3"/>
  <c r="AD301" i="3"/>
  <c r="AD75" i="3"/>
  <c r="AD122" i="3"/>
  <c r="AD250" i="3"/>
  <c r="AD45" i="3"/>
  <c r="AD107" i="3"/>
  <c r="AD176" i="3"/>
  <c r="AD262" i="3"/>
  <c r="AD80" i="3"/>
  <c r="AD14" i="3"/>
  <c r="AD18" i="3"/>
  <c r="AD22" i="3"/>
  <c r="AD26" i="3"/>
  <c r="AD30" i="3"/>
  <c r="AD34" i="3"/>
  <c r="AD38" i="3"/>
  <c r="AD42" i="3"/>
  <c r="AD46" i="3"/>
  <c r="AD50" i="3"/>
  <c r="AD69" i="3"/>
  <c r="AD96" i="3"/>
  <c r="AD100" i="3"/>
  <c r="AD104" i="3"/>
  <c r="AD108" i="3"/>
  <c r="AD112" i="3"/>
  <c r="AD154" i="3"/>
  <c r="AD158" i="3"/>
  <c r="AD162" i="3"/>
  <c r="AD166" i="3"/>
  <c r="AD170" i="3"/>
  <c r="AD177" i="3"/>
  <c r="AD213" i="3"/>
  <c r="AD217" i="3"/>
  <c r="AD220" i="3"/>
  <c r="AD251" i="3"/>
  <c r="AD255" i="3"/>
  <c r="AD259" i="3"/>
  <c r="AD263" i="3"/>
  <c r="AD267" i="3"/>
  <c r="AD271" i="3"/>
  <c r="AD278" i="3"/>
  <c r="AD282" i="3"/>
  <c r="AD286" i="3"/>
  <c r="AD290" i="3"/>
  <c r="AD294" i="3"/>
  <c r="AD83" i="3"/>
  <c r="AD126" i="3"/>
  <c r="AD205" i="3"/>
  <c r="AD242" i="3"/>
  <c r="AD21" i="3"/>
  <c r="AD99" i="3"/>
  <c r="AD169" i="3"/>
  <c r="AD266" i="3"/>
  <c r="AD281" i="3"/>
  <c r="AD53" i="3"/>
  <c r="AD61" i="3"/>
  <c r="AD65" i="3"/>
  <c r="AD54" i="3"/>
  <c r="AD58" i="3"/>
  <c r="AD62" i="3"/>
  <c r="AD73" i="3"/>
  <c r="AD77" i="3"/>
  <c r="AD81" i="3"/>
  <c r="AD85" i="3"/>
  <c r="AD89" i="3"/>
  <c r="AD93" i="3"/>
  <c r="AD116" i="3"/>
  <c r="AD120" i="3"/>
  <c r="AD124" i="3"/>
  <c r="AD128" i="3"/>
  <c r="AD132" i="3"/>
  <c r="AD136" i="3"/>
  <c r="AD140" i="3"/>
  <c r="AD144" i="3"/>
  <c r="AD181" i="3"/>
  <c r="AD185" i="3"/>
  <c r="AD192" i="3"/>
  <c r="AD196" i="3"/>
  <c r="AD199" i="3"/>
  <c r="AD203" i="3"/>
  <c r="AD207" i="3"/>
  <c r="AD210" i="3"/>
  <c r="AD224" i="3"/>
  <c r="AD228" i="3"/>
  <c r="AD232" i="3"/>
  <c r="AD236" i="3"/>
  <c r="AD240" i="3"/>
  <c r="AD244" i="3"/>
  <c r="AD248" i="3"/>
  <c r="AD298" i="3"/>
  <c r="AD302" i="3"/>
  <c r="AD91" i="3"/>
  <c r="AD114" i="3"/>
  <c r="AD183" i="3"/>
  <c r="AD194" i="3"/>
  <c r="AD238" i="3"/>
  <c r="AD273" i="3"/>
  <c r="AD296" i="3"/>
  <c r="AD13" i="3"/>
  <c r="AD37" i="3"/>
  <c r="AD68" i="3"/>
  <c r="AD219" i="3"/>
  <c r="AD92" i="3"/>
  <c r="AD11" i="3"/>
  <c r="AD15" i="3"/>
  <c r="AD19" i="3"/>
  <c r="AD23" i="3"/>
  <c r="AD27" i="3"/>
  <c r="AD31" i="3"/>
  <c r="AD35" i="3"/>
  <c r="AD39" i="3"/>
  <c r="AD43" i="3"/>
  <c r="AD47" i="3"/>
  <c r="AD66" i="3"/>
  <c r="AD70" i="3"/>
  <c r="AD97" i="3"/>
  <c r="AD101" i="3"/>
  <c r="AD105" i="3"/>
  <c r="AD109" i="3"/>
  <c r="AD151" i="3"/>
  <c r="AD155" i="3"/>
  <c r="AD159" i="3"/>
  <c r="AD163" i="3"/>
  <c r="AD171" i="3"/>
  <c r="AD174" i="3"/>
  <c r="AD178" i="3"/>
  <c r="AD214" i="3"/>
  <c r="AD221" i="3"/>
  <c r="AD252" i="3"/>
  <c r="AD256" i="3"/>
  <c r="AD260" i="3"/>
  <c r="AD264" i="3"/>
  <c r="AD268" i="3"/>
  <c r="AD275" i="3"/>
  <c r="AD279" i="3"/>
  <c r="AD283" i="3"/>
  <c r="AD287" i="3"/>
  <c r="AD291" i="3"/>
  <c r="AD60" i="3"/>
  <c r="AD79" i="3"/>
  <c r="AD130" i="3"/>
  <c r="AD142" i="3"/>
  <c r="AD190" i="3"/>
  <c r="AD201" i="3"/>
  <c r="AD226" i="3"/>
  <c r="AD25" i="3"/>
  <c r="AD41" i="3"/>
  <c r="AD72" i="3"/>
  <c r="AD103" i="3"/>
  <c r="AD153" i="3"/>
  <c r="AD165" i="3"/>
  <c r="AD258" i="3"/>
  <c r="AD277" i="3"/>
  <c r="AD76" i="3"/>
  <c r="AD51" i="3"/>
  <c r="AD55" i="3"/>
  <c r="AD59" i="3"/>
  <c r="AD63" i="3"/>
  <c r="AD74" i="3"/>
  <c r="AD78" i="3"/>
  <c r="AD82" i="3"/>
  <c r="AD86" i="3"/>
  <c r="AD90" i="3"/>
  <c r="AD94" i="3"/>
  <c r="AD113" i="3"/>
  <c r="AD117" i="3"/>
  <c r="AD121" i="3"/>
  <c r="AD125" i="3"/>
  <c r="AD129" i="3"/>
  <c r="AD133" i="3"/>
  <c r="AD137" i="3"/>
  <c r="AD141" i="3"/>
  <c r="AD148" i="3"/>
  <c r="AD182" i="3"/>
  <c r="AD186" i="3"/>
  <c r="AD189" i="3"/>
  <c r="AD193" i="3"/>
  <c r="AD200" i="3"/>
  <c r="AD204" i="3"/>
  <c r="AD211" i="3"/>
  <c r="AD218" i="3"/>
  <c r="AD225" i="3"/>
  <c r="AD229" i="3"/>
  <c r="AD233" i="3"/>
  <c r="AD237" i="3"/>
  <c r="AD241" i="3"/>
  <c r="AD245" i="3"/>
  <c r="AD249" i="3"/>
  <c r="AD272" i="3"/>
  <c r="AD295" i="3"/>
  <c r="AD299" i="3"/>
  <c r="AD52" i="3"/>
  <c r="AD234" i="3"/>
  <c r="AD300" i="3"/>
  <c r="AD17" i="3"/>
  <c r="AD157" i="3"/>
  <c r="AD254" i="3"/>
  <c r="AD289" i="3"/>
  <c r="AD12" i="3"/>
  <c r="AD16" i="3"/>
  <c r="AD20" i="3"/>
  <c r="AD24" i="3"/>
  <c r="AD28" i="3"/>
  <c r="AD32" i="3"/>
  <c r="AD36" i="3"/>
  <c r="AD40" i="3"/>
  <c r="AD44" i="3"/>
  <c r="AD48" i="3"/>
  <c r="AD67" i="3"/>
  <c r="AD71" i="3"/>
  <c r="AD98" i="3"/>
  <c r="AD102" i="3"/>
  <c r="AD106" i="3"/>
  <c r="AD110" i="3"/>
  <c r="AF145" i="3"/>
  <c r="AD152" i="3"/>
  <c r="AD156" i="3"/>
  <c r="AD160" i="3"/>
  <c r="AD164" i="3"/>
  <c r="AD168" i="3"/>
  <c r="AD175" i="3"/>
  <c r="AD197" i="3"/>
  <c r="AF208" i="3"/>
  <c r="AD215" i="3"/>
  <c r="AD222" i="3"/>
  <c r="AD253" i="3"/>
  <c r="AD257" i="3"/>
  <c r="AD261" i="3"/>
  <c r="AD265" i="3"/>
  <c r="AD269" i="3"/>
  <c r="AD276" i="3"/>
  <c r="AD280" i="3"/>
  <c r="AD284" i="3"/>
  <c r="AD288" i="3"/>
  <c r="AD292" i="3"/>
  <c r="AB10" i="3"/>
  <c r="AF172" i="3" l="1"/>
  <c r="S172" i="3" s="1"/>
  <c r="T172" i="3" s="1"/>
  <c r="AI147" i="3"/>
  <c r="S147" i="3"/>
  <c r="T147" i="3" s="1"/>
  <c r="AH145" i="3"/>
  <c r="S145" i="3"/>
  <c r="T145" i="3" s="1"/>
  <c r="AI208" i="3"/>
  <c r="S208" i="3"/>
  <c r="T208" i="3" s="1"/>
  <c r="AI172" i="3"/>
  <c r="AH172" i="3"/>
  <c r="AJ172" i="3" s="1"/>
  <c r="AF179" i="3"/>
  <c r="AF168" i="3"/>
  <c r="S168" i="3" s="1"/>
  <c r="T168" i="3" s="1"/>
  <c r="AF48" i="3"/>
  <c r="S48" i="3" s="1"/>
  <c r="T48" i="3" s="1"/>
  <c r="AF16" i="3"/>
  <c r="S16" i="3" s="1"/>
  <c r="T16" i="3" s="1"/>
  <c r="AF52" i="3"/>
  <c r="S52" i="3" s="1"/>
  <c r="T52" i="3" s="1"/>
  <c r="AF90" i="3"/>
  <c r="S90" i="3" s="1"/>
  <c r="T90" i="3" s="1"/>
  <c r="AF178" i="3"/>
  <c r="S178" i="3" s="1"/>
  <c r="T178" i="3" s="1"/>
  <c r="AF19" i="3"/>
  <c r="S19" i="3" s="1"/>
  <c r="T19" i="3" s="1"/>
  <c r="AF62" i="3"/>
  <c r="S62" i="3" s="1"/>
  <c r="T62" i="3" s="1"/>
  <c r="AF205" i="3"/>
  <c r="S205" i="3" s="1"/>
  <c r="T205" i="3" s="1"/>
  <c r="AF271" i="3"/>
  <c r="S271" i="3" s="1"/>
  <c r="T271" i="3" s="1"/>
  <c r="AF50" i="3"/>
  <c r="S50" i="3" s="1"/>
  <c r="T50" i="3" s="1"/>
  <c r="AF18" i="3"/>
  <c r="S18" i="3" s="1"/>
  <c r="T18" i="3" s="1"/>
  <c r="AF122" i="3"/>
  <c r="S122" i="3" s="1"/>
  <c r="T122" i="3" s="1"/>
  <c r="AF235" i="3"/>
  <c r="S235" i="3" s="1"/>
  <c r="T235" i="3" s="1"/>
  <c r="AF280" i="3"/>
  <c r="S280" i="3" s="1"/>
  <c r="T280" i="3" s="1"/>
  <c r="AF261" i="3"/>
  <c r="S261" i="3" s="1"/>
  <c r="T261" i="3" s="1"/>
  <c r="AF102" i="3"/>
  <c r="S102" i="3" s="1"/>
  <c r="T102" i="3" s="1"/>
  <c r="AF32" i="3"/>
  <c r="S32" i="3" s="1"/>
  <c r="T32" i="3" s="1"/>
  <c r="AF157" i="3"/>
  <c r="S157" i="3" s="1"/>
  <c r="T157" i="3" s="1"/>
  <c r="AF249" i="3"/>
  <c r="S249" i="3" s="1"/>
  <c r="T249" i="3" s="1"/>
  <c r="AF74" i="3"/>
  <c r="S74" i="3" s="1"/>
  <c r="T74" i="3" s="1"/>
  <c r="AF275" i="3"/>
  <c r="S275" i="3" s="1"/>
  <c r="T275" i="3" s="1"/>
  <c r="AF163" i="3"/>
  <c r="S163" i="3" s="1"/>
  <c r="T163" i="3" s="1"/>
  <c r="AF66" i="3"/>
  <c r="S66" i="3" s="1"/>
  <c r="T66" i="3" s="1"/>
  <c r="AF61" i="3"/>
  <c r="S61" i="3" s="1"/>
  <c r="T61" i="3" s="1"/>
  <c r="AF169" i="3"/>
  <c r="S169" i="3" s="1"/>
  <c r="T169" i="3" s="1"/>
  <c r="AF290" i="3"/>
  <c r="S290" i="3" s="1"/>
  <c r="T290" i="3" s="1"/>
  <c r="AF34" i="3"/>
  <c r="S34" i="3" s="1"/>
  <c r="T34" i="3" s="1"/>
  <c r="AF176" i="3"/>
  <c r="S176" i="3" s="1"/>
  <c r="T176" i="3" s="1"/>
  <c r="AF274" i="3"/>
  <c r="S274" i="3" s="1"/>
  <c r="T274" i="3" s="1"/>
  <c r="AF215" i="3"/>
  <c r="S215" i="3" s="1"/>
  <c r="T215" i="3" s="1"/>
  <c r="AF233" i="3"/>
  <c r="S233" i="3" s="1"/>
  <c r="T233" i="3" s="1"/>
  <c r="AF35" i="3"/>
  <c r="S35" i="3" s="1"/>
  <c r="T35" i="3" s="1"/>
  <c r="AF255" i="3"/>
  <c r="S255" i="3" s="1"/>
  <c r="T255" i="3" s="1"/>
  <c r="AF152" i="3"/>
  <c r="S152" i="3" s="1"/>
  <c r="T152" i="3" s="1"/>
  <c r="AF256" i="3"/>
  <c r="S256" i="3" s="1"/>
  <c r="T256" i="3" s="1"/>
  <c r="AF204" i="3"/>
  <c r="S204" i="3" s="1"/>
  <c r="T204" i="3" s="1"/>
  <c r="AF186" i="3"/>
  <c r="S186" i="3" s="1"/>
  <c r="T186" i="3" s="1"/>
  <c r="AF137" i="3"/>
  <c r="S137" i="3" s="1"/>
  <c r="T137" i="3" s="1"/>
  <c r="AF121" i="3"/>
  <c r="S121" i="3" s="1"/>
  <c r="T121" i="3" s="1"/>
  <c r="AF76" i="3"/>
  <c r="S76" i="3" s="1"/>
  <c r="T76" i="3" s="1"/>
  <c r="AF153" i="3"/>
  <c r="S153" i="3" s="1"/>
  <c r="T153" i="3" s="1"/>
  <c r="AF25" i="3"/>
  <c r="S25" i="3" s="1"/>
  <c r="T25" i="3" s="1"/>
  <c r="AF142" i="3"/>
  <c r="S142" i="3" s="1"/>
  <c r="T142" i="3" s="1"/>
  <c r="AF291" i="3"/>
  <c r="S291" i="3" s="1"/>
  <c r="T291" i="3" s="1"/>
  <c r="AF105" i="3"/>
  <c r="S105" i="3" s="1"/>
  <c r="T105" i="3" s="1"/>
  <c r="AF68" i="3"/>
  <c r="S68" i="3" s="1"/>
  <c r="T68" i="3" s="1"/>
  <c r="AF273" i="3"/>
  <c r="S273" i="3" s="1"/>
  <c r="T273" i="3" s="1"/>
  <c r="AF298" i="3"/>
  <c r="S298" i="3" s="1"/>
  <c r="T298" i="3" s="1"/>
  <c r="AF236" i="3"/>
  <c r="S236" i="3" s="1"/>
  <c r="T236" i="3" s="1"/>
  <c r="AF210" i="3"/>
  <c r="S210" i="3" s="1"/>
  <c r="T210" i="3" s="1"/>
  <c r="AF196" i="3"/>
  <c r="S196" i="3" s="1"/>
  <c r="T196" i="3" s="1"/>
  <c r="AF181" i="3"/>
  <c r="S181" i="3" s="1"/>
  <c r="T181" i="3" s="1"/>
  <c r="AF136" i="3"/>
  <c r="S136" i="3" s="1"/>
  <c r="T136" i="3" s="1"/>
  <c r="AF120" i="3"/>
  <c r="S120" i="3" s="1"/>
  <c r="T120" i="3" s="1"/>
  <c r="AF85" i="3"/>
  <c r="S85" i="3" s="1"/>
  <c r="T85" i="3" s="1"/>
  <c r="AF251" i="3"/>
  <c r="S251" i="3" s="1"/>
  <c r="T251" i="3" s="1"/>
  <c r="AF177" i="3"/>
  <c r="S177" i="3" s="1"/>
  <c r="T177" i="3" s="1"/>
  <c r="AF158" i="3"/>
  <c r="S158" i="3" s="1"/>
  <c r="T158" i="3" s="1"/>
  <c r="AF104" i="3"/>
  <c r="S104" i="3" s="1"/>
  <c r="T104" i="3" s="1"/>
  <c r="AF206" i="3"/>
  <c r="S206" i="3" s="1"/>
  <c r="T206" i="3" s="1"/>
  <c r="AF188" i="3"/>
  <c r="S188" i="3" s="1"/>
  <c r="T188" i="3" s="1"/>
  <c r="AF150" i="3"/>
  <c r="S150" i="3" s="1"/>
  <c r="T150" i="3" s="1"/>
  <c r="AF131" i="3"/>
  <c r="S131" i="3" s="1"/>
  <c r="T131" i="3" s="1"/>
  <c r="AF115" i="3"/>
  <c r="S115" i="3" s="1"/>
  <c r="T115" i="3" s="1"/>
  <c r="AF285" i="3"/>
  <c r="S285" i="3" s="1"/>
  <c r="T285" i="3" s="1"/>
  <c r="AF33" i="3"/>
  <c r="S33" i="3" s="1"/>
  <c r="T33" i="3" s="1"/>
  <c r="AF138" i="3"/>
  <c r="S138" i="3" s="1"/>
  <c r="T138" i="3" s="1"/>
  <c r="AF216" i="3"/>
  <c r="S216" i="3" s="1"/>
  <c r="T216" i="3" s="1"/>
  <c r="AF29" i="3"/>
  <c r="S29" i="3" s="1"/>
  <c r="T29" i="3" s="1"/>
  <c r="AF134" i="3"/>
  <c r="S134" i="3" s="1"/>
  <c r="T134" i="3" s="1"/>
  <c r="AF292" i="3"/>
  <c r="S292" i="3" s="1"/>
  <c r="T292" i="3" s="1"/>
  <c r="AF276" i="3"/>
  <c r="S276" i="3" s="1"/>
  <c r="T276" i="3" s="1"/>
  <c r="AF257" i="3"/>
  <c r="S257" i="3" s="1"/>
  <c r="T257" i="3" s="1"/>
  <c r="AH208" i="3"/>
  <c r="AF164" i="3"/>
  <c r="S164" i="3" s="1"/>
  <c r="T164" i="3" s="1"/>
  <c r="AI145" i="3"/>
  <c r="AF98" i="3"/>
  <c r="S98" i="3" s="1"/>
  <c r="T98" i="3" s="1"/>
  <c r="AF44" i="3"/>
  <c r="S44" i="3" s="1"/>
  <c r="T44" i="3" s="1"/>
  <c r="AF28" i="3"/>
  <c r="S28" i="3" s="1"/>
  <c r="T28" i="3" s="1"/>
  <c r="AF12" i="3"/>
  <c r="S12" i="3" s="1"/>
  <c r="T12" i="3" s="1"/>
  <c r="AF17" i="3"/>
  <c r="S17" i="3" s="1"/>
  <c r="T17" i="3" s="1"/>
  <c r="AF299" i="3"/>
  <c r="S299" i="3" s="1"/>
  <c r="T299" i="3" s="1"/>
  <c r="AF245" i="3"/>
  <c r="S245" i="3" s="1"/>
  <c r="T245" i="3" s="1"/>
  <c r="AF229" i="3"/>
  <c r="S229" i="3" s="1"/>
  <c r="T229" i="3" s="1"/>
  <c r="AF86" i="3"/>
  <c r="S86" i="3" s="1"/>
  <c r="T86" i="3" s="1"/>
  <c r="AF63" i="3"/>
  <c r="S63" i="3" s="1"/>
  <c r="T63" i="3" s="1"/>
  <c r="AF268" i="3"/>
  <c r="S268" i="3" s="1"/>
  <c r="T268" i="3" s="1"/>
  <c r="AF252" i="3"/>
  <c r="S252" i="3" s="1"/>
  <c r="T252" i="3" s="1"/>
  <c r="AF174" i="3"/>
  <c r="S174" i="3" s="1"/>
  <c r="T174" i="3" s="1"/>
  <c r="AF159" i="3"/>
  <c r="S159" i="3" s="1"/>
  <c r="T159" i="3" s="1"/>
  <c r="AF47" i="3"/>
  <c r="S47" i="3" s="1"/>
  <c r="T47" i="3" s="1"/>
  <c r="AF31" i="3"/>
  <c r="S31" i="3" s="1"/>
  <c r="T31" i="3" s="1"/>
  <c r="AF15" i="3"/>
  <c r="S15" i="3" s="1"/>
  <c r="T15" i="3" s="1"/>
  <c r="AF58" i="3"/>
  <c r="S58" i="3" s="1"/>
  <c r="T58" i="3" s="1"/>
  <c r="AF53" i="3"/>
  <c r="S53" i="3" s="1"/>
  <c r="T53" i="3" s="1"/>
  <c r="AF99" i="3"/>
  <c r="S99" i="3" s="1"/>
  <c r="T99" i="3" s="1"/>
  <c r="AF126" i="3"/>
  <c r="S126" i="3" s="1"/>
  <c r="T126" i="3" s="1"/>
  <c r="AF286" i="3"/>
  <c r="S286" i="3" s="1"/>
  <c r="T286" i="3" s="1"/>
  <c r="AF267" i="3"/>
  <c r="S267" i="3" s="1"/>
  <c r="T267" i="3" s="1"/>
  <c r="AF46" i="3"/>
  <c r="S46" i="3" s="1"/>
  <c r="T46" i="3" s="1"/>
  <c r="AF30" i="3"/>
  <c r="S30" i="3" s="1"/>
  <c r="T30" i="3" s="1"/>
  <c r="AF14" i="3"/>
  <c r="S14" i="3" s="1"/>
  <c r="T14" i="3" s="1"/>
  <c r="AF107" i="3"/>
  <c r="S107" i="3" s="1"/>
  <c r="T107" i="3" s="1"/>
  <c r="AF75" i="3"/>
  <c r="S75" i="3" s="1"/>
  <c r="T75" i="3" s="1"/>
  <c r="AF247" i="3"/>
  <c r="S247" i="3" s="1"/>
  <c r="T247" i="3" s="1"/>
  <c r="AF231" i="3"/>
  <c r="S231" i="3" s="1"/>
  <c r="T231" i="3" s="1"/>
  <c r="AF200" i="3"/>
  <c r="S200" i="3" s="1"/>
  <c r="T200" i="3" s="1"/>
  <c r="AF182" i="3"/>
  <c r="S182" i="3" s="1"/>
  <c r="T182" i="3" s="1"/>
  <c r="AF133" i="3"/>
  <c r="S133" i="3" s="1"/>
  <c r="T133" i="3" s="1"/>
  <c r="AF117" i="3"/>
  <c r="S117" i="3" s="1"/>
  <c r="T117" i="3" s="1"/>
  <c r="AF277" i="3"/>
  <c r="S277" i="3" s="1"/>
  <c r="T277" i="3" s="1"/>
  <c r="AF103" i="3"/>
  <c r="S103" i="3" s="1"/>
  <c r="T103" i="3" s="1"/>
  <c r="AF226" i="3"/>
  <c r="S226" i="3" s="1"/>
  <c r="T226" i="3" s="1"/>
  <c r="AF130" i="3"/>
  <c r="S130" i="3" s="1"/>
  <c r="T130" i="3" s="1"/>
  <c r="AF287" i="3"/>
  <c r="S287" i="3" s="1"/>
  <c r="T287" i="3" s="1"/>
  <c r="AF101" i="3"/>
  <c r="S101" i="3" s="1"/>
  <c r="T101" i="3" s="1"/>
  <c r="AF37" i="3"/>
  <c r="S37" i="3" s="1"/>
  <c r="T37" i="3" s="1"/>
  <c r="AF238" i="3"/>
  <c r="S238" i="3" s="1"/>
  <c r="T238" i="3" s="1"/>
  <c r="AF114" i="3"/>
  <c r="S114" i="3" s="1"/>
  <c r="T114" i="3" s="1"/>
  <c r="AF248" i="3"/>
  <c r="S248" i="3" s="1"/>
  <c r="T248" i="3" s="1"/>
  <c r="AF232" i="3"/>
  <c r="S232" i="3" s="1"/>
  <c r="T232" i="3" s="1"/>
  <c r="AF207" i="3"/>
  <c r="S207" i="3" s="1"/>
  <c r="T207" i="3" s="1"/>
  <c r="AF192" i="3"/>
  <c r="S192" i="3" s="1"/>
  <c r="T192" i="3" s="1"/>
  <c r="AH147" i="3"/>
  <c r="AF132" i="3"/>
  <c r="S132" i="3" s="1"/>
  <c r="T132" i="3" s="1"/>
  <c r="AF116" i="3"/>
  <c r="S116" i="3" s="1"/>
  <c r="T116" i="3" s="1"/>
  <c r="AF81" i="3"/>
  <c r="S81" i="3" s="1"/>
  <c r="T81" i="3" s="1"/>
  <c r="AF220" i="3"/>
  <c r="S220" i="3" s="1"/>
  <c r="T220" i="3" s="1"/>
  <c r="AF170" i="3"/>
  <c r="S170" i="3" s="1"/>
  <c r="T170" i="3" s="1"/>
  <c r="AF154" i="3"/>
  <c r="S154" i="3" s="1"/>
  <c r="T154" i="3" s="1"/>
  <c r="AF100" i="3"/>
  <c r="S100" i="3" s="1"/>
  <c r="T100" i="3" s="1"/>
  <c r="AF202" i="3"/>
  <c r="S202" i="3" s="1"/>
  <c r="T202" i="3" s="1"/>
  <c r="AF184" i="3"/>
  <c r="S184" i="3" s="1"/>
  <c r="T184" i="3" s="1"/>
  <c r="AF143" i="3"/>
  <c r="S143" i="3" s="1"/>
  <c r="T143" i="3" s="1"/>
  <c r="AF127" i="3"/>
  <c r="S127" i="3" s="1"/>
  <c r="T127" i="3" s="1"/>
  <c r="AF88" i="3"/>
  <c r="S88" i="3" s="1"/>
  <c r="T88" i="3" s="1"/>
  <c r="AF270" i="3"/>
  <c r="S270" i="3" s="1"/>
  <c r="T270" i="3" s="1"/>
  <c r="AF246" i="3"/>
  <c r="S246" i="3" s="1"/>
  <c r="T246" i="3" s="1"/>
  <c r="AF95" i="3"/>
  <c r="S95" i="3" s="1"/>
  <c r="T95" i="3" s="1"/>
  <c r="AF198" i="3"/>
  <c r="S198" i="3" s="1"/>
  <c r="T198" i="3" s="1"/>
  <c r="AF230" i="3"/>
  <c r="S230" i="3" s="1"/>
  <c r="T230" i="3" s="1"/>
  <c r="AF118" i="3"/>
  <c r="S118" i="3" s="1"/>
  <c r="T118" i="3" s="1"/>
  <c r="AF288" i="3"/>
  <c r="S288" i="3" s="1"/>
  <c r="T288" i="3" s="1"/>
  <c r="AF269" i="3"/>
  <c r="S269" i="3" s="1"/>
  <c r="T269" i="3" s="1"/>
  <c r="AF253" i="3"/>
  <c r="S253" i="3" s="1"/>
  <c r="T253" i="3" s="1"/>
  <c r="AF197" i="3"/>
  <c r="S197" i="3" s="1"/>
  <c r="T197" i="3" s="1"/>
  <c r="AF160" i="3"/>
  <c r="S160" i="3" s="1"/>
  <c r="T160" i="3" s="1"/>
  <c r="AF110" i="3"/>
  <c r="S110" i="3" s="1"/>
  <c r="T110" i="3" s="1"/>
  <c r="AF71" i="3"/>
  <c r="S71" i="3" s="1"/>
  <c r="T71" i="3" s="1"/>
  <c r="AF40" i="3"/>
  <c r="S40" i="3" s="1"/>
  <c r="T40" i="3" s="1"/>
  <c r="AF24" i="3"/>
  <c r="S24" i="3" s="1"/>
  <c r="T24" i="3" s="1"/>
  <c r="AF289" i="3"/>
  <c r="S289" i="3" s="1"/>
  <c r="T289" i="3" s="1"/>
  <c r="AF300" i="3"/>
  <c r="S300" i="3" s="1"/>
  <c r="T300" i="3" s="1"/>
  <c r="AF295" i="3"/>
  <c r="S295" i="3" s="1"/>
  <c r="T295" i="3" s="1"/>
  <c r="AF241" i="3"/>
  <c r="S241" i="3" s="1"/>
  <c r="T241" i="3" s="1"/>
  <c r="AF225" i="3"/>
  <c r="S225" i="3" s="1"/>
  <c r="T225" i="3" s="1"/>
  <c r="AF113" i="3"/>
  <c r="S113" i="3" s="1"/>
  <c r="T113" i="3" s="1"/>
  <c r="AF82" i="3"/>
  <c r="S82" i="3" s="1"/>
  <c r="T82" i="3" s="1"/>
  <c r="AF59" i="3"/>
  <c r="S59" i="3" s="1"/>
  <c r="T59" i="3" s="1"/>
  <c r="AF264" i="3"/>
  <c r="S264" i="3" s="1"/>
  <c r="T264" i="3" s="1"/>
  <c r="AF221" i="3"/>
  <c r="S221" i="3" s="1"/>
  <c r="T221" i="3" s="1"/>
  <c r="AF171" i="3"/>
  <c r="S171" i="3" s="1"/>
  <c r="T171" i="3" s="1"/>
  <c r="AF155" i="3"/>
  <c r="S155" i="3" s="1"/>
  <c r="T155" i="3" s="1"/>
  <c r="AF43" i="3"/>
  <c r="S43" i="3" s="1"/>
  <c r="T43" i="3" s="1"/>
  <c r="AF27" i="3"/>
  <c r="S27" i="3" s="1"/>
  <c r="T27" i="3" s="1"/>
  <c r="AF11" i="3"/>
  <c r="AF54" i="3"/>
  <c r="S54" i="3" s="1"/>
  <c r="T54" i="3" s="1"/>
  <c r="AF281" i="3"/>
  <c r="S281" i="3" s="1"/>
  <c r="T281" i="3" s="1"/>
  <c r="AF21" i="3"/>
  <c r="S21" i="3" s="1"/>
  <c r="T21" i="3" s="1"/>
  <c r="AF83" i="3"/>
  <c r="S83" i="3" s="1"/>
  <c r="T83" i="3" s="1"/>
  <c r="AF282" i="3"/>
  <c r="S282" i="3" s="1"/>
  <c r="T282" i="3" s="1"/>
  <c r="AF263" i="3"/>
  <c r="S263" i="3" s="1"/>
  <c r="T263" i="3" s="1"/>
  <c r="AF96" i="3"/>
  <c r="S96" i="3" s="1"/>
  <c r="T96" i="3" s="1"/>
  <c r="AF42" i="3"/>
  <c r="S42" i="3" s="1"/>
  <c r="T42" i="3" s="1"/>
  <c r="AF26" i="3"/>
  <c r="S26" i="3" s="1"/>
  <c r="T26" i="3" s="1"/>
  <c r="AF80" i="3"/>
  <c r="S80" i="3" s="1"/>
  <c r="T80" i="3" s="1"/>
  <c r="AF45" i="3"/>
  <c r="S45" i="3" s="1"/>
  <c r="T45" i="3" s="1"/>
  <c r="AF301" i="3"/>
  <c r="S301" i="3" s="1"/>
  <c r="T301" i="3" s="1"/>
  <c r="AF243" i="3"/>
  <c r="S243" i="3" s="1"/>
  <c r="T243" i="3" s="1"/>
  <c r="AF227" i="3"/>
  <c r="S227" i="3" s="1"/>
  <c r="T227" i="3" s="1"/>
  <c r="AJ145" i="3"/>
  <c r="AF218" i="3"/>
  <c r="S218" i="3" s="1"/>
  <c r="T218" i="3" s="1"/>
  <c r="AF193" i="3"/>
  <c r="S193" i="3" s="1"/>
  <c r="T193" i="3" s="1"/>
  <c r="AF148" i="3"/>
  <c r="S148" i="3" s="1"/>
  <c r="T148" i="3" s="1"/>
  <c r="AF129" i="3"/>
  <c r="S129" i="3" s="1"/>
  <c r="T129" i="3" s="1"/>
  <c r="AF258" i="3"/>
  <c r="S258" i="3" s="1"/>
  <c r="T258" i="3" s="1"/>
  <c r="AF72" i="3"/>
  <c r="S72" i="3" s="1"/>
  <c r="T72" i="3" s="1"/>
  <c r="AF201" i="3"/>
  <c r="S201" i="3" s="1"/>
  <c r="T201" i="3" s="1"/>
  <c r="AF79" i="3"/>
  <c r="S79" i="3" s="1"/>
  <c r="T79" i="3" s="1"/>
  <c r="AF283" i="3"/>
  <c r="S283" i="3" s="1"/>
  <c r="T283" i="3" s="1"/>
  <c r="AF151" i="3"/>
  <c r="S151" i="3" s="1"/>
  <c r="T151" i="3" s="1"/>
  <c r="AF97" i="3"/>
  <c r="S97" i="3" s="1"/>
  <c r="T97" i="3" s="1"/>
  <c r="AF13" i="3"/>
  <c r="S13" i="3" s="1"/>
  <c r="T13" i="3" s="1"/>
  <c r="AF194" i="3"/>
  <c r="S194" i="3" s="1"/>
  <c r="T194" i="3" s="1"/>
  <c r="AF91" i="3"/>
  <c r="S91" i="3" s="1"/>
  <c r="T91" i="3" s="1"/>
  <c r="AF244" i="3"/>
  <c r="S244" i="3" s="1"/>
  <c r="T244" i="3" s="1"/>
  <c r="AF228" i="3"/>
  <c r="S228" i="3" s="1"/>
  <c r="T228" i="3" s="1"/>
  <c r="AF203" i="3"/>
  <c r="S203" i="3" s="1"/>
  <c r="T203" i="3" s="1"/>
  <c r="AF144" i="3"/>
  <c r="S144" i="3" s="1"/>
  <c r="T144" i="3" s="1"/>
  <c r="AF128" i="3"/>
  <c r="S128" i="3" s="1"/>
  <c r="T128" i="3" s="1"/>
  <c r="AF93" i="3"/>
  <c r="S93" i="3" s="1"/>
  <c r="T93" i="3" s="1"/>
  <c r="AF77" i="3"/>
  <c r="S77" i="3" s="1"/>
  <c r="T77" i="3" s="1"/>
  <c r="AF217" i="3"/>
  <c r="S217" i="3" s="1"/>
  <c r="T217" i="3" s="1"/>
  <c r="AF166" i="3"/>
  <c r="S166" i="3" s="1"/>
  <c r="T166" i="3" s="1"/>
  <c r="AF112" i="3"/>
  <c r="S112" i="3" s="1"/>
  <c r="T112" i="3" s="1"/>
  <c r="AF195" i="3"/>
  <c r="S195" i="3" s="1"/>
  <c r="T195" i="3" s="1"/>
  <c r="AF180" i="3"/>
  <c r="S180" i="3" s="1"/>
  <c r="T180" i="3" s="1"/>
  <c r="AF139" i="3"/>
  <c r="S139" i="3" s="1"/>
  <c r="T139" i="3" s="1"/>
  <c r="AF123" i="3"/>
  <c r="S123" i="3" s="1"/>
  <c r="T123" i="3" s="1"/>
  <c r="AF84" i="3"/>
  <c r="S84" i="3" s="1"/>
  <c r="T84" i="3" s="1"/>
  <c r="AF146" i="3"/>
  <c r="S146" i="3" s="1"/>
  <c r="T146" i="3" s="1"/>
  <c r="AF212" i="3"/>
  <c r="S212" i="3" s="1"/>
  <c r="T212" i="3" s="1"/>
  <c r="AF56" i="3"/>
  <c r="S56" i="3" s="1"/>
  <c r="T56" i="3" s="1"/>
  <c r="AF161" i="3"/>
  <c r="S161" i="3" s="1"/>
  <c r="T161" i="3" s="1"/>
  <c r="AF187" i="3"/>
  <c r="S187" i="3" s="1"/>
  <c r="T187" i="3" s="1"/>
  <c r="AF87" i="3"/>
  <c r="S87" i="3" s="1"/>
  <c r="T87" i="3" s="1"/>
  <c r="AF284" i="3"/>
  <c r="S284" i="3" s="1"/>
  <c r="T284" i="3" s="1"/>
  <c r="AF265" i="3"/>
  <c r="S265" i="3" s="1"/>
  <c r="T265" i="3" s="1"/>
  <c r="AF222" i="3"/>
  <c r="S222" i="3" s="1"/>
  <c r="T222" i="3" s="1"/>
  <c r="AF175" i="3"/>
  <c r="S175" i="3" s="1"/>
  <c r="T175" i="3" s="1"/>
  <c r="AF156" i="3"/>
  <c r="S156" i="3" s="1"/>
  <c r="T156" i="3" s="1"/>
  <c r="AF106" i="3"/>
  <c r="S106" i="3" s="1"/>
  <c r="T106" i="3" s="1"/>
  <c r="AF67" i="3"/>
  <c r="S67" i="3" s="1"/>
  <c r="T67" i="3" s="1"/>
  <c r="AF36" i="3"/>
  <c r="S36" i="3" s="1"/>
  <c r="T36" i="3" s="1"/>
  <c r="AF20" i="3"/>
  <c r="S20" i="3" s="1"/>
  <c r="T20" i="3" s="1"/>
  <c r="AF254" i="3"/>
  <c r="S254" i="3" s="1"/>
  <c r="T254" i="3" s="1"/>
  <c r="AF234" i="3"/>
  <c r="S234" i="3" s="1"/>
  <c r="T234" i="3" s="1"/>
  <c r="AF272" i="3"/>
  <c r="S272" i="3" s="1"/>
  <c r="T272" i="3" s="1"/>
  <c r="AF237" i="3"/>
  <c r="S237" i="3" s="1"/>
  <c r="T237" i="3" s="1"/>
  <c r="AF94" i="3"/>
  <c r="S94" i="3" s="1"/>
  <c r="T94" i="3" s="1"/>
  <c r="AF78" i="3"/>
  <c r="S78" i="3" s="1"/>
  <c r="T78" i="3" s="1"/>
  <c r="AF55" i="3"/>
  <c r="S55" i="3" s="1"/>
  <c r="T55" i="3" s="1"/>
  <c r="AF260" i="3"/>
  <c r="S260" i="3" s="1"/>
  <c r="T260" i="3" s="1"/>
  <c r="AF214" i="3"/>
  <c r="S214" i="3" s="1"/>
  <c r="T214" i="3" s="1"/>
  <c r="AF167" i="3"/>
  <c r="S167" i="3" s="1"/>
  <c r="T167" i="3" s="1"/>
  <c r="AF39" i="3"/>
  <c r="S39" i="3" s="1"/>
  <c r="T39" i="3" s="1"/>
  <c r="AF23" i="3"/>
  <c r="S23" i="3" s="1"/>
  <c r="T23" i="3" s="1"/>
  <c r="AF92" i="3"/>
  <c r="S92" i="3" s="1"/>
  <c r="T92" i="3" s="1"/>
  <c r="AF73" i="3"/>
  <c r="S73" i="3" s="1"/>
  <c r="T73" i="3" s="1"/>
  <c r="AF65" i="3"/>
  <c r="S65" i="3" s="1"/>
  <c r="T65" i="3" s="1"/>
  <c r="AF266" i="3"/>
  <c r="S266" i="3" s="1"/>
  <c r="T266" i="3" s="1"/>
  <c r="AF242" i="3"/>
  <c r="S242" i="3" s="1"/>
  <c r="T242" i="3" s="1"/>
  <c r="AF294" i="3"/>
  <c r="S294" i="3" s="1"/>
  <c r="T294" i="3" s="1"/>
  <c r="AF278" i="3"/>
  <c r="S278" i="3" s="1"/>
  <c r="T278" i="3" s="1"/>
  <c r="AF259" i="3"/>
  <c r="S259" i="3" s="1"/>
  <c r="T259" i="3" s="1"/>
  <c r="AF69" i="3"/>
  <c r="S69" i="3" s="1"/>
  <c r="T69" i="3" s="1"/>
  <c r="AF38" i="3"/>
  <c r="S38" i="3" s="1"/>
  <c r="T38" i="3" s="1"/>
  <c r="AF22" i="3"/>
  <c r="S22" i="3" s="1"/>
  <c r="T22" i="3" s="1"/>
  <c r="AF262" i="3"/>
  <c r="S262" i="3" s="1"/>
  <c r="T262" i="3" s="1"/>
  <c r="AF250" i="3"/>
  <c r="S250" i="3" s="1"/>
  <c r="T250" i="3" s="1"/>
  <c r="AF297" i="3"/>
  <c r="S297" i="3" s="1"/>
  <c r="T297" i="3" s="1"/>
  <c r="AF239" i="3"/>
  <c r="S239" i="3" s="1"/>
  <c r="T239" i="3" s="1"/>
  <c r="AF223" i="3"/>
  <c r="S223" i="3" s="1"/>
  <c r="T223" i="3" s="1"/>
  <c r="AD10" i="3"/>
  <c r="AF211" i="3"/>
  <c r="S211" i="3" s="1"/>
  <c r="T211" i="3" s="1"/>
  <c r="AF189" i="3"/>
  <c r="S189" i="3" s="1"/>
  <c r="T189" i="3" s="1"/>
  <c r="AF141" i="3"/>
  <c r="S141" i="3" s="1"/>
  <c r="T141" i="3" s="1"/>
  <c r="AF125" i="3"/>
  <c r="S125" i="3" s="1"/>
  <c r="T125" i="3" s="1"/>
  <c r="AF51" i="3"/>
  <c r="S51" i="3" s="1"/>
  <c r="T51" i="3" s="1"/>
  <c r="AF165" i="3"/>
  <c r="S165" i="3" s="1"/>
  <c r="T165" i="3" s="1"/>
  <c r="AF41" i="3"/>
  <c r="S41" i="3" s="1"/>
  <c r="T41" i="3" s="1"/>
  <c r="AF190" i="3"/>
  <c r="S190" i="3" s="1"/>
  <c r="T190" i="3" s="1"/>
  <c r="AF60" i="3"/>
  <c r="S60" i="3" s="1"/>
  <c r="T60" i="3" s="1"/>
  <c r="AF279" i="3"/>
  <c r="S279" i="3" s="1"/>
  <c r="T279" i="3" s="1"/>
  <c r="AF109" i="3"/>
  <c r="S109" i="3" s="1"/>
  <c r="T109" i="3" s="1"/>
  <c r="AF70" i="3"/>
  <c r="S70" i="3" s="1"/>
  <c r="T70" i="3" s="1"/>
  <c r="AF219" i="3"/>
  <c r="S219" i="3" s="1"/>
  <c r="T219" i="3" s="1"/>
  <c r="AF296" i="3"/>
  <c r="S296" i="3" s="1"/>
  <c r="T296" i="3" s="1"/>
  <c r="AF183" i="3"/>
  <c r="S183" i="3" s="1"/>
  <c r="T183" i="3" s="1"/>
  <c r="AF302" i="3"/>
  <c r="S302" i="3" s="1"/>
  <c r="T302" i="3" s="1"/>
  <c r="AF240" i="3"/>
  <c r="S240" i="3" s="1"/>
  <c r="T240" i="3" s="1"/>
  <c r="AF224" i="3"/>
  <c r="S224" i="3" s="1"/>
  <c r="T224" i="3" s="1"/>
  <c r="AF199" i="3"/>
  <c r="S199" i="3" s="1"/>
  <c r="T199" i="3" s="1"/>
  <c r="AF185" i="3"/>
  <c r="S185" i="3" s="1"/>
  <c r="T185" i="3" s="1"/>
  <c r="AF140" i="3"/>
  <c r="S140" i="3" s="1"/>
  <c r="T140" i="3" s="1"/>
  <c r="AF124" i="3"/>
  <c r="S124" i="3" s="1"/>
  <c r="T124" i="3" s="1"/>
  <c r="AF89" i="3"/>
  <c r="S89" i="3" s="1"/>
  <c r="T89" i="3" s="1"/>
  <c r="AF213" i="3"/>
  <c r="S213" i="3" s="1"/>
  <c r="T213" i="3" s="1"/>
  <c r="AF162" i="3"/>
  <c r="S162" i="3" s="1"/>
  <c r="T162" i="3" s="1"/>
  <c r="AF108" i="3"/>
  <c r="S108" i="3" s="1"/>
  <c r="T108" i="3" s="1"/>
  <c r="AF209" i="3"/>
  <c r="S209" i="3" s="1"/>
  <c r="T209" i="3" s="1"/>
  <c r="AF191" i="3"/>
  <c r="S191" i="3" s="1"/>
  <c r="T191" i="3" s="1"/>
  <c r="AF173" i="3"/>
  <c r="S173" i="3" s="1"/>
  <c r="T173" i="3" s="1"/>
  <c r="AF135" i="3"/>
  <c r="S135" i="3" s="1"/>
  <c r="T135" i="3" s="1"/>
  <c r="AF119" i="3"/>
  <c r="S119" i="3" s="1"/>
  <c r="T119" i="3" s="1"/>
  <c r="AF57" i="3"/>
  <c r="S57" i="3" s="1"/>
  <c r="T57" i="3" s="1"/>
  <c r="AF111" i="3"/>
  <c r="S111" i="3" s="1"/>
  <c r="T111" i="3" s="1"/>
  <c r="AF293" i="3"/>
  <c r="S293" i="3" s="1"/>
  <c r="T293" i="3" s="1"/>
  <c r="AF49" i="3"/>
  <c r="S49" i="3" s="1"/>
  <c r="T49" i="3" s="1"/>
  <c r="AF149" i="3"/>
  <c r="S149" i="3" s="1"/>
  <c r="T149" i="3" s="1"/>
  <c r="AF64" i="3"/>
  <c r="S64" i="3" s="1"/>
  <c r="T64" i="3" s="1"/>
  <c r="S11" i="3" l="1"/>
  <c r="T11" i="3" s="1"/>
  <c r="AG10" i="3"/>
  <c r="AI179" i="3"/>
  <c r="S179" i="3"/>
  <c r="T179" i="3" s="1"/>
  <c r="AH179" i="3"/>
  <c r="AI262" i="3"/>
  <c r="AH262" i="3"/>
  <c r="AI23" i="3"/>
  <c r="AH23" i="3"/>
  <c r="AH20" i="3"/>
  <c r="AI20" i="3"/>
  <c r="AH284" i="3"/>
  <c r="AI284" i="3"/>
  <c r="AI96" i="3"/>
  <c r="AH96" i="3"/>
  <c r="AI27" i="3"/>
  <c r="AH27" i="3"/>
  <c r="AI113" i="3"/>
  <c r="AH113" i="3"/>
  <c r="AI71" i="3"/>
  <c r="AH71" i="3"/>
  <c r="AI95" i="3"/>
  <c r="AH95" i="3"/>
  <c r="AH100" i="3"/>
  <c r="AI100" i="3"/>
  <c r="AH192" i="3"/>
  <c r="AI192" i="3"/>
  <c r="AI287" i="3"/>
  <c r="AH287" i="3"/>
  <c r="AH200" i="3"/>
  <c r="AI200" i="3"/>
  <c r="AI134" i="3"/>
  <c r="AH134" i="3"/>
  <c r="AI150" i="3"/>
  <c r="AH150" i="3"/>
  <c r="AI120" i="3"/>
  <c r="AH120" i="3"/>
  <c r="AH68" i="3"/>
  <c r="AI68" i="3"/>
  <c r="AH137" i="3"/>
  <c r="AI137" i="3"/>
  <c r="AI293" i="3"/>
  <c r="AH293" i="3"/>
  <c r="AI119" i="3"/>
  <c r="AH119" i="3"/>
  <c r="AI209" i="3"/>
  <c r="AH209" i="3"/>
  <c r="AI89" i="3"/>
  <c r="AH89" i="3"/>
  <c r="AH199" i="3"/>
  <c r="AI199" i="3"/>
  <c r="AI183" i="3"/>
  <c r="AH183" i="3"/>
  <c r="AI109" i="3"/>
  <c r="AH109" i="3"/>
  <c r="AI41" i="3"/>
  <c r="AH41" i="3"/>
  <c r="AI141" i="3"/>
  <c r="AH141" i="3"/>
  <c r="AI56" i="3"/>
  <c r="AH56" i="3"/>
  <c r="AH123" i="3"/>
  <c r="AI123" i="3"/>
  <c r="AI112" i="3"/>
  <c r="AH112" i="3"/>
  <c r="AI93" i="3"/>
  <c r="AH93" i="3"/>
  <c r="AI203" i="3"/>
  <c r="AH203" i="3"/>
  <c r="AI194" i="3"/>
  <c r="AH194" i="3"/>
  <c r="AI283" i="3"/>
  <c r="AH283" i="3"/>
  <c r="AI258" i="3"/>
  <c r="AH258" i="3"/>
  <c r="AH218" i="3"/>
  <c r="AI218" i="3"/>
  <c r="AI231" i="3"/>
  <c r="AH231" i="3"/>
  <c r="AI14" i="3"/>
  <c r="AH14" i="3"/>
  <c r="AI286" i="3"/>
  <c r="AH286" i="3"/>
  <c r="AH58" i="3"/>
  <c r="AI58" i="3"/>
  <c r="AI159" i="3"/>
  <c r="AH159" i="3"/>
  <c r="AI63" i="3"/>
  <c r="AH63" i="3"/>
  <c r="AI299" i="3"/>
  <c r="AH299" i="3"/>
  <c r="AH44" i="3"/>
  <c r="AI44" i="3"/>
  <c r="AJ208" i="3"/>
  <c r="AI215" i="3"/>
  <c r="AH215" i="3"/>
  <c r="AI176" i="3"/>
  <c r="AH176" i="3"/>
  <c r="AI61" i="3"/>
  <c r="AH61" i="3"/>
  <c r="AH74" i="3"/>
  <c r="AI74" i="3"/>
  <c r="AI102" i="3"/>
  <c r="AH102" i="3"/>
  <c r="AH18" i="3"/>
  <c r="AI18" i="3"/>
  <c r="AI62" i="3"/>
  <c r="AH62" i="3"/>
  <c r="AH52" i="3"/>
  <c r="AI52" i="3"/>
  <c r="AH260" i="3"/>
  <c r="AI260" i="3"/>
  <c r="AI239" i="3"/>
  <c r="AH239" i="3"/>
  <c r="AI22" i="3"/>
  <c r="AH22" i="3"/>
  <c r="AH278" i="3"/>
  <c r="AI278" i="3"/>
  <c r="AI65" i="3"/>
  <c r="AH65" i="3"/>
  <c r="AI39" i="3"/>
  <c r="AH39" i="3"/>
  <c r="AI55" i="3"/>
  <c r="AH55" i="3"/>
  <c r="AH272" i="3"/>
  <c r="AI272" i="3"/>
  <c r="AI36" i="3"/>
  <c r="AH36" i="3"/>
  <c r="AH175" i="3"/>
  <c r="AI175" i="3"/>
  <c r="AH227" i="3"/>
  <c r="AI227" i="3"/>
  <c r="AI80" i="3"/>
  <c r="AH80" i="3"/>
  <c r="AI263" i="3"/>
  <c r="AH263" i="3"/>
  <c r="AI281" i="3"/>
  <c r="AH281" i="3"/>
  <c r="AI43" i="3"/>
  <c r="AH43" i="3"/>
  <c r="AH264" i="3"/>
  <c r="AI264" i="3"/>
  <c r="AI225" i="3"/>
  <c r="AH225" i="3"/>
  <c r="AI289" i="3"/>
  <c r="AH289" i="3"/>
  <c r="AI110" i="3"/>
  <c r="AH110" i="3"/>
  <c r="AI269" i="3"/>
  <c r="AH269" i="3"/>
  <c r="AI118" i="3"/>
  <c r="AH118" i="3"/>
  <c r="AI246" i="3"/>
  <c r="AH246" i="3"/>
  <c r="AI143" i="3"/>
  <c r="AH143" i="3"/>
  <c r="AI154" i="3"/>
  <c r="AH154" i="3"/>
  <c r="AI116" i="3"/>
  <c r="AH116" i="3"/>
  <c r="AI207" i="3"/>
  <c r="AH207" i="3"/>
  <c r="AI238" i="3"/>
  <c r="AH238" i="3"/>
  <c r="AI130" i="3"/>
  <c r="AH130" i="3"/>
  <c r="AI117" i="3"/>
  <c r="AH117" i="3"/>
  <c r="AI29" i="3"/>
  <c r="AH29" i="3"/>
  <c r="AI285" i="3"/>
  <c r="AH285" i="3"/>
  <c r="AI188" i="3"/>
  <c r="AH188" i="3"/>
  <c r="AH177" i="3"/>
  <c r="AI177" i="3"/>
  <c r="AI136" i="3"/>
  <c r="AH136" i="3"/>
  <c r="AH236" i="3"/>
  <c r="AI236" i="3"/>
  <c r="AI105" i="3"/>
  <c r="AH105" i="3"/>
  <c r="AI153" i="3"/>
  <c r="AH153" i="3"/>
  <c r="AI186" i="3"/>
  <c r="AH186" i="3"/>
  <c r="AI223" i="3"/>
  <c r="AH223" i="3"/>
  <c r="AI64" i="3"/>
  <c r="AH64" i="3"/>
  <c r="AJ179" i="3"/>
  <c r="AI135" i="3"/>
  <c r="AH135" i="3"/>
  <c r="AH108" i="3"/>
  <c r="AI108" i="3"/>
  <c r="AI124" i="3"/>
  <c r="AH124" i="3"/>
  <c r="AH224" i="3"/>
  <c r="AI224" i="3"/>
  <c r="AH296" i="3"/>
  <c r="AI296" i="3"/>
  <c r="AI279" i="3"/>
  <c r="AH279" i="3"/>
  <c r="AI165" i="3"/>
  <c r="AH165" i="3"/>
  <c r="AI189" i="3"/>
  <c r="AH189" i="3"/>
  <c r="AH294" i="3"/>
  <c r="AI294" i="3"/>
  <c r="AI222" i="3"/>
  <c r="AH222" i="3"/>
  <c r="AI87" i="3"/>
  <c r="AH87" i="3"/>
  <c r="AH212" i="3"/>
  <c r="AI212" i="3"/>
  <c r="AI139" i="3"/>
  <c r="AH139" i="3"/>
  <c r="AI166" i="3"/>
  <c r="AH166" i="3"/>
  <c r="AI128" i="3"/>
  <c r="AH128" i="3"/>
  <c r="AH228" i="3"/>
  <c r="AI228" i="3"/>
  <c r="AI13" i="3"/>
  <c r="AH13" i="3"/>
  <c r="AI79" i="3"/>
  <c r="AH79" i="3"/>
  <c r="AI129" i="3"/>
  <c r="AH129" i="3"/>
  <c r="AI247" i="3"/>
  <c r="AH247" i="3"/>
  <c r="AI30" i="3"/>
  <c r="AH30" i="3"/>
  <c r="AI126" i="3"/>
  <c r="AH126" i="3"/>
  <c r="AI15" i="3"/>
  <c r="AH15" i="3"/>
  <c r="AI174" i="3"/>
  <c r="AH174" i="3"/>
  <c r="AI86" i="3"/>
  <c r="AH86" i="3"/>
  <c r="AI17" i="3"/>
  <c r="AH17" i="3"/>
  <c r="AI98" i="3"/>
  <c r="AH98" i="3"/>
  <c r="AI257" i="3"/>
  <c r="AH257" i="3"/>
  <c r="AI255" i="3"/>
  <c r="AH255" i="3"/>
  <c r="AI34" i="3"/>
  <c r="AH34" i="3"/>
  <c r="AI66" i="3"/>
  <c r="AH66" i="3"/>
  <c r="AH249" i="3"/>
  <c r="AI249" i="3"/>
  <c r="AI261" i="3"/>
  <c r="AH261" i="3"/>
  <c r="AH50" i="3"/>
  <c r="AI50" i="3"/>
  <c r="AI19" i="3"/>
  <c r="AH19" i="3"/>
  <c r="AI16" i="3"/>
  <c r="AH16" i="3"/>
  <c r="AH173" i="3"/>
  <c r="AI173" i="3"/>
  <c r="AI297" i="3"/>
  <c r="AH297" i="3"/>
  <c r="AI38" i="3"/>
  <c r="AH38" i="3"/>
  <c r="AI73" i="3"/>
  <c r="AH73" i="3"/>
  <c r="AH167" i="3"/>
  <c r="AI78" i="3"/>
  <c r="AH78" i="3"/>
  <c r="AI234" i="3"/>
  <c r="AH234" i="3"/>
  <c r="AI67" i="3"/>
  <c r="AH67" i="3"/>
  <c r="AI243" i="3"/>
  <c r="AH243" i="3"/>
  <c r="AI26" i="3"/>
  <c r="AH26" i="3"/>
  <c r="AI282" i="3"/>
  <c r="AH282" i="3"/>
  <c r="AI54" i="3"/>
  <c r="AH54" i="3"/>
  <c r="AH155" i="3"/>
  <c r="AI155" i="3"/>
  <c r="AI59" i="3"/>
  <c r="AH59" i="3"/>
  <c r="AI241" i="3"/>
  <c r="AH241" i="3"/>
  <c r="AI24" i="3"/>
  <c r="AH24" i="3"/>
  <c r="AI160" i="3"/>
  <c r="AH160" i="3"/>
  <c r="AH288" i="3"/>
  <c r="AI288" i="3"/>
  <c r="AI230" i="3"/>
  <c r="AH230" i="3"/>
  <c r="AI270" i="3"/>
  <c r="AH270" i="3"/>
  <c r="AI184" i="3"/>
  <c r="AH184" i="3"/>
  <c r="AI170" i="3"/>
  <c r="AH170" i="3"/>
  <c r="AI132" i="3"/>
  <c r="AH132" i="3"/>
  <c r="AH232" i="3"/>
  <c r="AI232" i="3"/>
  <c r="AI37" i="3"/>
  <c r="AH37" i="3"/>
  <c r="AI226" i="3"/>
  <c r="AH226" i="3"/>
  <c r="AI133" i="3"/>
  <c r="AH133" i="3"/>
  <c r="AH216" i="3"/>
  <c r="AI216" i="3"/>
  <c r="AH115" i="3"/>
  <c r="AI115" i="3"/>
  <c r="AI206" i="3"/>
  <c r="AH206" i="3"/>
  <c r="AH251" i="3"/>
  <c r="AI251" i="3"/>
  <c r="AI181" i="3"/>
  <c r="AH181" i="3"/>
  <c r="AI298" i="3"/>
  <c r="AH298" i="3"/>
  <c r="AI291" i="3"/>
  <c r="AH291" i="3"/>
  <c r="AH76" i="3"/>
  <c r="AI76" i="3"/>
  <c r="AH204" i="3"/>
  <c r="AI204" i="3"/>
  <c r="AI259" i="3"/>
  <c r="AH259" i="3"/>
  <c r="AI237" i="3"/>
  <c r="AH237" i="3"/>
  <c r="AH156" i="3"/>
  <c r="AI156" i="3"/>
  <c r="AI45" i="3"/>
  <c r="AH45" i="3"/>
  <c r="AI21" i="3"/>
  <c r="AH21" i="3"/>
  <c r="AH221" i="3"/>
  <c r="AI221" i="3"/>
  <c r="AH300" i="3"/>
  <c r="AI300" i="3"/>
  <c r="AI253" i="3"/>
  <c r="AH253" i="3"/>
  <c r="AI127" i="3"/>
  <c r="AH127" i="3"/>
  <c r="AI81" i="3"/>
  <c r="AH81" i="3"/>
  <c r="AI114" i="3"/>
  <c r="AH114" i="3"/>
  <c r="AI277" i="3"/>
  <c r="AH277" i="3"/>
  <c r="AI33" i="3"/>
  <c r="AH33" i="3"/>
  <c r="AI158" i="3"/>
  <c r="AH158" i="3"/>
  <c r="AH210" i="3"/>
  <c r="AI210" i="3"/>
  <c r="AI25" i="3"/>
  <c r="AH25" i="3"/>
  <c r="AI152" i="3"/>
  <c r="AH152" i="3"/>
  <c r="AI149" i="3"/>
  <c r="AH149" i="3"/>
  <c r="AI111" i="3"/>
  <c r="AH111" i="3"/>
  <c r="AH162" i="3"/>
  <c r="AI162" i="3"/>
  <c r="AI140" i="3"/>
  <c r="AH140" i="3"/>
  <c r="AH240" i="3"/>
  <c r="AI240" i="3"/>
  <c r="AH219" i="3"/>
  <c r="AI219" i="3"/>
  <c r="AH60" i="3"/>
  <c r="AI60" i="3"/>
  <c r="AI51" i="3"/>
  <c r="AH51" i="3"/>
  <c r="AH211" i="3"/>
  <c r="AI211" i="3"/>
  <c r="AI187" i="3"/>
  <c r="AH187" i="3"/>
  <c r="AI146" i="3"/>
  <c r="AH146" i="3"/>
  <c r="AI180" i="3"/>
  <c r="AH180" i="3"/>
  <c r="AH217" i="3"/>
  <c r="AI217" i="3"/>
  <c r="AI144" i="3"/>
  <c r="AH144" i="3"/>
  <c r="AH244" i="3"/>
  <c r="AI244" i="3"/>
  <c r="AI97" i="3"/>
  <c r="AH97" i="3"/>
  <c r="AI201" i="3"/>
  <c r="AH201" i="3"/>
  <c r="AI148" i="3"/>
  <c r="AH148" i="3"/>
  <c r="AH198" i="3"/>
  <c r="AI198" i="3"/>
  <c r="AI75" i="3"/>
  <c r="AH75" i="3"/>
  <c r="AI46" i="3"/>
  <c r="AH46" i="3"/>
  <c r="AH99" i="3"/>
  <c r="AI99" i="3"/>
  <c r="AI31" i="3"/>
  <c r="AH31" i="3"/>
  <c r="AH252" i="3"/>
  <c r="AI252" i="3"/>
  <c r="AI229" i="3"/>
  <c r="AH229" i="3"/>
  <c r="AH12" i="3"/>
  <c r="AI12" i="3"/>
  <c r="AH276" i="3"/>
  <c r="AI276" i="3"/>
  <c r="AH35" i="3"/>
  <c r="AI35" i="3"/>
  <c r="AI290" i="3"/>
  <c r="AH290" i="3"/>
  <c r="AH163" i="3"/>
  <c r="AI163" i="3"/>
  <c r="AI157" i="3"/>
  <c r="AH157" i="3"/>
  <c r="AH280" i="3"/>
  <c r="AI280" i="3"/>
  <c r="AH235" i="3"/>
  <c r="AI235" i="3"/>
  <c r="AI271" i="3"/>
  <c r="AH271" i="3"/>
  <c r="AI178" i="3"/>
  <c r="AH178" i="3"/>
  <c r="AI48" i="3"/>
  <c r="AH48" i="3"/>
  <c r="AF10" i="3"/>
  <c r="S10" i="3" s="1"/>
  <c r="T10" i="3" s="1"/>
  <c r="AI250" i="3"/>
  <c r="AH250" i="3"/>
  <c r="AI69" i="3"/>
  <c r="AH69" i="3"/>
  <c r="AI242" i="3"/>
  <c r="AH242" i="3"/>
  <c r="AH92" i="3"/>
  <c r="AI92" i="3"/>
  <c r="AI214" i="3"/>
  <c r="AH214" i="3"/>
  <c r="AH94" i="3"/>
  <c r="AI94" i="3"/>
  <c r="AI254" i="3"/>
  <c r="AH254" i="3"/>
  <c r="AI106" i="3"/>
  <c r="AH106" i="3"/>
  <c r="AH265" i="3"/>
  <c r="AI265" i="3"/>
  <c r="AI301" i="3"/>
  <c r="AH301" i="3"/>
  <c r="AH42" i="3"/>
  <c r="AI42" i="3"/>
  <c r="AI83" i="3"/>
  <c r="AH83" i="3"/>
  <c r="AH11" i="3"/>
  <c r="AI11" i="3"/>
  <c r="AI171" i="3"/>
  <c r="AH171" i="3"/>
  <c r="AH82" i="3"/>
  <c r="AI82" i="3"/>
  <c r="AI295" i="3"/>
  <c r="AH295" i="3"/>
  <c r="AI40" i="3"/>
  <c r="AH40" i="3"/>
  <c r="AH197" i="3"/>
  <c r="AI197" i="3"/>
  <c r="AI88" i="3"/>
  <c r="AH88" i="3"/>
  <c r="AI202" i="3"/>
  <c r="AH202" i="3"/>
  <c r="AH220" i="3"/>
  <c r="AI220" i="3"/>
  <c r="AJ147" i="3"/>
  <c r="AH248" i="3"/>
  <c r="AI248" i="3"/>
  <c r="AH101" i="3"/>
  <c r="AI101" i="3"/>
  <c r="AI103" i="3"/>
  <c r="AH103" i="3"/>
  <c r="AI182" i="3"/>
  <c r="AH182" i="3"/>
  <c r="AI138" i="3"/>
  <c r="AH138" i="3"/>
  <c r="AH131" i="3"/>
  <c r="AI131" i="3"/>
  <c r="AI104" i="3"/>
  <c r="AH104" i="3"/>
  <c r="AI85" i="3"/>
  <c r="AH85" i="3"/>
  <c r="AH196" i="3"/>
  <c r="AI196" i="3"/>
  <c r="AH273" i="3"/>
  <c r="AI273" i="3"/>
  <c r="AI142" i="3"/>
  <c r="AH142" i="3"/>
  <c r="AI121" i="3"/>
  <c r="AH121" i="3"/>
  <c r="AH256" i="3"/>
  <c r="AI256" i="3"/>
  <c r="AI266" i="3"/>
  <c r="AH266" i="3"/>
  <c r="AI49" i="3"/>
  <c r="AH49" i="3"/>
  <c r="AI57" i="3"/>
  <c r="AH57" i="3"/>
  <c r="AI191" i="3"/>
  <c r="AH191" i="3"/>
  <c r="AI213" i="3"/>
  <c r="AH213" i="3"/>
  <c r="AH185" i="3"/>
  <c r="AI185" i="3"/>
  <c r="AI302" i="3"/>
  <c r="AH302" i="3"/>
  <c r="AI70" i="3"/>
  <c r="AH70" i="3"/>
  <c r="AI190" i="3"/>
  <c r="AH190" i="3"/>
  <c r="AI125" i="3"/>
  <c r="AH125" i="3"/>
  <c r="AI161" i="3"/>
  <c r="AH161" i="3"/>
  <c r="AH84" i="3"/>
  <c r="AI84" i="3"/>
  <c r="AI195" i="3"/>
  <c r="AH195" i="3"/>
  <c r="AI77" i="3"/>
  <c r="AH77" i="3"/>
  <c r="AI91" i="3"/>
  <c r="AH91" i="3"/>
  <c r="AI151" i="3"/>
  <c r="AH151" i="3"/>
  <c r="AI72" i="3"/>
  <c r="AH72" i="3"/>
  <c r="AI193" i="3"/>
  <c r="AH193" i="3"/>
  <c r="AI107" i="3"/>
  <c r="AH107" i="3"/>
  <c r="AI267" i="3"/>
  <c r="AH267" i="3"/>
  <c r="AI53" i="3"/>
  <c r="AH53" i="3"/>
  <c r="AI47" i="3"/>
  <c r="AH47" i="3"/>
  <c r="AH268" i="3"/>
  <c r="AI268" i="3"/>
  <c r="AI245" i="3"/>
  <c r="AH245" i="3"/>
  <c r="AH28" i="3"/>
  <c r="AI28" i="3"/>
  <c r="AH164" i="3"/>
  <c r="AI164" i="3"/>
  <c r="AH292" i="3"/>
  <c r="AI292" i="3"/>
  <c r="AI233" i="3"/>
  <c r="AH233" i="3"/>
  <c r="AI274" i="3"/>
  <c r="AH274" i="3"/>
  <c r="AI169" i="3"/>
  <c r="AH169" i="3"/>
  <c r="AI275" i="3"/>
  <c r="AH275" i="3"/>
  <c r="AI32" i="3"/>
  <c r="AH32" i="3"/>
  <c r="AH122" i="3"/>
  <c r="AI122" i="3"/>
  <c r="AH205" i="3"/>
  <c r="AI205" i="3"/>
  <c r="AI90" i="3"/>
  <c r="AH90" i="3"/>
  <c r="AI168" i="3"/>
  <c r="AH168" i="3"/>
  <c r="AJ144" i="3" l="1"/>
  <c r="AJ158" i="3"/>
  <c r="AJ270" i="3"/>
  <c r="AJ261" i="3"/>
  <c r="AJ98" i="3"/>
  <c r="AJ238" i="3"/>
  <c r="AJ143" i="3"/>
  <c r="AJ260" i="3"/>
  <c r="AJ299" i="3"/>
  <c r="AJ159" i="3"/>
  <c r="AJ283" i="3"/>
  <c r="AJ112" i="3"/>
  <c r="AJ150" i="3"/>
  <c r="AJ27" i="3"/>
  <c r="AJ90" i="3"/>
  <c r="AJ77" i="3"/>
  <c r="AJ84" i="3"/>
  <c r="AJ266" i="3"/>
  <c r="AJ273" i="3"/>
  <c r="AJ138" i="3"/>
  <c r="AJ248" i="3"/>
  <c r="AJ220" i="3"/>
  <c r="AJ295" i="3"/>
  <c r="AJ94" i="3"/>
  <c r="AJ250" i="3"/>
  <c r="AJ35" i="3"/>
  <c r="AJ276" i="3"/>
  <c r="AJ97" i="3"/>
  <c r="AJ180" i="3"/>
  <c r="AJ127" i="3"/>
  <c r="AJ156" i="3"/>
  <c r="AJ181" i="3"/>
  <c r="AJ206" i="3"/>
  <c r="AJ24" i="3"/>
  <c r="AJ234" i="3"/>
  <c r="AJ222" i="3"/>
  <c r="AJ189" i="3"/>
  <c r="AJ279" i="3"/>
  <c r="AJ224" i="3"/>
  <c r="AJ64" i="3"/>
  <c r="AJ117" i="3"/>
  <c r="AJ281" i="3"/>
  <c r="AJ22" i="3"/>
  <c r="AJ176" i="3"/>
  <c r="AJ209" i="3"/>
  <c r="AJ293" i="3"/>
  <c r="AJ68" i="3"/>
  <c r="AJ200" i="3"/>
  <c r="AJ192" i="3"/>
  <c r="AJ71" i="3"/>
  <c r="AJ169" i="3"/>
  <c r="AJ267" i="3"/>
  <c r="AJ193" i="3"/>
  <c r="AJ131" i="3"/>
  <c r="AJ235" i="3"/>
  <c r="AJ21" i="3"/>
  <c r="AJ226" i="3"/>
  <c r="AJ116" i="3"/>
  <c r="AJ80" i="3"/>
  <c r="AJ164" i="3"/>
  <c r="AJ91" i="3"/>
  <c r="AJ213" i="3"/>
  <c r="AJ57" i="3"/>
  <c r="AJ121" i="3"/>
  <c r="AJ104" i="3"/>
  <c r="AJ103" i="3"/>
  <c r="AJ202" i="3"/>
  <c r="AJ214" i="3"/>
  <c r="AJ242" i="3"/>
  <c r="AJ271" i="3"/>
  <c r="AJ148" i="3"/>
  <c r="AJ149" i="3"/>
  <c r="AJ152" i="3"/>
  <c r="AJ114" i="3"/>
  <c r="AJ291" i="3"/>
  <c r="AJ232" i="3"/>
  <c r="AJ288" i="3"/>
  <c r="AJ282" i="3"/>
  <c r="AJ243" i="3"/>
  <c r="AJ126" i="3"/>
  <c r="AJ166" i="3"/>
  <c r="AJ108" i="3"/>
  <c r="AJ223" i="3"/>
  <c r="AJ153" i="3"/>
  <c r="AJ285" i="3"/>
  <c r="AJ289" i="3"/>
  <c r="AJ272" i="3"/>
  <c r="AJ218" i="3"/>
  <c r="AJ141" i="3"/>
  <c r="AJ284" i="3"/>
  <c r="AJ233" i="3"/>
  <c r="AJ92" i="3"/>
  <c r="AJ76" i="3"/>
  <c r="AJ170" i="3"/>
  <c r="AJ38" i="3"/>
  <c r="AJ19" i="3"/>
  <c r="AJ175" i="3"/>
  <c r="AJ122" i="3"/>
  <c r="AJ275" i="3"/>
  <c r="AJ274" i="3"/>
  <c r="AJ53" i="3"/>
  <c r="AJ107" i="3"/>
  <c r="AJ72" i="3"/>
  <c r="AJ190" i="3"/>
  <c r="AJ302" i="3"/>
  <c r="AJ254" i="3"/>
  <c r="AJ48" i="3"/>
  <c r="AJ99" i="3"/>
  <c r="AJ75" i="3"/>
  <c r="AJ60" i="3"/>
  <c r="AJ240" i="3"/>
  <c r="AJ33" i="3"/>
  <c r="AJ300" i="3"/>
  <c r="AJ237" i="3"/>
  <c r="AJ173" i="3"/>
  <c r="AJ16" i="3"/>
  <c r="AJ34" i="3"/>
  <c r="AJ17" i="3"/>
  <c r="AJ174" i="3"/>
  <c r="AJ247" i="3"/>
  <c r="AJ79" i="3"/>
  <c r="AJ124" i="3"/>
  <c r="AJ135" i="3"/>
  <c r="AJ177" i="3"/>
  <c r="AJ246" i="3"/>
  <c r="AJ269" i="3"/>
  <c r="AJ65" i="3"/>
  <c r="AJ52" i="3"/>
  <c r="AJ63" i="3"/>
  <c r="AJ14" i="3"/>
  <c r="AJ194" i="3"/>
  <c r="AJ109" i="3"/>
  <c r="AJ199" i="3"/>
  <c r="AJ120" i="3"/>
  <c r="AJ96" i="3"/>
  <c r="AJ262" i="3"/>
  <c r="AJ44" i="3"/>
  <c r="AJ258" i="3"/>
  <c r="AJ93" i="3"/>
  <c r="AJ119" i="3"/>
  <c r="AJ134" i="3"/>
  <c r="AJ287" i="3"/>
  <c r="AJ20" i="3"/>
  <c r="AJ161" i="3"/>
  <c r="AJ163" i="3"/>
  <c r="AJ211" i="3"/>
  <c r="AJ253" i="3"/>
  <c r="AJ230" i="3"/>
  <c r="AJ155" i="3"/>
  <c r="AJ297" i="3"/>
  <c r="AJ249" i="3"/>
  <c r="AJ257" i="3"/>
  <c r="AJ212" i="3"/>
  <c r="AJ36" i="3"/>
  <c r="AJ28" i="3"/>
  <c r="AJ195" i="3"/>
  <c r="AJ142" i="3"/>
  <c r="AJ196" i="3"/>
  <c r="AJ182" i="3"/>
  <c r="AJ197" i="3"/>
  <c r="AJ69" i="3"/>
  <c r="AH10" i="3"/>
  <c r="AI10" i="3"/>
  <c r="AJ157" i="3"/>
  <c r="AJ290" i="3"/>
  <c r="AJ252" i="3"/>
  <c r="AJ201" i="3"/>
  <c r="AJ217" i="3"/>
  <c r="AJ140" i="3"/>
  <c r="AJ210" i="3"/>
  <c r="AJ81" i="3"/>
  <c r="AJ221" i="3"/>
  <c r="AJ204" i="3"/>
  <c r="AJ133" i="3"/>
  <c r="AJ37" i="3"/>
  <c r="AJ54" i="3"/>
  <c r="AJ67" i="3"/>
  <c r="AJ78" i="3"/>
  <c r="AJ73" i="3"/>
  <c r="AJ50" i="3"/>
  <c r="AJ128" i="3"/>
  <c r="AJ139" i="3"/>
  <c r="AJ87" i="3"/>
  <c r="AJ165" i="3"/>
  <c r="AJ296" i="3"/>
  <c r="AJ236" i="3"/>
  <c r="AJ29" i="3"/>
  <c r="AJ207" i="3"/>
  <c r="AJ263" i="3"/>
  <c r="AJ239" i="3"/>
  <c r="AJ102" i="3"/>
  <c r="AJ215" i="3"/>
  <c r="AJ123" i="3"/>
  <c r="AJ137" i="3"/>
  <c r="AJ100" i="3"/>
  <c r="AJ113" i="3"/>
  <c r="AJ265" i="3"/>
  <c r="AJ146" i="3"/>
  <c r="AJ162" i="3"/>
  <c r="AJ132" i="3"/>
  <c r="AJ241" i="3"/>
  <c r="AJ228" i="3"/>
  <c r="AJ154" i="3"/>
  <c r="AJ264" i="3"/>
  <c r="AJ74" i="3"/>
  <c r="AJ168" i="3"/>
  <c r="AJ205" i="3"/>
  <c r="AJ268" i="3"/>
  <c r="AJ70" i="3"/>
  <c r="AJ191" i="3"/>
  <c r="AJ85" i="3"/>
  <c r="AJ101" i="3"/>
  <c r="AJ88" i="3"/>
  <c r="AJ40" i="3"/>
  <c r="AJ82" i="3"/>
  <c r="AJ42" i="3"/>
  <c r="AJ178" i="3"/>
  <c r="AJ229" i="3"/>
  <c r="AJ46" i="3"/>
  <c r="AJ51" i="3"/>
  <c r="AJ111" i="3"/>
  <c r="AJ259" i="3"/>
  <c r="AJ298" i="3"/>
  <c r="AJ115" i="3"/>
  <c r="AJ26" i="3"/>
  <c r="AJ129" i="3"/>
  <c r="AJ105" i="3"/>
  <c r="AJ136" i="3"/>
  <c r="AJ188" i="3"/>
  <c r="AJ110" i="3"/>
  <c r="AJ225" i="3"/>
  <c r="AJ43" i="3"/>
  <c r="AJ227" i="3"/>
  <c r="AJ61" i="3"/>
  <c r="AJ58" i="3"/>
  <c r="AJ231" i="3"/>
  <c r="AJ56" i="3"/>
  <c r="AJ89" i="3"/>
  <c r="AJ95" i="3"/>
  <c r="AJ11" i="3"/>
  <c r="AJ280" i="3"/>
  <c r="AJ12" i="3"/>
  <c r="AJ45" i="3"/>
  <c r="AJ216" i="3"/>
  <c r="AJ184" i="3"/>
  <c r="AJ160" i="3"/>
  <c r="AJ130" i="3"/>
  <c r="AJ55" i="3"/>
  <c r="AJ18" i="3"/>
  <c r="AJ32" i="3"/>
  <c r="AJ292" i="3"/>
  <c r="AJ245" i="3"/>
  <c r="AJ47" i="3"/>
  <c r="AJ151" i="3"/>
  <c r="AJ125" i="3"/>
  <c r="AJ185" i="3"/>
  <c r="AJ49" i="3"/>
  <c r="AJ256" i="3"/>
  <c r="AJ171" i="3"/>
  <c r="AJ83" i="3"/>
  <c r="AJ301" i="3"/>
  <c r="AJ106" i="3"/>
  <c r="AJ31" i="3"/>
  <c r="AJ198" i="3"/>
  <c r="AJ244" i="3"/>
  <c r="AJ187" i="3"/>
  <c r="AJ219" i="3"/>
  <c r="AJ25" i="3"/>
  <c r="AJ277" i="3"/>
  <c r="AJ251" i="3"/>
  <c r="AJ59" i="3"/>
  <c r="AJ66" i="3"/>
  <c r="AJ255" i="3"/>
  <c r="AJ86" i="3"/>
  <c r="AJ15" i="3"/>
  <c r="AJ30" i="3"/>
  <c r="AJ13" i="3"/>
  <c r="AJ294" i="3"/>
  <c r="AJ186" i="3"/>
  <c r="AJ118" i="3"/>
  <c r="AJ39" i="3"/>
  <c r="AJ278" i="3"/>
  <c r="AJ62" i="3"/>
  <c r="AJ286" i="3"/>
  <c r="AJ203" i="3"/>
  <c r="AJ41" i="3"/>
  <c r="AJ183" i="3"/>
  <c r="AJ23" i="3"/>
  <c r="AJ10" i="3" l="1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N10" i="3" l="1"/>
  <c r="P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tc={FD16E95D-C52B-4A7A-AB84-DA9660EF334D}</author>
    <author>tc={3AE67181-43A7-4597-81AF-1F06E6208F49}</author>
    <author>tc={D2BE2908-41AD-446B-B691-6921BD4B491B}</author>
    <author>tc={3804358E-354C-4DE1-8225-2FE89E94C8F6}</author>
    <author>tc={9C871D7C-4AC2-43E3-A463-D6E6F2D5A5BA}</author>
    <author>tc={994D770E-1176-464F-B01C-35758E1F84AE}</author>
    <author>tc={BE2DB52F-2B64-4133-92B1-72C48A27697D}</author>
    <author>tc={139E3AED-57C5-4826-9F6C-EBF59A0F5447}</author>
  </authors>
  <commentList>
    <comment ref="D9" authorId="0" shapeId="0" xr:uid="{FD16E95D-C52B-4A7A-AB84-DA9660EF334D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3AE67181-43A7-4597-81AF-1F06E6208F49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D2BE2908-41AD-446B-B691-6921BD4B491B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M9" authorId="3" shapeId="0" xr:uid="{3804358E-354C-4DE1-8225-2FE89E94C8F6}">
      <text>
        <t>[Kommenttiketju]
Excel-versiosi avulla voit lukea tämän kommenttiketjun, mutta siihen tehdyt muutokset poistetaan, jos tiedosto avataan uudemmassa Excel-versiossa. Lisätietoja: https://go.microsoft.com/fwlink/?linkid=870924
Kommentti:
    15.12.2023 tilanne, joka määrittää kotikuntakorvauksen vuodelle 2025. Tulojen ja menojen erittely välilehdellä 6.</t>
      </text>
    </comment>
    <comment ref="O9" authorId="4" shapeId="0" xr:uid="{9C871D7C-4AC2-43E3-A463-D6E6F2D5A5BA}">
      <text>
        <t>[Kommenttiketju]
Excel-versiosi avulla voit lukea tämän kommenttiketjun, mutta siihen tehdyt muutokset poistetaan, jos tiedosto avataan uudemmassa Excel-versiossa. Lisätietoja: https://go.microsoft.com/fwlink/?linkid=870924
Kommentti:
    €/as.-sarakkeen tiedot korjattu 19.8.2024</t>
      </text>
    </comment>
    <comment ref="Z9" authorId="5" shapeId="0" xr:uid="{994D770E-1176-464F-B01C-35758E1F84A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B167" authorId="6" shapeId="0" xr:uid="{BE2DB52F-2B64-4133-92B1-72C48A27697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  <comment ref="X167" authorId="7" shapeId="0" xr:uid="{139E3AED-57C5-4826-9F6C-EBF59A0F5447}">
      <text>
        <t>[Kommenttiketju]
Excel-versiosi avulla voit lukea tämän kommenttiketjun, mutta siihen tehdyt muutokset poistetaan, jos tiedosto avataan uudemmassa Excel-versiossa. Lisätietoja: https://go.microsoft.com/fwlink/?linkid=870924
Kommentti:
    Mäntyharjun ja Pertunmaan vuoden 2024 valtionosuudet laskettu tässä yhteen.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tc={93B74D6C-D140-452E-B069-247250FA78F4}</author>
    <author>tc={5A2C164A-D8A4-48E7-9291-13540649E953}</author>
    <author>tc={0A69CBBD-82A1-42CD-9CAC-3862488F7E2A}</author>
    <author>tc={198436D6-5988-4514-B6DE-EB7C36751EB4}</author>
    <author>tc={D067735A-2D2A-452C-91A1-425DAA9A2A93}</author>
  </authors>
  <commentList>
    <comment ref="D9" authorId="0" shapeId="0" xr:uid="{93B74D6C-D140-452E-B069-247250FA78F4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5A2C164A-D8A4-48E7-9291-13540649E95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0A69CBBD-82A1-42CD-9CAC-3862488F7E2A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U9" authorId="3" shapeId="0" xr:uid="{198436D6-5988-4514-B6DE-EB7C36751EB4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B9" authorId="4" shapeId="0" xr:uid="{D067735A-2D2A-452C-91A1-425DAA9A2A93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tc={4E6FAE97-57C4-4F48-9594-AC0033A885F1}</author>
    <author>tc={33C26906-D757-4BA8-8A68-A36238B1FD93}</author>
    <author>tc={CAAE4F76-2103-4243-9D91-87C04EB8F79E}</author>
    <author>tc={45696E39-8E30-4270-877E-D6FCB452335C}</author>
    <author>tc={28190E1A-6266-45CC-A951-73E0D622520D}</author>
    <author>tc={F295BBC9-0294-4929-9231-A52B5D8EAF6E}</author>
    <author>tc={C94D3B03-F8D5-4DED-A35E-2985F961E840}</author>
    <author>tc={13917C57-30AE-44B5-AF3A-643114F29397}</author>
    <author>tc={C671030D-4701-4BCC-A1CE-EB698F9C5133}</author>
    <author>tc={56831BC4-39C6-49BD-9B28-90353823215A}</author>
    <author>tc={A3DFA80D-2221-4D1B-9657-287996924BE3}</author>
    <author>tc={AAA09860-266C-46C2-BE14-5B95FA689F27}</author>
    <author>tc={7F95DA54-408C-495E-BA05-FE73AA01FEEC}</author>
  </authors>
  <commentList>
    <comment ref="J9" authorId="0" shapeId="0" xr:uid="{4E6FAE97-57C4-4F48-9594-AC0033A885F1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K9" authorId="1" shapeId="0" xr:uid="{33C26906-D757-4BA8-8A68-A36238B1FD93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U9" authorId="2" shapeId="0" xr:uid="{CAAE4F76-2103-4243-9D91-87C04EB8F79E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Z9" authorId="3" shapeId="0" xr:uid="{45696E39-8E30-4270-877E-D6FCB452335C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AE9" authorId="4" shapeId="0" xr:uid="{28190E1A-6266-45CC-A951-73E0D622520D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AH9" authorId="5" shapeId="0" xr:uid="{F295BBC9-0294-4929-9231-A52B5D8EAF6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AV9" authorId="6" shapeId="0" xr:uid="{C94D3B03-F8D5-4DED-A35E-2985F961E84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W9" authorId="7" shapeId="0" xr:uid="{13917C57-30AE-44B5-AF3A-643114F29397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BG9" authorId="8" shapeId="0" xr:uid="{C671030D-4701-4BCC-A1CE-EB698F9C5133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BL9" authorId="9" shapeId="0" xr:uid="{56831BC4-39C6-49BD-9B28-90353823215A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BQ9" authorId="10" shapeId="0" xr:uid="{A3DFA80D-2221-4D1B-9657-287996924BE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BT9" authorId="11" shapeId="0" xr:uid="{AAA09860-266C-46C2-BE14-5B95FA689F27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D167" authorId="12" shapeId="0" xr:uid="{7F95DA54-408C-495E-BA05-FE73AA01FEE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Mäntyharju sisältää myös Pertunmaan.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tc={861E9025-5E9E-4641-B92D-2A4392294427}</author>
    <author>tc={3A7061E9-1357-431F-979E-DEDB705C2A14}</author>
    <author>tc={BB690F4D-BC4F-44D6-A6CF-2169BB4D58D8}</author>
    <author>tc={2C76E537-6780-4DDD-9D43-FBB360580514}</author>
    <author>tc={FE63DAA9-82AE-49D3-99D8-46E4157B4414}</author>
    <author>tc={C6FBE4D7-FCBE-4379-95ED-D7102C9F11FE}</author>
  </authors>
  <commentList>
    <comment ref="W9" authorId="0" shapeId="0" xr:uid="{861E9025-5E9E-4641-B92D-2A4392294427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X9" authorId="1" shapeId="0" xr:uid="{3A7061E9-1357-431F-979E-DEDB705C2A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Sisältyy vos-laskelmassa valtionosuusprosenttiin eli puolestaan vähentää kuntien omarahoitusosuutta n. 50 €/as.
</t>
      </text>
    </comment>
    <comment ref="AO9" authorId="2" shapeId="0" xr:uid="{BB690F4D-BC4F-44D6-A6CF-2169BB4D58D8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AP9" authorId="3" shapeId="0" xr:uid="{2C76E537-6780-4DDD-9D43-FBB3605805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Kehysriihessä päätetty 277 miljoonan euron lisäys lieventämään sote-siirtolaskelmien vaikutusta. Sisältyy vos-laskelmassa valtionosuusprosenttiin eli puolestaan vähentää kuntien omarahoitusosuutta n. 50 €/as.
</t>
      </text>
    </comment>
    <comment ref="W167" authorId="4" shapeId="0" xr:uid="{FE63DAA9-82AE-49D3-99D8-46E4157B44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Pertunmaan osuus lisätty
</t>
      </text>
    </comment>
    <comment ref="X167" authorId="5" shapeId="0" xr:uid="{C6FBE4D7-FCBE-4379-95ED-D7102C9F11FE}">
      <text>
        <t>[Kommenttiketju]
Excel-versiosi avulla voit lukea tämän kommenttiketjun, mutta siihen tehdyt muutokset poistetaan, jos tiedosto avataan uudemmassa Excel-versiossa. Lisätietoja: https://go.microsoft.com/fwlink/?linkid=870924
Kommentti:
    Pertunmaan osuus lisätty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tc={E0170B32-9110-4CB1-BE7B-C1235CE864EB}</author>
    <author>tc={B510AA67-F263-431B-8452-994CC67FBEEE}</author>
  </authors>
  <commentList>
    <comment ref="B23" authorId="0" shapeId="0" xr:uid="{E0170B32-9110-4CB1-BE7B-C1235CE864EB}">
      <text>
        <t>[Kommenttiketju]
Excel-versiosi avulla voit lukea tämän kommenttiketjun, mutta siihen tehdyt muutokset poistetaan, jos tiedosto avataan uudemmassa Excel-versiossa. Lisätietoja: https://go.microsoft.com/fwlink/?linkid=870924
Kommentti:
    Poistui sote-uudistuksen myötä 2023 alkaen.</t>
      </text>
    </comment>
    <comment ref="C33" authorId="1" shapeId="0" xr:uid="{B510AA67-F263-431B-8452-994CC67FBEEE}">
      <text>
        <t>[Kommenttiketju]
Excel-versiosi avulla voit lukea tämän kommenttiketjun, mutta siihen tehdyt muutokset poistetaan, jos tiedosto avataan uudemmassa Excel-versiossa. Lisätietoja: https://go.microsoft.com/fwlink/?linkid=870924
Kommentti:
    Uusi TE-kriteeri 2025-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tc={71A77E7A-61B2-4F41-A3DF-74B1ECB5AC76}</author>
  </authors>
  <commentList>
    <comment ref="B168" authorId="0" shapeId="0" xr:uid="{71A77E7A-61B2-4F41-A3DF-74B1ECB5AC76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tc={AB12C136-8359-4587-8BD9-5F73A865B152}</author>
  </authors>
  <commentList>
    <comment ref="B168" authorId="0" shapeId="0" xr:uid="{AB12C136-8359-4587-8BD9-5F73A865B152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<sst xmlns="http://schemas.openxmlformats.org/spreadsheetml/2006/main" count="6081" uniqueCount="779">
  <si>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</si>
  <si>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</si>
  <si>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</si>
  <si>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</si>
  <si>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</si>
  <si>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</si>
  <si>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</si>
  <si>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</si>
  <si>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</si>
  <si>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</si>
  <si>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</si>
  <si>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</si>
  <si>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</si>
  <si>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</si>
  <si>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5502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</si>
  <si>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</si>
  <si>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</si>
  <si>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</si>
  <si>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</si>
  <si>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</si>
  <si>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</si>
  <si>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</si>
  <si>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</si>
  <si>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</si>
  <si>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Maakunta-nro</t>
  </si>
  <si>
    <t>Hyvin-vointi-alue-nro</t>
  </si>
  <si>
    <t>Muutos yhteensä %</t>
  </si>
  <si>
    <t>Muutos yhteensä €/as.</t>
  </si>
  <si>
    <t>Asukasluku 31.12.2021</t>
  </si>
  <si>
    <t>5501 Peruspalvelujen valtionosuus ilman tasausta (sis. sote-erät eli muutosrajoitin ja siirtymätasaus)</t>
  </si>
  <si>
    <t>Kunnan  peruspalvelujen valtionosuus yhteensä</t>
  </si>
  <si>
    <t>5701 Opetus- ja kulttuuritoimen valtionosuus</t>
  </si>
  <si>
    <t>Valtionosuudet yhteensä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</si>
  <si>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</si>
  <si>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</si>
  <si>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</si>
  <si>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</si>
  <si>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</si>
  <si>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</si>
  <si>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</si>
  <si>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</si>
  <si>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</si>
  <si>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</si>
  <si>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</si>
  <si>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</si>
  <si>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</si>
  <si>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</si>
  <si>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</si>
  <si>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</si>
  <si>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</si>
  <si>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</si>
  <si>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</si>
  <si>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</si>
  <si>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</si>
  <si>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</si>
  <si>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</si>
  <si>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</si>
  <si>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</si>
  <si>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</si>
  <si>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</si>
  <si>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</si>
  <si>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</si>
  <si>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</si>
  <si>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</si>
  <si>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</si>
  <si>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</si>
  <si>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</si>
  <si>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</si>
  <si>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</si>
  <si>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</si>
  <si>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</si>
  <si>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</si>
  <si>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</si>
  <si>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</si>
  <si>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</si>
  <si>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</si>
  <si>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</si>
  <si>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</si>
  <si>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</si>
  <si>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</si>
  <si>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</si>
  <si>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</si>
  <si>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</si>
  <si>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</si>
  <si>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</si>
  <si>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</si>
  <si>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</si>
  <si>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</si>
  <si>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</si>
  <si>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</si>
  <si>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</si>
  <si>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</si>
  <si>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</si>
  <si>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</si>
  <si>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</si>
  <si>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</si>
  <si>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</si>
  <si>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</si>
  <si>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</si>
  <si>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</si>
  <si>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</si>
  <si>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</si>
  <si>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</si>
  <si>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</si>
  <si>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</si>
  <si>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</si>
  <si>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</si>
  <si>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</si>
  <si>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</si>
  <si>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</si>
  <si>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</si>
  <si>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</si>
  <si>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</si>
  <si>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</si>
  <si>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</si>
  <si>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</si>
  <si>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</si>
  <si>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</si>
  <si>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</si>
  <si>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</si>
  <si>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</si>
  <si>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</si>
  <si>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</si>
  <si>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</si>
  <si>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</si>
  <si>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</si>
  <si>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</si>
  <si>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</si>
  <si>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</si>
  <si>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</si>
  <si>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</si>
  <si>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</si>
  <si>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</si>
  <si>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</si>
  <si>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</si>
  <si>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</si>
  <si>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</si>
  <si>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</si>
  <si>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</si>
  <si>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</si>
  <si>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</si>
  <si>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</si>
  <si>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</si>
  <si>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</si>
  <si>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</si>
  <si>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</si>
  <si>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</si>
  <si>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</si>
  <si>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</si>
  <si>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</si>
  <si>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</si>
  <si>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</si>
  <si>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</si>
  <si>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</si>
  <si>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</si>
  <si>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</si>
  <si>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</si>
  <si>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</si>
  <si>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</si>
  <si>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</si>
  <si>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</si>
  <si>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</si>
  <si>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</si>
  <si>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</si>
  <si>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</si>
  <si>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</si>
  <si>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</si>
  <si>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</si>
  <si>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</si>
  <si>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</si>
  <si>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</si>
  <si>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</si>
  <si>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</si>
  <si>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</si>
  <si>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</si>
  <si>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</si>
  <si>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</si>
  <si>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</si>
  <si>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</si>
  <si>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</si>
  <si>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</si>
  <si>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</si>
  <si>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</si>
  <si>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</si>
  <si>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</si>
  <si>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</si>
  <si>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</si>
  <si>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</si>
  <si>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</si>
  <si>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</si>
  <si>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</si>
  <si>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</si>
  <si>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</si>
  <si>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</si>
  <si>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</si>
  <si>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</si>
  <si>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</si>
  <si>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</si>
  <si>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</si>
  <si>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</si>
  <si>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</si>
  <si>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</si>
  <si>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</si>
  <si>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</si>
  <si>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</si>
  <si>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</si>
  <si>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</si>
  <si>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</si>
  <si>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</si>
  <si>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</si>
  <si>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</si>
  <si>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</si>
  <si>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</si>
  <si>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</si>
  <si>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</si>
  <si>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</si>
  <si>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</si>
  <si>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</si>
  <si>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</si>
  <si>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</si>
  <si>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</si>
  <si>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</si>
  <si>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</si>
  <si>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</si>
  <si>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</si>
  <si>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</si>
  <si>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</si>
  <si>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</si>
  <si>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</si>
  <si>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</si>
  <si>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</si>
  <si>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</si>
  <si>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</si>
  <si>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</si>
  <si>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</si>
  <si>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</si>
  <si>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</si>
  <si>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</si>
  <si>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</si>
  <si>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</si>
  <si>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</si>
  <si>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</si>
  <si>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</si>
  <si>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</si>
  <si>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</si>
  <si>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</si>
  <si>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</si>
  <si>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</si>
  <si>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</si>
  <si>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</si>
  <si>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</si>
  <si>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</si>
  <si>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</si>
  <si>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</si>
  <si>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</si>
  <si>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</si>
  <si>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</si>
  <si>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</si>
  <si>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</si>
  <si>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</si>
  <si>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</si>
  <si>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</si>
  <si>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</si>
  <si>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</si>
  <si>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</si>
  <si>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</si>
  <si>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</si>
  <si>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</si>
  <si>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</si>
  <si>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</si>
  <si>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</si>
  <si>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</si>
  <si>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</si>
  <si>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</si>
  <si>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</si>
  <si>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</si>
  <si>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</si>
  <si>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</si>
  <si>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</si>
  <si>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</si>
  <si>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</si>
  <si>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</si>
  <si>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</si>
  <si>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</si>
  <si>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</si>
  <si>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</si>
  <si>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</si>
  <si>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</si>
  <si>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</si>
  <si>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</si>
  <si>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</si>
  <si>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</si>
  <si>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</si>
  <si>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</si>
  <si>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</si>
  <si>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</si>
  <si>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</si>
  <si>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</si>
  <si>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</si>
  <si>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</si>
  <si>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</si>
  <si>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</si>
  <si>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</si>
  <si>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</si>
  <si>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</si>
  <si>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</si>
  <si>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</si>
  <si>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</si>
  <si>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</si>
  <si>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</si>
  <si>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</si>
  <si>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</si>
  <si>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</si>
  <si>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</si>
  <si>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</si>
  <si>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</si>
  <si>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</si>
  <si>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</si>
  <si>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</si>
  <si>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</si>
  <si>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</si>
  <si>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</si>
  <si>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</si>
  <si>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</si>
  <si>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</si>
  <si>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</si>
  <si>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</si>
  <si>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</si>
  <si>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</si>
  <si>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</si>
  <si>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</si>
  <si>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</si>
  <si>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</si>
  <si>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</si>
  <si>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</si>
  <si>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</si>
  <si>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</si>
  <si>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</si>
  <si>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</si>
  <si>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</si>
  <si>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</si>
  <si>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Kunnan  peruspalvelujen valtionosuus yhteensä (D+H)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</si>
  <si>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</si>
  <si>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</si>
  <si>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</si>
  <si>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</si>
  <si>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</si>
  <si>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</si>
  <si>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</si>
  <si>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</si>
  <si>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</si>
  <si>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nro</t>
  </si>
  <si>
    <t>Kunnat</t>
  </si>
  <si>
    <t>Siirtyvät kustannukset (TP21+TA22)</t>
  </si>
  <si>
    <t>Koko maa</t>
  </si>
  <si>
    <t>Koski tl</t>
  </si>
  <si>
    <t>Kristiinankaup.</t>
  </si>
  <si>
    <t>Pedersören k.</t>
  </si>
  <si>
    <t>Muutos, %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</si>
  <si>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</si>
  <si>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</si>
  <si>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</si>
  <si>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</si>
  <si>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</si>
  <si>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</si>
  <si>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</si>
  <si>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</si>
  <si>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</si>
  <si>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</si>
  <si>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</si>
  <si>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</si>
  <si>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</si>
  <si>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</si>
  <si>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</si>
  <si>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</si>
  <si>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</si>
  <si>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</si>
  <si>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</si>
  <si>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</si>
  <si>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</si>
  <si>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</si>
  <si>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</si>
  <si>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</si>
  <si>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</si>
  <si>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</si>
  <si>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</si>
  <si>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</si>
  <si>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</si>
  <si>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</si>
  <si>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</si>
  <si>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</si>
  <si>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</si>
  <si>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</si>
  <si>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</si>
  <si>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</si>
  <si>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</si>
  <si>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</si>
  <si>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</si>
  <si>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</si>
  <si>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</si>
  <si>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</si>
  <si>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</si>
  <si>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</si>
  <si>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</si>
  <si>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</si>
  <si>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</si>
  <si>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</si>
  <si>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</si>
  <si>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Siirtyvät kustannukset (TPA21+TA22)</t>
  </si>
  <si>
    <t>Siirtyvät kustannukset (TarkTP21+TA22)</t>
  </si>
  <si>
    <t>Laskelmien erotus (marraskuu-syyskuu)</t>
  </si>
  <si>
    <t>Siirtyvien kustannusten muutos €/as. (marraskuu-syyskuu)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</si>
  <si>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</si>
  <si>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</si>
  <si>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</si>
  <si>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</si>
  <si>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</si>
  <si>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</si>
  <si>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</si>
  <si>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</si>
  <si>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</si>
  <si>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</si>
  <si>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</si>
  <si>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</si>
  <si>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</si>
  <si>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</si>
  <si>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</si>
  <si>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</si>
  <si>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</si>
  <si>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</si>
  <si>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</si>
  <si>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</si>
  <si>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</si>
  <si>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</si>
  <si>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</si>
  <si>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</si>
  <si>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</si>
  <si>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</si>
  <si>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</si>
  <si>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</si>
  <si>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</si>
  <si>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</si>
  <si>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</si>
  <si>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</si>
  <si>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</si>
  <si>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</si>
  <si>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</si>
  <si>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</si>
  <si>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</si>
  <si>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</si>
  <si>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</si>
  <si>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</si>
  <si>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</si>
  <si>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</si>
  <si>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</si>
  <si>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</si>
  <si>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</si>
  <si>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</si>
  <si>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</si>
  <si>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</si>
  <si>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</si>
  <si>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</si>
  <si>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</si>
  <si>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</si>
  <si>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</si>
  <si>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</si>
  <si>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</si>
  <si>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</si>
  <si>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</si>
  <si>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</si>
  <si>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</si>
  <si>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</si>
  <si>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</si>
  <si>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</si>
  <si>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</si>
  <si>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</si>
  <si>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</si>
  <si>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</si>
  <si>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</si>
  <si>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</si>
  <si>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</si>
  <si>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</si>
  <si>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</si>
  <si>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Manner-Suomi</t>
  </si>
  <si>
    <t>Nro</t>
  </si>
  <si>
    <t>Vos 2024 €/as.</t>
  </si>
  <si>
    <t xml:space="preserve">Muutos €/as. </t>
  </si>
  <si>
    <t>Väestö 31.12.2022</t>
  </si>
  <si>
    <t>Hva</t>
  </si>
  <si>
    <t>Mk</t>
  </si>
  <si>
    <t>Kuntien valtionosuudet ja veromenetysten korvaukset 2025, yhteenveto</t>
  </si>
  <si>
    <t>Asukasluku 31.12.2023</t>
  </si>
  <si>
    <t>Valtionosuuksien muutos yhteensä € 2024-25</t>
  </si>
  <si>
    <t>Kunnan valtionosuudet yhteensä €/as.</t>
  </si>
  <si>
    <t>Kunnan valtionosuudet yhteensä</t>
  </si>
  <si>
    <t>Valtionosuus-maksatus €/as.</t>
  </si>
  <si>
    <t>Valtionosuus-maksatus (valtionosuudet + kotikunta-korvaukset)</t>
  </si>
  <si>
    <t>Valtionosuudet 2024</t>
  </si>
  <si>
    <t>Muutos 2024-25</t>
  </si>
  <si>
    <t>Vos 2025 €/as.</t>
  </si>
  <si>
    <t>% vos:sta -25</t>
  </si>
  <si>
    <t>Väestö 31.12.2023</t>
  </si>
  <si>
    <t>% väestöstä -23</t>
  </si>
  <si>
    <t xml:space="preserve">5890 Verotulo-menetysten korvaus        </t>
  </si>
  <si>
    <t>5502   Verotuloihin perustuva valtionosuuden tasaus</t>
  </si>
  <si>
    <t>VM:n valtionosuudet ja verotulo-menetysten korvaus yhteensä</t>
  </si>
  <si>
    <t>Työttömyysetuus-kulujen kasvun kompensaatio</t>
  </si>
  <si>
    <t>TE-uudistuksen vos-rahoitus yhteensä</t>
  </si>
  <si>
    <t>Vos 2024 yhteensä</t>
  </si>
  <si>
    <t>Vos 2025 yhteensä</t>
  </si>
  <si>
    <t>Kuntien valtionosuudet yhteensä 2024-25, muutosvertailu</t>
  </si>
  <si>
    <t>TE-uudistuksen perusteella tuleva valtionosuusrahoitus</t>
  </si>
  <si>
    <t>Vuoden 2025 valtionosuuteen vaikuttavat TE-erät tiivistetysti</t>
  </si>
  <si>
    <t xml:space="preserve"> </t>
  </si>
  <si>
    <t xml:space="preserve">  </t>
  </si>
  <si>
    <t>Vieraskieliset, €</t>
  </si>
  <si>
    <t>Sisältyy välilehtien 1-3 yhteenvetolaskelmiin, mutta tässä pelkistetty vaikutuserittely</t>
  </si>
  <si>
    <t>Sote-uudistuksen muutosrajoitin 2023</t>
  </si>
  <si>
    <t>Sote-uudistuksen muutosrajoitin 2024</t>
  </si>
  <si>
    <t>Sote-uudistuksen järjestelmä-muutoksen tasaus vuodelle 2024</t>
  </si>
  <si>
    <t>Sote-uudistuksen järjestelmämuutoksen tasaus vuodelle 2025</t>
  </si>
  <si>
    <t>Sote-uudistuksen muutosrajoitin 2025</t>
  </si>
  <si>
    <t>Jälkikäteis-tarkistuksesta johtuva valtionosuuden pysyvä lisäsiirtotarve 2024</t>
  </si>
  <si>
    <t>Sote-erät vuosien 2023-25 valtionosuuksissa</t>
  </si>
  <si>
    <t>Määräaikainen lisäys kompensoimaan lisäsiirtotarpeen muutosta 2024</t>
  </si>
  <si>
    <t>Määräaikaisen v. 2024 tehdyn lisäyksen takaisinperintä (1/3) 2025</t>
  </si>
  <si>
    <t>Vos-lisäys 277 M€</t>
  </si>
  <si>
    <t>Sote-erät yhteensä 2023</t>
  </si>
  <si>
    <t>Sote-erät yhteensä 2024</t>
  </si>
  <si>
    <t>Sote-erät ja vos-vaikutus yhteensä 2025</t>
  </si>
  <si>
    <t>Jälkikäteis-tarkistuksesta johtuva valtionosuuden pysyvä lisäsiirtotarve</t>
  </si>
  <si>
    <t>€/asukas</t>
  </si>
  <si>
    <t>Jälkikäteis-tarkistuksesta johtuva valtionosuuden  lisäsiirtotarve vuodelta 2023, 500 milj. € (1/3) 2025</t>
  </si>
  <si>
    <t>Sote-uudistuksen järjestelmä-muutoksen tasaus vuodelle 2025</t>
  </si>
  <si>
    <t>Jälkikäteis-tarkistuksesta johtuva valtionosuuden pysyvä lisäsiirtotarve 2025</t>
  </si>
  <si>
    <t>Vuonna 2024 mukaan tuli kaikille kunnille asukasta kohti yhtä suuri jälkitarkistuksesta joohtuva valtionosuuden pysyvä lisäsiirtotarve (n. -500 milj.€ /-90 €/as.) sekä määräaikainen lisäys kompensoimaan lisäsiirtotarpeen muutosta (+192 milj. € / +35 €/as.)</t>
  </si>
  <si>
    <t>Nämä erät näkyvät myös valtionosuuslaskelmassa valtionosuuksien lisäyksissä ja vähennyksissä vuonna 2024.</t>
  </si>
  <si>
    <t>Vuoden 2023 osuus tuosta 500 miljoonasta vähennetään kunnilta kolmanneksen osuuksina vuosina 2025-27 eli n. -167 milj. €/vuosi. Lisäksi kunnilta peritään takaisin vuonna 2024 saatu määräaikainen 192 milj. € lisäys kolmanneksen osuuksina vuosina 2025-27 eli -64 milj. €/vuosi.</t>
  </si>
  <si>
    <t>Nämä erät näkyvät valtionosuuslaskelman lisäyksissä ja vähennyksissä. Sote-siirtolaskelmasta aiheutuvia heikennyksiä tasaamaan hallitus päätti kehysriihessä lisätä kuntien valtionosuuksia 277 milj. €. Tämä puolestaan pienentää kunnan omarahoitusosuutta 50 €/as.</t>
  </si>
  <si>
    <t>Sote-uudistuksen muutosrajoitin ja järjestelmämuutoksen tasaus ovat kuntakohtaisesti vaihtelevia ja tasaavat sote-uudistuksen vaikutusta kunnan taloudelliseen asemaan. Ne kuuluvat valtionosuuslaskelmassa (VM) valtionosuuksien lisäyksiin ja vähennyksiin.</t>
  </si>
  <si>
    <t>Sisältyvät välilehdillä 1-3 peruspalvelujen valtionosuuteen</t>
  </si>
  <si>
    <t>5501 Peruspalvelujen valtionosuus ilman tasausta 2024</t>
  </si>
  <si>
    <t>Peruspalvelujen valtionosuus ilman TE-rahoitusta ja tasausta 2025</t>
  </si>
  <si>
    <t>5502   Verotuloihin perustuva valtionosuuden tasaus 2024</t>
  </si>
  <si>
    <t>5502   Verotuloihin perustuva valtionosuuden tasaus 2025</t>
  </si>
  <si>
    <t>5890 Verotulo-menetysten korvaus 2024</t>
  </si>
  <si>
    <t>5890 Verotulo-menetysten korvaus 2025</t>
  </si>
  <si>
    <t>TE-uudistuksen vos-rahoitus yhteensä 2025</t>
  </si>
  <si>
    <t>Muutos</t>
  </si>
  <si>
    <t>TE-uudistuksen vos-rahoitus yhteensä 2024</t>
  </si>
  <si>
    <t>VM:n valtionosuudet ja verotulo-menetysten korvaus yhteensä 2024</t>
  </si>
  <si>
    <t>Muutos, €</t>
  </si>
  <si>
    <t>Huom! %-muutos ei ole käyttökelpoinen jos negatiivista verrataan positiiviseen tai päinvastoin tai jos negatiivinen luku muuttuu</t>
  </si>
  <si>
    <t>Maa-kunta-nro</t>
  </si>
  <si>
    <t>Muutosvertailut KL / Olli Riikonen</t>
  </si>
  <si>
    <t>Muutos 2024-25, €/asukas ja %</t>
  </si>
  <si>
    <t>Huom! Asukaskohtaiset luvut laskettu 2024 osalta 31.12.2022 asukasluvulla ja vuoden 2025 osalta 31.12.2023 asukasluvulla.</t>
  </si>
  <si>
    <t>Muutosprosentti poikkeaa siksi hieman absoluuttisilla euroilla laskettuun muutokseen verrattuna.</t>
  </si>
  <si>
    <t>Vierittämällä sivua oikealle laskelma löytyy myös €/asukas -muodossa</t>
  </si>
  <si>
    <t>Mäntyharju*</t>
  </si>
  <si>
    <t>Peruspalvelujen valtionosuus ilman TE-rahoitusta ja verotuloihin perustuvaa tasausta</t>
  </si>
  <si>
    <t>Jälkikäteistarkistuksesta johtuva valtionosuuden  lisäsiirtotarve vuodelta 2023, 501 milj. € (1/3) 2025</t>
  </si>
  <si>
    <t>Vuonna 2025 jälkitarkistuksesta johtuva pysyvä lisäsiirtotarve pysyy ennallaan (-501 milj. €). Tämä erä kuitenkin poistetaan vos-laskelman lisäyksistä ja vähennyksistä ja siirretään osaksi kunnan asukaskohtaista omarahoitusosuutta eli kasvattaa sitä 90 €/as.</t>
  </si>
  <si>
    <t>VM:n valtionosuudet ja verotulo-menetysten korvaus yhteensä 2025 ILMAN TE-rahoitusta</t>
  </si>
  <si>
    <t>VM:n valtionosuudet ja verotulo-menetysten korvaus yhteensä SIS. TE-RAHOITUKSEN 2025</t>
  </si>
  <si>
    <t>Alv</t>
  </si>
  <si>
    <t>(valtio / kotikuntaa vailla olevien menot)</t>
  </si>
  <si>
    <t>BJÖRNEBORGS SVENSKA SAMSKOLAS</t>
  </si>
  <si>
    <t>ANNA TAPION SÄÄTIÖ SR</t>
  </si>
  <si>
    <t>KOTKA SVENSKA SAMSKOLAS GARANT</t>
  </si>
  <si>
    <t>FÖRENINGEN FÖR SVENSKA SAMSKOL</t>
  </si>
  <si>
    <t>KOULUYHDISTYS PESTALOZZI SCHUL</t>
  </si>
  <si>
    <t>HELSINGIN UUSI YHTEISKOULU OSA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</si>
  <si>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</si>
  <si>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</si>
  <si>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</si>
  <si>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</si>
  <si>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</si>
  <si>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</si>
  <si>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</si>
  <si>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ENGLANTILAISEN KOULUN SÄÄTIÖ S</t>
  </si>
  <si>
    <t>LAHDEN YHTEISKOULUN SÄÄTIÖ SR</t>
  </si>
  <si>
    <t>LAHDEN RUDOLF STEINER-KOULUN K</t>
  </si>
  <si>
    <t>TAMPEREEN STEINER-KOULUYHDISTY</t>
  </si>
  <si>
    <t>POHJOIS-HAAGAN YHTEISKOULU OY</t>
  </si>
  <si>
    <t>HELSINGIN RUDOLF STEINER-KOULU</t>
  </si>
  <si>
    <t>TÖÖLÖN YHTEISKOULU OSAKEYHTIÖ</t>
  </si>
  <si>
    <t>HELSINGIN JUUTALAINEN SEURAKUN</t>
  </si>
  <si>
    <t>NUORTEN YSTÄVÄT RY</t>
  </si>
  <si>
    <t>PERHEKUNTOUTUSKESKUS LAUSTE RY</t>
  </si>
  <si>
    <t>MUNKKINIEMEN KOULUTUSSÄÄTIÖ SR</t>
  </si>
  <si>
    <t>SYLVIA-KOTI YHDISTYS RY</t>
  </si>
  <si>
    <t>HOITOPEDAGOGISEN RUDOLF STEINE</t>
  </si>
  <si>
    <t>HELSINGIN KANSAINVÄLISEN KOULU</t>
  </si>
  <si>
    <t>ELIAS-KOULUN KOULUYHDISTYS RY</t>
  </si>
  <si>
    <t>JYVÄSKYLÄN SEUDUN STEINERKOULU</t>
  </si>
  <si>
    <t>VAPAAN KYLÄKOULUN KANNATUSYHDI</t>
  </si>
  <si>
    <t>RUDOLF STEINER-PEDAGOGIKENS VÄ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</si>
  <si>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</si>
  <si>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</si>
  <si>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</si>
  <si>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</si>
  <si>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</si>
  <si>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</si>
  <si>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</si>
  <si>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</si>
  <si>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</si>
  <si>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</si>
  <si>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STEINERKOULUYHDISTYS R</t>
  </si>
  <si>
    <t>HELSINGIN KRISTILLISEN KOULUN</t>
  </si>
  <si>
    <t>ITÄ-SUOMEN SUOMALAIS-VENÄLÄISE</t>
  </si>
  <si>
    <t>PORIN KRISTILLISEN KOULUN KANN</t>
  </si>
  <si>
    <t>RAUMAN AVOKAS RY</t>
  </si>
  <si>
    <t>KESKI-UUDENMAAN KRISTILLISEN K</t>
  </si>
  <si>
    <t>KUOPION KRISTILLISEN PÄIVÄKODI</t>
  </si>
  <si>
    <t>ESPOON KRISTILLISEN KOULUN KAN</t>
  </si>
  <si>
    <t>JYVÄSKYLÄN KRISTILLISEN KOULUN</t>
  </si>
  <si>
    <t>CONFIDO 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</si>
  <si>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</si>
  <si>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</si>
  <si>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</si>
  <si>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</si>
  <si>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</si>
  <si>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</si>
  <si>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</si>
  <si>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</si>
  <si>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LAUTTASAAREN YHTEISKOULUN SÄÄT</t>
  </si>
  <si>
    <t>OULUNKYLÄN YHTEISKOULUN SÄÄTIÖ</t>
  </si>
  <si>
    <t>HELSINGIN RANSKALAIS-SUOMALAIN</t>
  </si>
  <si>
    <t>SUOMALAIS-VENÄLÄINEN KOULU</t>
  </si>
  <si>
    <t>VALTION KOULUKODIT</t>
  </si>
  <si>
    <t>HELSINGIN EUROOPPALAINEN KOU</t>
  </si>
  <si>
    <t>VALTERI-KOULU</t>
  </si>
  <si>
    <t>SATEENKAAREN KOULUN KUNTAYHTYM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</si>
  <si>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</si>
  <si>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</si>
  <si>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</si>
  <si>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</si>
  <si>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</si>
  <si>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</si>
  <si>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ITÄ-SUOMEN YLIOPISTO</t>
  </si>
  <si>
    <t>LAPIN YLIOPISTO</t>
  </si>
  <si>
    <t xml:space="preserve">Kuntien valtionosuusmaksatuksen yhteydessä maksettavat esi- ja perusopetuksen kotikuntakorvaukset </t>
  </si>
  <si>
    <t>Kuntanro</t>
  </si>
  <si>
    <t>Tulot</t>
  </si>
  <si>
    <t>Menot</t>
  </si>
  <si>
    <t>Netto</t>
  </si>
  <si>
    <t>Opetuksen järjestäjä nro</t>
  </si>
  <si>
    <t>Muut opetuksen järjestäjät yhteensä</t>
  </si>
  <si>
    <t>Kotikuntakorvaustulot ja -menot vuonna 2025</t>
  </si>
  <si>
    <t>Kunnat yhteensä</t>
  </si>
  <si>
    <t>Muut opetuksen järjestäjät</t>
  </si>
  <si>
    <t>Palveluiden rahoitus ml. siirtymäajan rahoitus ja tehtävämuutokset vuonna 2025</t>
  </si>
  <si>
    <t>"TE-vos" yhteensä</t>
  </si>
  <si>
    <t>"TE-vos" €/asukas</t>
  </si>
  <si>
    <t>Perushinnat, €</t>
  </si>
  <si>
    <t xml:space="preserve">Määräytymistekijät </t>
  </si>
  <si>
    <t>Työttömät ja palveluissa olevat</t>
  </si>
  <si>
    <t>Muutos etuusmenojen rahoitusvastuussa vuoden 2023 tasossa = korvaus</t>
  </si>
  <si>
    <t>Työttömät ja palveluissa olevat (2023), hlöä</t>
  </si>
  <si>
    <t>Väestö, 18-64-vuotiaat (2023), hlöä</t>
  </si>
  <si>
    <t>Vieraskieliset (2023), hlöä</t>
  </si>
  <si>
    <t>Väestö, 18-64-vuotiaat, €</t>
  </si>
  <si>
    <t>Työttömät ja palveluissa olevat, €</t>
  </si>
  <si>
    <t>TE-uudistuksen perusteella tuleva valtionosuusrahoitus tarkemmin</t>
  </si>
  <si>
    <t>Yhteensä (G+H+I), €</t>
  </si>
  <si>
    <t>Kotoutumislain mukaiset tehtävät (täysin laskennallinen rahoitus vieraskielisyys-kriteerillä), €</t>
  </si>
  <si>
    <t>Oppilastiedot 15.12.2023 mukaisia.</t>
  </si>
  <si>
    <t xml:space="preserve">Kotikuntakorvauksissa on huomioitu 1.8.2025 voimaantuleva lakimuutos, minkä myötä yksityisten järjestäjien kotikuntakorvaus nousee 94 prosentista 100 prosenttiin. </t>
  </si>
  <si>
    <t>erotetaan valtionosuustilityksistä. Kotikuntakorvaustulot kirjataan myyntituottoihin ja -menot asiakaspalvelujen ostoihin</t>
  </si>
  <si>
    <t>Ikä 16+</t>
  </si>
  <si>
    <t>Ikä 18-64</t>
  </si>
  <si>
    <t>Hyvinvoinnin ja terveyden edistäminen (HYTE-kerroin)</t>
  </si>
  <si>
    <t>Halutessasi tutustua vielä yksityiskohtaisemmin laskentaperusteisiin, ks. VM:n vos-laskelmien TE-rahoitusvälilehdet</t>
  </si>
  <si>
    <t>Siirtymäajan rahoitus:</t>
  </si>
  <si>
    <t xml:space="preserve"> Vuonna 2025  rahoituksesta 50 % määräytyy kustannusten mukaan</t>
  </si>
  <si>
    <t>Siirtymäajan rahoituksen vaikutus nettona</t>
  </si>
  <si>
    <t>Palveluiden rahoitus ml. siirtymäajan rahoitus ja tehtävämuutokset vuonna 2025 (J+N+O)</t>
  </si>
  <si>
    <t>"TE-vos" 2025 yhteensä (Q+R)</t>
  </si>
  <si>
    <t>Vastaavasti laskennallisesta rahoituksesta (J) vähennetään 50 %</t>
  </si>
  <si>
    <t>ammatillinen keskihinnassa 2017 asti</t>
  </si>
  <si>
    <t>nimi oli teatterit 2022 asti</t>
  </si>
  <si>
    <t>nimi oli orkesterit 2022 asti</t>
  </si>
  <si>
    <t>Lukiokoulutus</t>
  </si>
  <si>
    <t>Ammatillinen koulutus</t>
  </si>
  <si>
    <t>Opintokeskukset</t>
  </si>
  <si>
    <t>Kuntien omarahoitusosuudet</t>
  </si>
  <si>
    <t>2015-17 lukio ja ammatillinen koulutus yhteensä</t>
  </si>
  <si>
    <t>Opetus- ja kulttuuritoimen valtinosuuden keskimääräiset yksikköhinnat 2015-2025*</t>
  </si>
  <si>
    <t>Aamu- ja iltapäivätoiminta (€/t)</t>
  </si>
  <si>
    <t>Liikunta (€/as.)</t>
  </si>
  <si>
    <t>Nuoriso (€/0-28 v.)</t>
  </si>
  <si>
    <t>Muu esittävä taide (€/htv)</t>
  </si>
  <si>
    <t>Lukiokoulutus (€/oppilas)</t>
  </si>
  <si>
    <t>Taiteen perusopetus (€/t)</t>
  </si>
  <si>
    <t>Kansalaisopistot (€/t)</t>
  </si>
  <si>
    <t>Museot (€/htv</t>
  </si>
  <si>
    <t>Musiikki (€/htv)</t>
  </si>
  <si>
    <t>Kesäyliopistot (€/t)</t>
  </si>
  <si>
    <t>Kansanopistot (€/opiskelijavko)</t>
  </si>
  <si>
    <t>Liikunnan koulutuskeskukset (€/opiskelijavrk)</t>
  </si>
  <si>
    <t>Lähde: VM joulukuu 2024 / valtionosuuslaskelmat vuodelle 2025</t>
  </si>
  <si>
    <t>Valtionosuuksien laskentatiedot vuodelle 2025 / VM joulukuu 2024</t>
  </si>
  <si>
    <t>Perusosa vuodelle 2025: 8334,51 €</t>
  </si>
  <si>
    <t>Kunnan peruspalvelujen valtionosuuden perushinnat 2015-25</t>
  </si>
  <si>
    <t>Sote-erät vuosien 2023-25 valtionosuuksissa*</t>
  </si>
  <si>
    <t>* Sote-erät ei ole virallinen valtionosuustermi, mutta käytetään tässä yleisnimityksenä sekä kuntakohtaisia että kaikille kunnille yhteisiä sote-uudistuksen seurauksena tulleita valtionosuuden osatekijöitä</t>
  </si>
  <si>
    <t>Lähde: OPH / yksikköhinnat 2025</t>
  </si>
  <si>
    <t>Aineiston nimi: Kuntien valtionosuudet 2025</t>
  </si>
  <si>
    <t>Opetus- ja kulttuuritoimen vos OPH:n 18.12.2024 mukaan</t>
  </si>
  <si>
    <t>Mäntyharjun ja Pertunmaan kuntaliitos 2025 alkaen. Pertunmaa yhdistetty tässä myös v. 2024 osalta Mäntyharjun lukuihin</t>
  </si>
  <si>
    <t>Valtionosuuden osatekijöiden muutos 2024-25, € ja %</t>
  </si>
  <si>
    <t>5701 Opetus- ja kulttuuritoimen valtionosuus 2024</t>
  </si>
  <si>
    <t>5701 Opetus- ja kulttuuritoimen valtionosuus 2025</t>
  </si>
  <si>
    <t>Valtionosuudet yhteensä 2024</t>
  </si>
  <si>
    <t>Valtionosuudet yhteensä 2025</t>
  </si>
  <si>
    <t>5501 Peruspalvelujen valtionosuus ilman TE-rahoitusta ja tasausta 2025</t>
  </si>
  <si>
    <t>VM:n kesäkuun 2024 laskelman mukaan. Ei sisällä harkinnanvaraista valtionosuuden korotusta.</t>
  </si>
  <si>
    <t>Ei sisällä harkinnanvaraista valtionosuutta 2024</t>
  </si>
  <si>
    <t>Opetus- ja kulttuuritoimen valtionosuudet 2025</t>
  </si>
  <si>
    <t>Tilanne 15.1.2025</t>
  </si>
  <si>
    <t>Lähde: Opetushallitus</t>
  </si>
  <si>
    <t>Rahoituspäätökset 2025 | Opetushallitus</t>
  </si>
  <si>
    <t>Tiedot lajiteltu sarakkeisiin rahoitettavien palveluiden suuruusjärjestyksessä (kunnat yhteensä)</t>
  </si>
  <si>
    <t xml:space="preserve">OKM:n valtionosuusrahoituksen määräytymisperusteisiin tutustut parhaiten: </t>
  </si>
  <si>
    <t>Opetus- ja kulttuuritoimen rahoitus - Yksikköhintojen ja rahoituksen määräytyminen vuonna 2024 | Opetushallitus</t>
  </si>
  <si>
    <t>Julkaisu kuvaa vuoden 2024 rahoituksen muodostumista, mutta perusteet 2025 ovat samat, muutoksia on tapahtunut lähinnä yksikköhinnoissa</t>
  </si>
  <si>
    <t>Laki opetus- ja kulttuuritoimen rahoituksesta 1705/2009 - Ajantasainen lainsäädäntö - FINLEX ®</t>
  </si>
  <si>
    <t xml:space="preserve">OKM:n valtionosuus ilman kunnan omarahoitus-osuutta </t>
  </si>
  <si>
    <t>Kunnan omarahoitus-osuus ammatilliseen koulutukseen</t>
  </si>
  <si>
    <t>Kunnan omarahoitus-osuus lukio-koulutukseen</t>
  </si>
  <si>
    <t>Valtionosuus omarahoitusosuuden jälkeen (nettosumma, joka kunnalle maksetaan)</t>
  </si>
  <si>
    <t>Lukio</t>
  </si>
  <si>
    <t>Ammatillisen koulutuksen perusrahoitus</t>
  </si>
  <si>
    <t>Perusopetus / muu pid.oppiv.</t>
  </si>
  <si>
    <t>Perusopetuksen valmistava opetus</t>
  </si>
  <si>
    <t>Perusopetus / vaik.keh.vamm.</t>
  </si>
  <si>
    <t>Ammatillisen koulutuksen koulutuksen suoritusrahoitus</t>
  </si>
  <si>
    <t>Kansalais-opistot</t>
  </si>
  <si>
    <t>Perusopetus valmistavan arviokorjaus</t>
  </si>
  <si>
    <t>Aamu- ja ip-toiminta</t>
  </si>
  <si>
    <t>Taiteen perusopetus: musiikki</t>
  </si>
  <si>
    <t>Ammatillisen koulutuksen vaikuttavuusrahoitus</t>
  </si>
  <si>
    <t>Kulttuuri-laitokset</t>
  </si>
  <si>
    <t>Lukio / aikuiset</t>
  </si>
  <si>
    <t>Museot</t>
  </si>
  <si>
    <t>Liikunta</t>
  </si>
  <si>
    <t>Perusopetus / aikuisten perusopetus</t>
  </si>
  <si>
    <t>Museot / alueellinen vastuu-museo</t>
  </si>
  <si>
    <t>Lukio / erityiset koul.tehtävät</t>
  </si>
  <si>
    <t>Nuoriso-työ</t>
  </si>
  <si>
    <t>Joustavan perusopetuksen lisä</t>
  </si>
  <si>
    <t>Esiopetus / pid.oppiv. 5-vuotiaat</t>
  </si>
  <si>
    <t>Lukion yhteydessä TUVA</t>
  </si>
  <si>
    <t>Taiteen perusopetus / ei musiikki</t>
  </si>
  <si>
    <t>Kansalaisopistot, kotoutuminen</t>
  </si>
  <si>
    <t>Lukiok / valtak.kehittämist.</t>
  </si>
  <si>
    <t>Perusopetus / aineopetus</t>
  </si>
  <si>
    <t>Perusopetuksen yhteydessä TUVA</t>
  </si>
  <si>
    <t>Kansanopistot / vapaa sivistystyö</t>
  </si>
  <si>
    <t>Kulttuuri-laitosten korotettu</t>
  </si>
  <si>
    <t>Museot / valtak. vastuumuseo</t>
  </si>
  <si>
    <t>Kansanopistot / kotoutumis-koulutus</t>
  </si>
  <si>
    <t>Lukio / sisäoppilaitos</t>
  </si>
  <si>
    <t>Kansanopistot / oppivelv.l</t>
  </si>
  <si>
    <t>Perusopetus / sisäoppilaitoslisä</t>
  </si>
  <si>
    <t>Kansanop / oppiv. oppimat.</t>
  </si>
  <si>
    <t>Perusopetus / aikuisten po arv.korj.</t>
  </si>
  <si>
    <t>Opetus- ja kulttuuritoimen valtionosuudet €/as 2025</t>
  </si>
  <si>
    <t>Valtionosuuksien laskentatiedot vuodelle 2025 / VM kesäkuu 2025</t>
  </si>
  <si>
    <t>Kuntaliiton julkaisu 13.8.2025</t>
  </si>
  <si>
    <t>Tiivistelmä VM:n kesäkuussa 2025 päivittämästä valtionosuuslaskelmasta vuodelle 2025 + OKM:n valtionosuus vuoden 24.7.2025 tilanteen mukaan</t>
  </si>
  <si>
    <t>OKM:n valtionosuusrahoitus 2025 OPH:n 24.7.2025 mukaan</t>
  </si>
  <si>
    <t>Päivämäärä (milloin aineisto on tuotettu tai tarkistettu): 13.8.2025</t>
  </si>
  <si>
    <t>Aineiston tiedot: VM:n vuoden 2025 valtionosuuslaskelma kesäkuu 2025 ja OKM:n valtionosuudet vuodelle 2025, OPH 24.7.2025</t>
  </si>
  <si>
    <t xml:space="preserve">VM on lisännyt kesäkuussa kuntien valtionosuuksiin käyttämättä jääneet yhdistysmisavustus- ja digikannustinrahat (1,58 €/asukas) </t>
  </si>
  <si>
    <t>OKM on 24.7. korjannut kahdeksan kunnan valtionosuuspäätöstä</t>
  </si>
  <si>
    <r>
      <t xml:space="preserve">Kuntien valtionosuudet ja veromenetysten korvaukset </t>
    </r>
    <r>
      <rPr>
        <b/>
        <sz val="28"/>
        <color rgb="FFFF0000"/>
        <rFont val="Work Sans ExtraBold"/>
        <scheme val="major"/>
      </rPr>
      <t xml:space="preserve">€/as. </t>
    </r>
    <r>
      <rPr>
        <b/>
        <sz val="28"/>
        <color theme="4"/>
        <rFont val="Work Sans ExtraBold"/>
        <scheme val="major"/>
      </rPr>
      <t>2025, yhteenveto</t>
    </r>
  </si>
  <si>
    <t xml:space="preserve">Päivitetty 13.8.2025.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</si>
</sst>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207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6"/>
      <name val="Arial Narrow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b/>
      <sz val="28"/>
      <color theme="7"/>
      <name val="Work Sans ExtraBold"/>
      <scheme val="major"/>
    </font>
    <font>
      <sz val="24"/>
      <color theme="6"/>
      <name val="Work Sans ExtraBold"/>
      <scheme val="major"/>
    </font>
    <font>
      <sz val="24"/>
      <color theme="6"/>
      <name val="Work Sans"/>
      <scheme val="minor"/>
    </font>
    <font>
      <u/>
      <sz val="12"/>
      <color theme="10"/>
      <name val="Work Sans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6"/>
      <name val="Arial Narrow"/>
      <family val="2"/>
    </font>
    <font>
      <b/>
      <sz val="28"/>
      <color theme="6"/>
      <name val="Work Sans"/>
      <scheme val="minor"/>
    </font>
    <font>
      <sz val="14"/>
      <name val="Work Sans ExtraBold"/>
      <scheme val="maj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1"/>
      <color rgb="FFFF0000"/>
      <name val="Arial Narrow"/>
      <family val="2"/>
    </font>
    <font>
      <sz val="11"/>
      <color theme="4"/>
      <name val="Arial Narrow"/>
      <family val="2"/>
    </font>
    <font>
      <b/>
      <u/>
      <sz val="11"/>
      <name val="Arial Narrow"/>
      <family val="2"/>
    </font>
    <font>
      <sz val="32"/>
      <color theme="4"/>
      <name val="Arial Narrow"/>
      <family val="2"/>
    </font>
    <font>
      <sz val="11"/>
      <name val="Work Sans "/>
    </font>
    <font>
      <sz val="36"/>
      <color theme="6"/>
      <name val="Work Sans ExtraBold"/>
      <scheme val="major"/>
    </font>
    <font>
      <b/>
      <sz val="12"/>
      <color theme="0"/>
      <name val="Arial Narrow"/>
      <family val="2"/>
    </font>
    <font>
      <b/>
      <sz val="28"/>
      <color theme="4"/>
      <name val="Work Sans ExtraBold"/>
      <scheme val="major"/>
    </font>
    <font>
      <sz val="12"/>
      <name val="Work Sans"/>
      <family val="2"/>
      <scheme val="minor"/>
    </font>
    <font>
      <sz val="12"/>
      <color rgb="FFFF0000"/>
      <name val="Arial Narrow"/>
      <family val="2"/>
    </font>
    <font>
      <sz val="10"/>
      <color rgb="FF000000"/>
      <name val="Work Sans"/>
      <scheme val="minor"/>
    </font>
    <font>
      <b/>
      <sz val="10"/>
      <color rgb="FF000000"/>
      <name val="Work Sans"/>
      <scheme val="minor"/>
    </font>
    <font>
      <sz val="22"/>
      <color rgb="FF365ABD"/>
      <name val="Work Sans"/>
      <scheme val="minor"/>
    </font>
    <font>
      <sz val="22"/>
      <color rgb="FF000000"/>
      <name val="Work Sans"/>
      <scheme val="minor"/>
    </font>
    <font>
      <sz val="22"/>
      <name val="Work Sans"/>
      <scheme val="minor"/>
    </font>
    <font>
      <b/>
      <sz val="24"/>
      <color theme="7"/>
      <name val="Work Sans"/>
      <scheme val="minor"/>
    </font>
    <font>
      <b/>
      <sz val="11"/>
      <name val="Work Sans"/>
      <family val="2"/>
      <scheme val="minor"/>
    </font>
    <font>
      <i/>
      <sz val="12"/>
      <name val="Work Sans"/>
      <scheme val="minor"/>
    </font>
    <font>
      <sz val="18"/>
      <color rgb="FF000000"/>
      <name val="Arial Narrow"/>
      <family val="2"/>
    </font>
    <font>
      <b/>
      <sz val="10"/>
      <color rgb="FF365ABD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4"/>
      <color theme="4"/>
      <name val="Work Sans"/>
      <scheme val="minor"/>
    </font>
    <font>
      <b/>
      <i/>
      <sz val="11"/>
      <name val="Work Sans"/>
      <scheme val="minor"/>
    </font>
    <font>
      <b/>
      <sz val="13"/>
      <name val="Work Sans"/>
      <scheme val="minor"/>
    </font>
    <font>
      <b/>
      <i/>
      <sz val="11"/>
      <color rgb="FFFF0000"/>
      <name val="Work Sans"/>
      <scheme val="minor"/>
    </font>
    <font>
      <b/>
      <sz val="20"/>
      <name val="Work Sans"/>
      <scheme val="minor"/>
    </font>
    <font>
      <sz val="36"/>
      <color rgb="FF000000"/>
      <name val="Work Sans "/>
    </font>
    <font>
      <sz val="11"/>
      <color rgb="FF000000"/>
      <name val="Work Sans"/>
    </font>
    <font>
      <b/>
      <sz val="11"/>
      <color rgb="FF000000"/>
      <name val="Work Sans"/>
    </font>
    <font>
      <sz val="12"/>
      <name val="Work Sans"/>
    </font>
    <font>
      <u/>
      <sz val="11"/>
      <color rgb="FF0563C1"/>
      <name val="Calibri"/>
      <family val="2"/>
    </font>
    <font>
      <sz val="20"/>
      <name val="Work Sans"/>
    </font>
    <font>
      <sz val="11"/>
      <name val="Work Sans"/>
    </font>
    <font>
      <b/>
      <sz val="11"/>
      <name val="Work Sans"/>
    </font>
    <font>
      <b/>
      <sz val="11"/>
      <color rgb="FF000000"/>
      <name val="Calibri"/>
      <family val="2"/>
    </font>
    <font>
      <b/>
      <sz val="28"/>
      <color rgb="FFFF0000"/>
      <name val="Work Sans ExtraBold"/>
      <scheme val="major"/>
    </font>
    <font>
      <i/>
      <sz val="9"/>
      <name val="Work Sans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rgb="FF365AB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rgb="FF365ABD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365ABD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C0E6F5"/>
        <bgColor rgb="FF000000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6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1" applyNumberFormat="0" applyAlignment="0" applyProtection="0"/>
    <xf numFmtId="0" fontId="14" fillId="2" borderId="2" applyNumberFormat="0" applyAlignment="0" applyProtection="0"/>
    <xf numFmtId="0" fontId="9" fillId="6" borderId="1" applyNumberFormat="0" applyAlignment="0" applyProtection="0"/>
    <xf numFmtId="0" fontId="8" fillId="0" borderId="3" applyNumberFormat="0" applyFill="0" applyAlignment="0" applyProtection="0"/>
    <xf numFmtId="0" fontId="6" fillId="7" borderId="4" applyNumberFormat="0" applyBorder="0" applyAlignment="0" applyProtection="0"/>
    <xf numFmtId="0" fontId="11" fillId="3" borderId="5" applyNumberFormat="0" applyAlignment="0" applyProtection="0"/>
    <xf numFmtId="0" fontId="7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5" fillId="9" borderId="0" applyNumberFormat="0" applyBorder="0" applyAlignment="0" applyProtection="0"/>
    <xf numFmtId="0" fontId="23" fillId="10" borderId="0" applyNumberFormat="0" applyBorder="0" applyAlignment="0" applyProtection="0"/>
    <xf numFmtId="0" fontId="15" fillId="11" borderId="0" applyNumberFormat="0" applyBorder="0" applyAlignment="0" applyProtection="0"/>
    <xf numFmtId="0" fontId="19" fillId="0" borderId="13"/>
    <xf numFmtId="0" fontId="22" fillId="0" borderId="11"/>
    <xf numFmtId="2" fontId="19" fillId="0" borderId="7"/>
    <xf numFmtId="0" fontId="19" fillId="0" borderId="9"/>
    <xf numFmtId="0" fontId="11" fillId="0" borderId="8"/>
    <xf numFmtId="0" fontId="11" fillId="0" borderId="15"/>
    <xf numFmtId="0" fontId="21" fillId="0" borderId="12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9" fontId="11" fillId="0" borderId="0" applyFill="0" applyBorder="0" applyAlignment="0" applyProtection="0"/>
    <xf numFmtId="0" fontId="15" fillId="12" borderId="0" applyNumberFormat="0" applyBorder="0" applyAlignment="0" applyProtection="0"/>
    <xf numFmtId="0" fontId="24" fillId="0" borderId="10"/>
    <xf numFmtId="0" fontId="24" fillId="0" borderId="14"/>
    <xf numFmtId="0" fontId="41" fillId="0" borderId="0" applyNumberFormat="0" applyFill="0" applyBorder="0" applyAlignment="0" applyProtection="0"/>
    <xf numFmtId="0" fontId="54" fillId="0" borderId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118" fillId="0" borderId="0"/>
    <xf numFmtId="0" fontId="5" fillId="0" borderId="0"/>
    <xf numFmtId="165" fontId="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2" fillId="0" borderId="0"/>
    <xf numFmtId="165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/>
    <xf numFmtId="0" fontId="4" fillId="0" borderId="0"/>
    <xf numFmtId="0" fontId="155" fillId="0" borderId="0"/>
    <xf numFmtId="0" fontId="156" fillId="0" borderId="31" applyNumberFormat="0" applyFill="0" applyAlignment="0" applyProtection="0"/>
    <xf numFmtId="43" fontId="5" fillId="0" borderId="0" applyFont="0" applyFill="0" applyBorder="0" applyAlignment="0" applyProtection="0"/>
    <xf numFmtId="0" fontId="157" fillId="0" borderId="32" applyNumberFormat="0" applyFill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</cellStyleXfs>
  <cellXfs count="662">
    <xf numFmtId="0" fontId="0" fillId="0" borderId="0" xfId="0"/>
    <xf numFmtId="0" fontId="11" fillId="0" borderId="0" xfId="0" applyFont="1"/>
    <xf numFmtId="0" fontId="19" fillId="0" borderId="13" xfId="20"/>
    <xf numFmtId="0" fontId="17" fillId="0" borderId="0" xfId="3" applyAlignment="1">
      <alignment vertical="top"/>
    </xf>
    <xf numFmtId="0" fontId="17" fillId="0" borderId="0" xfId="3"/>
    <xf numFmtId="0" fontId="20" fillId="0" borderId="13" xfId="20" applyFont="1"/>
    <xf numFmtId="0" fontId="26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31" fillId="0" borderId="0" xfId="0" applyFont="1"/>
    <xf numFmtId="3" fontId="33" fillId="0" borderId="0" xfId="0" applyNumberFormat="1" applyFont="1"/>
    <xf numFmtId="1" fontId="34" fillId="0" borderId="0" xfId="0" applyNumberFormat="1" applyFont="1"/>
    <xf numFmtId="0" fontId="27" fillId="0" borderId="0" xfId="0" applyFont="1"/>
    <xf numFmtId="0" fontId="36" fillId="0" borderId="0" xfId="0" applyFont="1"/>
    <xf numFmtId="0" fontId="27" fillId="0" borderId="0" xfId="0" applyFont="1" applyAlignment="1">
      <alignment horizontal="right"/>
    </xf>
    <xf numFmtId="0" fontId="37" fillId="0" borderId="0" xfId="0" applyFont="1"/>
    <xf numFmtId="0" fontId="27" fillId="0" borderId="16" xfId="0" applyFont="1" applyBorder="1"/>
    <xf numFmtId="3" fontId="25" fillId="0" borderId="0" xfId="0" applyNumberFormat="1" applyFont="1" applyAlignment="1">
      <alignment horizontal="right"/>
    </xf>
    <xf numFmtId="0" fontId="29" fillId="0" borderId="0" xfId="0" applyFont="1"/>
    <xf numFmtId="166" fontId="29" fillId="0" borderId="0" xfId="0" applyNumberFormat="1" applyFont="1"/>
    <xf numFmtId="3" fontId="32" fillId="0" borderId="0" xfId="0" applyNumberFormat="1" applyFont="1"/>
    <xf numFmtId="3" fontId="31" fillId="0" borderId="0" xfId="0" applyNumberFormat="1" applyFont="1" applyAlignment="1">
      <alignment horizontal="right"/>
    </xf>
    <xf numFmtId="166" fontId="31" fillId="0" borderId="0" xfId="0" applyNumberFormat="1" applyFont="1"/>
    <xf numFmtId="1" fontId="31" fillId="0" borderId="0" xfId="0" applyNumberFormat="1" applyFont="1"/>
    <xf numFmtId="3" fontId="29" fillId="0" borderId="0" xfId="0" applyNumberFormat="1" applyFont="1"/>
    <xf numFmtId="167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166" fontId="28" fillId="0" borderId="0" xfId="0" applyNumberFormat="1" applyFont="1"/>
    <xf numFmtId="1" fontId="32" fillId="0" borderId="0" xfId="0" applyNumberFormat="1" applyFont="1"/>
    <xf numFmtId="1" fontId="38" fillId="0" borderId="0" xfId="0" applyNumberFormat="1" applyFont="1"/>
    <xf numFmtId="1" fontId="39" fillId="0" borderId="0" xfId="0" applyNumberFormat="1" applyFont="1"/>
    <xf numFmtId="0" fontId="43" fillId="0" borderId="0" xfId="0" applyFont="1"/>
    <xf numFmtId="3" fontId="31" fillId="0" borderId="0" xfId="0" applyNumberFormat="1" applyFont="1"/>
    <xf numFmtId="168" fontId="14" fillId="0" borderId="0" xfId="0" applyNumberFormat="1" applyFont="1"/>
    <xf numFmtId="0" fontId="44" fillId="0" borderId="0" xfId="1" applyFont="1" applyFill="1" applyBorder="1" applyAlignment="1">
      <alignment horizontal="left"/>
    </xf>
    <xf numFmtId="0" fontId="45" fillId="0" borderId="0" xfId="1" applyFont="1" applyFill="1" applyBorder="1" applyAlignment="1">
      <alignment horizontal="left"/>
    </xf>
    <xf numFmtId="166" fontId="31" fillId="0" borderId="0" xfId="0" applyNumberFormat="1" applyFont="1" applyAlignment="1">
      <alignment horizontal="right"/>
    </xf>
    <xf numFmtId="0" fontId="44" fillId="0" borderId="0" xfId="0" applyFont="1"/>
    <xf numFmtId="3" fontId="29" fillId="0" borderId="0" xfId="0" applyNumberFormat="1" applyFont="1" applyAlignment="1">
      <alignment horizontal="right"/>
    </xf>
    <xf numFmtId="168" fontId="31" fillId="0" borderId="0" xfId="0" applyNumberFormat="1" applyFont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35" fillId="0" borderId="0" xfId="0" applyFont="1"/>
    <xf numFmtId="10" fontId="4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/>
    </xf>
    <xf numFmtId="3" fontId="48" fillId="0" borderId="0" xfId="0" applyNumberFormat="1" applyFont="1" applyAlignment="1">
      <alignment horizontal="right"/>
    </xf>
    <xf numFmtId="166" fontId="49" fillId="0" borderId="0" xfId="0" applyNumberFormat="1" applyFont="1"/>
    <xf numFmtId="0" fontId="50" fillId="0" borderId="0" xfId="0" applyFont="1" applyAlignment="1">
      <alignment horizontal="center"/>
    </xf>
    <xf numFmtId="0" fontId="51" fillId="0" borderId="0" xfId="0" applyFont="1"/>
    <xf numFmtId="0" fontId="48" fillId="0" borderId="0" xfId="0" applyFont="1"/>
    <xf numFmtId="0" fontId="35" fillId="0" borderId="0" xfId="1" applyFont="1" applyFill="1" applyBorder="1" applyAlignment="1">
      <alignment horizontal="left"/>
    </xf>
    <xf numFmtId="0" fontId="52" fillId="0" borderId="0" xfId="0" applyFont="1"/>
    <xf numFmtId="3" fontId="35" fillId="0" borderId="0" xfId="0" applyNumberFormat="1" applyFont="1" applyAlignment="1">
      <alignment horizontal="right"/>
    </xf>
    <xf numFmtId="0" fontId="53" fillId="0" borderId="0" xfId="35" applyFont="1" applyFill="1"/>
    <xf numFmtId="0" fontId="14" fillId="0" borderId="17" xfId="0" applyFont="1" applyBorder="1" applyAlignment="1">
      <alignment vertical="top"/>
    </xf>
    <xf numFmtId="0" fontId="30" fillId="15" borderId="0" xfId="0" applyFont="1" applyFill="1" applyAlignment="1">
      <alignment horizontal="center" vertical="center" wrapText="1"/>
    </xf>
    <xf numFmtId="3" fontId="30" fillId="15" borderId="0" xfId="0" applyNumberFormat="1" applyFont="1" applyFill="1" applyAlignment="1">
      <alignment horizontal="center" vertical="center" wrapText="1"/>
    </xf>
    <xf numFmtId="3" fontId="40" fillId="16" borderId="0" xfId="0" applyNumberFormat="1" applyFont="1" applyFill="1" applyAlignment="1">
      <alignment horizontal="center" vertical="center" wrapText="1"/>
    </xf>
    <xf numFmtId="0" fontId="40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4" fontId="35" fillId="0" borderId="0" xfId="1" applyNumberFormat="1" applyFont="1" applyFill="1" applyBorder="1" applyAlignment="1">
      <alignment horizontal="left"/>
    </xf>
    <xf numFmtId="0" fontId="55" fillId="0" borderId="0" xfId="0" applyFont="1"/>
    <xf numFmtId="3" fontId="56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3" fontId="57" fillId="0" borderId="0" xfId="0" applyNumberFormat="1" applyFont="1"/>
    <xf numFmtId="169" fontId="56" fillId="0" borderId="0" xfId="0" applyNumberFormat="1" applyFont="1"/>
    <xf numFmtId="168" fontId="58" fillId="0" borderId="0" xfId="0" applyNumberFormat="1" applyFont="1"/>
    <xf numFmtId="0" fontId="59" fillId="0" borderId="0" xfId="0" applyFont="1" applyAlignment="1">
      <alignment horizontal="left"/>
    </xf>
    <xf numFmtId="0" fontId="60" fillId="0" borderId="0" xfId="0" applyFont="1"/>
    <xf numFmtId="0" fontId="56" fillId="0" borderId="0" xfId="0" applyFont="1" applyAlignment="1">
      <alignment horizontal="right"/>
    </xf>
    <xf numFmtId="0" fontId="56" fillId="0" borderId="0" xfId="0" applyFont="1"/>
    <xf numFmtId="3" fontId="55" fillId="0" borderId="0" xfId="0" applyNumberFormat="1" applyFont="1" applyAlignment="1">
      <alignment horizontal="right"/>
    </xf>
    <xf numFmtId="0" fontId="61" fillId="0" borderId="0" xfId="0" applyFont="1"/>
    <xf numFmtId="3" fontId="63" fillId="0" borderId="0" xfId="0" applyNumberFormat="1" applyFont="1" applyAlignment="1">
      <alignment horizontal="right"/>
    </xf>
    <xf numFmtId="3" fontId="63" fillId="0" borderId="0" xfId="0" applyNumberFormat="1" applyFont="1"/>
    <xf numFmtId="168" fontId="64" fillId="0" borderId="0" xfId="0" applyNumberFormat="1" applyFont="1"/>
    <xf numFmtId="0" fontId="63" fillId="0" borderId="0" xfId="0" applyFont="1" applyAlignment="1">
      <alignment horizontal="right"/>
    </xf>
    <xf numFmtId="166" fontId="62" fillId="0" borderId="0" xfId="0" applyNumberFormat="1" applyFont="1" applyAlignment="1">
      <alignment horizontal="right"/>
    </xf>
    <xf numFmtId="0" fontId="65" fillId="0" borderId="0" xfId="0" applyFont="1"/>
    <xf numFmtId="169" fontId="62" fillId="0" borderId="0" xfId="0" applyNumberFormat="1" applyFont="1" applyAlignment="1">
      <alignment horizontal="right"/>
    </xf>
    <xf numFmtId="168" fontId="66" fillId="0" borderId="0" xfId="0" applyNumberFormat="1" applyFont="1" applyAlignment="1">
      <alignment horizontal="right"/>
    </xf>
    <xf numFmtId="170" fontId="59" fillId="0" borderId="0" xfId="0" applyNumberFormat="1" applyFont="1"/>
    <xf numFmtId="170" fontId="60" fillId="0" borderId="0" xfId="0" applyNumberFormat="1" applyFont="1"/>
    <xf numFmtId="3" fontId="61" fillId="0" borderId="0" xfId="0" applyNumberFormat="1" applyFont="1"/>
    <xf numFmtId="10" fontId="67" fillId="0" borderId="0" xfId="0" applyNumberFormat="1" applyFont="1" applyAlignment="1">
      <alignment horizontal="center" vertical="center"/>
    </xf>
    <xf numFmtId="0" fontId="68" fillId="0" borderId="0" xfId="0" applyFont="1"/>
    <xf numFmtId="3" fontId="68" fillId="0" borderId="0" xfId="0" applyNumberFormat="1" applyFont="1" applyAlignment="1">
      <alignment horizontal="right"/>
    </xf>
    <xf numFmtId="166" fontId="69" fillId="0" borderId="0" xfId="0" applyNumberFormat="1" applyFont="1"/>
    <xf numFmtId="166" fontId="63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3" fontId="56" fillId="0" borderId="0" xfId="0" applyNumberFormat="1" applyFont="1"/>
    <xf numFmtId="0" fontId="55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168" fontId="71" fillId="0" borderId="0" xfId="0" applyNumberFormat="1" applyFont="1"/>
    <xf numFmtId="0" fontId="59" fillId="23" borderId="0" xfId="0" applyFont="1" applyFill="1"/>
    <xf numFmtId="170" fontId="59" fillId="23" borderId="0" xfId="0" applyNumberFormat="1" applyFont="1" applyFill="1"/>
    <xf numFmtId="170" fontId="62" fillId="24" borderId="0" xfId="0" applyNumberFormat="1" applyFont="1" applyFill="1"/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31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 wrapText="1"/>
    </xf>
    <xf numFmtId="168" fontId="72" fillId="0" borderId="0" xfId="0" applyNumberFormat="1" applyFont="1" applyAlignment="1">
      <alignment horizontal="left" vertical="center" wrapText="1"/>
    </xf>
    <xf numFmtId="4" fontId="31" fillId="22" borderId="0" xfId="0" applyNumberFormat="1" applyFont="1" applyFill="1" applyAlignment="1">
      <alignment horizontal="left" vertical="center" wrapText="1"/>
    </xf>
    <xf numFmtId="166" fontId="31" fillId="18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0" fontId="29" fillId="0" borderId="18" xfId="0" applyFont="1" applyBorder="1"/>
    <xf numFmtId="166" fontId="29" fillId="0" borderId="18" xfId="0" applyNumberFormat="1" applyFont="1" applyBorder="1"/>
    <xf numFmtId="168" fontId="73" fillId="0" borderId="18" xfId="0" applyNumberFormat="1" applyFont="1" applyBorder="1"/>
    <xf numFmtId="3" fontId="38" fillId="22" borderId="18" xfId="0" applyNumberFormat="1" applyFont="1" applyFill="1" applyBorder="1"/>
    <xf numFmtId="166" fontId="29" fillId="18" borderId="18" xfId="0" applyNumberFormat="1" applyFont="1" applyFill="1" applyBorder="1"/>
    <xf numFmtId="0" fontId="34" fillId="0" borderId="18" xfId="0" applyFont="1" applyBorder="1"/>
    <xf numFmtId="0" fontId="38" fillId="0" borderId="18" xfId="0" applyFont="1" applyBorder="1"/>
    <xf numFmtId="171" fontId="31" fillId="0" borderId="0" xfId="0" applyNumberFormat="1" applyFont="1"/>
    <xf numFmtId="168" fontId="72" fillId="0" borderId="0" xfId="0" applyNumberFormat="1" applyFont="1"/>
    <xf numFmtId="3" fontId="32" fillId="22" borderId="0" xfId="0" applyNumberFormat="1" applyFont="1" applyFill="1"/>
    <xf numFmtId="166" fontId="31" fillId="18" borderId="0" xfId="0" applyNumberFormat="1" applyFont="1" applyFill="1"/>
    <xf numFmtId="166" fontId="31" fillId="18" borderId="0" xfId="0" applyNumberFormat="1" applyFont="1" applyFill="1" applyAlignment="1">
      <alignment horizontal="right"/>
    </xf>
    <xf numFmtId="0" fontId="33" fillId="0" borderId="0" xfId="0" applyFont="1"/>
    <xf numFmtId="0" fontId="32" fillId="0" borderId="0" xfId="0" applyFont="1"/>
    <xf numFmtId="1" fontId="56" fillId="0" borderId="0" xfId="0" applyNumberFormat="1" applyFont="1"/>
    <xf numFmtId="3" fontId="55" fillId="0" borderId="0" xfId="0" applyNumberFormat="1" applyFont="1"/>
    <xf numFmtId="167" fontId="56" fillId="0" borderId="0" xfId="0" applyNumberFormat="1" applyFont="1" applyAlignment="1">
      <alignment horizontal="right"/>
    </xf>
    <xf numFmtId="166" fontId="55" fillId="0" borderId="0" xfId="0" applyNumberFormat="1" applyFont="1"/>
    <xf numFmtId="1" fontId="61" fillId="0" borderId="0" xfId="0" applyNumberFormat="1" applyFont="1"/>
    <xf numFmtId="1" fontId="74" fillId="0" borderId="0" xfId="0" applyNumberFormat="1" applyFont="1"/>
    <xf numFmtId="0" fontId="75" fillId="0" borderId="0" xfId="0" applyFont="1"/>
    <xf numFmtId="1" fontId="76" fillId="0" borderId="0" xfId="0" applyNumberFormat="1" applyFont="1"/>
    <xf numFmtId="3" fontId="31" fillId="0" borderId="17" xfId="0" applyNumberFormat="1" applyFont="1" applyBorder="1" applyAlignment="1">
      <alignment horizontal="left" vertical="center" wrapText="1"/>
    </xf>
    <xf numFmtId="0" fontId="77" fillId="0" borderId="0" xfId="1" applyFont="1" applyFill="1" applyBorder="1" applyAlignment="1">
      <alignment horizontal="left"/>
    </xf>
    <xf numFmtId="0" fontId="63" fillId="0" borderId="0" xfId="0" applyFont="1"/>
    <xf numFmtId="4" fontId="78" fillId="0" borderId="0" xfId="0" applyNumberFormat="1" applyFont="1" applyAlignment="1">
      <alignment wrapText="1"/>
    </xf>
    <xf numFmtId="0" fontId="29" fillId="24" borderId="0" xfId="0" applyFont="1" applyFill="1" applyAlignment="1">
      <alignment horizontal="center" vertical="center" wrapText="1"/>
    </xf>
    <xf numFmtId="3" fontId="31" fillId="24" borderId="0" xfId="0" applyNumberFormat="1" applyFont="1" applyFill="1"/>
    <xf numFmtId="168" fontId="31" fillId="24" borderId="0" xfId="0" applyNumberFormat="1" applyFont="1" applyFill="1"/>
    <xf numFmtId="3" fontId="0" fillId="0" borderId="0" xfId="0" applyNumberFormat="1"/>
    <xf numFmtId="166" fontId="79" fillId="0" borderId="0" xfId="0" applyNumberFormat="1" applyFont="1" applyAlignment="1">
      <alignment horizontal="right"/>
    </xf>
    <xf numFmtId="166" fontId="35" fillId="0" borderId="0" xfId="0" applyNumberFormat="1" applyFont="1"/>
    <xf numFmtId="0" fontId="25" fillId="0" borderId="0" xfId="0" applyFont="1" applyAlignment="1">
      <alignment horizontal="right"/>
    </xf>
    <xf numFmtId="0" fontId="30" fillId="20" borderId="0" xfId="0" applyFont="1" applyFill="1" applyAlignment="1">
      <alignment horizontal="center" vertical="center" wrapText="1"/>
    </xf>
    <xf numFmtId="3" fontId="30" fillId="20" borderId="0" xfId="0" applyNumberFormat="1" applyFont="1" applyFill="1" applyAlignment="1">
      <alignment horizontal="center" vertical="center" wrapText="1"/>
    </xf>
    <xf numFmtId="3" fontId="40" fillId="21" borderId="0" xfId="0" applyNumberFormat="1" applyFont="1" applyFill="1" applyAlignment="1">
      <alignment horizontal="center" vertical="center" wrapText="1"/>
    </xf>
    <xf numFmtId="0" fontId="40" fillId="21" borderId="0" xfId="0" applyFont="1" applyFill="1" applyAlignment="1">
      <alignment horizontal="center" vertical="center" wrapText="1"/>
    </xf>
    <xf numFmtId="3" fontId="38" fillId="18" borderId="18" xfId="0" applyNumberFormat="1" applyFont="1" applyFill="1" applyBorder="1"/>
    <xf numFmtId="171" fontId="29" fillId="0" borderId="18" xfId="0" applyNumberFormat="1" applyFont="1" applyBorder="1"/>
    <xf numFmtId="0" fontId="62" fillId="0" borderId="0" xfId="0" applyFont="1"/>
    <xf numFmtId="0" fontId="62" fillId="0" borderId="0" xfId="0" applyFont="1" applyAlignment="1">
      <alignment horizontal="right"/>
    </xf>
    <xf numFmtId="0" fontId="78" fillId="0" borderId="0" xfId="0" applyFont="1"/>
    <xf numFmtId="0" fontId="53" fillId="0" borderId="0" xfId="35" applyFont="1"/>
    <xf numFmtId="4" fontId="35" fillId="0" borderId="0" xfId="0" applyNumberFormat="1" applyFont="1" applyAlignment="1">
      <alignment horizontal="right"/>
    </xf>
    <xf numFmtId="3" fontId="35" fillId="0" borderId="0" xfId="0" applyNumberFormat="1" applyFont="1"/>
    <xf numFmtId="168" fontId="80" fillId="0" borderId="0" xfId="0" applyNumberFormat="1" applyFont="1"/>
    <xf numFmtId="166" fontId="52" fillId="0" borderId="0" xfId="0" applyNumberFormat="1" applyFont="1" applyAlignment="1">
      <alignment horizontal="right"/>
    </xf>
    <xf numFmtId="3" fontId="60" fillId="0" borderId="0" xfId="0" applyNumberFormat="1" applyFont="1"/>
    <xf numFmtId="4" fontId="63" fillId="0" borderId="0" xfId="0" applyNumberFormat="1" applyFont="1" applyAlignment="1">
      <alignment horizontal="right"/>
    </xf>
    <xf numFmtId="166" fontId="50" fillId="0" borderId="0" xfId="0" applyNumberFormat="1" applyFont="1"/>
    <xf numFmtId="0" fontId="28" fillId="0" borderId="16" xfId="0" applyFont="1" applyBorder="1"/>
    <xf numFmtId="0" fontId="43" fillId="0" borderId="0" xfId="0" applyFont="1" applyAlignment="1">
      <alignment horizontal="right"/>
    </xf>
    <xf numFmtId="0" fontId="81" fillId="0" borderId="0" xfId="0" applyFont="1"/>
    <xf numFmtId="0" fontId="82" fillId="0" borderId="0" xfId="0" applyFont="1" applyAlignment="1">
      <alignment horizontal="right"/>
    </xf>
    <xf numFmtId="4" fontId="83" fillId="0" borderId="0" xfId="0" applyNumberFormat="1" applyFont="1" applyAlignment="1">
      <alignment wrapText="1"/>
    </xf>
    <xf numFmtId="170" fontId="84" fillId="0" borderId="0" xfId="0" applyNumberFormat="1" applyFont="1"/>
    <xf numFmtId="0" fontId="85" fillId="0" borderId="0" xfId="0" applyFont="1"/>
    <xf numFmtId="0" fontId="86" fillId="0" borderId="0" xfId="0" applyFont="1"/>
    <xf numFmtId="170" fontId="87" fillId="0" borderId="0" xfId="0" applyNumberFormat="1" applyFont="1"/>
    <xf numFmtId="166" fontId="88" fillId="18" borderId="0" xfId="0" applyNumberFormat="1" applyFont="1" applyFill="1" applyAlignment="1">
      <alignment horizontal="center" wrapText="1"/>
    </xf>
    <xf numFmtId="0" fontId="29" fillId="19" borderId="0" xfId="0" applyFont="1" applyFill="1" applyAlignment="1">
      <alignment horizontal="center" vertical="center" wrapText="1"/>
    </xf>
    <xf numFmtId="0" fontId="92" fillId="0" borderId="0" xfId="1" applyFont="1"/>
    <xf numFmtId="0" fontId="93" fillId="0" borderId="0" xfId="0" applyFont="1"/>
    <xf numFmtId="0" fontId="94" fillId="0" borderId="0" xfId="0" applyFont="1"/>
    <xf numFmtId="0" fontId="95" fillId="0" borderId="0" xfId="0" applyFont="1" applyAlignment="1">
      <alignment horizontal="center" vertical="center" wrapText="1"/>
    </xf>
    <xf numFmtId="166" fontId="96" fillId="0" borderId="0" xfId="0" applyNumberFormat="1" applyFont="1"/>
    <xf numFmtId="168" fontId="96" fillId="0" borderId="0" xfId="0" applyNumberFormat="1" applyFont="1"/>
    <xf numFmtId="0" fontId="98" fillId="0" borderId="0" xfId="0" applyFont="1"/>
    <xf numFmtId="0" fontId="14" fillId="0" borderId="0" xfId="0" applyFont="1"/>
    <xf numFmtId="0" fontId="95" fillId="27" borderId="0" xfId="0" quotePrefix="1" applyFont="1" applyFill="1" applyAlignment="1">
      <alignment horizontal="center"/>
    </xf>
    <xf numFmtId="0" fontId="95" fillId="27" borderId="0" xfId="0" applyFont="1" applyFill="1" applyAlignment="1">
      <alignment horizontal="center" vertical="center" wrapText="1"/>
    </xf>
    <xf numFmtId="166" fontId="96" fillId="27" borderId="0" xfId="0" applyNumberFormat="1" applyFont="1" applyFill="1"/>
    <xf numFmtId="0" fontId="95" fillId="27" borderId="0" xfId="0" applyFont="1" applyFill="1" applyAlignment="1">
      <alignment horizontal="center"/>
    </xf>
    <xf numFmtId="17" fontId="95" fillId="28" borderId="0" xfId="0" quotePrefix="1" applyNumberFormat="1" applyFont="1" applyFill="1" applyAlignment="1">
      <alignment horizontal="center"/>
    </xf>
    <xf numFmtId="0" fontId="95" fillId="28" borderId="0" xfId="0" applyFont="1" applyFill="1" applyAlignment="1">
      <alignment horizontal="center" vertical="center" wrapText="1"/>
    </xf>
    <xf numFmtId="166" fontId="97" fillId="29" borderId="0" xfId="0" applyNumberFormat="1" applyFont="1" applyFill="1"/>
    <xf numFmtId="0" fontId="95" fillId="28" borderId="0" xfId="0" applyFont="1" applyFill="1" applyAlignment="1">
      <alignment horizontal="center"/>
    </xf>
    <xf numFmtId="166" fontId="101" fillId="27" borderId="0" xfId="0" applyNumberFormat="1" applyFont="1" applyFill="1"/>
    <xf numFmtId="166" fontId="101" fillId="28" borderId="0" xfId="0" applyNumberFormat="1" applyFont="1" applyFill="1"/>
    <xf numFmtId="166" fontId="100" fillId="0" borderId="0" xfId="0" applyNumberFormat="1" applyFont="1" applyAlignment="1">
      <alignment vertical="top"/>
    </xf>
    <xf numFmtId="166" fontId="101" fillId="27" borderId="0" xfId="0" applyNumberFormat="1" applyFont="1" applyFill="1" applyAlignment="1">
      <alignment horizontal="right"/>
    </xf>
    <xf numFmtId="166" fontId="101" fillId="28" borderId="0" xfId="0" applyNumberFormat="1" applyFont="1" applyFill="1" applyAlignment="1">
      <alignment horizontal="right"/>
    </xf>
    <xf numFmtId="166" fontId="102" fillId="27" borderId="0" xfId="0" applyNumberFormat="1" applyFont="1" applyFill="1" applyAlignment="1">
      <alignment horizontal="center" wrapText="1"/>
    </xf>
    <xf numFmtId="166" fontId="102" fillId="28" borderId="0" xfId="0" applyNumberFormat="1" applyFont="1" applyFill="1" applyAlignment="1">
      <alignment horizontal="center" wrapText="1"/>
    </xf>
    <xf numFmtId="166" fontId="103" fillId="0" borderId="0" xfId="0" applyNumberFormat="1" applyFont="1" applyAlignment="1">
      <alignment horizontal="center" wrapText="1"/>
    </xf>
    <xf numFmtId="0" fontId="82" fillId="0" borderId="0" xfId="0" applyFont="1"/>
    <xf numFmtId="0" fontId="104" fillId="0" borderId="0" xfId="0" applyFont="1"/>
    <xf numFmtId="0" fontId="104" fillId="0" borderId="0" xfId="1" applyFont="1" applyFill="1"/>
    <xf numFmtId="0" fontId="106" fillId="0" borderId="0" xfId="0" applyFont="1" applyAlignment="1">
      <alignment horizontal="center" wrapText="1"/>
    </xf>
    <xf numFmtId="0" fontId="106" fillId="0" borderId="21" xfId="0" applyFont="1" applyBorder="1" applyAlignment="1">
      <alignment horizontal="center" wrapText="1"/>
    </xf>
    <xf numFmtId="0" fontId="107" fillId="0" borderId="21" xfId="0" applyFont="1" applyBorder="1" applyAlignment="1">
      <alignment horizontal="center" wrapText="1"/>
    </xf>
    <xf numFmtId="166" fontId="104" fillId="0" borderId="21" xfId="0" applyNumberFormat="1" applyFont="1" applyBorder="1"/>
    <xf numFmtId="166" fontId="105" fillId="0" borderId="21" xfId="0" applyNumberFormat="1" applyFont="1" applyBorder="1"/>
    <xf numFmtId="166" fontId="31" fillId="0" borderId="21" xfId="0" applyNumberFormat="1" applyFont="1" applyBorder="1"/>
    <xf numFmtId="166" fontId="42" fillId="0" borderId="21" xfId="0" applyNumberFormat="1" applyFont="1" applyBorder="1"/>
    <xf numFmtId="166" fontId="29" fillId="0" borderId="21" xfId="0" applyNumberFormat="1" applyFont="1" applyBorder="1"/>
    <xf numFmtId="0" fontId="104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0" fontId="104" fillId="0" borderId="21" xfId="0" applyNumberFormat="1" applyFont="1" applyBorder="1"/>
    <xf numFmtId="10" fontId="106" fillId="0" borderId="21" xfId="0" applyNumberFormat="1" applyFont="1" applyBorder="1"/>
    <xf numFmtId="0" fontId="99" fillId="0" borderId="0" xfId="0" applyFont="1"/>
    <xf numFmtId="166" fontId="99" fillId="0" borderId="0" xfId="0" applyNumberFormat="1" applyFont="1"/>
    <xf numFmtId="0" fontId="108" fillId="0" borderId="0" xfId="0" applyFont="1"/>
    <xf numFmtId="0" fontId="44" fillId="0" borderId="0" xfId="1" applyFont="1"/>
    <xf numFmtId="166" fontId="98" fillId="0" borderId="0" xfId="0" applyNumberFormat="1" applyFont="1"/>
    <xf numFmtId="0" fontId="109" fillId="0" borderId="0" xfId="0" applyFont="1"/>
    <xf numFmtId="0" fontId="82" fillId="0" borderId="0" xfId="1" applyFont="1"/>
    <xf numFmtId="0" fontId="110" fillId="0" borderId="0" xfId="0" applyFont="1"/>
    <xf numFmtId="4" fontId="110" fillId="0" borderId="0" xfId="0" applyNumberFormat="1" applyFont="1" applyAlignment="1">
      <alignment wrapText="1"/>
    </xf>
    <xf numFmtId="0" fontId="111" fillId="0" borderId="0" xfId="0" applyFont="1"/>
    <xf numFmtId="170" fontId="89" fillId="0" borderId="0" xfId="0" applyNumberFormat="1" applyFont="1"/>
    <xf numFmtId="3" fontId="101" fillId="0" borderId="0" xfId="0" applyNumberFormat="1" applyFont="1" applyAlignment="1">
      <alignment horizontal="right"/>
    </xf>
    <xf numFmtId="0" fontId="113" fillId="0" borderId="0" xfId="0" applyFont="1" applyAlignment="1">
      <alignment horizontal="center" vertical="center" wrapText="1"/>
    </xf>
    <xf numFmtId="166" fontId="52" fillId="0" borderId="17" xfId="0" applyNumberFormat="1" applyFont="1" applyBorder="1" applyAlignment="1">
      <alignment horizontal="right" vertical="top"/>
    </xf>
    <xf numFmtId="0" fontId="114" fillId="0" borderId="0" xfId="0" applyFont="1" applyAlignment="1">
      <alignment wrapText="1"/>
    </xf>
    <xf numFmtId="0" fontId="112" fillId="0" borderId="17" xfId="0" applyFont="1" applyBorder="1" applyAlignment="1">
      <alignment vertical="top"/>
    </xf>
    <xf numFmtId="166" fontId="112" fillId="27" borderId="17" xfId="0" applyNumberFormat="1" applyFont="1" applyFill="1" applyBorder="1" applyAlignment="1">
      <alignment vertical="top"/>
    </xf>
    <xf numFmtId="166" fontId="115" fillId="29" borderId="17" xfId="0" applyNumberFormat="1" applyFont="1" applyFill="1" applyBorder="1" applyAlignment="1">
      <alignment vertical="top"/>
    </xf>
    <xf numFmtId="166" fontId="112" fillId="0" borderId="17" xfId="0" applyNumberFormat="1" applyFont="1" applyBorder="1" applyAlignment="1">
      <alignment vertical="top"/>
    </xf>
    <xf numFmtId="168" fontId="112" fillId="0" borderId="17" xfId="0" applyNumberFormat="1" applyFont="1" applyBorder="1" applyAlignment="1">
      <alignment vertical="top"/>
    </xf>
    <xf numFmtId="3" fontId="112" fillId="0" borderId="17" xfId="0" applyNumberFormat="1" applyFont="1" applyBorder="1" applyAlignment="1">
      <alignment vertical="top"/>
    </xf>
    <xf numFmtId="166" fontId="52" fillId="27" borderId="17" xfId="0" applyNumberFormat="1" applyFont="1" applyFill="1" applyBorder="1" applyAlignment="1">
      <alignment vertical="top"/>
    </xf>
    <xf numFmtId="166" fontId="52" fillId="28" borderId="17" xfId="0" applyNumberFormat="1" applyFont="1" applyFill="1" applyBorder="1" applyAlignment="1">
      <alignment vertical="top"/>
    </xf>
    <xf numFmtId="166" fontId="52" fillId="0" borderId="17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3" fontId="104" fillId="0" borderId="0" xfId="0" applyNumberFormat="1" applyFont="1"/>
    <xf numFmtId="3" fontId="29" fillId="24" borderId="24" xfId="0" applyNumberFormat="1" applyFont="1" applyFill="1" applyBorder="1" applyAlignment="1">
      <alignment vertical="top"/>
    </xf>
    <xf numFmtId="168" fontId="29" fillId="24" borderId="24" xfId="0" applyNumberFormat="1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168" fontId="29" fillId="0" borderId="24" xfId="0" applyNumberFormat="1" applyFont="1" applyBorder="1" applyAlignment="1">
      <alignment vertical="top"/>
    </xf>
    <xf numFmtId="168" fontId="14" fillId="0" borderId="24" xfId="0" applyNumberFormat="1" applyFont="1" applyBorder="1" applyAlignment="1">
      <alignment vertical="top"/>
    </xf>
    <xf numFmtId="166" fontId="29" fillId="0" borderId="24" xfId="0" applyNumberFormat="1" applyFont="1" applyBorder="1" applyAlignment="1">
      <alignment vertical="top"/>
    </xf>
    <xf numFmtId="14" fontId="116" fillId="0" borderId="0" xfId="1" quotePrefix="1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89" fillId="0" borderId="0" xfId="0" applyNumberFormat="1" applyFont="1"/>
    <xf numFmtId="0" fontId="89" fillId="0" borderId="0" xfId="0" applyFont="1"/>
    <xf numFmtId="0" fontId="119" fillId="0" borderId="0" xfId="0" applyFont="1"/>
    <xf numFmtId="0" fontId="43" fillId="0" borderId="0" xfId="39" applyFont="1" applyProtection="1">
      <protection locked="0"/>
    </xf>
    <xf numFmtId="170" fontId="117" fillId="0" borderId="0" xfId="35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20" fillId="0" borderId="0" xfId="0" applyFont="1"/>
    <xf numFmtId="0" fontId="101" fillId="0" borderId="0" xfId="0" applyFont="1" applyAlignment="1">
      <alignment vertical="top"/>
    </xf>
    <xf numFmtId="166" fontId="101" fillId="18" borderId="0" xfId="0" applyNumberFormat="1" applyFont="1" applyFill="1"/>
    <xf numFmtId="166" fontId="97" fillId="26" borderId="0" xfId="0" applyNumberFormat="1" applyFont="1" applyFill="1"/>
    <xf numFmtId="166" fontId="115" fillId="26" borderId="17" xfId="0" applyNumberFormat="1" applyFont="1" applyFill="1" applyBorder="1" applyAlignment="1">
      <alignment vertical="top"/>
    </xf>
    <xf numFmtId="17" fontId="95" fillId="18" borderId="0" xfId="0" quotePrefix="1" applyNumberFormat="1" applyFont="1" applyFill="1" applyAlignment="1">
      <alignment horizontal="center"/>
    </xf>
    <xf numFmtId="166" fontId="52" fillId="18" borderId="17" xfId="0" applyNumberFormat="1" applyFont="1" applyFill="1" applyBorder="1" applyAlignment="1">
      <alignment vertical="top"/>
    </xf>
    <xf numFmtId="0" fontId="95" fillId="18" borderId="0" xfId="0" applyFont="1" applyFill="1" applyAlignment="1">
      <alignment horizontal="center" vertical="center" wrapText="1"/>
    </xf>
    <xf numFmtId="166" fontId="102" fillId="18" borderId="0" xfId="0" applyNumberFormat="1" applyFont="1" applyFill="1" applyAlignment="1">
      <alignment horizontal="center" wrapText="1"/>
    </xf>
    <xf numFmtId="3" fontId="42" fillId="0" borderId="0" xfId="49" applyNumberFormat="1" applyFont="1"/>
    <xf numFmtId="3" fontId="42" fillId="0" borderId="21" xfId="49" applyNumberFormat="1" applyFont="1" applyBorder="1"/>
    <xf numFmtId="166" fontId="101" fillId="18" borderId="0" xfId="0" applyNumberFormat="1" applyFont="1" applyFill="1" applyAlignment="1">
      <alignment horizontal="right"/>
    </xf>
    <xf numFmtId="1" fontId="100" fillId="0" borderId="0" xfId="0" applyNumberFormat="1" applyFont="1" applyAlignment="1">
      <alignment vertical="top"/>
    </xf>
    <xf numFmtId="0" fontId="106" fillId="0" borderId="0" xfId="0" applyFont="1"/>
    <xf numFmtId="0" fontId="95" fillId="0" borderId="0" xfId="0" applyFont="1"/>
    <xf numFmtId="3" fontId="124" fillId="0" borderId="0" xfId="0" applyNumberFormat="1" applyFont="1"/>
    <xf numFmtId="0" fontId="125" fillId="0" borderId="0" xfId="0" applyFont="1"/>
    <xf numFmtId="3" fontId="127" fillId="0" borderId="0" xfId="0" applyNumberFormat="1" applyFont="1" applyAlignment="1">
      <alignment horizontal="right"/>
    </xf>
    <xf numFmtId="4" fontId="127" fillId="0" borderId="0" xfId="0" applyNumberFormat="1" applyFont="1" applyAlignment="1">
      <alignment horizontal="right"/>
    </xf>
    <xf numFmtId="3" fontId="127" fillId="0" borderId="0" xfId="0" applyNumberFormat="1" applyFont="1"/>
    <xf numFmtId="168" fontId="128" fillId="0" borderId="0" xfId="0" applyNumberFormat="1" applyFont="1"/>
    <xf numFmtId="4" fontId="125" fillId="0" borderId="0" xfId="0" applyNumberFormat="1" applyFont="1" applyAlignment="1">
      <alignment wrapText="1"/>
    </xf>
    <xf numFmtId="0" fontId="127" fillId="0" borderId="0" xfId="0" applyFont="1" applyAlignment="1">
      <alignment horizontal="right"/>
    </xf>
    <xf numFmtId="166" fontId="127" fillId="0" borderId="0" xfId="0" applyNumberFormat="1" applyFont="1"/>
    <xf numFmtId="166" fontId="126" fillId="0" borderId="0" xfId="0" applyNumberFormat="1" applyFont="1" applyAlignment="1">
      <alignment horizontal="right"/>
    </xf>
    <xf numFmtId="0" fontId="129" fillId="0" borderId="0" xfId="0" applyFont="1"/>
    <xf numFmtId="0" fontId="107" fillId="0" borderId="0" xfId="0" applyFont="1"/>
    <xf numFmtId="0" fontId="130" fillId="0" borderId="0" xfId="0" applyFont="1"/>
    <xf numFmtId="0" fontId="105" fillId="0" borderId="0" xfId="0" applyFont="1"/>
    <xf numFmtId="0" fontId="105" fillId="0" borderId="0" xfId="0" applyFont="1" applyAlignment="1">
      <alignment vertical="top" wrapText="1"/>
    </xf>
    <xf numFmtId="0" fontId="10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107" fillId="0" borderId="0" xfId="0" applyNumberFormat="1" applyFont="1"/>
    <xf numFmtId="3" fontId="105" fillId="0" borderId="0" xfId="0" applyNumberFormat="1" applyFont="1"/>
    <xf numFmtId="168" fontId="105" fillId="0" borderId="0" xfId="0" applyNumberFormat="1" applyFont="1"/>
    <xf numFmtId="0" fontId="5" fillId="0" borderId="0" xfId="0" applyFont="1"/>
    <xf numFmtId="10" fontId="72" fillId="0" borderId="0" xfId="0" applyNumberFormat="1" applyFont="1"/>
    <xf numFmtId="0" fontId="31" fillId="18" borderId="0" xfId="0" applyFont="1" applyFill="1" applyAlignment="1">
      <alignment horizontal="left" vertical="center" wrapText="1"/>
    </xf>
    <xf numFmtId="166" fontId="31" fillId="0" borderId="26" xfId="0" applyNumberFormat="1" applyFont="1" applyBorder="1"/>
    <xf numFmtId="3" fontId="29" fillId="0" borderId="0" xfId="0" applyNumberFormat="1" applyFont="1" applyAlignment="1">
      <alignment horizontal="left" vertical="center" wrapText="1"/>
    </xf>
    <xf numFmtId="0" fontId="41" fillId="0" borderId="0" xfId="35"/>
    <xf numFmtId="0" fontId="132" fillId="0" borderId="0" xfId="0" applyFont="1"/>
    <xf numFmtId="0" fontId="105" fillId="22" borderId="0" xfId="0" applyFont="1" applyFill="1"/>
    <xf numFmtId="0" fontId="105" fillId="22" borderId="0" xfId="0" applyFont="1" applyFill="1" applyAlignment="1">
      <alignment vertical="top" wrapText="1"/>
    </xf>
    <xf numFmtId="0" fontId="105" fillId="18" borderId="0" xfId="0" applyFont="1" applyFill="1"/>
    <xf numFmtId="0" fontId="105" fillId="18" borderId="0" xfId="0" applyFont="1" applyFill="1" applyAlignment="1">
      <alignment vertical="top" wrapText="1"/>
    </xf>
    <xf numFmtId="0" fontId="133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0" fontId="136" fillId="0" borderId="0" xfId="35" applyFont="1"/>
    <xf numFmtId="0" fontId="135" fillId="0" borderId="0" xfId="0" applyFont="1"/>
    <xf numFmtId="0" fontId="137" fillId="0" borderId="0" xfId="0" applyFont="1"/>
    <xf numFmtId="3" fontId="138" fillId="0" borderId="0" xfId="0" applyNumberFormat="1" applyFont="1" applyAlignment="1">
      <alignment horizontal="right"/>
    </xf>
    <xf numFmtId="10" fontId="139" fillId="0" borderId="0" xfId="0" applyNumberFormat="1" applyFont="1" applyAlignment="1">
      <alignment horizontal="center" vertical="center"/>
    </xf>
    <xf numFmtId="14" fontId="135" fillId="0" borderId="0" xfId="1" applyNumberFormat="1" applyFont="1" applyFill="1" applyBorder="1" applyAlignment="1">
      <alignment horizontal="left"/>
    </xf>
    <xf numFmtId="0" fontId="140" fillId="0" borderId="0" xfId="0" applyFont="1"/>
    <xf numFmtId="0" fontId="107" fillId="18" borderId="0" xfId="0" applyFont="1" applyFill="1" applyAlignment="1">
      <alignment vertical="top" wrapText="1"/>
    </xf>
    <xf numFmtId="0" fontId="107" fillId="22" borderId="0" xfId="0" applyFont="1" applyFill="1" applyAlignment="1">
      <alignment vertical="top" wrapText="1"/>
    </xf>
    <xf numFmtId="0" fontId="107" fillId="22" borderId="0" xfId="0" applyFont="1" applyFill="1"/>
    <xf numFmtId="0" fontId="107" fillId="18" borderId="0" xfId="0" applyFont="1" applyFill="1"/>
    <xf numFmtId="0" fontId="107" fillId="0" borderId="0" xfId="0" applyFont="1" applyAlignment="1">
      <alignment vertical="top"/>
    </xf>
    <xf numFmtId="3" fontId="107" fillId="0" borderId="0" xfId="0" applyNumberFormat="1" applyFont="1" applyAlignment="1">
      <alignment vertical="top"/>
    </xf>
    <xf numFmtId="168" fontId="107" fillId="0" borderId="0" xfId="0" applyNumberFormat="1" applyFont="1" applyAlignment="1">
      <alignment vertical="top"/>
    </xf>
    <xf numFmtId="0" fontId="131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166" fontId="29" fillId="0" borderId="25" xfId="0" applyNumberFormat="1" applyFont="1" applyBorder="1" applyAlignment="1">
      <alignment vertical="top"/>
    </xf>
    <xf numFmtId="166" fontId="29" fillId="0" borderId="18" xfId="0" applyNumberFormat="1" applyFont="1" applyBorder="1" applyAlignment="1">
      <alignment vertical="top"/>
    </xf>
    <xf numFmtId="10" fontId="73" fillId="0" borderId="18" xfId="0" applyNumberFormat="1" applyFont="1" applyBorder="1" applyAlignment="1">
      <alignment vertical="top"/>
    </xf>
    <xf numFmtId="3" fontId="38" fillId="22" borderId="18" xfId="0" applyNumberFormat="1" applyFont="1" applyFill="1" applyBorder="1" applyAlignment="1">
      <alignment vertical="top"/>
    </xf>
    <xf numFmtId="166" fontId="29" fillId="18" borderId="18" xfId="0" applyNumberFormat="1" applyFont="1" applyFill="1" applyBorder="1" applyAlignment="1">
      <alignment vertical="top"/>
    </xf>
    <xf numFmtId="3" fontId="29" fillId="0" borderId="18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71" fontId="29" fillId="0" borderId="18" xfId="0" applyNumberFormat="1" applyFont="1" applyBorder="1" applyAlignment="1">
      <alignment vertical="top"/>
    </xf>
    <xf numFmtId="0" fontId="141" fillId="0" borderId="0" xfId="0" applyFont="1"/>
    <xf numFmtId="0" fontId="142" fillId="0" borderId="0" xfId="1" applyFont="1" applyFill="1" applyBorder="1" applyAlignment="1">
      <alignment horizontal="left"/>
    </xf>
    <xf numFmtId="166" fontId="89" fillId="0" borderId="17" xfId="0" applyNumberFormat="1" applyFont="1" applyBorder="1" applyAlignment="1">
      <alignment vertical="top"/>
    </xf>
    <xf numFmtId="0" fontId="104" fillId="0" borderId="0" xfId="0" applyFont="1" applyAlignment="1">
      <alignment horizontal="center" vertical="center" wrapText="1"/>
    </xf>
    <xf numFmtId="166" fontId="89" fillId="0" borderId="25" xfId="0" applyNumberFormat="1" applyFont="1" applyBorder="1" applyAlignment="1">
      <alignment vertical="top"/>
    </xf>
    <xf numFmtId="0" fontId="104" fillId="0" borderId="17" xfId="0" applyFont="1" applyBorder="1" applyAlignment="1">
      <alignment horizontal="center" vertical="center" wrapText="1"/>
    </xf>
    <xf numFmtId="0" fontId="117" fillId="0" borderId="0" xfId="35" applyFont="1"/>
    <xf numFmtId="166" fontId="143" fillId="0" borderId="24" xfId="0" applyNumberFormat="1" applyFont="1" applyBorder="1" applyAlignment="1">
      <alignment horizontal="right" vertical="top"/>
    </xf>
    <xf numFmtId="166" fontId="143" fillId="17" borderId="24" xfId="0" applyNumberFormat="1" applyFont="1" applyFill="1" applyBorder="1" applyAlignment="1">
      <alignment horizontal="right" vertical="top"/>
    </xf>
    <xf numFmtId="166" fontId="143" fillId="22" borderId="24" xfId="0" applyNumberFormat="1" applyFont="1" applyFill="1" applyBorder="1" applyAlignment="1">
      <alignment horizontal="right" vertical="top"/>
    </xf>
    <xf numFmtId="166" fontId="144" fillId="0" borderId="0" xfId="0" applyNumberFormat="1" applyFont="1"/>
    <xf numFmtId="166" fontId="144" fillId="0" borderId="0" xfId="0" applyNumberFormat="1" applyFont="1" applyAlignment="1">
      <alignment horizontal="right"/>
    </xf>
    <xf numFmtId="166" fontId="143" fillId="17" borderId="0" xfId="0" applyNumberFormat="1" applyFont="1" applyFill="1"/>
    <xf numFmtId="3" fontId="143" fillId="14" borderId="0" xfId="0" applyNumberFormat="1" applyFont="1" applyFill="1" applyAlignment="1">
      <alignment horizontal="right"/>
    </xf>
    <xf numFmtId="3" fontId="88" fillId="26" borderId="17" xfId="0" applyNumberFormat="1" applyFont="1" applyFill="1" applyBorder="1" applyAlignment="1">
      <alignment horizontal="center" wrapText="1"/>
    </xf>
    <xf numFmtId="3" fontId="144" fillId="22" borderId="0" xfId="0" applyNumberFormat="1" applyFont="1" applyFill="1"/>
    <xf numFmtId="3" fontId="144" fillId="0" borderId="0" xfId="0" applyNumberFormat="1" applyFont="1" applyAlignment="1">
      <alignment horizontal="right"/>
    </xf>
    <xf numFmtId="0" fontId="143" fillId="0" borderId="24" xfId="0" applyFont="1" applyBorder="1" applyAlignment="1">
      <alignment horizontal="right" vertical="top"/>
    </xf>
    <xf numFmtId="0" fontId="143" fillId="0" borderId="24" xfId="0" applyFont="1" applyBorder="1" applyAlignment="1">
      <alignment vertical="top"/>
    </xf>
    <xf numFmtId="3" fontId="146" fillId="0" borderId="0" xfId="0" applyNumberFormat="1" applyFont="1" applyAlignment="1">
      <alignment horizontal="right"/>
    </xf>
    <xf numFmtId="0" fontId="143" fillId="0" borderId="0" xfId="0" applyFont="1"/>
    <xf numFmtId="166" fontId="147" fillId="18" borderId="17" xfId="0" applyNumberFormat="1" applyFont="1" applyFill="1" applyBorder="1" applyAlignment="1">
      <alignment horizontal="right" vertical="top"/>
    </xf>
    <xf numFmtId="166" fontId="147" fillId="18" borderId="24" xfId="0" applyNumberFormat="1" applyFont="1" applyFill="1" applyBorder="1" applyAlignment="1">
      <alignment vertical="top"/>
    </xf>
    <xf numFmtId="166" fontId="148" fillId="18" borderId="0" xfId="0" applyNumberFormat="1" applyFont="1" applyFill="1" applyAlignment="1">
      <alignment horizontal="right" vertical="top"/>
    </xf>
    <xf numFmtId="166" fontId="148" fillId="18" borderId="0" xfId="0" applyNumberFormat="1" applyFont="1" applyFill="1"/>
    <xf numFmtId="166" fontId="148" fillId="18" borderId="0" xfId="0" applyNumberFormat="1" applyFont="1" applyFill="1" applyAlignment="1">
      <alignment horizontal="right"/>
    </xf>
    <xf numFmtId="166" fontId="148" fillId="18" borderId="19" xfId="0" applyNumberFormat="1" applyFont="1" applyFill="1" applyBorder="1"/>
    <xf numFmtId="166" fontId="148" fillId="18" borderId="22" xfId="0" applyNumberFormat="1" applyFont="1" applyFill="1" applyBorder="1"/>
    <xf numFmtId="166" fontId="143" fillId="0" borderId="24" xfId="0" applyNumberFormat="1" applyFont="1" applyBorder="1" applyAlignment="1">
      <alignment vertical="top"/>
    </xf>
    <xf numFmtId="166" fontId="143" fillId="17" borderId="24" xfId="0" applyNumberFormat="1" applyFont="1" applyFill="1" applyBorder="1" applyAlignment="1">
      <alignment vertical="top"/>
    </xf>
    <xf numFmtId="3" fontId="143" fillId="22" borderId="24" xfId="0" applyNumberFormat="1" applyFont="1" applyFill="1" applyBorder="1" applyAlignment="1">
      <alignment vertical="top"/>
    </xf>
    <xf numFmtId="3" fontId="146" fillId="0" borderId="0" xfId="0" applyNumberFormat="1" applyFont="1"/>
    <xf numFmtId="166" fontId="144" fillId="17" borderId="0" xfId="0" applyNumberFormat="1" applyFont="1" applyFill="1"/>
    <xf numFmtId="3" fontId="144" fillId="25" borderId="23" xfId="0" applyNumberFormat="1" applyFont="1" applyFill="1" applyBorder="1" applyAlignment="1">
      <alignment horizontal="right"/>
    </xf>
    <xf numFmtId="3" fontId="144" fillId="0" borderId="0" xfId="0" applyNumberFormat="1" applyFont="1"/>
    <xf numFmtId="3" fontId="144" fillId="0" borderId="19" xfId="0" applyNumberFormat="1" applyFont="1" applyBorder="1" applyAlignment="1">
      <alignment horizontal="right"/>
    </xf>
    <xf numFmtId="3" fontId="144" fillId="22" borderId="20" xfId="0" applyNumberFormat="1" applyFont="1" applyFill="1" applyBorder="1" applyAlignment="1">
      <alignment horizontal="right"/>
    </xf>
    <xf numFmtId="3" fontId="144" fillId="25" borderId="20" xfId="0" applyNumberFormat="1" applyFont="1" applyFill="1" applyBorder="1" applyAlignment="1">
      <alignment horizontal="right"/>
    </xf>
    <xf numFmtId="0" fontId="31" fillId="0" borderId="0" xfId="39" applyFont="1" applyProtection="1">
      <protection locked="0"/>
    </xf>
    <xf numFmtId="3" fontId="143" fillId="14" borderId="0" xfId="0" applyNumberFormat="1" applyFont="1" applyFill="1" applyAlignment="1">
      <alignment horizontal="right" vertical="top"/>
    </xf>
    <xf numFmtId="166" fontId="143" fillId="14" borderId="0" xfId="0" applyNumberFormat="1" applyFont="1" applyFill="1" applyAlignment="1">
      <alignment vertical="top"/>
    </xf>
    <xf numFmtId="14" fontId="63" fillId="0" borderId="0" xfId="0" applyNumberFormat="1" applyFont="1" applyAlignment="1">
      <alignment horizontal="left"/>
    </xf>
    <xf numFmtId="4" fontId="56" fillId="0" borderId="0" xfId="0" applyNumberFormat="1" applyFont="1"/>
    <xf numFmtId="0" fontId="149" fillId="0" borderId="0" xfId="0" applyFont="1"/>
    <xf numFmtId="0" fontId="150" fillId="0" borderId="0" xfId="0" applyFont="1"/>
    <xf numFmtId="0" fontId="151" fillId="0" borderId="0" xfId="0" applyFont="1" applyAlignment="1">
      <alignment horizontal="center" wrapText="1"/>
    </xf>
    <xf numFmtId="0" fontId="140" fillId="0" borderId="27" xfId="0" applyFont="1" applyBorder="1"/>
    <xf numFmtId="4" fontId="138" fillId="0" borderId="0" xfId="0" applyNumberFormat="1" applyFont="1" applyAlignment="1">
      <alignment horizontal="right"/>
    </xf>
    <xf numFmtId="0" fontId="138" fillId="0" borderId="0" xfId="0" applyFont="1" applyAlignment="1">
      <alignment horizontal="right"/>
    </xf>
    <xf numFmtId="0" fontId="138" fillId="0" borderId="27" xfId="0" applyFont="1" applyBorder="1" applyAlignment="1">
      <alignment horizontal="right"/>
    </xf>
    <xf numFmtId="4" fontId="138" fillId="0" borderId="0" xfId="0" applyNumberFormat="1" applyFont="1"/>
    <xf numFmtId="171" fontId="138" fillId="0" borderId="0" xfId="0" applyNumberFormat="1" applyFont="1" applyAlignment="1">
      <alignment horizontal="right"/>
    </xf>
    <xf numFmtId="0" fontId="56" fillId="0" borderId="27" xfId="0" applyFont="1" applyBorder="1"/>
    <xf numFmtId="0" fontId="138" fillId="0" borderId="0" xfId="0" applyFont="1"/>
    <xf numFmtId="4" fontId="138" fillId="0" borderId="27" xfId="0" applyNumberFormat="1" applyFont="1" applyBorder="1" applyAlignment="1">
      <alignment horizontal="right"/>
    </xf>
    <xf numFmtId="0" fontId="138" fillId="0" borderId="27" xfId="0" applyFont="1" applyBorder="1"/>
    <xf numFmtId="4" fontId="138" fillId="0" borderId="0" xfId="36" applyNumberFormat="1" applyFont="1" applyAlignment="1">
      <alignment horizontal="right"/>
    </xf>
    <xf numFmtId="4" fontId="138" fillId="0" borderId="27" xfId="27" applyNumberFormat="1" applyFont="1" applyFill="1" applyBorder="1" applyAlignment="1">
      <alignment horizontal="right"/>
    </xf>
    <xf numFmtId="4" fontId="138" fillId="0" borderId="27" xfId="0" applyNumberFormat="1" applyFont="1" applyBorder="1"/>
    <xf numFmtId="0" fontId="67" fillId="0" borderId="0" xfId="0" applyFont="1" applyAlignment="1">
      <alignment horizontal="right"/>
    </xf>
    <xf numFmtId="4" fontId="138" fillId="0" borderId="27" xfId="0" applyNumberFormat="1" applyFont="1" applyBorder="1" applyAlignment="1">
      <alignment wrapText="1"/>
    </xf>
    <xf numFmtId="0" fontId="138" fillId="0" borderId="0" xfId="36" applyFont="1"/>
    <xf numFmtId="4" fontId="63" fillId="0" borderId="27" xfId="0" applyNumberFormat="1" applyFont="1" applyBorder="1" applyAlignment="1">
      <alignment wrapText="1"/>
    </xf>
    <xf numFmtId="4" fontId="138" fillId="0" borderId="0" xfId="40" applyNumberFormat="1" applyFont="1" applyProtection="1">
      <protection locked="0"/>
    </xf>
    <xf numFmtId="4" fontId="138" fillId="0" borderId="0" xfId="40" applyNumberFormat="1" applyFont="1"/>
    <xf numFmtId="0" fontId="40" fillId="15" borderId="0" xfId="0" applyFont="1" applyFill="1" applyAlignment="1">
      <alignment horizontal="center" vertical="center" wrapText="1"/>
    </xf>
    <xf numFmtId="3" fontId="40" fillId="15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154" fillId="22" borderId="0" xfId="0" applyNumberFormat="1" applyFont="1" applyFill="1" applyAlignment="1">
      <alignment horizontal="center" vertical="center" wrapText="1"/>
    </xf>
    <xf numFmtId="0" fontId="135" fillId="0" borderId="0" xfId="1" applyFont="1" applyFill="1" applyBorder="1" applyAlignment="1">
      <alignment horizontal="left"/>
    </xf>
    <xf numFmtId="3" fontId="32" fillId="0" borderId="21" xfId="0" applyNumberFormat="1" applyFont="1" applyBorder="1" applyAlignment="1">
      <alignment horizontal="right"/>
    </xf>
    <xf numFmtId="0" fontId="29" fillId="0" borderId="21" xfId="0" applyFont="1" applyBorder="1"/>
    <xf numFmtId="166" fontId="31" fillId="0" borderId="21" xfId="0" applyNumberFormat="1" applyFont="1" applyBorder="1" applyAlignment="1">
      <alignment horizontal="right" vertical="top"/>
    </xf>
    <xf numFmtId="166" fontId="31" fillId="0" borderId="21" xfId="0" applyNumberFormat="1" applyFont="1" applyBorder="1" applyAlignment="1">
      <alignment horizontal="right"/>
    </xf>
    <xf numFmtId="166" fontId="31" fillId="22" borderId="21" xfId="0" applyNumberFormat="1" applyFont="1" applyFill="1" applyBorder="1"/>
    <xf numFmtId="3" fontId="32" fillId="0" borderId="30" xfId="0" applyNumberFormat="1" applyFont="1" applyBorder="1" applyAlignment="1">
      <alignment horizontal="right"/>
    </xf>
    <xf numFmtId="0" fontId="29" fillId="0" borderId="30" xfId="0" applyFont="1" applyBorder="1"/>
    <xf numFmtId="166" fontId="31" fillId="0" borderId="30" xfId="0" applyNumberFormat="1" applyFont="1" applyBorder="1"/>
    <xf numFmtId="166" fontId="31" fillId="0" borderId="30" xfId="0" applyNumberFormat="1" applyFont="1" applyBorder="1" applyAlignment="1">
      <alignment horizontal="right" vertical="top"/>
    </xf>
    <xf numFmtId="166" fontId="31" fillId="0" borderId="30" xfId="0" applyNumberFormat="1" applyFont="1" applyBorder="1" applyAlignment="1">
      <alignment horizontal="right"/>
    </xf>
    <xf numFmtId="166" fontId="31" fillId="22" borderId="30" xfId="0" applyNumberFormat="1" applyFont="1" applyFill="1" applyBorder="1"/>
    <xf numFmtId="0" fontId="29" fillId="0" borderId="29" xfId="0" applyFont="1" applyBorder="1" applyAlignment="1">
      <alignment horizontal="right" vertical="top"/>
    </xf>
    <xf numFmtId="0" fontId="29" fillId="0" borderId="29" xfId="0" applyFont="1" applyBorder="1" applyAlignment="1">
      <alignment vertical="top"/>
    </xf>
    <xf numFmtId="166" fontId="29" fillId="0" borderId="29" xfId="0" applyNumberFormat="1" applyFont="1" applyBorder="1" applyAlignment="1">
      <alignment vertical="top"/>
    </xf>
    <xf numFmtId="166" fontId="29" fillId="30" borderId="21" xfId="0" applyNumberFormat="1" applyFont="1" applyFill="1" applyBorder="1" applyAlignment="1">
      <alignment horizontal="right" vertical="top"/>
    </xf>
    <xf numFmtId="166" fontId="31" fillId="0" borderId="21" xfId="39" applyNumberFormat="1" applyFont="1" applyBorder="1" applyProtection="1">
      <protection locked="0"/>
    </xf>
    <xf numFmtId="166" fontId="31" fillId="0" borderId="21" xfId="39" applyNumberFormat="1" applyFont="1" applyBorder="1" applyAlignment="1" applyProtection="1">
      <alignment horizontal="right"/>
      <protection locked="0"/>
    </xf>
    <xf numFmtId="166" fontId="29" fillId="30" borderId="30" xfId="0" applyNumberFormat="1" applyFont="1" applyFill="1" applyBorder="1" applyAlignment="1">
      <alignment horizontal="right" vertical="top"/>
    </xf>
    <xf numFmtId="166" fontId="31" fillId="0" borderId="30" xfId="39" applyNumberFormat="1" applyFont="1" applyBorder="1" applyProtection="1">
      <protection locked="0"/>
    </xf>
    <xf numFmtId="168" fontId="31" fillId="24" borderId="21" xfId="0" applyNumberFormat="1" applyFont="1" applyFill="1" applyBorder="1" applyAlignment="1">
      <alignment vertical="top"/>
    </xf>
    <xf numFmtId="0" fontId="148" fillId="0" borderId="0" xfId="0" applyFont="1"/>
    <xf numFmtId="0" fontId="135" fillId="0" borderId="0" xfId="0" applyFont="1" applyAlignment="1">
      <alignment horizontal="left"/>
    </xf>
    <xf numFmtId="166" fontId="32" fillId="0" borderId="21" xfId="0" applyNumberFormat="1" applyFont="1" applyBorder="1" applyAlignment="1">
      <alignment horizontal="right"/>
    </xf>
    <xf numFmtId="166" fontId="31" fillId="0" borderId="28" xfId="0" applyNumberFormat="1" applyFont="1" applyBorder="1" applyAlignment="1">
      <alignment horizontal="right"/>
    </xf>
    <xf numFmtId="0" fontId="147" fillId="0" borderId="0" xfId="0" applyFont="1" applyAlignment="1">
      <alignment vertical="center"/>
    </xf>
    <xf numFmtId="0" fontId="158" fillId="0" borderId="0" xfId="1" applyFont="1" applyFill="1" applyBorder="1" applyAlignment="1">
      <alignment horizontal="left"/>
    </xf>
    <xf numFmtId="0" fontId="29" fillId="26" borderId="0" xfId="0" applyFont="1" applyFill="1" applyAlignment="1">
      <alignment horizontal="center" vertical="center" wrapText="1"/>
    </xf>
    <xf numFmtId="3" fontId="29" fillId="26" borderId="0" xfId="0" applyNumberFormat="1" applyFont="1" applyFill="1" applyAlignment="1">
      <alignment horizontal="center" vertical="center" wrapText="1"/>
    </xf>
    <xf numFmtId="3" fontId="29" fillId="18" borderId="0" xfId="0" applyNumberFormat="1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166" fontId="31" fillId="0" borderId="34" xfId="0" applyNumberFormat="1" applyFont="1" applyBorder="1" applyAlignment="1">
      <alignment horizontal="right"/>
    </xf>
    <xf numFmtId="166" fontId="31" fillId="22" borderId="34" xfId="0" applyNumberFormat="1" applyFont="1" applyFill="1" applyBorder="1"/>
    <xf numFmtId="166" fontId="31" fillId="22" borderId="28" xfId="0" applyNumberFormat="1" applyFont="1" applyFill="1" applyBorder="1"/>
    <xf numFmtId="166" fontId="31" fillId="0" borderId="35" xfId="0" applyNumberFormat="1" applyFont="1" applyBorder="1" applyAlignment="1">
      <alignment horizontal="right" vertical="top"/>
    </xf>
    <xf numFmtId="166" fontId="31" fillId="0" borderId="33" xfId="0" applyNumberFormat="1" applyFont="1" applyBorder="1" applyAlignment="1">
      <alignment horizontal="right" vertical="top"/>
    </xf>
    <xf numFmtId="0" fontId="159" fillId="19" borderId="0" xfId="0" applyFont="1" applyFill="1"/>
    <xf numFmtId="166" fontId="31" fillId="0" borderId="21" xfId="0" applyNumberFormat="1" applyFont="1" applyBorder="1" applyAlignment="1">
      <alignment vertical="top"/>
    </xf>
    <xf numFmtId="0" fontId="160" fillId="19" borderId="0" xfId="0" applyFont="1" applyFill="1"/>
    <xf numFmtId="14" fontId="161" fillId="0" borderId="0" xfId="35" quotePrefix="1" applyNumberFormat="1" applyFont="1" applyFill="1" applyBorder="1" applyAlignment="1">
      <alignment horizontal="left"/>
    </xf>
    <xf numFmtId="10" fontId="31" fillId="0" borderId="30" xfId="0" applyNumberFormat="1" applyFont="1" applyBorder="1" applyAlignment="1">
      <alignment vertical="top"/>
    </xf>
    <xf numFmtId="10" fontId="31" fillId="0" borderId="21" xfId="0" applyNumberFormat="1" applyFont="1" applyBorder="1" applyAlignment="1">
      <alignment vertical="top"/>
    </xf>
    <xf numFmtId="0" fontId="54" fillId="0" borderId="0" xfId="0" applyFont="1"/>
    <xf numFmtId="166" fontId="148" fillId="0" borderId="21" xfId="0" applyNumberFormat="1" applyFont="1" applyBorder="1"/>
    <xf numFmtId="166" fontId="31" fillId="18" borderId="21" xfId="0" applyNumberFormat="1" applyFont="1" applyFill="1" applyBorder="1" applyAlignment="1">
      <alignment vertical="top"/>
    </xf>
    <xf numFmtId="166" fontId="29" fillId="18" borderId="21" xfId="0" applyNumberFormat="1" applyFont="1" applyFill="1" applyBorder="1" applyAlignment="1">
      <alignment vertical="top"/>
    </xf>
    <xf numFmtId="0" fontId="80" fillId="0" borderId="0" xfId="0" applyFont="1" applyAlignment="1">
      <alignment horizontal="left"/>
    </xf>
    <xf numFmtId="0" fontId="29" fillId="0" borderId="21" xfId="0" applyFont="1" applyBorder="1" applyAlignment="1">
      <alignment horizontal="right" vertical="top"/>
    </xf>
    <xf numFmtId="0" fontId="29" fillId="0" borderId="21" xfId="0" applyFont="1" applyBorder="1" applyAlignment="1">
      <alignment vertical="top"/>
    </xf>
    <xf numFmtId="166" fontId="29" fillId="0" borderId="21" xfId="0" applyNumberFormat="1" applyFont="1" applyBorder="1" applyAlignment="1">
      <alignment vertical="top"/>
    </xf>
    <xf numFmtId="166" fontId="29" fillId="0" borderId="21" xfId="0" applyNumberFormat="1" applyFont="1" applyBorder="1" applyAlignment="1">
      <alignment horizontal="right" vertical="top"/>
    </xf>
    <xf numFmtId="166" fontId="29" fillId="22" borderId="21" xfId="0" applyNumberFormat="1" applyFont="1" applyFill="1" applyBorder="1" applyAlignment="1">
      <alignment horizontal="right" vertical="top"/>
    </xf>
    <xf numFmtId="166" fontId="29" fillId="22" borderId="21" xfId="0" applyNumberFormat="1" applyFont="1" applyFill="1" applyBorder="1" applyAlignment="1">
      <alignment vertical="top"/>
    </xf>
    <xf numFmtId="3" fontId="154" fillId="26" borderId="3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6" fontId="29" fillId="24" borderId="21" xfId="0" applyNumberFormat="1" applyFont="1" applyFill="1" applyBorder="1" applyAlignment="1">
      <alignment vertical="top"/>
    </xf>
    <xf numFmtId="168" fontId="29" fillId="24" borderId="21" xfId="0" applyNumberFormat="1" applyFont="1" applyFill="1" applyBorder="1" applyAlignment="1">
      <alignment vertical="top"/>
    </xf>
    <xf numFmtId="3" fontId="29" fillId="24" borderId="21" xfId="0" applyNumberFormat="1" applyFont="1" applyFill="1" applyBorder="1" applyAlignment="1">
      <alignment vertical="top"/>
    </xf>
    <xf numFmtId="166" fontId="29" fillId="24" borderId="30" xfId="0" applyNumberFormat="1" applyFont="1" applyFill="1" applyBorder="1" applyAlignment="1">
      <alignment vertical="top"/>
    </xf>
    <xf numFmtId="168" fontId="31" fillId="24" borderId="30" xfId="0" applyNumberFormat="1" applyFont="1" applyFill="1" applyBorder="1" applyAlignment="1">
      <alignment vertical="top"/>
    </xf>
    <xf numFmtId="0" fontId="147" fillId="0" borderId="36" xfId="0" applyFont="1" applyBorder="1" applyAlignment="1">
      <alignment horizontal="center" vertical="center" wrapText="1"/>
    </xf>
    <xf numFmtId="0" fontId="147" fillId="30" borderId="36" xfId="0" applyFont="1" applyFill="1" applyBorder="1" applyAlignment="1">
      <alignment horizontal="center" vertical="center" wrapText="1"/>
    </xf>
    <xf numFmtId="166" fontId="147" fillId="0" borderId="36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vertical="top"/>
    </xf>
    <xf numFmtId="10" fontId="29" fillId="0" borderId="21" xfId="0" applyNumberFormat="1" applyFont="1" applyBorder="1" applyAlignment="1">
      <alignment vertical="top"/>
    </xf>
    <xf numFmtId="166" fontId="147" fillId="0" borderId="21" xfId="0" applyNumberFormat="1" applyFont="1" applyBorder="1" applyAlignment="1">
      <alignment vertical="top"/>
    </xf>
    <xf numFmtId="0" fontId="165" fillId="0" borderId="0" xfId="0" applyFont="1"/>
    <xf numFmtId="0" fontId="164" fillId="0" borderId="0" xfId="0" applyFont="1"/>
    <xf numFmtId="166" fontId="54" fillId="0" borderId="0" xfId="0" applyNumberFormat="1" applyFont="1"/>
    <xf numFmtId="0" fontId="54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166" fontId="29" fillId="0" borderId="0" xfId="0" applyNumberFormat="1" applyFont="1" applyAlignment="1">
      <alignment vertical="top"/>
    </xf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31" fillId="0" borderId="0" xfId="0" applyFont="1" applyAlignment="1">
      <alignment vertical="top"/>
    </xf>
    <xf numFmtId="166" fontId="31" fillId="0" borderId="0" xfId="0" applyNumberFormat="1" applyFont="1" applyAlignment="1">
      <alignment horizontal="right" vertical="top"/>
    </xf>
    <xf numFmtId="0" fontId="31" fillId="0" borderId="0" xfId="39" applyFont="1" applyAlignment="1" applyProtection="1">
      <alignment horizontal="right"/>
      <protection locked="0"/>
    </xf>
    <xf numFmtId="0" fontId="172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14" fontId="169" fillId="0" borderId="0" xfId="0" applyNumberFormat="1" applyFont="1" applyAlignment="1">
      <alignment horizontal="left"/>
    </xf>
    <xf numFmtId="10" fontId="30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/>
    </xf>
    <xf numFmtId="166" fontId="31" fillId="0" borderId="0" xfId="0" applyNumberFormat="1" applyFont="1" applyAlignment="1">
      <alignment vertical="top"/>
    </xf>
    <xf numFmtId="166" fontId="31" fillId="18" borderId="0" xfId="0" applyNumberFormat="1" applyFont="1" applyFill="1" applyAlignment="1">
      <alignment horizontal="center" wrapText="1"/>
    </xf>
    <xf numFmtId="166" fontId="29" fillId="18" borderId="0" xfId="0" applyNumberFormat="1" applyFont="1" applyFill="1" applyAlignment="1">
      <alignment horizontal="center" wrapText="1"/>
    </xf>
    <xf numFmtId="3" fontId="31" fillId="24" borderId="0" xfId="0" applyNumberFormat="1" applyFont="1" applyFill="1" applyAlignment="1">
      <alignment horizontal="center" wrapText="1"/>
    </xf>
    <xf numFmtId="166" fontId="31" fillId="24" borderId="0" xfId="0" applyNumberFormat="1" applyFont="1" applyFill="1" applyAlignment="1">
      <alignment horizontal="center" wrapText="1"/>
    </xf>
    <xf numFmtId="166" fontId="29" fillId="24" borderId="0" xfId="0" applyNumberFormat="1" applyFont="1" applyFill="1" applyAlignment="1">
      <alignment horizontal="center" wrapText="1"/>
    </xf>
    <xf numFmtId="0" fontId="173" fillId="0" borderId="0" xfId="0" applyFont="1"/>
    <xf numFmtId="0" fontId="40" fillId="15" borderId="21" xfId="0" applyFont="1" applyFill="1" applyBorder="1" applyAlignment="1">
      <alignment horizontal="center" vertical="center" wrapText="1"/>
    </xf>
    <xf numFmtId="3" fontId="40" fillId="15" borderId="21" xfId="0" applyNumberFormat="1" applyFont="1" applyFill="1" applyBorder="1" applyAlignment="1">
      <alignment horizontal="center" vertical="center" wrapText="1"/>
    </xf>
    <xf numFmtId="3" fontId="40" fillId="16" borderId="21" xfId="0" applyNumberFormat="1" applyFont="1" applyFill="1" applyBorder="1" applyAlignment="1">
      <alignment horizontal="center" vertical="center" wrapText="1"/>
    </xf>
    <xf numFmtId="0" fontId="40" fillId="16" borderId="21" xfId="0" applyFont="1" applyFill="1" applyBorder="1" applyAlignment="1">
      <alignment horizontal="center" vertical="center" wrapText="1"/>
    </xf>
    <xf numFmtId="0" fontId="29" fillId="26" borderId="21" xfId="0" applyFont="1" applyFill="1" applyBorder="1" applyAlignment="1">
      <alignment horizontal="center" vertical="center" wrapText="1"/>
    </xf>
    <xf numFmtId="3" fontId="29" fillId="26" borderId="21" xfId="0" applyNumberFormat="1" applyFont="1" applyFill="1" applyBorder="1" applyAlignment="1">
      <alignment horizontal="center" vertical="center" wrapText="1"/>
    </xf>
    <xf numFmtId="3" fontId="29" fillId="18" borderId="21" xfId="0" applyNumberFormat="1" applyFont="1" applyFill="1" applyBorder="1" applyAlignment="1">
      <alignment horizontal="center" vertical="center" wrapText="1"/>
    </xf>
    <xf numFmtId="3" fontId="154" fillId="22" borderId="21" xfId="0" applyNumberFormat="1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166" fontId="31" fillId="17" borderId="0" xfId="0" applyNumberFormat="1" applyFont="1" applyFill="1" applyAlignment="1">
      <alignment horizontal="center" wrapText="1"/>
    </xf>
    <xf numFmtId="166" fontId="170" fillId="17" borderId="0" xfId="0" applyNumberFormat="1" applyFont="1" applyFill="1" applyAlignment="1">
      <alignment horizontal="center" wrapText="1"/>
    </xf>
    <xf numFmtId="0" fontId="31" fillId="17" borderId="0" xfId="0" applyFont="1" applyFill="1" applyAlignment="1">
      <alignment horizontal="center" wrapText="1"/>
    </xf>
    <xf numFmtId="0" fontId="29" fillId="17" borderId="0" xfId="0" applyFont="1" applyFill="1" applyAlignment="1">
      <alignment horizontal="center" wrapText="1"/>
    </xf>
    <xf numFmtId="0" fontId="174" fillId="0" borderId="0" xfId="0" applyFont="1"/>
    <xf numFmtId="0" fontId="72" fillId="0" borderId="0" xfId="0" applyFont="1"/>
    <xf numFmtId="0" fontId="29" fillId="0" borderId="21" xfId="0" applyFont="1" applyBorder="1" applyAlignment="1">
      <alignment horizontal="center" vertical="center" wrapText="1"/>
    </xf>
    <xf numFmtId="0" fontId="72" fillId="0" borderId="21" xfId="0" applyFont="1" applyBorder="1"/>
    <xf numFmtId="0" fontId="147" fillId="31" borderId="21" xfId="0" applyFont="1" applyFill="1" applyBorder="1" applyAlignment="1">
      <alignment horizontal="center" vertical="center" wrapText="1"/>
    </xf>
    <xf numFmtId="0" fontId="175" fillId="33" borderId="21" xfId="0" applyFont="1" applyFill="1" applyBorder="1" applyAlignment="1">
      <alignment horizontal="center" vertical="center" wrapText="1"/>
    </xf>
    <xf numFmtId="166" fontId="73" fillId="0" borderId="21" xfId="0" applyNumberFormat="1" applyFont="1" applyBorder="1" applyAlignment="1">
      <alignment vertical="top"/>
    </xf>
    <xf numFmtId="168" fontId="73" fillId="0" borderId="21" xfId="0" applyNumberFormat="1" applyFont="1" applyBorder="1" applyAlignment="1">
      <alignment vertical="top"/>
    </xf>
    <xf numFmtId="10" fontId="73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vertical="top"/>
    </xf>
    <xf numFmtId="166" fontId="72" fillId="0" borderId="21" xfId="0" applyNumberFormat="1" applyFont="1" applyBorder="1" applyAlignment="1">
      <alignment vertical="top"/>
    </xf>
    <xf numFmtId="168" fontId="72" fillId="0" borderId="21" xfId="0" applyNumberFormat="1" applyFont="1" applyBorder="1" applyAlignment="1">
      <alignment vertical="top"/>
    </xf>
    <xf numFmtId="10" fontId="72" fillId="0" borderId="21" xfId="0" applyNumberFormat="1" applyFont="1" applyBorder="1" applyAlignment="1">
      <alignment vertical="top"/>
    </xf>
    <xf numFmtId="0" fontId="73" fillId="0" borderId="21" xfId="0" applyFont="1" applyBorder="1" applyAlignment="1">
      <alignment horizontal="center"/>
    </xf>
    <xf numFmtId="1" fontId="29" fillId="0" borderId="21" xfId="0" applyNumberFormat="1" applyFont="1" applyBorder="1" applyAlignment="1">
      <alignment horizontal="center" vertical="top"/>
    </xf>
    <xf numFmtId="1" fontId="31" fillId="0" borderId="21" xfId="0" applyNumberFormat="1" applyFont="1" applyBorder="1" applyAlignment="1">
      <alignment horizontal="center" vertical="top"/>
    </xf>
    <xf numFmtId="0" fontId="62" fillId="0" borderId="0" xfId="0" applyFont="1" applyAlignment="1">
      <alignment vertical="top"/>
    </xf>
    <xf numFmtId="166" fontId="63" fillId="0" borderId="21" xfId="0" applyNumberFormat="1" applyFont="1" applyBorder="1" applyAlignment="1">
      <alignment vertical="top"/>
    </xf>
    <xf numFmtId="168" fontId="63" fillId="0" borderId="21" xfId="0" applyNumberFormat="1" applyFont="1" applyBorder="1" applyAlignment="1">
      <alignment vertical="top"/>
    </xf>
    <xf numFmtId="0" fontId="63" fillId="0" borderId="21" xfId="0" applyFont="1" applyBorder="1"/>
    <xf numFmtId="0" fontId="63" fillId="0" borderId="21" xfId="0" applyFont="1" applyBorder="1" applyAlignment="1">
      <alignment vertical="top"/>
    </xf>
    <xf numFmtId="166" fontId="62" fillId="0" borderId="21" xfId="0" applyNumberFormat="1" applyFont="1" applyBorder="1" applyAlignment="1">
      <alignment vertical="top"/>
    </xf>
    <xf numFmtId="168" fontId="62" fillId="0" borderId="21" xfId="0" applyNumberFormat="1" applyFont="1" applyBorder="1" applyAlignment="1">
      <alignment vertical="top"/>
    </xf>
    <xf numFmtId="0" fontId="62" fillId="0" borderId="21" xfId="0" applyFont="1" applyBorder="1" applyAlignment="1">
      <alignment vertical="top"/>
    </xf>
    <xf numFmtId="0" fontId="176" fillId="0" borderId="0" xfId="1" applyFont="1" applyFill="1" applyBorder="1" applyAlignment="1">
      <alignment horizontal="left"/>
    </xf>
    <xf numFmtId="0" fontId="15" fillId="0" borderId="0" xfId="0" applyFont="1"/>
    <xf numFmtId="0" fontId="11" fillId="34" borderId="0" xfId="0" applyFont="1" applyFill="1"/>
    <xf numFmtId="0" fontId="14" fillId="34" borderId="0" xfId="0" applyFont="1" applyFill="1"/>
    <xf numFmtId="0" fontId="14" fillId="34" borderId="0" xfId="0" applyFont="1" applyFill="1" applyAlignment="1">
      <alignment vertical="top"/>
    </xf>
    <xf numFmtId="0" fontId="177" fillId="0" borderId="0" xfId="0" applyFont="1"/>
    <xf numFmtId="0" fontId="154" fillId="31" borderId="36" xfId="0" applyFont="1" applyFill="1" applyBorder="1" applyAlignment="1">
      <alignment horizontal="center" vertical="center" wrapText="1"/>
    </xf>
    <xf numFmtId="166" fontId="31" fillId="18" borderId="16" xfId="0" applyNumberFormat="1" applyFont="1" applyFill="1" applyBorder="1"/>
    <xf numFmtId="166" fontId="31" fillId="18" borderId="21" xfId="0" applyNumberFormat="1" applyFont="1" applyFill="1" applyBorder="1"/>
    <xf numFmtId="0" fontId="31" fillId="16" borderId="0" xfId="0" applyFont="1" applyFill="1"/>
    <xf numFmtId="0" fontId="31" fillId="16" borderId="0" xfId="0" applyFont="1" applyFill="1" applyAlignment="1">
      <alignment vertical="top"/>
    </xf>
    <xf numFmtId="0" fontId="0" fillId="0" borderId="0" xfId="0" applyAlignment="1">
      <alignment vertical="top"/>
    </xf>
    <xf numFmtId="0" fontId="178" fillId="0" borderId="0" xfId="0" applyFont="1" applyAlignment="1">
      <alignment horizontal="left"/>
    </xf>
    <xf numFmtId="166" fontId="29" fillId="30" borderId="21" xfId="0" applyNumberFormat="1" applyFont="1" applyFill="1" applyBorder="1" applyAlignment="1">
      <alignment vertical="top"/>
    </xf>
    <xf numFmtId="168" fontId="29" fillId="0" borderId="21" xfId="0" applyNumberFormat="1" applyFont="1" applyBorder="1" applyAlignment="1">
      <alignment vertical="top"/>
    </xf>
    <xf numFmtId="0" fontId="179" fillId="0" borderId="0" xfId="0" applyFont="1"/>
    <xf numFmtId="0" fontId="180" fillId="0" borderId="0" xfId="0" applyFont="1"/>
    <xf numFmtId="0" fontId="181" fillId="0" borderId="0" xfId="1" applyFont="1" applyFill="1" applyBorder="1"/>
    <xf numFmtId="0" fontId="182" fillId="0" borderId="0" xfId="0" applyFont="1"/>
    <xf numFmtId="0" fontId="183" fillId="0" borderId="0" xfId="0" applyFont="1"/>
    <xf numFmtId="0" fontId="48" fillId="0" borderId="0" xfId="35" applyFont="1"/>
    <xf numFmtId="0" fontId="136" fillId="0" borderId="0" xfId="35" applyFont="1" applyFill="1" applyBorder="1" applyAlignment="1">
      <alignment horizontal="left"/>
    </xf>
    <xf numFmtId="0" fontId="184" fillId="0" borderId="0" xfId="1" applyFont="1" applyFill="1" applyBorder="1" applyAlignment="1">
      <alignment horizontal="left"/>
    </xf>
    <xf numFmtId="0" fontId="185" fillId="0" borderId="0" xfId="0" applyFont="1"/>
    <xf numFmtId="0" fontId="136" fillId="0" borderId="0" xfId="35" applyFont="1" applyBorder="1" applyAlignment="1">
      <alignment vertical="center"/>
    </xf>
    <xf numFmtId="0" fontId="186" fillId="0" borderId="0" xfId="0" applyFont="1"/>
    <xf numFmtId="0" fontId="80" fillId="0" borderId="0" xfId="0" applyFont="1"/>
    <xf numFmtId="166" fontId="29" fillId="0" borderId="0" xfId="0" applyNumberFormat="1" applyFont="1" applyAlignment="1">
      <alignment horizontal="right"/>
    </xf>
    <xf numFmtId="3" fontId="38" fillId="0" borderId="0" xfId="0" applyNumberFormat="1" applyFont="1"/>
    <xf numFmtId="3" fontId="187" fillId="0" borderId="0" xfId="0" applyNumberFormat="1" applyFont="1"/>
    <xf numFmtId="0" fontId="29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1" fillId="35" borderId="0" xfId="0" applyFont="1" applyFill="1"/>
    <xf numFmtId="168" fontId="31" fillId="0" borderId="21" xfId="0" applyNumberFormat="1" applyFont="1" applyBorder="1" applyAlignment="1">
      <alignment vertical="top"/>
    </xf>
    <xf numFmtId="166" fontId="31" fillId="0" borderId="34" xfId="0" applyNumberFormat="1" applyFont="1" applyBorder="1"/>
    <xf numFmtId="166" fontId="31" fillId="18" borderId="36" xfId="0" applyNumberFormat="1" applyFont="1" applyFill="1" applyBorder="1"/>
    <xf numFmtId="166" fontId="163" fillId="0" borderId="21" xfId="0" applyNumberFormat="1" applyFont="1" applyBorder="1"/>
    <xf numFmtId="166" fontId="163" fillId="0" borderId="26" xfId="0" applyNumberFormat="1" applyFont="1" applyBorder="1"/>
    <xf numFmtId="0" fontId="167" fillId="0" borderId="0" xfId="0" applyFont="1"/>
    <xf numFmtId="2" fontId="167" fillId="0" borderId="0" xfId="0" applyNumberFormat="1" applyFont="1"/>
    <xf numFmtId="0" fontId="188" fillId="0" borderId="0" xfId="5" applyFont="1" applyFill="1" applyBorder="1"/>
    <xf numFmtId="0" fontId="54" fillId="0" borderId="0" xfId="0" applyFont="1" applyAlignment="1">
      <alignment horizontal="center" vertical="center"/>
    </xf>
    <xf numFmtId="0" fontId="168" fillId="0" borderId="0" xfId="0" applyFont="1"/>
    <xf numFmtId="0" fontId="167" fillId="0" borderId="17" xfId="0" applyFont="1" applyBorder="1" applyAlignment="1">
      <alignment vertical="top"/>
    </xf>
    <xf numFmtId="166" fontId="167" fillId="0" borderId="17" xfId="0" applyNumberFormat="1" applyFont="1" applyBorder="1" applyAlignment="1">
      <alignment vertical="top"/>
    </xf>
    <xf numFmtId="166" fontId="167" fillId="32" borderId="17" xfId="0" applyNumberFormat="1" applyFont="1" applyFill="1" applyBorder="1" applyAlignment="1">
      <alignment vertical="top"/>
    </xf>
    <xf numFmtId="166" fontId="167" fillId="32" borderId="0" xfId="0" applyNumberFormat="1" applyFont="1" applyFill="1"/>
    <xf numFmtId="166" fontId="167" fillId="28" borderId="17" xfId="0" applyNumberFormat="1" applyFont="1" applyFill="1" applyBorder="1" applyAlignment="1">
      <alignment vertical="top"/>
    </xf>
    <xf numFmtId="166" fontId="167" fillId="28" borderId="0" xfId="0" applyNumberFormat="1" applyFont="1" applyFill="1"/>
    <xf numFmtId="166" fontId="167" fillId="22" borderId="17" xfId="0" applyNumberFormat="1" applyFont="1" applyFill="1" applyBorder="1" applyAlignment="1">
      <alignment vertical="top"/>
    </xf>
    <xf numFmtId="166" fontId="54" fillId="22" borderId="0" xfId="0" applyNumberFormat="1" applyFont="1" applyFill="1"/>
    <xf numFmtId="0" fontId="147" fillId="37" borderId="21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3" fontId="29" fillId="36" borderId="21" xfId="0" applyNumberFormat="1" applyFont="1" applyFill="1" applyBorder="1" applyAlignment="1">
      <alignment horizontal="center" vertical="center" wrapText="1"/>
    </xf>
    <xf numFmtId="166" fontId="162" fillId="0" borderId="29" xfId="0" applyNumberFormat="1" applyFont="1" applyBorder="1" applyAlignment="1">
      <alignment vertical="top"/>
    </xf>
    <xf numFmtId="166" fontId="163" fillId="0" borderId="30" xfId="0" applyNumberFormat="1" applyFont="1" applyBorder="1"/>
    <xf numFmtId="166" fontId="163" fillId="0" borderId="36" xfId="0" applyNumberFormat="1" applyFont="1" applyBorder="1"/>
    <xf numFmtId="166" fontId="147" fillId="32" borderId="29" xfId="0" applyNumberFormat="1" applyFont="1" applyFill="1" applyBorder="1" applyAlignment="1">
      <alignment vertical="top"/>
    </xf>
    <xf numFmtId="166" fontId="147" fillId="32" borderId="30" xfId="0" applyNumberFormat="1" applyFont="1" applyFill="1" applyBorder="1"/>
    <xf numFmtId="0" fontId="168" fillId="32" borderId="0" xfId="0" applyFont="1" applyFill="1" applyAlignment="1">
      <alignment horizontal="center" vertical="center" wrapText="1"/>
    </xf>
    <xf numFmtId="0" fontId="168" fillId="32" borderId="0" xfId="0" applyFont="1" applyFill="1" applyAlignment="1">
      <alignment horizontal="center" vertical="center"/>
    </xf>
    <xf numFmtId="4" fontId="0" fillId="0" borderId="0" xfId="0" applyNumberFormat="1"/>
    <xf numFmtId="166" fontId="167" fillId="28" borderId="0" xfId="0" applyNumberFormat="1" applyFont="1" applyFill="1" applyAlignment="1">
      <alignment vertical="top"/>
    </xf>
    <xf numFmtId="0" fontId="168" fillId="0" borderId="0" xfId="0" applyFont="1" applyAlignment="1">
      <alignment horizontal="center" vertical="center" wrapText="1"/>
    </xf>
    <xf numFmtId="14" fontId="150" fillId="0" borderId="0" xfId="0" applyNumberFormat="1" applyFont="1" applyAlignment="1">
      <alignment horizontal="left"/>
    </xf>
    <xf numFmtId="0" fontId="190" fillId="0" borderId="0" xfId="0" applyFont="1"/>
    <xf numFmtId="3" fontId="138" fillId="0" borderId="0" xfId="0" applyNumberFormat="1" applyFont="1"/>
    <xf numFmtId="0" fontId="0" fillId="0" borderId="0" xfId="0" applyAlignment="1">
      <alignment horizontal="right"/>
    </xf>
    <xf numFmtId="171" fontId="138" fillId="0" borderId="0" xfId="0" applyNumberFormat="1" applyFont="1"/>
    <xf numFmtId="0" fontId="0" fillId="0" borderId="0" xfId="0" applyAlignment="1">
      <alignment horizontal="left"/>
    </xf>
    <xf numFmtId="0" fontId="138" fillId="0" borderId="0" xfId="0" applyFont="1" applyAlignment="1">
      <alignment horizontal="left"/>
    </xf>
    <xf numFmtId="0" fontId="0" fillId="6" borderId="0" xfId="0" applyFill="1"/>
    <xf numFmtId="4" fontId="189" fillId="0" borderId="0" xfId="0" applyNumberFormat="1" applyFont="1"/>
    <xf numFmtId="0" fontId="189" fillId="0" borderId="0" xfId="0" applyFont="1" applyAlignment="1">
      <alignment horizontal="left"/>
    </xf>
    <xf numFmtId="0" fontId="140" fillId="0" borderId="0" xfId="0" applyFont="1" applyAlignment="1">
      <alignment horizontal="right"/>
    </xf>
    <xf numFmtId="0" fontId="191" fillId="0" borderId="0" xfId="0" applyFont="1" applyAlignment="1">
      <alignment horizontal="left"/>
    </xf>
    <xf numFmtId="0" fontId="192" fillId="0" borderId="0" xfId="0" applyFont="1" applyAlignment="1">
      <alignment horizontal="left"/>
    </xf>
    <xf numFmtId="0" fontId="193" fillId="0" borderId="0" xfId="0" applyFont="1"/>
    <xf numFmtId="3" fontId="52" fillId="0" borderId="0" xfId="0" applyNumberFormat="1" applyFont="1" applyAlignment="1">
      <alignment horizontal="right"/>
    </xf>
    <xf numFmtId="0" fontId="192" fillId="0" borderId="0" xfId="0" applyFont="1" applyAlignment="1">
      <alignment horizontal="center"/>
    </xf>
    <xf numFmtId="14" fontId="194" fillId="0" borderId="0" xfId="0" applyNumberFormat="1" applyFont="1" applyAlignment="1">
      <alignment horizontal="left"/>
    </xf>
    <xf numFmtId="0" fontId="52" fillId="16" borderId="0" xfId="0" applyFont="1" applyFill="1"/>
    <xf numFmtId="0" fontId="195" fillId="0" borderId="0" xfId="0" applyFont="1"/>
    <xf numFmtId="3" fontId="154" fillId="39" borderId="2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3" fillId="0" borderId="21" xfId="0" applyFont="1" applyBorder="1" applyAlignment="1">
      <alignment horizontal="center" wrapText="1"/>
    </xf>
    <xf numFmtId="3" fontId="40" fillId="0" borderId="0" xfId="0" applyNumberFormat="1" applyFont="1" applyAlignment="1">
      <alignment horizontal="center" vertical="center" wrapText="1"/>
    </xf>
    <xf numFmtId="0" fontId="29" fillId="38" borderId="21" xfId="0" applyFont="1" applyFill="1" applyBorder="1" applyAlignment="1">
      <alignment horizontal="center" wrapText="1"/>
    </xf>
    <xf numFmtId="0" fontId="29" fillId="27" borderId="21" xfId="0" applyFont="1" applyFill="1" applyBorder="1" applyAlignment="1">
      <alignment horizontal="center" wrapText="1"/>
    </xf>
    <xf numFmtId="14" fontId="177" fillId="0" borderId="0" xfId="35" quotePrefix="1" applyNumberFormat="1" applyFont="1" applyFill="1" applyBorder="1" applyAlignment="1">
      <alignment horizontal="left"/>
    </xf>
    <xf numFmtId="10" fontId="11" fillId="0" borderId="0" xfId="0" applyNumberFormat="1" applyFont="1"/>
    <xf numFmtId="168" fontId="72" fillId="0" borderId="30" xfId="0" applyNumberFormat="1" applyFont="1" applyBorder="1" applyAlignment="1">
      <alignment vertical="top"/>
    </xf>
    <xf numFmtId="3" fontId="154" fillId="0" borderId="0" xfId="0" applyNumberFormat="1" applyFont="1" applyAlignment="1">
      <alignment horizontal="center" vertical="center" wrapText="1"/>
    </xf>
    <xf numFmtId="168" fontId="72" fillId="0" borderId="0" xfId="0" applyNumberFormat="1" applyFont="1" applyAlignment="1">
      <alignment vertical="top"/>
    </xf>
    <xf numFmtId="166" fontId="0" fillId="0" borderId="0" xfId="0" applyNumberFormat="1"/>
    <xf numFmtId="1" fontId="14" fillId="0" borderId="21" xfId="0" applyNumberFormat="1" applyFont="1" applyBorder="1" applyAlignment="1">
      <alignment vertical="top"/>
    </xf>
    <xf numFmtId="0" fontId="196" fillId="0" borderId="0" xfId="0" applyFont="1"/>
    <xf numFmtId="0" fontId="197" fillId="0" borderId="0" xfId="0" applyFont="1"/>
    <xf numFmtId="0" fontId="198" fillId="0" borderId="0" xfId="0" applyFont="1" applyAlignment="1">
      <alignment horizontal="right"/>
    </xf>
    <xf numFmtId="0" fontId="199" fillId="0" borderId="0" xfId="0" applyFont="1" applyAlignment="1">
      <alignment vertical="top"/>
    </xf>
    <xf numFmtId="0" fontId="200" fillId="0" borderId="0" xfId="35" applyFont="1" applyFill="1" applyBorder="1"/>
    <xf numFmtId="0" fontId="200" fillId="0" borderId="0" xfId="35" applyFont="1" applyFill="1" applyBorder="1" applyAlignment="1">
      <alignment vertical="top"/>
    </xf>
    <xf numFmtId="0" fontId="201" fillId="0" borderId="0" xfId="0" applyFont="1" applyAlignment="1">
      <alignment vertical="top"/>
    </xf>
    <xf numFmtId="0" fontId="202" fillId="0" borderId="0" xfId="0" applyFont="1" applyAlignment="1">
      <alignment wrapText="1"/>
    </xf>
    <xf numFmtId="0" fontId="202" fillId="0" borderId="0" xfId="0" applyFont="1"/>
    <xf numFmtId="0" fontId="203" fillId="40" borderId="0" xfId="0" applyFont="1" applyFill="1" applyAlignment="1">
      <alignment horizontal="center" wrapText="1"/>
    </xf>
    <xf numFmtId="0" fontId="202" fillId="0" borderId="0" xfId="0" applyFont="1" applyAlignment="1">
      <alignment horizontal="left" wrapText="1"/>
    </xf>
    <xf numFmtId="0" fontId="203" fillId="0" borderId="0" xfId="0" applyFont="1" applyAlignment="1">
      <alignment horizontal="right" vertical="top"/>
    </xf>
    <xf numFmtId="0" fontId="203" fillId="0" borderId="0" xfId="0" applyFont="1" applyAlignment="1">
      <alignment vertical="top"/>
    </xf>
    <xf numFmtId="166" fontId="38" fillId="0" borderId="0" xfId="0" applyNumberFormat="1" applyFont="1" applyAlignment="1">
      <alignment vertical="top"/>
    </xf>
    <xf numFmtId="166" fontId="38" fillId="0" borderId="0" xfId="0" applyNumberFormat="1" applyFont="1" applyAlignment="1">
      <alignment vertical="top" wrapText="1"/>
    </xf>
    <xf numFmtId="166" fontId="38" fillId="40" borderId="0" xfId="0" applyNumberFormat="1" applyFont="1" applyFill="1" applyAlignment="1">
      <alignment horizontal="right" vertical="top"/>
    </xf>
    <xf numFmtId="3" fontId="38" fillId="0" borderId="0" xfId="0" applyNumberFormat="1" applyFont="1" applyAlignment="1">
      <alignment vertical="top" wrapText="1"/>
    </xf>
    <xf numFmtId="0" fontId="204" fillId="0" borderId="0" xfId="0" applyFont="1" applyAlignment="1">
      <alignment vertical="top"/>
    </xf>
    <xf numFmtId="3" fontId="197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vertical="top"/>
    </xf>
    <xf numFmtId="166" fontId="32" fillId="0" borderId="0" xfId="0" applyNumberFormat="1" applyFont="1"/>
    <xf numFmtId="0" fontId="96" fillId="0" borderId="0" xfId="0" applyFont="1"/>
    <xf numFmtId="166" fontId="38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0" fontId="204" fillId="0" borderId="0" xfId="0" applyFont="1" applyAlignment="1">
      <alignment horizontal="right"/>
    </xf>
    <xf numFmtId="0" fontId="203" fillId="41" borderId="0" xfId="0" applyFont="1" applyFill="1" applyAlignment="1">
      <alignment horizontal="center" wrapText="1"/>
    </xf>
    <xf numFmtId="166" fontId="38" fillId="41" borderId="0" xfId="0" applyNumberFormat="1" applyFont="1" applyFill="1" applyAlignment="1">
      <alignment vertical="top"/>
    </xf>
    <xf numFmtId="166" fontId="32" fillId="41" borderId="0" xfId="0" applyNumberFormat="1" applyFont="1" applyFill="1" applyAlignment="1">
      <alignment vertical="top"/>
    </xf>
    <xf numFmtId="0" fontId="97" fillId="0" borderId="0" xfId="0" applyFont="1"/>
    <xf numFmtId="166" fontId="97" fillId="0" borderId="0" xfId="0" applyNumberFormat="1" applyFont="1"/>
    <xf numFmtId="166" fontId="31" fillId="30" borderId="21" xfId="0" applyNumberFormat="1" applyFont="1" applyFill="1" applyBorder="1" applyAlignment="1">
      <alignment horizontal="right" vertical="top"/>
    </xf>
    <xf numFmtId="166" fontId="66" fillId="0" borderId="21" xfId="0" applyNumberFormat="1" applyFont="1" applyBorder="1" applyAlignment="1">
      <alignment vertical="top"/>
    </xf>
    <xf numFmtId="168" fontId="66" fillId="0" borderId="21" xfId="0" applyNumberFormat="1" applyFont="1" applyBorder="1" applyAlignment="1">
      <alignment vertical="top"/>
    </xf>
    <xf numFmtId="0" fontId="206" fillId="0" borderId="0" xfId="0" applyFont="1"/>
    <xf numFmtId="166" fontId="64" fillId="0" borderId="21" xfId="0" applyNumberFormat="1" applyFont="1" applyBorder="1" applyAlignment="1">
      <alignment vertical="top"/>
    </xf>
    <xf numFmtId="168" fontId="64" fillId="0" borderId="21" xfId="0" applyNumberFormat="1" applyFont="1" applyBorder="1" applyAlignment="1">
      <alignment vertical="top"/>
    </xf>
    <xf numFmtId="0" fontId="166" fillId="0" borderId="0" xfId="0" applyFont="1" applyAlignment="1">
      <alignment horizontal="center"/>
    </xf>
    <xf numFmtId="0" fontId="131" fillId="0" borderId="0" xfId="0" applyFont="1" applyAlignment="1">
      <alignment horizontal="left" vertical="top"/>
    </xf>
  </cellXfs>
  <cellStyles count="7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 5 2" xfId="59" xr:uid="{41054D10-983B-4A67-8AE4-4E6E4688136C}"/>
    <cellStyle name="Normaali 5 3" xfId="66" xr:uid="{926D53DA-A983-4A08-8958-D678B532EA8C}"/>
    <cellStyle name="Normaali 5 4" xfId="74" xr:uid="{0BD05BCA-542B-4783-9211-091005B06180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3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3 2" xfId="58" xr:uid="{88F6AE65-0BB7-4112-87D2-F89F5DB6E053}"/>
    <cellStyle name="Pilkku 3 3" xfId="65" xr:uid="{A78E9F9D-BD8E-4097-B442-FF7F384957A2}"/>
    <cellStyle name="Pilkku 3 4" xfId="72" xr:uid="{20CC9F18-2E93-4CE4-9B84-62E0903A7B34}"/>
    <cellStyle name="Pilkku 4" xfId="52" xr:uid="{0B0C88B9-BFEB-45FA-87BD-D61D44E9A7DE}"/>
    <cellStyle name="Pilkku 4 2" xfId="60" xr:uid="{E2BD5F8E-C016-4E6B-A9D1-FD7481473AF1}"/>
    <cellStyle name="Pilkku 4 3" xfId="75" xr:uid="{12868D4F-A4DC-41AF-A059-8B130C68DBFA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7" xr:uid="{87F2E2B4-0535-4342-9BC9-94671077E860}"/>
    <cellStyle name="Valuutta [0] 2 3" xfId="64" xr:uid="{32C0068F-15E0-4343-8C6D-DE6AE71B7648}"/>
    <cellStyle name="Valuutta [0] 2 4" xfId="71" xr:uid="{185F698E-5AFF-4895-A2D8-EE7E2ACD277B}"/>
    <cellStyle name="Valuutta [0] 3" xfId="55" xr:uid="{75F79D91-32B7-449C-9EDD-7F98EBA9B87C}"/>
    <cellStyle name="Valuutta [0] 4" xfId="62" xr:uid="{D8CE4EB2-4243-42F8-9527-F6B5A1F9FBCF}"/>
    <cellStyle name="Valuutta [0] 5" xfId="69" xr:uid="{9C3EF083-A440-4AAE-B010-1950683B8A97}"/>
    <cellStyle name="Valuutta 2" xfId="37" xr:uid="{505660A2-B6D2-45CD-932C-A98D5A739E9E}"/>
    <cellStyle name="Valuutta 2 2" xfId="56" xr:uid="{E6CB23FD-5274-4DB3-98E0-A5EF851291AE}"/>
    <cellStyle name="Valuutta 2 3" xfId="63" xr:uid="{D2192654-F59B-4B7E-9854-2F95224B1D5B}"/>
    <cellStyle name="Valuutta 2 4" xfId="70" xr:uid="{D7A0C009-0799-4097-95BF-77AD5D923BF8}"/>
    <cellStyle name="Valuutta 3" xfId="54" xr:uid="{49FD54E0-6A4D-4A54-A735-F2B1A4EDA867}"/>
    <cellStyle name="Valuutta 4" xfId="61" xr:uid="{0EAD040B-EDA6-42D0-9D8C-3B41870282DB}"/>
    <cellStyle name="Valuutta 5" xfId="68" xr:uid="{2D85C738-7A8E-4BF2-AD1F-364AA32F742F}"/>
    <cellStyle name="Valuutta 6" xfId="73" xr:uid="{9EADCCD9-F468-407D-AAD4-2C4EEFFD5B0A}"/>
    <cellStyle name="Valuutta 7" xfId="76" xr:uid="{AC8A22F5-FB13-4E5D-94EF-6974ADDA7F7A}"/>
    <cellStyle name="Valuutta 8" xfId="67" xr:uid="{C669E800-2D24-4451-8218-FBCBB6B48EF4}"/>
  </cellStyles>
  <dxfs count="8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8" defaultTableStyle="Kuntaliitto" defaultPivotStyle="PivotStyleLight16">
    <tableStyle name="Kuntaliitto" pivot="0" count="9" xr9:uid="{00000000-0011-0000-FFFF-FFFF00000000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secondRowStripe" dxfId="74"/>
      <tableStyleElement type="firstColumnStripe" dxfId="73"/>
      <tableStyleElement type="secondColumnStripe" dxfId="72"/>
    </tableStyle>
    <tableStyle name="TableStyleLight13 2" pivot="0" count="9" xr9:uid="{5DD8EE3B-BCA0-4452-A019-2CBFA31A4FBE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secondRowStripe" dxfId="65"/>
      <tableStyleElement type="firstColumnStripe" dxfId="64"/>
      <tableStyleElement type="secondColumnStripe" dxfId="63"/>
    </tableStyle>
    <tableStyle name="TableStyleLight13 3" pivot="0" count="9" xr9:uid="{FB153379-1423-445C-9D7C-5CEC663C435F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  <tableStyleElement type="secondColumnStripe" dxfId="54"/>
    </tableStyle>
    <tableStyle name="TableStyleMedium2 2" pivot="0" count="7" xr9:uid="{1C1F9C04-E619-4501-9509-B14A7D8D49F6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3" pivot="0" count="7" xr9:uid="{8F46EDF1-C1E0-4C90-A042-DECD1E1DEE18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Medium2 4" pivot="0" count="7" xr9:uid="{E9F60862-622D-4C61-BA85-E07D6600B1AA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TableStyleMedium2 5" pivot="0" count="7" xr9:uid="{A52F9130-B477-4222-B551-B1674DA52B7C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  <tableStyle name="TableStyleMedium2 6" pivot="0" count="7" xr9:uid="{E4CDED47-D532-4521-8A9E-F467EFD449CD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0/relationships/richValueRel" Target="richData/richValueRel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337500</xdr:colOff>
      <xdr:row>14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FD16E95D-C52B-4A7A-AB84-DA9660EF334D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3AE67181-43A7-4597-81AF-1F06E6208F49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D2BE2908-41AD-446B-B691-6921BD4B491B}">
    <text>Kunnallisveron ansiotulovähennys poistuu vuoden 2025 alusta ja se kasvattaa kunnallisveron tuottoa, mutta pienentää vastaavalla summalla verotulomenestysten korvausta.</text>
  </threadedComment>
  <threadedComment ref="M9" dT="2024-09-03T06:32:15.36" personId="{261C2C5C-719C-4B81-9431-61E2133A3C01}" id="{3804358E-354C-4DE1-8225-2FE89E94C8F6}">
    <text>15.12.2023 tilanne, joka määrittää kotikuntakorvauksen vuodelle 2025. Tulojen ja menojen erittely välilehdellä 6.</text>
  </threadedComment>
  <threadedComment ref="O9" dT="2024-08-19T15:38:09.38" personId="{261C2C5C-719C-4B81-9431-61E2133A3C01}" id="{9C871D7C-4AC2-43E3-A463-D6E6F2D5A5BA}">
    <text>€/as.-sarakkeen tiedot korjattu 19.8.2024</text>
  </threadedComment>
  <threadedComment ref="Z9" dT="2024-05-08T11:46:22.62" personId="{261C2C5C-719C-4B81-9431-61E2133A3C01}" id="{994D770E-1176-464F-B01C-35758E1F84AE}">
    <text>Sisältää sote-erät</text>
  </threadedComment>
  <threadedComment ref="B167" dT="2024-08-05T07:07:11.27" personId="{261C2C5C-719C-4B81-9431-61E2133A3C01}" id="{BE2DB52F-2B64-4133-92B1-72C48A27697D}">
    <text xml:space="preserve">Kuntaliitos Pertunmaan kanssa 2025. </text>
  </threadedComment>
  <threadedComment ref="X167" dT="2025-01-07T08:34:22.02" personId="{261C2C5C-719C-4B81-9431-61E2133A3C01}" id="{139E3AED-57C5-4826-9F6C-EBF59A0F5447}">
    <text>Mäntyharjun ja Pertunmaan vuoden 2024 valtionosuudet laskettu tässä yhteen.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93B74D6C-D140-452E-B069-247250FA78F4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5A2C164A-D8A4-48E7-9291-13540649E953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0A69CBBD-82A1-42CD-9CAC-3862488F7E2A}">
    <text>Kunnallisveron ansiotulovähennys poistuu vuoden 2025 alusta ja se kasvattaa kunnallisveron tuottoa, mutta pienentää vastaavalla summalla verotulomenestysten korvausta.</text>
  </threadedComment>
  <threadedComment ref="U9" dT="2024-05-08T11:46:22.62" personId="{261C2C5C-719C-4B81-9431-61E2133A3C01}" id="{198436D6-5988-4514-B6DE-EB7C36751EB4}">
    <text>Sisältää sote-erät</text>
  </threadedComment>
  <threadedComment ref="AB9" dT="2023-08-09T06:54:52.03" personId="{261C2C5C-719C-4B81-9431-61E2133A3C01}" id="{D067735A-2D2A-452C-91A1-425DAA9A2A93}">
    <text>Katso kotikuntakorvausten tulot ja menot omalta välilehdeltään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31.12.2022</text>
  </threadedComment>
  <threadedComment ref="H9" dT="2024-01-03T07:33:57.08" personId="{261C2C5C-719C-4B81-9431-61E2133A3C01}" id="{5F921585-CDB2-40FA-8FDD-797F31462874}">
    <text>Jakajana väkiluku 31.12.2023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9" dT="2024-05-08T11:46:22.62" personId="{261C2C5C-719C-4B81-9431-61E2133A3C01}" id="{4E6FAE97-57C4-4F48-9594-AC0033A885F1}">
    <text>Sisältää sote-erät</text>
  </threadedComment>
  <threadedComment ref="K9" dT="2024-05-08T11:32:37.92" personId="{261C2C5C-719C-4B81-9431-61E2133A3C01}" id="{33C26906-D757-4BA8-8A68-A36238B1FD93}">
    <text>Tässä ovat mukana valtionosuuksien sote-erät. Kaikille kunnille tasasuuruinen sote-vähennys kasvaa vuoteen 2024 verrattuna. Myös vos-laskelman rakenne muuttuu. Tämä avattu omalla välilehdellään.</text>
  </threadedComment>
  <threadedComment ref="U9" dT="2024-05-08T11:30:59.39" personId="{261C2C5C-719C-4B81-9431-61E2133A3C01}" id="{CAAE4F76-2103-4243-9D91-87C04EB8F79E}">
    <text>Kunnallisveron ansiotulovähennys poistuu vuoden 2025 alusta ja se kasvattaa kunnallisveron tuottoa, mutta pienentää vastaavalla summalla verotulomenestysten korvausta.</text>
  </threadedComment>
  <threadedComment ref="Z9" dT="2024-05-14T06:46:56.90" personId="{261C2C5C-719C-4B81-9431-61E2133A3C01}" id="{45696E39-8E30-4270-877E-D6FCB452335C}">
    <text>EI SISÄLLÄ TE-RAHOITUSTA</text>
  </threadedComment>
  <threadedComment ref="AE9" dT="2024-05-08T11:34:11.11" personId="{261C2C5C-719C-4B81-9431-61E2133A3C01}" id="{28190E1A-6266-45CC-A951-73E0D622520D}">
    <text>Sisältää valtiolta siirtyvien palveluiden rahoituksen ja kasvavien työttömyysetuuksien kompensaation. Tarkempi erittely TE-rahoituksen muodostumisesta esitetään omalla välilehdellään.</text>
  </threadedComment>
  <threadedComment ref="AH9" dT="2024-05-14T06:44:44.97" personId="{261C2C5C-719C-4B81-9431-61E2133A3C01}" id="{F295BBC9-0294-4929-9231-A52B5D8EAF6E}">
    <text>Sisältää TE-uudistuksen vos-rahoituksen.</text>
  </threadedComment>
  <threadedComment ref="AV9" dT="2024-05-08T11:46:22.62" personId="{261C2C5C-719C-4B81-9431-61E2133A3C01}" id="{C94D3B03-F8D5-4DED-A35E-2985F961E840}">
    <text>Sisältää sote-erät</text>
  </threadedComment>
  <threadedComment ref="AW9" dT="2024-05-08T11:32:37.92" personId="{261C2C5C-719C-4B81-9431-61E2133A3C01}" id="{13917C57-30AE-44B5-AF3A-643114F29397}">
    <text>Tässä ovat mukana valtionosuuksien sote-erät. Kaikille kunnille tasasuuruinen sote-vähennys kasvaa vuoteen 2024 verrattuna. Myös vos-laskelman rakenne muuttuu. Tämä avattu omalla välilehdellään.</text>
  </threadedComment>
  <threadedComment ref="BG9" dT="2024-05-08T11:30:59.39" personId="{261C2C5C-719C-4B81-9431-61E2133A3C01}" id="{C671030D-4701-4BCC-A1CE-EB698F9C5133}">
    <text>Kunnallisveron ansiotulovähennys poistuu vuoden 2025 alusta ja se kasvattaa kunnallisveron tuottoa, mutta pienentää vastaavalla summalla verotulomenestysten korvausta.</text>
  </threadedComment>
  <threadedComment ref="BL9" dT="2024-05-14T06:46:56.90" personId="{261C2C5C-719C-4B81-9431-61E2133A3C01}" id="{56831BC4-39C6-49BD-9B28-90353823215A}">
    <text>EI SISÄLLÄ TE-RAHOITUSTA</text>
  </threadedComment>
  <threadedComment ref="BQ9" dT="2024-05-08T11:34:11.11" personId="{261C2C5C-719C-4B81-9431-61E2133A3C01}" id="{A3DFA80D-2221-4D1B-9657-287996924BE3}">
    <text>Sisältää valtiolta siirtyvien palveluiden rahoituksen ja kasvavien työttömyysetuuksien kompensaation. Tarkempi erittely TE-rahoituksen muodostumisesta esitetään omalla välilehdellään.</text>
  </threadedComment>
  <threadedComment ref="BT9" dT="2024-05-14T06:44:44.97" personId="{261C2C5C-719C-4B81-9431-61E2133A3C01}" id="{AAA09860-266C-46C2-BE14-5B95FA689F27}">
    <text>Sisältää TE-uudistuksen vos-rahoituksen.</text>
  </threadedComment>
  <threadedComment ref="D167" dT="2025-01-07T09:05:46.51" personId="{261C2C5C-719C-4B81-9431-61E2133A3C01}" id="{7F95DA54-408C-495E-BA05-FE73AA01FEEC}">
    <text xml:space="preserve">Mäntyharju sisältää myös Pertunmaan.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W9" dT="2024-05-08T14:09:29.30" personId="{261C2C5C-719C-4B81-9431-61E2133A3C01}" id="{861E9025-5E9E-4641-B92D-2A4392294427}">
    <text>Siirretty vos-laskelmissa valtionosuusprosenttiin eli kasvattaa kuntien omarahoitusosuutta n. 90 €/as., mutta ei näy omana laskentatekijänä.</text>
  </threadedComment>
  <threadedComment ref="X9" dT="2024-05-08T14:10:06.25" personId="{261C2C5C-719C-4B81-9431-61E2133A3C01}" id="{3A7061E9-1357-431F-979E-DEDB705C2A14}">
    <text xml:space="preserve">Sisältyy vos-laskelmassa valtionosuusprosenttiin eli puolestaan vähentää kuntien omarahoitusosuutta n. 50 €/as.
</text>
  </threadedComment>
  <threadedComment ref="AO9" dT="2024-05-08T14:09:29.30" personId="{261C2C5C-719C-4B81-9431-61E2133A3C01}" id="{BB690F4D-BC4F-44D6-A6CF-2169BB4D58D8}">
    <text>Siirretty vos-laskelmissa valtionosuusprosenttiin eli kasvattaa kuntien omarahoitusosuutta n. 90 €/as., mutta ei näy omana laskentatekijänä.</text>
  </threadedComment>
  <threadedComment ref="AP9" dT="2024-05-08T14:10:06.25" personId="{261C2C5C-719C-4B81-9431-61E2133A3C01}" id="{2C76E537-6780-4DDD-9D43-FBB360580514}">
    <text xml:space="preserve">Kehysriihessä päätetty 277 miljoonan euron lisäys lieventämään sote-siirtolaskelmien vaikutusta. Sisältyy vos-laskelmassa valtionosuusprosenttiin eli puolestaan vähentää kuntien omarahoitusosuutta n. 50 €/as.
</text>
  </threadedComment>
  <threadedComment ref="W167" dT="2024-08-05T13:59:47.40" personId="{261C2C5C-719C-4B81-9431-61E2133A3C01}" id="{FE63DAA9-82AE-49D3-99D8-46E4157B4414}">
    <text xml:space="preserve">Pertunmaan osuus lisätty
</text>
  </threadedComment>
  <threadedComment ref="X167" dT="2024-08-05T14:00:00.43" personId="{261C2C5C-719C-4B81-9431-61E2133A3C01}" id="{C6FBE4D7-FCBE-4379-95ED-D7102C9F11FE}">
    <text>Pertunmaan osuus lisätty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23" dT="2024-09-23T08:29:52.76" personId="{261C2C5C-719C-4B81-9431-61E2133A3C01}" id="{E0170B32-9110-4CB1-BE7B-C1235CE864EB}">
    <text>Poistui sote-uudistuksen myötä 2023 alkaen.</text>
  </threadedComment>
  <threadedComment ref="C33" dT="2024-09-23T08:29:26.17" personId="{261C2C5C-719C-4B81-9431-61E2133A3C01}" id="{B510AA67-F263-431B-8452-994CC67FBEEE}">
    <text>Uusi TE-kriteeri 2025-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168" dT="2024-08-05T07:07:11.27" personId="{261C2C5C-719C-4B81-9431-61E2133A3C01}" id="{71A77E7A-61B2-4F41-A3DF-74B1ECB5AC76}">
    <text xml:space="preserve">Kuntaliitos Pertunmaan kanssa 2025. 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168" dT="2024-08-05T07:07:11.27" personId="{261C2C5C-719C-4B81-9431-61E2133A3C01}" id="{AB12C136-8359-4587-8BD9-5F73A865B152}">
    <text xml:space="preserve">Kuntaliitos Pertunmaan kanssa 2025. 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vos.oph.fi/rap/vos/v25/vop6os25.html" TargetMode="External"/><Relationship Id="rId1" Type="http://schemas.openxmlformats.org/officeDocument/2006/relationships/hyperlink" Target="https://vm.fi/valtionosuuslaskelmia" TargetMode="External"/><Relationship Id="rId6" Type="http://schemas.openxmlformats.org/officeDocument/2006/relationships/vmlDrawing" Target="../drawings/vmlDrawing3.v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5/vop6os25.html" TargetMode="External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os.oph.fi/rap/vos/v24/vop6os24.html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oph.fi/fi/palvelut/yksikkohinnat-2025" TargetMode="External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lex.fi/fi/laki/ajantasa/2009/20091705" TargetMode="External"/><Relationship Id="rId2" Type="http://schemas.openxmlformats.org/officeDocument/2006/relationships/hyperlink" Target="https://www.oph.fi/fi/tilastot-ja-julkaisut/julkaisut/opetus-ja-kulttuuritoimen-rahoitus-yksikkohintojen-ja-rahoituksen-8" TargetMode="External"/><Relationship Id="rId1" Type="http://schemas.openxmlformats.org/officeDocument/2006/relationships/hyperlink" Target="https://www.oph.fi/fi/palvelut/rahoituspaatokset-2025" TargetMode="External"/><Relationship Id="rId6" Type="http://schemas.microsoft.com/office/2017/10/relationships/threadedComment" Target="../threadedComments/threadedComment7.xml"/><Relationship Id="rId5" Type="http://schemas.openxmlformats.org/officeDocument/2006/relationships/comments" Target="../comments7.xml"/><Relationship Id="rId4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lex.fi/fi/laki/ajantasa/2009/20091705" TargetMode="External"/><Relationship Id="rId2" Type="http://schemas.openxmlformats.org/officeDocument/2006/relationships/hyperlink" Target="https://www.oph.fi/fi/tilastot-ja-julkaisut/julkaisut/opetus-ja-kulttuuritoimen-rahoitus-yksikkohintojen-ja-rahoituksen-8" TargetMode="External"/><Relationship Id="rId1" Type="http://schemas.openxmlformats.org/officeDocument/2006/relationships/hyperlink" Target="https://www.oph.fi/fi/palvelut/rahoituspaatokset-2025" TargetMode="External"/><Relationship Id="rId6" Type="http://schemas.microsoft.com/office/2017/10/relationships/threadedComment" Target="../threadedComments/threadedComment8.xml"/><Relationship Id="rId5" Type="http://schemas.openxmlformats.org/officeDocument/2006/relationships/comments" Target="../comments8.xml"/><Relationship Id="rId4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9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11.vml"/><Relationship Id="rId4" Type="http://schemas.openxmlformats.org/officeDocument/2006/relationships/hyperlink" Target="https://vos.oph.fi/rap/vos/v23/vop6os2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5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5"/>
  <sheetViews>
    <sheetView workbookViewId="0">
      <selection activeCell="B4" sqref="B4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708</v>
      </c>
      <c r="D4"/>
    </row>
    <row r="5" spans="2:10" ht="15">
      <c r="B5" s="3" t="s">
        <v>774</v>
      </c>
      <c r="D5"/>
    </row>
    <row r="6" spans="2:10" ht="15">
      <c r="B6" s="3" t="s">
        <v>0</v>
      </c>
      <c r="D6"/>
      <c r="E6"/>
    </row>
    <row r="7" spans="2:10" ht="15">
      <c r="B7" s="3" t="s">
        <v>773</v>
      </c>
      <c r="D7"/>
    </row>
    <row r="8" spans="2:10" ht="15.75">
      <c r="C8" s="531" t="s">
        <v>775</v>
      </c>
      <c r="D8"/>
    </row>
    <row r="9" spans="2:10" ht="15.75">
      <c r="C9" s="531" t="s">
        <v>776</v>
      </c>
      <c r="D9"/>
    </row>
    <row r="10" spans="2:10" ht="15">
      <c r="B10" s="3" t="s">
        <v>1</v>
      </c>
    </row>
    <row r="11" spans="2:10" ht="21" thickBot="1">
      <c r="B11" s="5" t="s">
        <v>2</v>
      </c>
      <c r="C11" s="2"/>
      <c r="D11" s="2"/>
      <c r="E11" s="2"/>
      <c r="F11" s="2"/>
      <c r="G11" s="2"/>
      <c r="H11" s="2"/>
      <c r="I11" s="2"/>
      <c r="J11" s="2"/>
    </row>
    <row r="13" spans="2:10" ht="15">
      <c r="D13" s="4" t="s">
        <v>3</v>
      </c>
    </row>
    <row r="14" spans="2:10">
      <c r="D14" t="s">
        <v>4</v>
      </c>
    </row>
    <row r="16" spans="2:10" ht="15">
      <c r="D16" s="4" t="s">
        <v>5</v>
      </c>
    </row>
    <row r="17" spans="4:4">
      <c r="D17" t="s">
        <v>6</v>
      </c>
    </row>
    <row r="18" spans="4:4">
      <c r="D18" t="s">
        <v>7</v>
      </c>
    </row>
    <row r="24" spans="4:4" ht="15">
      <c r="D24" s="4"/>
    </row>
    <row r="25" spans="4:4">
      <c r="D25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7"/>
    <pageSetUpPr fitToPage="1"/>
  </sheetPr>
  <dimension ref="A1:AL304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0" sqref="B10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9.140625" style="7" customWidth="1"/>
    <col min="5" max="5" width="13.7109375" style="9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6.5703125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9.140625" style="1"/>
    <col min="18" max="18" width="6.7109375" style="394" customWidth="1"/>
    <col min="19" max="19" width="16.28515625" style="175" bestFit="1" customWidth="1"/>
    <col min="20" max="20" width="9" style="1" bestFit="1" customWidth="1"/>
    <col min="21" max="21" width="8.85546875" style="175" bestFit="1" customWidth="1"/>
    <col min="22" max="22" width="7.5703125" style="1" bestFit="1" customWidth="1"/>
    <col min="23" max="23" width="6.7109375" style="1" bestFit="1" customWidth="1"/>
    <col min="24" max="24" width="18" style="1" bestFit="1" customWidth="1"/>
    <col min="25" max="25" width="15.42578125" style="1" customWidth="1"/>
    <col min="26" max="26" width="15.28515625" style="1" bestFit="1" customWidth="1"/>
    <col min="27" max="27" width="16.28515625" style="1" bestFit="1" customWidth="1"/>
    <col min="28" max="28" width="15.28515625" style="1" bestFit="1" customWidth="1"/>
    <col min="29" max="30" width="15" style="1" bestFit="1" customWidth="1"/>
    <col min="31" max="31" width="15.42578125" style="1" customWidth="1"/>
    <col min="32" max="32" width="14.28515625" style="1" bestFit="1" customWidth="1"/>
    <col min="33" max="33" width="11.85546875" style="1" bestFit="1" customWidth="1"/>
    <col min="34" max="34" width="14.85546875" style="1" bestFit="1" customWidth="1"/>
    <col min="35" max="35" width="14.28515625" style="1" bestFit="1" customWidth="1"/>
    <col min="36" max="36" width="13.7109375" style="1" bestFit="1" customWidth="1"/>
    <col min="37" max="37" width="11" style="1" customWidth="1"/>
    <col min="38" max="38" width="7.28515625" style="1" customWidth="1"/>
    <col min="39" max="16384" width="9.140625" style="1"/>
  </cols>
  <sheetData>
    <row r="1" spans="1:38" ht="35.25">
      <c r="A1" s="526" t="s">
        <v>490</v>
      </c>
      <c r="B1" s="6"/>
      <c r="G1" s="38"/>
      <c r="H1" s="38"/>
      <c r="W1" s="432" t="s">
        <v>497</v>
      </c>
    </row>
    <row r="2" spans="1:38" ht="18.75">
      <c r="A2" s="603" t="s">
        <v>771</v>
      </c>
      <c r="B2" s="51"/>
      <c r="C2" s="52"/>
      <c r="D2" s="52"/>
      <c r="F2" s="44"/>
      <c r="G2" s="38"/>
      <c r="H2" s="38"/>
      <c r="W2" s="527" t="s">
        <v>717</v>
      </c>
    </row>
    <row r="3" spans="1:38" ht="18.75">
      <c r="A3" s="442" t="s">
        <v>770</v>
      </c>
      <c r="W3" s="332" t="s">
        <v>709</v>
      </c>
    </row>
    <row r="4" spans="1:38">
      <c r="A4" s="396" t="s">
        <v>8</v>
      </c>
      <c r="W4" s="527" t="s">
        <v>710</v>
      </c>
    </row>
    <row r="5" spans="1:38">
      <c r="A5" s="149" t="s">
        <v>769</v>
      </c>
      <c r="B5" s="43"/>
      <c r="C5" s="43"/>
      <c r="D5" s="43"/>
      <c r="X5" s="612"/>
      <c r="Y5" s="614"/>
      <c r="Z5" s="620"/>
      <c r="AA5" s="620"/>
      <c r="AB5" s="614"/>
      <c r="AC5" s="614"/>
      <c r="AD5" s="614"/>
      <c r="AE5" s="614"/>
      <c r="AF5" s="614"/>
      <c r="AG5" s="620"/>
      <c r="AH5" s="612"/>
      <c r="AI5" s="612"/>
      <c r="AJ5" s="612"/>
    </row>
    <row r="6" spans="1:38">
      <c r="A6" s="332" t="s">
        <v>772</v>
      </c>
      <c r="B6" s="47"/>
      <c r="C6" s="47"/>
      <c r="D6" s="47"/>
      <c r="H6" s="1"/>
      <c r="X6" s="18"/>
      <c r="Y6" s="36"/>
      <c r="Z6" s="482"/>
      <c r="AA6" s="36"/>
      <c r="AB6" s="36"/>
      <c r="AC6" s="36"/>
      <c r="AD6" s="22"/>
      <c r="AE6" s="36"/>
      <c r="AF6" s="474"/>
      <c r="AG6" s="22"/>
      <c r="AH6" s="472"/>
      <c r="AI6" s="474"/>
      <c r="AJ6" s="474"/>
    </row>
    <row r="7" spans="1:38">
      <c r="A7" s="418" t="s">
        <v>9</v>
      </c>
      <c r="B7" s="51"/>
      <c r="C7" s="47"/>
      <c r="D7" s="47"/>
      <c r="F7" s="48"/>
      <c r="G7" s="15"/>
      <c r="H7" s="15"/>
      <c r="X7" s="18"/>
      <c r="Y7" s="36"/>
      <c r="Z7" s="482"/>
      <c r="AA7" s="36"/>
      <c r="AB7" s="36"/>
      <c r="AC7" s="36"/>
      <c r="AD7" s="22"/>
      <c r="AE7" s="36"/>
      <c r="AF7" s="474"/>
      <c r="AG7" s="22"/>
      <c r="AH7" s="472"/>
      <c r="AI7" s="474"/>
      <c r="AJ7" s="474"/>
    </row>
    <row r="8" spans="1:38">
      <c r="A8" s="418" t="s">
        <v>10</v>
      </c>
      <c r="B8" s="51"/>
      <c r="C8" s="47"/>
      <c r="D8" s="47"/>
      <c r="F8" s="48"/>
      <c r="G8" s="15"/>
      <c r="H8" s="15"/>
      <c r="X8"/>
      <c r="Z8" s="622"/>
      <c r="AA8" s="622"/>
      <c r="AD8" s="622"/>
      <c r="AF8" s="622"/>
      <c r="AG8" s="622"/>
      <c r="AH8" s="622"/>
      <c r="AJ8" s="622"/>
    </row>
    <row r="9" spans="1:38" s="175" customFormat="1" ht="99">
      <c r="A9" s="391" t="s">
        <v>11</v>
      </c>
      <c r="B9" s="391" t="s">
        <v>12</v>
      </c>
      <c r="C9" s="392" t="s">
        <v>491</v>
      </c>
      <c r="D9" s="449" t="s">
        <v>560</v>
      </c>
      <c r="E9" s="532" t="s">
        <v>507</v>
      </c>
      <c r="F9" s="392" t="s">
        <v>347</v>
      </c>
      <c r="G9" s="392" t="s">
        <v>504</v>
      </c>
      <c r="H9" s="392" t="s">
        <v>15</v>
      </c>
      <c r="I9" s="57" t="s">
        <v>503</v>
      </c>
      <c r="J9" s="57" t="s">
        <v>505</v>
      </c>
      <c r="K9" s="395" t="s">
        <v>18</v>
      </c>
      <c r="L9" s="58" t="s">
        <v>19</v>
      </c>
      <c r="M9" s="58" t="s">
        <v>20</v>
      </c>
      <c r="N9" s="58" t="s">
        <v>21</v>
      </c>
      <c r="O9" s="58" t="s">
        <v>22</v>
      </c>
      <c r="P9" s="58" t="s">
        <v>23</v>
      </c>
      <c r="Q9" s="58" t="s">
        <v>24</v>
      </c>
      <c r="R9" s="58" t="s">
        <v>25</v>
      </c>
      <c r="S9" s="133" t="s">
        <v>492</v>
      </c>
      <c r="T9" s="133" t="s">
        <v>26</v>
      </c>
      <c r="U9" s="133" t="s">
        <v>27</v>
      </c>
      <c r="W9" s="423" t="s">
        <v>11</v>
      </c>
      <c r="X9" s="423" t="s">
        <v>12</v>
      </c>
      <c r="Y9" s="424" t="s">
        <v>13</v>
      </c>
      <c r="Z9" s="424" t="s">
        <v>347</v>
      </c>
      <c r="AA9" s="424" t="s">
        <v>504</v>
      </c>
      <c r="AB9" s="424" t="s">
        <v>30</v>
      </c>
      <c r="AC9" s="425" t="s">
        <v>503</v>
      </c>
      <c r="AD9" s="425" t="s">
        <v>17</v>
      </c>
      <c r="AE9" s="395" t="s">
        <v>18</v>
      </c>
      <c r="AF9" s="426" t="s">
        <v>494</v>
      </c>
      <c r="AG9" s="426" t="s">
        <v>20</v>
      </c>
      <c r="AH9" s="426" t="s">
        <v>496</v>
      </c>
      <c r="AI9" s="426" t="s">
        <v>493</v>
      </c>
      <c r="AJ9" s="426" t="s">
        <v>495</v>
      </c>
      <c r="AK9" s="426" t="s">
        <v>24</v>
      </c>
      <c r="AL9" s="426" t="s">
        <v>25</v>
      </c>
    </row>
    <row r="10" spans="1:38" s="393" customFormat="1" ht="30.75" customHeight="1">
      <c r="A10" s="443"/>
      <c r="B10" s="444" t="s">
        <v>33</v>
      </c>
      <c r="C10" s="445">
        <v>5573310</v>
      </c>
      <c r="D10" s="441">
        <f t="shared" ref="D10" si="0">F10-E10</f>
        <v>1712213866.8975496</v>
      </c>
      <c r="E10" s="441">
        <f>SUM(E11:E302)</f>
        <v>822910434.20784485</v>
      </c>
      <c r="F10" s="445">
        <v>2535124301.1053944</v>
      </c>
      <c r="G10" s="445">
        <f t="shared" ref="G10:J10" si="1">SUM(G11:G302)</f>
        <v>793145114.7797991</v>
      </c>
      <c r="H10" s="445">
        <f t="shared" si="1"/>
        <v>3328269415.8851919</v>
      </c>
      <c r="I10" s="445">
        <f t="shared" si="1"/>
        <v>540500000.00000119</v>
      </c>
      <c r="J10" s="445">
        <f t="shared" si="1"/>
        <v>3868769415.8851948</v>
      </c>
      <c r="K10" s="448">
        <v>180695478</v>
      </c>
      <c r="L10" s="539">
        <f>SUM(L11:L302)</f>
        <v>4049464893.8851948</v>
      </c>
      <c r="M10" s="445">
        <f>SUM(M11:M302)</f>
        <v>-222713665.64654243</v>
      </c>
      <c r="N10" s="445">
        <f>SUM(N11:N302)</f>
        <v>3826751228.2386503</v>
      </c>
      <c r="O10" s="411">
        <f t="shared" ref="O10:O73" si="2">L10/C10</f>
        <v>726.58167119453162</v>
      </c>
      <c r="P10" s="446">
        <f t="shared" ref="P10:P73" si="3">N10/C10</f>
        <v>686.62091795336175</v>
      </c>
      <c r="Q10" s="445">
        <v>0</v>
      </c>
      <c r="R10" s="446">
        <v>0</v>
      </c>
      <c r="S10" s="451">
        <f t="shared" ref="S10" si="4">L10-AF10</f>
        <v>668113165.16088867</v>
      </c>
      <c r="T10" s="452">
        <f t="shared" ref="T10" si="5">S10/AF10</f>
        <v>0.1975875977306123</v>
      </c>
      <c r="U10" s="453">
        <f>O10-AI10</f>
        <v>115.52467265880045</v>
      </c>
      <c r="V10" s="623">
        <f>O10-AI10</f>
        <v>115.52467265880045</v>
      </c>
      <c r="W10" s="443"/>
      <c r="X10" s="444" t="s">
        <v>33</v>
      </c>
      <c r="Y10" s="445">
        <f>SUM(Y11:Y302)</f>
        <v>5533611</v>
      </c>
      <c r="Z10" s="445">
        <f>SUM(Z11:Z302)</f>
        <v>1659086695.9179442</v>
      </c>
      <c r="AA10" s="445">
        <f>SUM(AA11:AA302)</f>
        <v>808485152.80636096</v>
      </c>
      <c r="AB10" s="445">
        <f>SUM(AB11:AB302)</f>
        <v>2467571848.7243052</v>
      </c>
      <c r="AC10" s="445">
        <f>SUM(AC11:AC302)</f>
        <v>848000000.00000095</v>
      </c>
      <c r="AD10" s="446">
        <f t="shared" ref="AD10" si="6">AB10+AC10</f>
        <v>3315571848.7243061</v>
      </c>
      <c r="AE10" s="447">
        <f>SUM(AE11:AE302)</f>
        <v>65779880</v>
      </c>
      <c r="AF10" s="411">
        <f t="shared" ref="AF10" si="7">AD10+AE10</f>
        <v>3381351728.7243061</v>
      </c>
      <c r="AG10" s="446">
        <f>SUM(AG11:AG302)</f>
        <v>-215806261.89769021</v>
      </c>
      <c r="AH10" s="446">
        <f t="shared" ref="AH10" si="8">SUM(AF10:AG10)</f>
        <v>3165545466.8266158</v>
      </c>
      <c r="AI10" s="411">
        <f t="shared" ref="AI10" si="9">AF10/Y10</f>
        <v>611.05699853573117</v>
      </c>
      <c r="AJ10" s="446">
        <f t="shared" ref="AJ10" si="10">AH10/Y10</f>
        <v>572.05782387425063</v>
      </c>
      <c r="AK10" s="445">
        <v>0</v>
      </c>
      <c r="AL10" s="446">
        <v>0</v>
      </c>
    </row>
    <row r="11" spans="1:38">
      <c r="A11" s="402">
        <v>5</v>
      </c>
      <c r="B11" s="403" t="s">
        <v>34</v>
      </c>
      <c r="C11" s="427">
        <v>9113</v>
      </c>
      <c r="D11" s="440">
        <f t="shared" ref="D11:D74" si="11">F11-E11</f>
        <v>4957677.2102860138</v>
      </c>
      <c r="E11" s="533">
        <v>1155697.5960662002</v>
      </c>
      <c r="F11" s="406">
        <v>6113374.806352214</v>
      </c>
      <c r="G11" s="406">
        <v>5282039.8619306339</v>
      </c>
      <c r="H11" s="404">
        <f t="shared" ref="H11:H74" si="12">SUM(F11:G11)</f>
        <v>11395414.668282848</v>
      </c>
      <c r="I11" s="427">
        <v>1394496.4080848047</v>
      </c>
      <c r="J11" s="405">
        <f t="shared" ref="J11:J74" si="13">SUM(H11:I11)</f>
        <v>12789911.076367652</v>
      </c>
      <c r="K11" s="428">
        <v>1462383</v>
      </c>
      <c r="L11" s="414">
        <f t="shared" ref="L11:L74" si="14">SUM(J11:K11)</f>
        <v>14252294.076367652</v>
      </c>
      <c r="M11" s="430">
        <v>2562278.4092999995</v>
      </c>
      <c r="N11" s="405">
        <f t="shared" ref="N11:N74" si="15">SUM(L11:M11)</f>
        <v>16814572.485667653</v>
      </c>
      <c r="O11" s="411">
        <f t="shared" si="2"/>
        <v>1563.9519451736696</v>
      </c>
      <c r="P11" s="399">
        <f t="shared" si="3"/>
        <v>1845.119333443175</v>
      </c>
      <c r="Q11" s="415">
        <v>14</v>
      </c>
      <c r="R11" s="415">
        <v>14</v>
      </c>
      <c r="S11" s="454">
        <f t="shared" ref="S11:S74" si="16">L11-AF11</f>
        <v>722299.7738412898</v>
      </c>
      <c r="T11" s="455">
        <f t="shared" ref="T11:T74" si="17">S11/AF11</f>
        <v>5.3385075979405235E-2</v>
      </c>
      <c r="U11" s="453">
        <f t="shared" ref="U11:U74" si="18">O11-AI11</f>
        <v>90.577851465038293</v>
      </c>
      <c r="V11" s="623">
        <f t="shared" ref="V11:V74" si="19">O11-AI11</f>
        <v>90.577851465038293</v>
      </c>
      <c r="W11" s="402">
        <v>5</v>
      </c>
      <c r="X11" s="403" t="s">
        <v>34</v>
      </c>
      <c r="Y11" s="406">
        <v>9183</v>
      </c>
      <c r="Z11" s="406">
        <v>4922456.2808933118</v>
      </c>
      <c r="AA11" s="406">
        <v>5328311.2382792467</v>
      </c>
      <c r="AB11" s="404">
        <f t="shared" ref="AB11:AB74" si="20">SUM(Z11:AA11)</f>
        <v>10250767.519172559</v>
      </c>
      <c r="AC11" s="406">
        <v>1998836.7833538039</v>
      </c>
      <c r="AD11" s="405">
        <f t="shared" ref="AD11:AD74" si="21">AB11+AC11</f>
        <v>12249604.302526362</v>
      </c>
      <c r="AE11" s="407">
        <v>1280390</v>
      </c>
      <c r="AF11" s="414">
        <f t="shared" ref="AF11:AF74" si="22">AD11+AE11</f>
        <v>13529994.302526362</v>
      </c>
      <c r="AG11" s="405">
        <v>2143032.4383999999</v>
      </c>
      <c r="AH11" s="405">
        <f t="shared" ref="AH11:AH74" si="23">SUM(AF11:AG11)</f>
        <v>15673026.740926363</v>
      </c>
      <c r="AI11" s="414">
        <f t="shared" ref="AI11:AI74" si="24">AF11/Y11</f>
        <v>1473.3740937086313</v>
      </c>
      <c r="AJ11" s="405">
        <f t="shared" ref="AJ11:AJ74" si="25">AH11/Y11</f>
        <v>1706.7436285447416</v>
      </c>
      <c r="AK11" s="415">
        <v>14</v>
      </c>
      <c r="AL11" s="415">
        <v>14</v>
      </c>
    </row>
    <row r="12" spans="1:38">
      <c r="A12" s="397">
        <v>9</v>
      </c>
      <c r="B12" s="398" t="s">
        <v>35</v>
      </c>
      <c r="C12" s="420">
        <v>2437</v>
      </c>
      <c r="D12" s="440">
        <f t="shared" si="11"/>
        <v>1914798.7258874588</v>
      </c>
      <c r="E12" s="534">
        <v>268028.0847983206</v>
      </c>
      <c r="F12" s="400">
        <v>2182826.8106857794</v>
      </c>
      <c r="G12" s="400">
        <v>1761468.0556511714</v>
      </c>
      <c r="H12" s="404">
        <f t="shared" si="12"/>
        <v>3944294.866336951</v>
      </c>
      <c r="I12" s="427">
        <v>357490.36609060213</v>
      </c>
      <c r="J12" s="405">
        <f t="shared" si="13"/>
        <v>4301785.2324275533</v>
      </c>
      <c r="K12" s="429">
        <v>-481937</v>
      </c>
      <c r="L12" s="414">
        <f t="shared" si="14"/>
        <v>3819848.2324275533</v>
      </c>
      <c r="M12" s="431">
        <v>83345.099999999991</v>
      </c>
      <c r="N12" s="405">
        <f t="shared" si="15"/>
        <v>3903193.3324275534</v>
      </c>
      <c r="O12" s="411">
        <f t="shared" si="2"/>
        <v>1567.4387494573464</v>
      </c>
      <c r="P12" s="399">
        <f t="shared" si="3"/>
        <v>1601.6386263551717</v>
      </c>
      <c r="Q12" s="412">
        <v>17</v>
      </c>
      <c r="R12" s="412">
        <v>17</v>
      </c>
      <c r="S12" s="451">
        <f t="shared" si="16"/>
        <v>159363.32821627101</v>
      </c>
      <c r="T12" s="416">
        <f t="shared" si="17"/>
        <v>4.3536124963369768E-2</v>
      </c>
      <c r="U12" s="453">
        <f t="shared" si="18"/>
        <v>71.53155525575994</v>
      </c>
      <c r="V12" s="623">
        <f t="shared" si="19"/>
        <v>71.53155525575994</v>
      </c>
      <c r="W12" s="397">
        <v>9</v>
      </c>
      <c r="X12" s="398" t="s">
        <v>35</v>
      </c>
      <c r="Y12" s="400">
        <v>2447</v>
      </c>
      <c r="Z12" s="400">
        <v>1897029.6167203437</v>
      </c>
      <c r="AA12" s="400">
        <v>1701923.5138172619</v>
      </c>
      <c r="AB12" s="404">
        <f t="shared" si="20"/>
        <v>3598953.1305376058</v>
      </c>
      <c r="AC12" s="400">
        <v>524718.77367367654</v>
      </c>
      <c r="AD12" s="399">
        <f t="shared" si="21"/>
        <v>4123671.9042112823</v>
      </c>
      <c r="AE12" s="401">
        <v>-463187</v>
      </c>
      <c r="AF12" s="411">
        <f t="shared" si="22"/>
        <v>3660484.9042112823</v>
      </c>
      <c r="AG12" s="399">
        <v>88263.280000000028</v>
      </c>
      <c r="AH12" s="399">
        <f t="shared" si="23"/>
        <v>3748748.1842112821</v>
      </c>
      <c r="AI12" s="411">
        <f t="shared" si="24"/>
        <v>1495.9071942015864</v>
      </c>
      <c r="AJ12" s="399">
        <f t="shared" si="25"/>
        <v>1531.9771901149497</v>
      </c>
      <c r="AK12" s="412">
        <v>17</v>
      </c>
      <c r="AL12" s="412">
        <v>17</v>
      </c>
    </row>
    <row r="13" spans="1:38">
      <c r="A13" s="397">
        <v>10</v>
      </c>
      <c r="B13" s="398" t="s">
        <v>36</v>
      </c>
      <c r="C13" s="420">
        <v>10933</v>
      </c>
      <c r="D13" s="440">
        <f t="shared" si="11"/>
        <v>2346598.5799995125</v>
      </c>
      <c r="E13" s="534">
        <v>1427421.1073072827</v>
      </c>
      <c r="F13" s="400">
        <v>3774019.6873067953</v>
      </c>
      <c r="G13" s="400">
        <v>6714240.841455766</v>
      </c>
      <c r="H13" s="404">
        <f t="shared" si="12"/>
        <v>10488260.52876256</v>
      </c>
      <c r="I13" s="427">
        <v>1650701.1059987615</v>
      </c>
      <c r="J13" s="405">
        <f t="shared" si="13"/>
        <v>12138961.634761322</v>
      </c>
      <c r="K13" s="429">
        <v>-279731</v>
      </c>
      <c r="L13" s="414">
        <f t="shared" si="14"/>
        <v>11859230.634761322</v>
      </c>
      <c r="M13" s="431">
        <v>9918.0668999999762</v>
      </c>
      <c r="N13" s="405">
        <f t="shared" si="15"/>
        <v>11869148.701661322</v>
      </c>
      <c r="O13" s="411">
        <f t="shared" si="2"/>
        <v>1084.7187994842516</v>
      </c>
      <c r="P13" s="399">
        <f t="shared" si="3"/>
        <v>1085.6259674070541</v>
      </c>
      <c r="Q13" s="412">
        <v>14</v>
      </c>
      <c r="R13" s="412">
        <v>14</v>
      </c>
      <c r="S13" s="451">
        <f t="shared" si="16"/>
        <v>1110651.0555171482</v>
      </c>
      <c r="T13" s="416">
        <f t="shared" si="17"/>
        <v>0.10333003047787341</v>
      </c>
      <c r="U13" s="453">
        <f t="shared" si="18"/>
        <v>116.55274118447005</v>
      </c>
      <c r="V13" s="623">
        <f t="shared" si="19"/>
        <v>116.55274118447005</v>
      </c>
      <c r="W13" s="397">
        <v>10</v>
      </c>
      <c r="X13" s="398" t="s">
        <v>36</v>
      </c>
      <c r="Y13" s="400">
        <v>11102</v>
      </c>
      <c r="Z13" s="400">
        <v>2125646.637703076</v>
      </c>
      <c r="AA13" s="400">
        <v>6432598.827244279</v>
      </c>
      <c r="AB13" s="404">
        <f t="shared" si="20"/>
        <v>8558245.464947354</v>
      </c>
      <c r="AC13" s="400">
        <v>2446371.1142968205</v>
      </c>
      <c r="AD13" s="399">
        <f t="shared" si="21"/>
        <v>11004616.579244174</v>
      </c>
      <c r="AE13" s="401">
        <v>-256037</v>
      </c>
      <c r="AF13" s="411">
        <f t="shared" si="22"/>
        <v>10748579.579244174</v>
      </c>
      <c r="AG13" s="399">
        <v>-48938.836499999976</v>
      </c>
      <c r="AH13" s="399">
        <f t="shared" si="23"/>
        <v>10699640.742744174</v>
      </c>
      <c r="AI13" s="411">
        <f t="shared" si="24"/>
        <v>968.16605829978153</v>
      </c>
      <c r="AJ13" s="399">
        <f t="shared" si="25"/>
        <v>963.75794836463467</v>
      </c>
      <c r="AK13" s="412">
        <v>14</v>
      </c>
      <c r="AL13" s="412">
        <v>14</v>
      </c>
    </row>
    <row r="14" spans="1:38">
      <c r="A14" s="397">
        <v>16</v>
      </c>
      <c r="B14" s="398" t="s">
        <v>37</v>
      </c>
      <c r="C14" s="420">
        <v>7968</v>
      </c>
      <c r="D14" s="440">
        <f t="shared" si="11"/>
        <v>4384834.3388652001</v>
      </c>
      <c r="E14" s="534">
        <v>1017361.3091407602</v>
      </c>
      <c r="F14" s="400">
        <v>5402195.6480059605</v>
      </c>
      <c r="G14" s="400">
        <v>2653726.852436523</v>
      </c>
      <c r="H14" s="404">
        <f t="shared" si="12"/>
        <v>8055922.5004424835</v>
      </c>
      <c r="I14" s="427">
        <v>986148.10100763605</v>
      </c>
      <c r="J14" s="405">
        <f t="shared" si="13"/>
        <v>9042070.6014501192</v>
      </c>
      <c r="K14" s="429">
        <v>-522264</v>
      </c>
      <c r="L14" s="414">
        <f t="shared" si="14"/>
        <v>8519806.6014501192</v>
      </c>
      <c r="M14" s="431">
        <v>544235.16849000007</v>
      </c>
      <c r="N14" s="405">
        <f t="shared" si="15"/>
        <v>9064041.7699401192</v>
      </c>
      <c r="O14" s="411">
        <f t="shared" si="2"/>
        <v>1069.2528365273745</v>
      </c>
      <c r="P14" s="399">
        <f t="shared" si="3"/>
        <v>1137.5554430145733</v>
      </c>
      <c r="Q14" s="412">
        <v>7</v>
      </c>
      <c r="R14" s="412">
        <v>7</v>
      </c>
      <c r="S14" s="451">
        <f t="shared" si="16"/>
        <v>761048.45931507088</v>
      </c>
      <c r="T14" s="416">
        <f t="shared" si="17"/>
        <v>9.8088952558282247E-2</v>
      </c>
      <c r="U14" s="453">
        <f t="shared" si="18"/>
        <v>101.10233214316577</v>
      </c>
      <c r="V14" s="623">
        <f t="shared" si="19"/>
        <v>101.10233214316577</v>
      </c>
      <c r="W14" s="397">
        <v>16</v>
      </c>
      <c r="X14" s="398" t="s">
        <v>37</v>
      </c>
      <c r="Y14" s="400">
        <v>8014</v>
      </c>
      <c r="Z14" s="400">
        <v>4554827.5462719444</v>
      </c>
      <c r="AA14" s="400">
        <v>2368648.8969992241</v>
      </c>
      <c r="AB14" s="404">
        <f t="shared" si="20"/>
        <v>6923476.4432711685</v>
      </c>
      <c r="AC14" s="400">
        <v>1380381.6988638802</v>
      </c>
      <c r="AD14" s="399">
        <f t="shared" si="21"/>
        <v>8303858.1421350483</v>
      </c>
      <c r="AE14" s="401">
        <v>-545100</v>
      </c>
      <c r="AF14" s="411">
        <f t="shared" si="22"/>
        <v>7758758.1421350483</v>
      </c>
      <c r="AG14" s="399">
        <v>579306.58150000009</v>
      </c>
      <c r="AH14" s="399">
        <f t="shared" si="23"/>
        <v>8338064.7236350486</v>
      </c>
      <c r="AI14" s="411">
        <f t="shared" si="24"/>
        <v>968.15050438420872</v>
      </c>
      <c r="AJ14" s="399">
        <f t="shared" si="25"/>
        <v>1040.4373251353941</v>
      </c>
      <c r="AK14" s="412">
        <v>7</v>
      </c>
      <c r="AL14" s="412">
        <v>7</v>
      </c>
    </row>
    <row r="15" spans="1:38">
      <c r="A15" s="397">
        <v>18</v>
      </c>
      <c r="B15" s="398" t="s">
        <v>38</v>
      </c>
      <c r="C15" s="420">
        <v>4700</v>
      </c>
      <c r="D15" s="440">
        <f t="shared" si="11"/>
        <v>1398438.217745617</v>
      </c>
      <c r="E15" s="534">
        <v>512484.41542916838</v>
      </c>
      <c r="F15" s="400">
        <v>1910922.6331747854</v>
      </c>
      <c r="G15" s="400">
        <v>1034307.1136496847</v>
      </c>
      <c r="H15" s="404">
        <f t="shared" si="12"/>
        <v>2945229.7468244703</v>
      </c>
      <c r="I15" s="427">
        <v>439761.4516102529</v>
      </c>
      <c r="J15" s="405">
        <f t="shared" si="13"/>
        <v>3384991.1984347231</v>
      </c>
      <c r="K15" s="429">
        <v>22902</v>
      </c>
      <c r="L15" s="414">
        <f t="shared" si="14"/>
        <v>3407893.1984347231</v>
      </c>
      <c r="M15" s="431">
        <v>577464.85985999997</v>
      </c>
      <c r="N15" s="405">
        <f t="shared" si="15"/>
        <v>3985358.0582947228</v>
      </c>
      <c r="O15" s="411">
        <f t="shared" si="2"/>
        <v>725.0836592414305</v>
      </c>
      <c r="P15" s="399">
        <f t="shared" si="3"/>
        <v>847.94852304143035</v>
      </c>
      <c r="Q15" s="412">
        <v>1</v>
      </c>
      <c r="R15" s="413">
        <v>34</v>
      </c>
      <c r="S15" s="451">
        <f t="shared" si="16"/>
        <v>297732.95002063829</v>
      </c>
      <c r="T15" s="416">
        <f t="shared" si="17"/>
        <v>9.5729134912728886E-2</v>
      </c>
      <c r="U15" s="453">
        <f t="shared" si="18"/>
        <v>72.100193271645708</v>
      </c>
      <c r="V15" s="623">
        <f t="shared" si="19"/>
        <v>72.100193271645708</v>
      </c>
      <c r="W15" s="397">
        <v>18</v>
      </c>
      <c r="X15" s="398" t="s">
        <v>38</v>
      </c>
      <c r="Y15" s="400">
        <v>4763</v>
      </c>
      <c r="Z15" s="400">
        <v>1340133.7831748859</v>
      </c>
      <c r="AA15" s="400">
        <v>1202177.5160080274</v>
      </c>
      <c r="AB15" s="404">
        <f t="shared" si="20"/>
        <v>2542311.2991829133</v>
      </c>
      <c r="AC15" s="400">
        <v>810544.9492311714</v>
      </c>
      <c r="AD15" s="399">
        <f t="shared" si="21"/>
        <v>3352856.2484140848</v>
      </c>
      <c r="AE15" s="401">
        <v>-242696</v>
      </c>
      <c r="AF15" s="411">
        <f t="shared" si="22"/>
        <v>3110160.2484140848</v>
      </c>
      <c r="AG15" s="399">
        <v>415373.30020000006</v>
      </c>
      <c r="AH15" s="399">
        <f t="shared" si="23"/>
        <v>3525533.5486140847</v>
      </c>
      <c r="AI15" s="411">
        <f t="shared" si="24"/>
        <v>652.98346596978479</v>
      </c>
      <c r="AJ15" s="399">
        <f t="shared" si="25"/>
        <v>740.19180109470597</v>
      </c>
      <c r="AK15" s="412">
        <v>1</v>
      </c>
      <c r="AL15" s="413">
        <v>34</v>
      </c>
    </row>
    <row r="16" spans="1:38">
      <c r="A16" s="397">
        <v>19</v>
      </c>
      <c r="B16" s="398" t="s">
        <v>39</v>
      </c>
      <c r="C16" s="420">
        <v>3961</v>
      </c>
      <c r="D16" s="440">
        <f t="shared" si="11"/>
        <v>834835.01791756914</v>
      </c>
      <c r="E16" s="534">
        <v>362781.20887244248</v>
      </c>
      <c r="F16" s="400">
        <v>1197616.2267900116</v>
      </c>
      <c r="G16" s="400">
        <v>1628436.2336425628</v>
      </c>
      <c r="H16" s="404">
        <f t="shared" si="12"/>
        <v>2826052.4604325742</v>
      </c>
      <c r="I16" s="427">
        <v>315543.59142426314</v>
      </c>
      <c r="J16" s="405">
        <f t="shared" si="13"/>
        <v>3141596.0518568372</v>
      </c>
      <c r="K16" s="429">
        <v>-987254</v>
      </c>
      <c r="L16" s="414">
        <f t="shared" si="14"/>
        <v>2154342.0518568372</v>
      </c>
      <c r="M16" s="431">
        <v>96763.661100000027</v>
      </c>
      <c r="N16" s="405">
        <f t="shared" si="15"/>
        <v>2251105.7129568374</v>
      </c>
      <c r="O16" s="411">
        <f t="shared" si="2"/>
        <v>543.88842510902225</v>
      </c>
      <c r="P16" s="399">
        <f t="shared" si="3"/>
        <v>568.31752409917635</v>
      </c>
      <c r="Q16" s="412">
        <v>2</v>
      </c>
      <c r="R16" s="412">
        <v>2</v>
      </c>
      <c r="S16" s="451">
        <f t="shared" si="16"/>
        <v>85604.429506800603</v>
      </c>
      <c r="T16" s="416">
        <f t="shared" si="17"/>
        <v>4.1380032238963207E-2</v>
      </c>
      <c r="U16" s="453">
        <f t="shared" si="18"/>
        <v>22.13870951002184</v>
      </c>
      <c r="V16" s="623">
        <f t="shared" si="19"/>
        <v>22.13870951002184</v>
      </c>
      <c r="W16" s="397">
        <v>19</v>
      </c>
      <c r="X16" s="398" t="s">
        <v>39</v>
      </c>
      <c r="Y16" s="400">
        <v>3965</v>
      </c>
      <c r="Z16" s="400">
        <v>821051.99249641644</v>
      </c>
      <c r="AA16" s="400">
        <v>1578060.6176425968</v>
      </c>
      <c r="AB16" s="404">
        <f t="shared" si="20"/>
        <v>2399112.6101390133</v>
      </c>
      <c r="AC16" s="400">
        <v>635350.01221102325</v>
      </c>
      <c r="AD16" s="399">
        <f t="shared" si="21"/>
        <v>3034462.6223500366</v>
      </c>
      <c r="AE16" s="401">
        <v>-965725</v>
      </c>
      <c r="AF16" s="411">
        <f t="shared" si="22"/>
        <v>2068737.6223500366</v>
      </c>
      <c r="AG16" s="399">
        <v>42555.510000000009</v>
      </c>
      <c r="AH16" s="399">
        <f t="shared" si="23"/>
        <v>2111293.1323500369</v>
      </c>
      <c r="AI16" s="411">
        <f t="shared" si="24"/>
        <v>521.74971559900041</v>
      </c>
      <c r="AJ16" s="399">
        <f t="shared" si="25"/>
        <v>532.48250500631445</v>
      </c>
      <c r="AK16" s="412">
        <v>2</v>
      </c>
      <c r="AL16" s="412">
        <v>2</v>
      </c>
    </row>
    <row r="17" spans="1:38">
      <c r="A17" s="397">
        <v>20</v>
      </c>
      <c r="B17" s="398" t="s">
        <v>40</v>
      </c>
      <c r="C17" s="420">
        <v>16405</v>
      </c>
      <c r="D17" s="440">
        <f t="shared" si="11"/>
        <v>-2053299.819936384</v>
      </c>
      <c r="E17" s="534">
        <v>2552068.9254191616</v>
      </c>
      <c r="F17" s="400">
        <v>498769.10548277758</v>
      </c>
      <c r="G17" s="400">
        <v>6886836.881088675</v>
      </c>
      <c r="H17" s="404">
        <f t="shared" si="12"/>
        <v>7385605.9865714526</v>
      </c>
      <c r="I17" s="427">
        <v>1201699.0464144612</v>
      </c>
      <c r="J17" s="405">
        <f t="shared" si="13"/>
        <v>8587305.0329859145</v>
      </c>
      <c r="K17" s="429">
        <v>-2238648</v>
      </c>
      <c r="L17" s="414">
        <f t="shared" si="14"/>
        <v>6348657.0329859145</v>
      </c>
      <c r="M17" s="431">
        <v>-408174.29274000006</v>
      </c>
      <c r="N17" s="405">
        <f t="shared" si="15"/>
        <v>5940482.7402459141</v>
      </c>
      <c r="O17" s="411">
        <f t="shared" si="2"/>
        <v>386.99524736275004</v>
      </c>
      <c r="P17" s="399">
        <f t="shared" si="3"/>
        <v>362.1141566745452</v>
      </c>
      <c r="Q17" s="412">
        <v>6</v>
      </c>
      <c r="R17" s="412">
        <v>6</v>
      </c>
      <c r="S17" s="451">
        <f t="shared" si="16"/>
        <v>528002.40020787995</v>
      </c>
      <c r="T17" s="416">
        <f t="shared" si="17"/>
        <v>9.0711858634340461E-2</v>
      </c>
      <c r="U17" s="453">
        <f t="shared" si="18"/>
        <v>33.650098769413376</v>
      </c>
      <c r="V17" s="623">
        <f t="shared" si="19"/>
        <v>33.650098769413376</v>
      </c>
      <c r="W17" s="397">
        <v>20</v>
      </c>
      <c r="X17" s="398" t="s">
        <v>40</v>
      </c>
      <c r="Y17" s="400">
        <v>16473</v>
      </c>
      <c r="Z17" s="400">
        <v>-1641944.6193068977</v>
      </c>
      <c r="AA17" s="400">
        <v>7090798.5108171748</v>
      </c>
      <c r="AB17" s="404">
        <f t="shared" si="20"/>
        <v>5448853.8915102771</v>
      </c>
      <c r="AC17" s="400">
        <v>2687797.7412677575</v>
      </c>
      <c r="AD17" s="399">
        <f t="shared" si="21"/>
        <v>8136651.6327780345</v>
      </c>
      <c r="AE17" s="401">
        <v>-2315997</v>
      </c>
      <c r="AF17" s="411">
        <f t="shared" si="22"/>
        <v>5820654.6327780345</v>
      </c>
      <c r="AG17" s="399">
        <v>-618757.11540000013</v>
      </c>
      <c r="AH17" s="399">
        <f t="shared" si="23"/>
        <v>5201897.5173780341</v>
      </c>
      <c r="AI17" s="411">
        <f t="shared" si="24"/>
        <v>353.34514859333666</v>
      </c>
      <c r="AJ17" s="399">
        <f t="shared" si="25"/>
        <v>315.78325243598823</v>
      </c>
      <c r="AK17" s="412">
        <v>6</v>
      </c>
      <c r="AL17" s="412">
        <v>6</v>
      </c>
    </row>
    <row r="18" spans="1:38">
      <c r="A18" s="397">
        <v>46</v>
      </c>
      <c r="B18" s="398" t="s">
        <v>41</v>
      </c>
      <c r="C18" s="420">
        <v>1320</v>
      </c>
      <c r="D18" s="440">
        <f t="shared" si="11"/>
        <v>1451744.9764622762</v>
      </c>
      <c r="E18" s="534">
        <v>164776.01512289749</v>
      </c>
      <c r="F18" s="400">
        <v>1616520.9915851736</v>
      </c>
      <c r="G18" s="400">
        <v>580067.00375514943</v>
      </c>
      <c r="H18" s="404">
        <f t="shared" si="12"/>
        <v>2196587.9953403231</v>
      </c>
      <c r="I18" s="427">
        <v>241665.11579702506</v>
      </c>
      <c r="J18" s="405">
        <f t="shared" si="13"/>
        <v>2438253.1111373482</v>
      </c>
      <c r="K18" s="429">
        <v>-353510</v>
      </c>
      <c r="L18" s="414">
        <f t="shared" si="14"/>
        <v>2084743.1111373482</v>
      </c>
      <c r="M18" s="431">
        <v>365301.57330000005</v>
      </c>
      <c r="N18" s="405">
        <f t="shared" si="15"/>
        <v>2450044.6844373485</v>
      </c>
      <c r="O18" s="411">
        <f t="shared" si="2"/>
        <v>1579.3508417707183</v>
      </c>
      <c r="P18" s="399">
        <f t="shared" si="3"/>
        <v>1856.0944579070822</v>
      </c>
      <c r="Q18" s="412">
        <v>10</v>
      </c>
      <c r="R18" s="412">
        <v>10</v>
      </c>
      <c r="S18" s="451">
        <f t="shared" si="16"/>
        <v>177291.30607618345</v>
      </c>
      <c r="T18" s="416">
        <f t="shared" si="17"/>
        <v>9.2946676611049883E-2</v>
      </c>
      <c r="U18" s="453">
        <f t="shared" si="18"/>
        <v>156.94084545366763</v>
      </c>
      <c r="V18" s="623">
        <f t="shared" si="19"/>
        <v>156.94084545366763</v>
      </c>
      <c r="W18" s="397">
        <v>46</v>
      </c>
      <c r="X18" s="398" t="s">
        <v>41</v>
      </c>
      <c r="Y18" s="400">
        <v>1341</v>
      </c>
      <c r="Z18" s="400">
        <v>1430630.945044593</v>
      </c>
      <c r="AA18" s="400">
        <v>557740.1019090804</v>
      </c>
      <c r="AB18" s="404">
        <f t="shared" si="20"/>
        <v>1988371.0469536735</v>
      </c>
      <c r="AC18" s="400">
        <v>298198.75810749142</v>
      </c>
      <c r="AD18" s="399">
        <f t="shared" si="21"/>
        <v>2286569.8050611648</v>
      </c>
      <c r="AE18" s="401">
        <v>-379118</v>
      </c>
      <c r="AF18" s="411">
        <f t="shared" si="22"/>
        <v>1907451.8050611648</v>
      </c>
      <c r="AG18" s="399">
        <v>309079.09299999999</v>
      </c>
      <c r="AH18" s="399">
        <f t="shared" si="23"/>
        <v>2216530.8980611647</v>
      </c>
      <c r="AI18" s="411">
        <f t="shared" si="24"/>
        <v>1422.4099963170506</v>
      </c>
      <c r="AJ18" s="399">
        <f t="shared" si="25"/>
        <v>1652.8940328569461</v>
      </c>
      <c r="AK18" s="412">
        <v>10</v>
      </c>
      <c r="AL18" s="412">
        <v>10</v>
      </c>
    </row>
    <row r="19" spans="1:38">
      <c r="A19" s="397">
        <v>47</v>
      </c>
      <c r="B19" s="398" t="s">
        <v>42</v>
      </c>
      <c r="C19" s="420">
        <v>1771</v>
      </c>
      <c r="D19" s="440">
        <f t="shared" si="11"/>
        <v>2551103.8983121458</v>
      </c>
      <c r="E19" s="534">
        <v>222255.82561492812</v>
      </c>
      <c r="F19" s="400">
        <v>2773359.7239270741</v>
      </c>
      <c r="G19" s="400">
        <v>480061.9334497836</v>
      </c>
      <c r="H19" s="404">
        <f t="shared" si="12"/>
        <v>3253421.6573768575</v>
      </c>
      <c r="I19" s="427">
        <v>280789.28358135337</v>
      </c>
      <c r="J19" s="405">
        <f t="shared" si="13"/>
        <v>3534210.9409582107</v>
      </c>
      <c r="K19" s="429">
        <v>-69577</v>
      </c>
      <c r="L19" s="414">
        <f t="shared" si="14"/>
        <v>3464633.9409582107</v>
      </c>
      <c r="M19" s="431">
        <v>-48340.158000000003</v>
      </c>
      <c r="N19" s="405">
        <f t="shared" si="15"/>
        <v>3416293.7829582109</v>
      </c>
      <c r="O19" s="411">
        <f t="shared" si="2"/>
        <v>1956.3150428900117</v>
      </c>
      <c r="P19" s="399">
        <f t="shared" si="3"/>
        <v>1929.0196402926092</v>
      </c>
      <c r="Q19" s="412">
        <v>19</v>
      </c>
      <c r="R19" s="412">
        <v>19</v>
      </c>
      <c r="S19" s="451">
        <f t="shared" si="16"/>
        <v>26070.910353340674</v>
      </c>
      <c r="T19" s="416">
        <f t="shared" si="17"/>
        <v>7.58192015714035E-3</v>
      </c>
      <c r="U19" s="453">
        <f t="shared" si="18"/>
        <v>57.605473257283847</v>
      </c>
      <c r="V19" s="623">
        <f t="shared" si="19"/>
        <v>57.605473257283847</v>
      </c>
      <c r="W19" s="397">
        <v>47</v>
      </c>
      <c r="X19" s="398" t="s">
        <v>42</v>
      </c>
      <c r="Y19" s="400">
        <v>1811</v>
      </c>
      <c r="Z19" s="400">
        <v>2589323.7052231422</v>
      </c>
      <c r="AA19" s="400">
        <v>492549.8208036701</v>
      </c>
      <c r="AB19" s="404">
        <f t="shared" si="20"/>
        <v>3081873.5260268124</v>
      </c>
      <c r="AC19" s="400">
        <v>388828.50457805779</v>
      </c>
      <c r="AD19" s="399">
        <f t="shared" si="21"/>
        <v>3470702.0306048701</v>
      </c>
      <c r="AE19" s="401">
        <v>-32139</v>
      </c>
      <c r="AF19" s="411">
        <f t="shared" si="22"/>
        <v>3438563.0306048701</v>
      </c>
      <c r="AG19" s="399">
        <v>-53588.42</v>
      </c>
      <c r="AH19" s="399">
        <f t="shared" si="23"/>
        <v>3384974.6106048701</v>
      </c>
      <c r="AI19" s="411">
        <f t="shared" si="24"/>
        <v>1898.7095696327278</v>
      </c>
      <c r="AJ19" s="399">
        <f t="shared" si="25"/>
        <v>1869.1190561042906</v>
      </c>
      <c r="AK19" s="412">
        <v>19</v>
      </c>
      <c r="AL19" s="412">
        <v>19</v>
      </c>
    </row>
    <row r="20" spans="1:38">
      <c r="A20" s="397">
        <v>49</v>
      </c>
      <c r="B20" s="398" t="s">
        <v>43</v>
      </c>
      <c r="C20" s="420">
        <v>314024</v>
      </c>
      <c r="D20" s="440">
        <f t="shared" si="11"/>
        <v>401447003.59896278</v>
      </c>
      <c r="E20" s="534">
        <v>46420609.674020886</v>
      </c>
      <c r="F20" s="400">
        <v>447867613.27298367</v>
      </c>
      <c r="G20" s="400">
        <v>-24039425.127780769</v>
      </c>
      <c r="H20" s="404">
        <f t="shared" si="12"/>
        <v>423828188.14520288</v>
      </c>
      <c r="I20" s="427">
        <v>23298721.97820586</v>
      </c>
      <c r="J20" s="405">
        <f t="shared" si="13"/>
        <v>447126910.12340873</v>
      </c>
      <c r="K20" s="429">
        <v>7629602</v>
      </c>
      <c r="L20" s="414">
        <f t="shared" si="14"/>
        <v>454756512.12340873</v>
      </c>
      <c r="M20" s="431">
        <v>-17647640.245003492</v>
      </c>
      <c r="N20" s="405">
        <f t="shared" si="15"/>
        <v>437108871.87840521</v>
      </c>
      <c r="O20" s="411">
        <f t="shared" si="2"/>
        <v>1448.1584596190378</v>
      </c>
      <c r="P20" s="399">
        <f t="shared" si="3"/>
        <v>1391.9600790971556</v>
      </c>
      <c r="Q20" s="412">
        <v>1</v>
      </c>
      <c r="R20" s="413">
        <v>33</v>
      </c>
      <c r="S20" s="451">
        <f t="shared" si="16"/>
        <v>58077511.909319341</v>
      </c>
      <c r="T20" s="416">
        <f t="shared" si="17"/>
        <v>0.14640934326741434</v>
      </c>
      <c r="U20" s="453">
        <f t="shared" si="18"/>
        <v>148.73892105994196</v>
      </c>
      <c r="V20" s="623">
        <f t="shared" si="19"/>
        <v>148.73892105994196</v>
      </c>
      <c r="W20" s="397">
        <v>49</v>
      </c>
      <c r="X20" s="398" t="s">
        <v>43</v>
      </c>
      <c r="Y20" s="400">
        <v>305274</v>
      </c>
      <c r="Z20" s="400">
        <v>392127615.6043753</v>
      </c>
      <c r="AA20" s="400">
        <v>-24543140.663064256</v>
      </c>
      <c r="AB20" s="404">
        <f t="shared" si="20"/>
        <v>367584474.94131106</v>
      </c>
      <c r="AC20" s="400">
        <v>30849901.272778347</v>
      </c>
      <c r="AD20" s="399">
        <f t="shared" si="21"/>
        <v>398434376.21408939</v>
      </c>
      <c r="AE20" s="401">
        <v>-1755376</v>
      </c>
      <c r="AF20" s="411">
        <f t="shared" si="22"/>
        <v>396679000.21408939</v>
      </c>
      <c r="AG20" s="399">
        <v>-15645345.692029996</v>
      </c>
      <c r="AH20" s="399">
        <f t="shared" si="23"/>
        <v>381033654.52205938</v>
      </c>
      <c r="AI20" s="411">
        <f t="shared" si="24"/>
        <v>1299.4195385590958</v>
      </c>
      <c r="AJ20" s="399">
        <f t="shared" si="25"/>
        <v>1248.1693643155309</v>
      </c>
      <c r="AK20" s="412">
        <v>1</v>
      </c>
      <c r="AL20" s="413">
        <v>33</v>
      </c>
    </row>
    <row r="21" spans="1:38">
      <c r="A21" s="397">
        <v>50</v>
      </c>
      <c r="B21" s="398" t="s">
        <v>44</v>
      </c>
      <c r="C21" s="420">
        <v>11184</v>
      </c>
      <c r="D21" s="440">
        <f t="shared" si="11"/>
        <v>427455.02934273286</v>
      </c>
      <c r="E21" s="534">
        <v>1096908.5798988859</v>
      </c>
      <c r="F21" s="400">
        <v>1524363.6092416188</v>
      </c>
      <c r="G21" s="400">
        <v>3322384.1953747771</v>
      </c>
      <c r="H21" s="404">
        <f t="shared" si="12"/>
        <v>4846747.8046163954</v>
      </c>
      <c r="I21" s="427">
        <v>1127128.611962436</v>
      </c>
      <c r="J21" s="405">
        <f t="shared" si="13"/>
        <v>5973876.4165788312</v>
      </c>
      <c r="K21" s="429">
        <v>-1109278</v>
      </c>
      <c r="L21" s="414">
        <f t="shared" si="14"/>
        <v>4864598.4165788312</v>
      </c>
      <c r="M21" s="431">
        <v>262420.38186000002</v>
      </c>
      <c r="N21" s="405">
        <f t="shared" si="15"/>
        <v>5127018.7984388312</v>
      </c>
      <c r="O21" s="411">
        <f t="shared" si="2"/>
        <v>434.96051650382969</v>
      </c>
      <c r="P21" s="399">
        <f t="shared" si="3"/>
        <v>458.42442761434472</v>
      </c>
      <c r="Q21" s="412">
        <v>4</v>
      </c>
      <c r="R21" s="412">
        <v>4</v>
      </c>
      <c r="S21" s="451">
        <f t="shared" si="16"/>
        <v>-199031.11366069876</v>
      </c>
      <c r="T21" s="416">
        <f t="shared" si="17"/>
        <v>-3.9306018039452384E-2</v>
      </c>
      <c r="U21" s="453">
        <f t="shared" si="18"/>
        <v>-14.102052690878509</v>
      </c>
      <c r="V21" s="623">
        <f t="shared" si="19"/>
        <v>-14.102052690878509</v>
      </c>
      <c r="W21" s="397">
        <v>50</v>
      </c>
      <c r="X21" s="398" t="s">
        <v>44</v>
      </c>
      <c r="Y21" s="400">
        <v>11276</v>
      </c>
      <c r="Z21" s="400">
        <v>305866.96080532391</v>
      </c>
      <c r="AA21" s="400">
        <v>3606541.4339591502</v>
      </c>
      <c r="AB21" s="404">
        <f t="shared" si="20"/>
        <v>3912408.3947644741</v>
      </c>
      <c r="AC21" s="400">
        <v>2048835.1354750555</v>
      </c>
      <c r="AD21" s="399">
        <f t="shared" si="21"/>
        <v>5961243.5302395299</v>
      </c>
      <c r="AE21" s="401">
        <v>-897614</v>
      </c>
      <c r="AF21" s="411">
        <f t="shared" si="22"/>
        <v>5063629.5302395299</v>
      </c>
      <c r="AG21" s="399">
        <v>209625.29</v>
      </c>
      <c r="AH21" s="399">
        <f t="shared" si="23"/>
        <v>5273254.8202395299</v>
      </c>
      <c r="AI21" s="411">
        <f t="shared" si="24"/>
        <v>449.0625691947082</v>
      </c>
      <c r="AJ21" s="399">
        <f t="shared" si="25"/>
        <v>467.65296383819884</v>
      </c>
      <c r="AK21" s="412">
        <v>4</v>
      </c>
      <c r="AL21" s="412">
        <v>4</v>
      </c>
    </row>
    <row r="22" spans="1:38">
      <c r="A22" s="397">
        <v>51</v>
      </c>
      <c r="B22" s="398" t="s">
        <v>45</v>
      </c>
      <c r="C22" s="420">
        <v>9143</v>
      </c>
      <c r="D22" s="440">
        <f t="shared" si="11"/>
        <v>-5658870.1190705094</v>
      </c>
      <c r="E22" s="534">
        <v>921028.12211045576</v>
      </c>
      <c r="F22" s="400">
        <v>-4737841.9969600532</v>
      </c>
      <c r="G22" s="400">
        <v>-263985.71895806974</v>
      </c>
      <c r="H22" s="404">
        <f t="shared" si="12"/>
        <v>-5001827.7159181228</v>
      </c>
      <c r="I22" s="427">
        <v>1311572.5329423335</v>
      </c>
      <c r="J22" s="405">
        <f t="shared" si="13"/>
        <v>-3690255.1829757895</v>
      </c>
      <c r="K22" s="429">
        <v>-425295</v>
      </c>
      <c r="L22" s="414">
        <f t="shared" si="14"/>
        <v>-4115550.1829757895</v>
      </c>
      <c r="M22" s="431">
        <v>-38022.034619999991</v>
      </c>
      <c r="N22" s="405">
        <f t="shared" si="15"/>
        <v>-4153572.2175957896</v>
      </c>
      <c r="O22" s="411">
        <f t="shared" si="2"/>
        <v>-450.13126796191506</v>
      </c>
      <c r="P22" s="399">
        <f t="shared" si="3"/>
        <v>-454.28986302042978</v>
      </c>
      <c r="Q22" s="412">
        <v>4</v>
      </c>
      <c r="R22" s="412">
        <v>4</v>
      </c>
      <c r="S22" s="451">
        <f t="shared" si="16"/>
        <v>556506.32217268646</v>
      </c>
      <c r="T22" s="416">
        <f t="shared" si="17"/>
        <v>-0.11911378245520618</v>
      </c>
      <c r="U22" s="453">
        <f t="shared" si="18"/>
        <v>57.094495272096026</v>
      </c>
      <c r="V22" s="623">
        <f t="shared" si="19"/>
        <v>57.094495272096026</v>
      </c>
      <c r="W22" s="397">
        <v>51</v>
      </c>
      <c r="X22" s="398" t="s">
        <v>45</v>
      </c>
      <c r="Y22" s="400">
        <v>9211</v>
      </c>
      <c r="Z22" s="400">
        <v>-5570639.7559813093</v>
      </c>
      <c r="AA22" s="400">
        <v>-172948.8332569873</v>
      </c>
      <c r="AB22" s="404">
        <f t="shared" si="20"/>
        <v>-5743588.5892382963</v>
      </c>
      <c r="AC22" s="400">
        <v>1783372.0840898198</v>
      </c>
      <c r="AD22" s="399">
        <f t="shared" si="21"/>
        <v>-3960216.5051484765</v>
      </c>
      <c r="AE22" s="401">
        <v>-711840</v>
      </c>
      <c r="AF22" s="411">
        <f t="shared" si="22"/>
        <v>-4672056.505148476</v>
      </c>
      <c r="AG22" s="399">
        <v>-148030.12960000004</v>
      </c>
      <c r="AH22" s="399">
        <f t="shared" si="23"/>
        <v>-4820086.6347484756</v>
      </c>
      <c r="AI22" s="411">
        <f t="shared" si="24"/>
        <v>-507.22576323401108</v>
      </c>
      <c r="AJ22" s="399">
        <f t="shared" si="25"/>
        <v>-523.29677936689563</v>
      </c>
      <c r="AK22" s="412">
        <v>4</v>
      </c>
      <c r="AL22" s="412">
        <v>4</v>
      </c>
    </row>
    <row r="23" spans="1:38">
      <c r="A23" s="397">
        <v>52</v>
      </c>
      <c r="B23" s="398" t="s">
        <v>46</v>
      </c>
      <c r="C23" s="420">
        <v>2292</v>
      </c>
      <c r="D23" s="440">
        <f t="shared" si="11"/>
        <v>1481646.6541430943</v>
      </c>
      <c r="E23" s="534">
        <v>222729.99918619054</v>
      </c>
      <c r="F23" s="400">
        <v>1704376.6533292849</v>
      </c>
      <c r="G23" s="400">
        <v>1144337.6095297916</v>
      </c>
      <c r="H23" s="404">
        <f t="shared" si="12"/>
        <v>2848714.2628590763</v>
      </c>
      <c r="I23" s="427">
        <v>361864.78066952998</v>
      </c>
      <c r="J23" s="405">
        <f t="shared" si="13"/>
        <v>3210579.0435286062</v>
      </c>
      <c r="K23" s="429">
        <v>250153</v>
      </c>
      <c r="L23" s="414">
        <f t="shared" si="14"/>
        <v>3460732.0435286062</v>
      </c>
      <c r="M23" s="431">
        <v>-41372.507639999996</v>
      </c>
      <c r="N23" s="405">
        <f t="shared" si="15"/>
        <v>3419359.5358886062</v>
      </c>
      <c r="O23" s="411">
        <f t="shared" si="2"/>
        <v>1509.9179945587287</v>
      </c>
      <c r="P23" s="399">
        <f t="shared" si="3"/>
        <v>1491.8671622550637</v>
      </c>
      <c r="Q23" s="412">
        <v>14</v>
      </c>
      <c r="R23" s="412">
        <v>14</v>
      </c>
      <c r="S23" s="451">
        <f t="shared" si="16"/>
        <v>-109245.63621080574</v>
      </c>
      <c r="T23" s="416">
        <f t="shared" si="17"/>
        <v>-3.0601209870527831E-2</v>
      </c>
      <c r="U23" s="453">
        <f t="shared" si="18"/>
        <v>-11.811621698480167</v>
      </c>
      <c r="V23" s="623">
        <f t="shared" si="19"/>
        <v>-11.811621698480167</v>
      </c>
      <c r="W23" s="397">
        <v>52</v>
      </c>
      <c r="X23" s="398" t="s">
        <v>46</v>
      </c>
      <c r="Y23" s="400">
        <v>2346</v>
      </c>
      <c r="Z23" s="400">
        <v>1522731.7951622759</v>
      </c>
      <c r="AA23" s="400">
        <v>1220596.9903446012</v>
      </c>
      <c r="AB23" s="404">
        <f t="shared" si="20"/>
        <v>2743328.7855068771</v>
      </c>
      <c r="AC23" s="400">
        <v>546078.89423253492</v>
      </c>
      <c r="AD23" s="399">
        <f t="shared" si="21"/>
        <v>3289407.6797394119</v>
      </c>
      <c r="AE23" s="401">
        <v>280570</v>
      </c>
      <c r="AF23" s="411">
        <f t="shared" si="22"/>
        <v>3569977.6797394119</v>
      </c>
      <c r="AG23" s="399">
        <v>20489.689999999988</v>
      </c>
      <c r="AH23" s="399">
        <f t="shared" si="23"/>
        <v>3590467.3697394119</v>
      </c>
      <c r="AI23" s="411">
        <f t="shared" si="24"/>
        <v>1521.7296162572088</v>
      </c>
      <c r="AJ23" s="399">
        <f t="shared" si="25"/>
        <v>1530.4634994626649</v>
      </c>
      <c r="AK23" s="412">
        <v>14</v>
      </c>
      <c r="AL23" s="412">
        <v>14</v>
      </c>
    </row>
    <row r="24" spans="1:38">
      <c r="A24" s="397">
        <v>61</v>
      </c>
      <c r="B24" s="398" t="s">
        <v>47</v>
      </c>
      <c r="C24" s="420">
        <v>16469</v>
      </c>
      <c r="D24" s="440">
        <f t="shared" si="11"/>
        <v>-116170.48153359862</v>
      </c>
      <c r="E24" s="534">
        <v>3254578.5546666831</v>
      </c>
      <c r="F24" s="400">
        <v>3138408.0731330845</v>
      </c>
      <c r="G24" s="400">
        <v>5412721.295109245</v>
      </c>
      <c r="H24" s="404">
        <f t="shared" si="12"/>
        <v>8551129.368242329</v>
      </c>
      <c r="I24" s="427">
        <v>1933802.2300913956</v>
      </c>
      <c r="J24" s="405">
        <f t="shared" si="13"/>
        <v>10484931.598333724</v>
      </c>
      <c r="K24" s="429">
        <v>2616359</v>
      </c>
      <c r="L24" s="414">
        <f t="shared" si="14"/>
        <v>13101290.598333724</v>
      </c>
      <c r="M24" s="431">
        <v>350399.46941999992</v>
      </c>
      <c r="N24" s="405">
        <f t="shared" si="15"/>
        <v>13451690.067753723</v>
      </c>
      <c r="O24" s="411">
        <f t="shared" si="2"/>
        <v>795.51221071915256</v>
      </c>
      <c r="P24" s="399">
        <f t="shared" si="3"/>
        <v>816.78851586336282</v>
      </c>
      <c r="Q24" s="412">
        <v>5</v>
      </c>
      <c r="R24" s="412">
        <v>5</v>
      </c>
      <c r="S24" s="451">
        <f t="shared" si="16"/>
        <v>2990834.8251411244</v>
      </c>
      <c r="T24" s="416">
        <f t="shared" si="17"/>
        <v>0.29581602375148935</v>
      </c>
      <c r="U24" s="453">
        <f t="shared" si="18"/>
        <v>181.23091943823636</v>
      </c>
      <c r="V24" s="623">
        <f t="shared" si="19"/>
        <v>181.23091943823636</v>
      </c>
      <c r="W24" s="397">
        <v>61</v>
      </c>
      <c r="X24" s="398" t="s">
        <v>47</v>
      </c>
      <c r="Y24" s="400">
        <v>16459</v>
      </c>
      <c r="Z24" s="400">
        <v>49456.280953129055</v>
      </c>
      <c r="AA24" s="400">
        <v>5522321.8735863203</v>
      </c>
      <c r="AB24" s="404">
        <f t="shared" si="20"/>
        <v>5571778.1545394491</v>
      </c>
      <c r="AC24" s="400">
        <v>3027628.6186531498</v>
      </c>
      <c r="AD24" s="399">
        <f t="shared" si="21"/>
        <v>8599406.7731925994</v>
      </c>
      <c r="AE24" s="401">
        <v>1511049</v>
      </c>
      <c r="AF24" s="411">
        <f t="shared" si="22"/>
        <v>10110455.773192599</v>
      </c>
      <c r="AG24" s="399">
        <v>221067.9938000004</v>
      </c>
      <c r="AH24" s="399">
        <f t="shared" si="23"/>
        <v>10331523.766992601</v>
      </c>
      <c r="AI24" s="411">
        <f t="shared" si="24"/>
        <v>614.28129128091621</v>
      </c>
      <c r="AJ24" s="399">
        <f t="shared" si="25"/>
        <v>627.71272659290366</v>
      </c>
      <c r="AK24" s="412">
        <v>5</v>
      </c>
      <c r="AL24" s="412">
        <v>5</v>
      </c>
    </row>
    <row r="25" spans="1:38">
      <c r="A25" s="397">
        <v>69</v>
      </c>
      <c r="B25" s="398" t="s">
        <v>48</v>
      </c>
      <c r="C25" s="420">
        <v>6558</v>
      </c>
      <c r="D25" s="440">
        <f t="shared" si="11"/>
        <v>-520987.34612554265</v>
      </c>
      <c r="E25" s="534">
        <v>742532.39928074041</v>
      </c>
      <c r="F25" s="400">
        <v>221545.05315519776</v>
      </c>
      <c r="G25" s="400">
        <v>3234088.2893262082</v>
      </c>
      <c r="H25" s="404">
        <f t="shared" si="12"/>
        <v>3455633.3424814059</v>
      </c>
      <c r="I25" s="427">
        <v>778980.40699503571</v>
      </c>
      <c r="J25" s="405">
        <f t="shared" si="13"/>
        <v>4234613.7494764421</v>
      </c>
      <c r="K25" s="429">
        <v>683940</v>
      </c>
      <c r="L25" s="414">
        <f t="shared" si="14"/>
        <v>4918553.7494764421</v>
      </c>
      <c r="M25" s="431">
        <v>36588.498900000006</v>
      </c>
      <c r="N25" s="405">
        <f t="shared" si="15"/>
        <v>4955142.2483764421</v>
      </c>
      <c r="O25" s="411">
        <f t="shared" si="2"/>
        <v>750.00819601653586</v>
      </c>
      <c r="P25" s="399">
        <f t="shared" si="3"/>
        <v>755.58741207326045</v>
      </c>
      <c r="Q25" s="412">
        <v>17</v>
      </c>
      <c r="R25" s="412">
        <v>17</v>
      </c>
      <c r="S25" s="451">
        <f t="shared" si="16"/>
        <v>-164164.95988786872</v>
      </c>
      <c r="T25" s="416">
        <f t="shared" si="17"/>
        <v>-3.2298651425547928E-2</v>
      </c>
      <c r="U25" s="453">
        <f t="shared" si="18"/>
        <v>-10.081337311460402</v>
      </c>
      <c r="V25" s="623">
        <f t="shared" si="19"/>
        <v>-10.081337311460402</v>
      </c>
      <c r="W25" s="397">
        <v>69</v>
      </c>
      <c r="X25" s="398" t="s">
        <v>48</v>
      </c>
      <c r="Y25" s="400">
        <v>6687</v>
      </c>
      <c r="Z25" s="400">
        <v>-482878.64786371868</v>
      </c>
      <c r="AA25" s="400">
        <v>3728067.2994639766</v>
      </c>
      <c r="AB25" s="404">
        <f t="shared" si="20"/>
        <v>3245188.651600258</v>
      </c>
      <c r="AC25" s="400">
        <v>1360710.0577640531</v>
      </c>
      <c r="AD25" s="399">
        <f t="shared" si="21"/>
        <v>4605898.7093643108</v>
      </c>
      <c r="AE25" s="401">
        <v>476820</v>
      </c>
      <c r="AF25" s="411">
        <f t="shared" si="22"/>
        <v>5082718.7093643108</v>
      </c>
      <c r="AG25" s="399">
        <v>71603.585900000005</v>
      </c>
      <c r="AH25" s="399">
        <f t="shared" si="23"/>
        <v>5154322.2952643111</v>
      </c>
      <c r="AI25" s="411">
        <f t="shared" si="24"/>
        <v>760.08953332799626</v>
      </c>
      <c r="AJ25" s="399">
        <f t="shared" si="25"/>
        <v>770.79741218249012</v>
      </c>
      <c r="AK25" s="412">
        <v>17</v>
      </c>
      <c r="AL25" s="412">
        <v>17</v>
      </c>
    </row>
    <row r="26" spans="1:38">
      <c r="A26" s="397">
        <v>71</v>
      </c>
      <c r="B26" s="398" t="s">
        <v>49</v>
      </c>
      <c r="C26" s="420">
        <v>6473</v>
      </c>
      <c r="D26" s="440">
        <f t="shared" si="11"/>
        <v>3356667.4566789521</v>
      </c>
      <c r="E26" s="534">
        <v>703036.10802916903</v>
      </c>
      <c r="F26" s="400">
        <v>4059703.5647081211</v>
      </c>
      <c r="G26" s="400">
        <v>3990859.5010169088</v>
      </c>
      <c r="H26" s="404">
        <f t="shared" si="12"/>
        <v>8050563.0657250304</v>
      </c>
      <c r="I26" s="427">
        <v>929822.11749077449</v>
      </c>
      <c r="J26" s="405">
        <f t="shared" si="13"/>
        <v>8980385.1832158044</v>
      </c>
      <c r="K26" s="429">
        <v>801070</v>
      </c>
      <c r="L26" s="414">
        <f t="shared" si="14"/>
        <v>9781455.1832158044</v>
      </c>
      <c r="M26" s="431">
        <v>-11835.004199999996</v>
      </c>
      <c r="N26" s="405">
        <f t="shared" si="15"/>
        <v>9769620.1790158041</v>
      </c>
      <c r="O26" s="411">
        <f t="shared" si="2"/>
        <v>1511.1162031848917</v>
      </c>
      <c r="P26" s="399">
        <f t="shared" si="3"/>
        <v>1509.2878385626145</v>
      </c>
      <c r="Q26" s="412">
        <v>17</v>
      </c>
      <c r="R26" s="412">
        <v>17</v>
      </c>
      <c r="S26" s="451">
        <f t="shared" si="16"/>
        <v>497871.38303624839</v>
      </c>
      <c r="T26" s="416">
        <f t="shared" si="17"/>
        <v>5.3629222695939789E-2</v>
      </c>
      <c r="U26" s="453">
        <f t="shared" si="18"/>
        <v>102.59188211380138</v>
      </c>
      <c r="V26" s="623">
        <f t="shared" si="19"/>
        <v>102.59188211380138</v>
      </c>
      <c r="W26" s="397">
        <v>71</v>
      </c>
      <c r="X26" s="398" t="s">
        <v>49</v>
      </c>
      <c r="Y26" s="400">
        <v>6591</v>
      </c>
      <c r="Z26" s="400">
        <v>3377877.4979447071</v>
      </c>
      <c r="AA26" s="400">
        <v>3898124.8037349805</v>
      </c>
      <c r="AB26" s="404">
        <f t="shared" si="20"/>
        <v>7276002.3016796876</v>
      </c>
      <c r="AC26" s="400">
        <v>1382873.4984998675</v>
      </c>
      <c r="AD26" s="399">
        <f t="shared" si="21"/>
        <v>8658875.800179556</v>
      </c>
      <c r="AE26" s="401">
        <v>624708</v>
      </c>
      <c r="AF26" s="411">
        <f t="shared" si="22"/>
        <v>9283583.800179556</v>
      </c>
      <c r="AG26" s="399">
        <v>-75811.853000000003</v>
      </c>
      <c r="AH26" s="399">
        <f t="shared" si="23"/>
        <v>9207771.9471795559</v>
      </c>
      <c r="AI26" s="411">
        <f t="shared" si="24"/>
        <v>1408.5243210710903</v>
      </c>
      <c r="AJ26" s="399">
        <f t="shared" si="25"/>
        <v>1397.0219916825301</v>
      </c>
      <c r="AK26" s="412">
        <v>17</v>
      </c>
      <c r="AL26" s="412">
        <v>17</v>
      </c>
    </row>
    <row r="27" spans="1:38">
      <c r="A27" s="397">
        <v>72</v>
      </c>
      <c r="B27" s="398" t="s">
        <v>50</v>
      </c>
      <c r="C27" s="420">
        <v>948</v>
      </c>
      <c r="D27" s="440">
        <f t="shared" si="11"/>
        <v>1041569.0137410697</v>
      </c>
      <c r="E27" s="534">
        <v>123706.32282692456</v>
      </c>
      <c r="F27" s="400">
        <v>1165275.3365679942</v>
      </c>
      <c r="G27" s="400">
        <v>366875.2433164253</v>
      </c>
      <c r="H27" s="404">
        <f t="shared" si="12"/>
        <v>1532150.5798844195</v>
      </c>
      <c r="I27" s="427">
        <v>108263.34543785875</v>
      </c>
      <c r="J27" s="405">
        <f t="shared" si="13"/>
        <v>1640413.9253222782</v>
      </c>
      <c r="K27" s="429">
        <v>-244162</v>
      </c>
      <c r="L27" s="414">
        <f t="shared" si="14"/>
        <v>1396251.9253222782</v>
      </c>
      <c r="M27" s="431">
        <v>-25003.53</v>
      </c>
      <c r="N27" s="405">
        <f t="shared" si="15"/>
        <v>1371248.3953222781</v>
      </c>
      <c r="O27" s="411">
        <f t="shared" si="2"/>
        <v>1472.8395836732891</v>
      </c>
      <c r="P27" s="399">
        <f t="shared" si="3"/>
        <v>1446.4645520277195</v>
      </c>
      <c r="Q27" s="412">
        <v>17</v>
      </c>
      <c r="R27" s="412">
        <v>17</v>
      </c>
      <c r="S27" s="451">
        <f t="shared" si="16"/>
        <v>181740.75819227472</v>
      </c>
      <c r="T27" s="416">
        <f t="shared" si="17"/>
        <v>0.14964107627082926</v>
      </c>
      <c r="U27" s="453">
        <f t="shared" si="18"/>
        <v>207.7237845795355</v>
      </c>
      <c r="V27" s="623">
        <f t="shared" si="19"/>
        <v>207.7237845795355</v>
      </c>
      <c r="W27" s="397">
        <v>72</v>
      </c>
      <c r="X27" s="398" t="s">
        <v>50</v>
      </c>
      <c r="Y27" s="400">
        <v>960</v>
      </c>
      <c r="Z27" s="400">
        <v>999566.59831672464</v>
      </c>
      <c r="AA27" s="400">
        <v>296991.75196522468</v>
      </c>
      <c r="AB27" s="404">
        <f t="shared" si="20"/>
        <v>1296558.3502819494</v>
      </c>
      <c r="AC27" s="400">
        <v>170637.816848054</v>
      </c>
      <c r="AD27" s="399">
        <f t="shared" si="21"/>
        <v>1467196.1671300035</v>
      </c>
      <c r="AE27" s="401">
        <v>-252685</v>
      </c>
      <c r="AF27" s="411">
        <f t="shared" si="22"/>
        <v>1214511.1671300035</v>
      </c>
      <c r="AG27" s="399">
        <v>4728.3900000000012</v>
      </c>
      <c r="AH27" s="399">
        <f t="shared" si="23"/>
        <v>1219239.5571300033</v>
      </c>
      <c r="AI27" s="411">
        <f t="shared" si="24"/>
        <v>1265.1157990937536</v>
      </c>
      <c r="AJ27" s="399">
        <f t="shared" si="25"/>
        <v>1270.0412053437535</v>
      </c>
      <c r="AK27" s="412">
        <v>17</v>
      </c>
      <c r="AL27" s="412">
        <v>17</v>
      </c>
    </row>
    <row r="28" spans="1:38">
      <c r="A28" s="397">
        <v>74</v>
      </c>
      <c r="B28" s="398" t="s">
        <v>51</v>
      </c>
      <c r="C28" s="420">
        <v>1013</v>
      </c>
      <c r="D28" s="440">
        <f t="shared" si="11"/>
        <v>741794.61044822447</v>
      </c>
      <c r="E28" s="534">
        <v>104451.06305149771</v>
      </c>
      <c r="F28" s="400">
        <v>846245.67349972215</v>
      </c>
      <c r="G28" s="400">
        <v>567262.96098241222</v>
      </c>
      <c r="H28" s="404">
        <f t="shared" si="12"/>
        <v>1413508.6344821344</v>
      </c>
      <c r="I28" s="427">
        <v>206529.04061873088</v>
      </c>
      <c r="J28" s="405">
        <f t="shared" si="13"/>
        <v>1620037.6751008653</v>
      </c>
      <c r="K28" s="429">
        <v>-288847</v>
      </c>
      <c r="L28" s="414">
        <f t="shared" si="14"/>
        <v>1331190.6751008653</v>
      </c>
      <c r="M28" s="431">
        <v>48423.503100000002</v>
      </c>
      <c r="N28" s="405">
        <f t="shared" si="15"/>
        <v>1379614.1782008654</v>
      </c>
      <c r="O28" s="411">
        <f t="shared" si="2"/>
        <v>1314.107280454951</v>
      </c>
      <c r="P28" s="399">
        <f t="shared" si="3"/>
        <v>1361.9093565655137</v>
      </c>
      <c r="Q28" s="412">
        <v>16</v>
      </c>
      <c r="R28" s="412">
        <v>16</v>
      </c>
      <c r="S28" s="451">
        <f t="shared" si="16"/>
        <v>104133.57515788567</v>
      </c>
      <c r="T28" s="416">
        <f t="shared" si="17"/>
        <v>8.4864490138824578E-2</v>
      </c>
      <c r="U28" s="453">
        <f t="shared" si="18"/>
        <v>147.70319305668136</v>
      </c>
      <c r="V28" s="623">
        <f t="shared" si="19"/>
        <v>147.70319305668136</v>
      </c>
      <c r="W28" s="397">
        <v>74</v>
      </c>
      <c r="X28" s="398" t="s">
        <v>51</v>
      </c>
      <c r="Y28" s="400">
        <v>1052</v>
      </c>
      <c r="Z28" s="400">
        <v>723351.78023342509</v>
      </c>
      <c r="AA28" s="400">
        <v>517380.09010282316</v>
      </c>
      <c r="AB28" s="404">
        <f t="shared" si="20"/>
        <v>1240731.8703362483</v>
      </c>
      <c r="AC28" s="400">
        <v>287820.22960673127</v>
      </c>
      <c r="AD28" s="399">
        <f t="shared" si="21"/>
        <v>1528552.0999429796</v>
      </c>
      <c r="AE28" s="401">
        <v>-301495</v>
      </c>
      <c r="AF28" s="411">
        <f t="shared" si="22"/>
        <v>1227057.0999429796</v>
      </c>
      <c r="AG28" s="399">
        <v>52012.289999999994</v>
      </c>
      <c r="AH28" s="399">
        <f t="shared" si="23"/>
        <v>1279069.3899429797</v>
      </c>
      <c r="AI28" s="411">
        <f t="shared" si="24"/>
        <v>1166.4040873982697</v>
      </c>
      <c r="AJ28" s="399">
        <f t="shared" si="25"/>
        <v>1215.8454277024521</v>
      </c>
      <c r="AK28" s="412">
        <v>16</v>
      </c>
      <c r="AL28" s="412">
        <v>16</v>
      </c>
    </row>
    <row r="29" spans="1:38">
      <c r="A29" s="397">
        <v>75</v>
      </c>
      <c r="B29" s="398" t="s">
        <v>52</v>
      </c>
      <c r="C29" s="420">
        <v>19534</v>
      </c>
      <c r="D29" s="440">
        <f t="shared" si="11"/>
        <v>-4480495.8753610216</v>
      </c>
      <c r="E29" s="534">
        <v>3000964.8809032906</v>
      </c>
      <c r="F29" s="400">
        <v>-1479530.994457731</v>
      </c>
      <c r="G29" s="400">
        <v>-92688.728919482513</v>
      </c>
      <c r="H29" s="404">
        <f t="shared" si="12"/>
        <v>-1572219.7233772136</v>
      </c>
      <c r="I29" s="427">
        <v>1605503.3102308079</v>
      </c>
      <c r="J29" s="405">
        <f t="shared" si="13"/>
        <v>33283.586853594286</v>
      </c>
      <c r="K29" s="429">
        <v>-1622547</v>
      </c>
      <c r="L29" s="414">
        <f t="shared" si="14"/>
        <v>-1589263.4131464057</v>
      </c>
      <c r="M29" s="431">
        <v>-7067.6644800000358</v>
      </c>
      <c r="N29" s="405">
        <f t="shared" si="15"/>
        <v>-1596331.0776264057</v>
      </c>
      <c r="O29" s="411">
        <f t="shared" si="2"/>
        <v>-81.358831429630683</v>
      </c>
      <c r="P29" s="399">
        <f t="shared" si="3"/>
        <v>-81.720644907668969</v>
      </c>
      <c r="Q29" s="412">
        <v>8</v>
      </c>
      <c r="R29" s="412">
        <v>8</v>
      </c>
      <c r="S29" s="451">
        <f t="shared" si="16"/>
        <v>1642635.9257760735</v>
      </c>
      <c r="T29" s="416">
        <f t="shared" si="17"/>
        <v>-0.50825714340587447</v>
      </c>
      <c r="U29" s="453">
        <f t="shared" si="18"/>
        <v>83.964169180246003</v>
      </c>
      <c r="V29" s="623">
        <f t="shared" si="19"/>
        <v>83.964169180246003</v>
      </c>
      <c r="W29" s="397">
        <v>75</v>
      </c>
      <c r="X29" s="398" t="s">
        <v>52</v>
      </c>
      <c r="Y29" s="400">
        <v>19549</v>
      </c>
      <c r="Z29" s="400">
        <v>-4178475.1765343091</v>
      </c>
      <c r="AA29" s="400">
        <v>-475828.35206105874</v>
      </c>
      <c r="AB29" s="404">
        <f t="shared" si="20"/>
        <v>-4654303.5285953674</v>
      </c>
      <c r="AC29" s="400">
        <v>3174876.1896728883</v>
      </c>
      <c r="AD29" s="399">
        <f t="shared" si="21"/>
        <v>-1479427.3389224792</v>
      </c>
      <c r="AE29" s="401">
        <v>-1752472</v>
      </c>
      <c r="AF29" s="411">
        <f t="shared" si="22"/>
        <v>-3231899.3389224792</v>
      </c>
      <c r="AG29" s="399">
        <v>-21556.730009999999</v>
      </c>
      <c r="AH29" s="399">
        <f t="shared" si="23"/>
        <v>-3253456.0689324792</v>
      </c>
      <c r="AI29" s="411">
        <f t="shared" si="24"/>
        <v>-165.32300060987669</v>
      </c>
      <c r="AJ29" s="399">
        <f t="shared" si="25"/>
        <v>-166.42570305041073</v>
      </c>
      <c r="AK29" s="412">
        <v>8</v>
      </c>
      <c r="AL29" s="412">
        <v>8</v>
      </c>
    </row>
    <row r="30" spans="1:38">
      <c r="A30" s="397">
        <v>77</v>
      </c>
      <c r="B30" s="398" t="s">
        <v>53</v>
      </c>
      <c r="C30" s="420">
        <v>4549</v>
      </c>
      <c r="D30" s="440">
        <f t="shared" si="11"/>
        <v>49390.99118169595</v>
      </c>
      <c r="E30" s="534">
        <v>638285.3098677299</v>
      </c>
      <c r="F30" s="400">
        <v>687676.30104942585</v>
      </c>
      <c r="G30" s="400">
        <v>2655370.6859034211</v>
      </c>
      <c r="H30" s="404">
        <f t="shared" si="12"/>
        <v>3343046.9869528469</v>
      </c>
      <c r="I30" s="427">
        <v>739206.67360116122</v>
      </c>
      <c r="J30" s="405">
        <f t="shared" si="13"/>
        <v>4082253.6605540081</v>
      </c>
      <c r="K30" s="429">
        <v>352696</v>
      </c>
      <c r="L30" s="414">
        <f t="shared" si="14"/>
        <v>4434949.6605540086</v>
      </c>
      <c r="M30" s="431">
        <v>2775.3918300000369</v>
      </c>
      <c r="N30" s="405">
        <f t="shared" si="15"/>
        <v>4437725.0523840087</v>
      </c>
      <c r="O30" s="411">
        <f t="shared" si="2"/>
        <v>974.92848110661873</v>
      </c>
      <c r="P30" s="399">
        <f t="shared" si="3"/>
        <v>975.53859142317185</v>
      </c>
      <c r="Q30" s="412">
        <v>13</v>
      </c>
      <c r="R30" s="412">
        <v>13</v>
      </c>
      <c r="S30" s="451">
        <f t="shared" si="16"/>
        <v>525400.41479252791</v>
      </c>
      <c r="T30" s="416">
        <f t="shared" si="17"/>
        <v>0.13438900030793532</v>
      </c>
      <c r="U30" s="453">
        <f t="shared" si="18"/>
        <v>125.21119230820955</v>
      </c>
      <c r="V30" s="623">
        <f t="shared" si="19"/>
        <v>125.21119230820955</v>
      </c>
      <c r="W30" s="397">
        <v>77</v>
      </c>
      <c r="X30" s="398" t="s">
        <v>53</v>
      </c>
      <c r="Y30" s="400">
        <v>4601</v>
      </c>
      <c r="Z30" s="400">
        <v>9644.0919023021124</v>
      </c>
      <c r="AA30" s="400">
        <v>2664698.4176582657</v>
      </c>
      <c r="AB30" s="404">
        <f t="shared" si="20"/>
        <v>2674342.5095605678</v>
      </c>
      <c r="AC30" s="400">
        <v>1047105.7362009127</v>
      </c>
      <c r="AD30" s="399">
        <f t="shared" si="21"/>
        <v>3721448.2457614806</v>
      </c>
      <c r="AE30" s="401">
        <v>188101</v>
      </c>
      <c r="AF30" s="411">
        <f t="shared" si="22"/>
        <v>3909549.2457614806</v>
      </c>
      <c r="AG30" s="399">
        <v>49663.856300000014</v>
      </c>
      <c r="AH30" s="399">
        <f t="shared" si="23"/>
        <v>3959213.1020614807</v>
      </c>
      <c r="AI30" s="411">
        <f t="shared" si="24"/>
        <v>849.71728879840919</v>
      </c>
      <c r="AJ30" s="399">
        <f t="shared" si="25"/>
        <v>860.51143274537731</v>
      </c>
      <c r="AK30" s="412">
        <v>13</v>
      </c>
      <c r="AL30" s="412">
        <v>13</v>
      </c>
    </row>
    <row r="31" spans="1:38">
      <c r="A31" s="397">
        <v>78</v>
      </c>
      <c r="B31" s="398" t="s">
        <v>54</v>
      </c>
      <c r="C31" s="420">
        <v>7721</v>
      </c>
      <c r="D31" s="440">
        <f t="shared" si="11"/>
        <v>-2498741.4745734115</v>
      </c>
      <c r="E31" s="534">
        <v>1029532.9056739968</v>
      </c>
      <c r="F31" s="400">
        <v>-1469208.5688994147</v>
      </c>
      <c r="G31" s="400">
        <v>-100723.51854938859</v>
      </c>
      <c r="H31" s="404">
        <f t="shared" si="12"/>
        <v>-1569932.0874488032</v>
      </c>
      <c r="I31" s="427">
        <v>632745.19106490666</v>
      </c>
      <c r="J31" s="405">
        <f t="shared" si="13"/>
        <v>-937186.89638389659</v>
      </c>
      <c r="K31" s="429">
        <v>-111844</v>
      </c>
      <c r="L31" s="414">
        <f t="shared" si="14"/>
        <v>-1049030.8963838965</v>
      </c>
      <c r="M31" s="431">
        <v>45464.75205000001</v>
      </c>
      <c r="N31" s="405">
        <f t="shared" si="15"/>
        <v>-1003566.1443338965</v>
      </c>
      <c r="O31" s="411">
        <f t="shared" si="2"/>
        <v>-135.86723175545868</v>
      </c>
      <c r="P31" s="399">
        <f t="shared" si="3"/>
        <v>-129.97877792175839</v>
      </c>
      <c r="Q31" s="412">
        <v>1</v>
      </c>
      <c r="R31" s="413">
        <v>33</v>
      </c>
      <c r="S31" s="451">
        <f t="shared" si="16"/>
        <v>492828.17735972488</v>
      </c>
      <c r="T31" s="416">
        <f t="shared" si="17"/>
        <v>-0.31963243966463295</v>
      </c>
      <c r="U31" s="453">
        <f t="shared" si="18"/>
        <v>60.999350693931177</v>
      </c>
      <c r="V31" s="623">
        <f t="shared" si="19"/>
        <v>60.999350693931177</v>
      </c>
      <c r="W31" s="397">
        <v>78</v>
      </c>
      <c r="X31" s="398" t="s">
        <v>54</v>
      </c>
      <c r="Y31" s="400">
        <v>7832</v>
      </c>
      <c r="Z31" s="400">
        <v>-2234522.2929779058</v>
      </c>
      <c r="AA31" s="400">
        <v>-107199.07430915257</v>
      </c>
      <c r="AB31" s="404">
        <f t="shared" si="20"/>
        <v>-2341721.3672870584</v>
      </c>
      <c r="AC31" s="400">
        <v>1242815.293543437</v>
      </c>
      <c r="AD31" s="399">
        <f t="shared" si="21"/>
        <v>-1098906.0737436214</v>
      </c>
      <c r="AE31" s="401">
        <v>-442953</v>
      </c>
      <c r="AF31" s="411">
        <f t="shared" si="22"/>
        <v>-1541859.0737436214</v>
      </c>
      <c r="AG31" s="399">
        <v>8432.2954999999783</v>
      </c>
      <c r="AH31" s="399">
        <f t="shared" si="23"/>
        <v>-1533426.7782436213</v>
      </c>
      <c r="AI31" s="411">
        <f t="shared" si="24"/>
        <v>-196.86658244938985</v>
      </c>
      <c r="AJ31" s="399">
        <f t="shared" si="25"/>
        <v>-195.78993593508955</v>
      </c>
      <c r="AK31" s="412">
        <v>1</v>
      </c>
      <c r="AL31" s="413">
        <v>33</v>
      </c>
    </row>
    <row r="32" spans="1:38">
      <c r="A32" s="397">
        <v>79</v>
      </c>
      <c r="B32" s="398" t="s">
        <v>55</v>
      </c>
      <c r="C32" s="420">
        <v>6703</v>
      </c>
      <c r="D32" s="440">
        <f t="shared" si="11"/>
        <v>-1876396.0259318352</v>
      </c>
      <c r="E32" s="534">
        <v>988891.65915806894</v>
      </c>
      <c r="F32" s="400">
        <v>-887504.36677376623</v>
      </c>
      <c r="G32" s="400">
        <v>-288177.29764688265</v>
      </c>
      <c r="H32" s="404">
        <f t="shared" si="12"/>
        <v>-1175681.6644206489</v>
      </c>
      <c r="I32" s="427">
        <v>591397.03875460767</v>
      </c>
      <c r="J32" s="405">
        <f t="shared" si="13"/>
        <v>-584284.62566604128</v>
      </c>
      <c r="K32" s="429">
        <v>-55124</v>
      </c>
      <c r="L32" s="414">
        <f t="shared" si="14"/>
        <v>-639408.62566604128</v>
      </c>
      <c r="M32" s="431">
        <v>53340.864000000089</v>
      </c>
      <c r="N32" s="405">
        <f t="shared" si="15"/>
        <v>-586067.76166604122</v>
      </c>
      <c r="O32" s="411">
        <f t="shared" si="2"/>
        <v>-95.391410661799384</v>
      </c>
      <c r="P32" s="399">
        <f t="shared" si="3"/>
        <v>-87.433650852758646</v>
      </c>
      <c r="Q32" s="412">
        <v>4</v>
      </c>
      <c r="R32" s="412">
        <v>4</v>
      </c>
      <c r="S32" s="451">
        <f t="shared" si="16"/>
        <v>963509.5829590949</v>
      </c>
      <c r="T32" s="416">
        <f t="shared" si="17"/>
        <v>-0.60109716002635072</v>
      </c>
      <c r="U32" s="453">
        <f t="shared" si="18"/>
        <v>141.97245852598917</v>
      </c>
      <c r="V32" s="623">
        <f t="shared" si="19"/>
        <v>141.97245852598917</v>
      </c>
      <c r="W32" s="397">
        <v>79</v>
      </c>
      <c r="X32" s="398" t="s">
        <v>55</v>
      </c>
      <c r="Y32" s="400">
        <v>6753</v>
      </c>
      <c r="Z32" s="400">
        <v>-1930199.4508748273</v>
      </c>
      <c r="AA32" s="400">
        <v>-435753.11137453606</v>
      </c>
      <c r="AB32" s="404">
        <f t="shared" si="20"/>
        <v>-2365952.5622493634</v>
      </c>
      <c r="AC32" s="400">
        <v>1064230.3536242272</v>
      </c>
      <c r="AD32" s="399">
        <f t="shared" si="21"/>
        <v>-1301722.2086251362</v>
      </c>
      <c r="AE32" s="401">
        <v>-301196</v>
      </c>
      <c r="AF32" s="411">
        <f t="shared" si="22"/>
        <v>-1602918.2086251362</v>
      </c>
      <c r="AG32" s="399">
        <v>-56898.293000000034</v>
      </c>
      <c r="AH32" s="399">
        <f t="shared" si="23"/>
        <v>-1659816.5016251362</v>
      </c>
      <c r="AI32" s="411">
        <f t="shared" si="24"/>
        <v>-237.36386918778857</v>
      </c>
      <c r="AJ32" s="399">
        <f t="shared" si="25"/>
        <v>-245.78950120318913</v>
      </c>
      <c r="AK32" s="412">
        <v>4</v>
      </c>
      <c r="AL32" s="412">
        <v>4</v>
      </c>
    </row>
    <row r="33" spans="1:38">
      <c r="A33" s="397">
        <v>81</v>
      </c>
      <c r="B33" s="398" t="s">
        <v>56</v>
      </c>
      <c r="C33" s="420">
        <v>2531</v>
      </c>
      <c r="D33" s="440">
        <f t="shared" si="11"/>
        <v>-551760.98172395199</v>
      </c>
      <c r="E33" s="534">
        <v>398311.93935813976</v>
      </c>
      <c r="F33" s="400">
        <v>-153449.0423658122</v>
      </c>
      <c r="G33" s="400">
        <v>693673.22814464103</v>
      </c>
      <c r="H33" s="404">
        <f t="shared" si="12"/>
        <v>540224.1857788288</v>
      </c>
      <c r="I33" s="427">
        <v>459573.27209315856</v>
      </c>
      <c r="J33" s="405">
        <f t="shared" si="13"/>
        <v>999797.45787198737</v>
      </c>
      <c r="K33" s="429">
        <v>-723321</v>
      </c>
      <c r="L33" s="414">
        <f t="shared" si="14"/>
        <v>276476.45787198737</v>
      </c>
      <c r="M33" s="431">
        <v>-120100.28910000001</v>
      </c>
      <c r="N33" s="405">
        <f t="shared" si="15"/>
        <v>156376.16877198737</v>
      </c>
      <c r="O33" s="411">
        <f t="shared" si="2"/>
        <v>109.23605605372872</v>
      </c>
      <c r="P33" s="399">
        <f t="shared" si="3"/>
        <v>61.784341672061387</v>
      </c>
      <c r="Q33" s="412">
        <v>7</v>
      </c>
      <c r="R33" s="412">
        <v>7</v>
      </c>
      <c r="S33" s="451">
        <f t="shared" si="16"/>
        <v>334146.22174766066</v>
      </c>
      <c r="T33" s="416">
        <f t="shared" si="17"/>
        <v>-5.7941319556644277</v>
      </c>
      <c r="U33" s="453">
        <f t="shared" si="18"/>
        <v>131.64078172415347</v>
      </c>
      <c r="V33" s="623">
        <f t="shared" si="19"/>
        <v>131.64078172415347</v>
      </c>
      <c r="W33" s="397">
        <v>81</v>
      </c>
      <c r="X33" s="398" t="s">
        <v>56</v>
      </c>
      <c r="Y33" s="400">
        <v>2574</v>
      </c>
      <c r="Z33" s="400">
        <v>-501974.27741890703</v>
      </c>
      <c r="AA33" s="400">
        <v>578984.87792434893</v>
      </c>
      <c r="AB33" s="404">
        <f t="shared" si="20"/>
        <v>77010.600505441893</v>
      </c>
      <c r="AC33" s="400">
        <v>620103.63561888481</v>
      </c>
      <c r="AD33" s="399">
        <f t="shared" si="21"/>
        <v>697114.23612432671</v>
      </c>
      <c r="AE33" s="401">
        <v>-754784</v>
      </c>
      <c r="AF33" s="411">
        <f t="shared" si="22"/>
        <v>-57669.763875673292</v>
      </c>
      <c r="AG33" s="399">
        <v>-168645.91000000003</v>
      </c>
      <c r="AH33" s="399">
        <f t="shared" si="23"/>
        <v>-226315.67387567332</v>
      </c>
      <c r="AI33" s="411">
        <f t="shared" si="24"/>
        <v>-22.404725670424746</v>
      </c>
      <c r="AJ33" s="399">
        <f t="shared" si="25"/>
        <v>-87.923727224426315</v>
      </c>
      <c r="AK33" s="412">
        <v>7</v>
      </c>
      <c r="AL33" s="412">
        <v>7</v>
      </c>
    </row>
    <row r="34" spans="1:38">
      <c r="A34" s="397">
        <v>82</v>
      </c>
      <c r="B34" s="398" t="s">
        <v>57</v>
      </c>
      <c r="C34" s="420">
        <v>9371</v>
      </c>
      <c r="D34" s="440">
        <f t="shared" si="11"/>
        <v>2429803.6374248536</v>
      </c>
      <c r="E34" s="534">
        <v>967565.04734356399</v>
      </c>
      <c r="F34" s="400">
        <v>3397368.6847684179</v>
      </c>
      <c r="G34" s="400">
        <v>490327.33947179036</v>
      </c>
      <c r="H34" s="404">
        <f t="shared" si="12"/>
        <v>3887696.0242402083</v>
      </c>
      <c r="I34" s="427">
        <v>696205.06375250907</v>
      </c>
      <c r="J34" s="405">
        <f t="shared" si="13"/>
        <v>4583901.0879927175</v>
      </c>
      <c r="K34" s="429">
        <v>-2034140</v>
      </c>
      <c r="L34" s="414">
        <f t="shared" si="14"/>
        <v>2549761.0879927175</v>
      </c>
      <c r="M34" s="431">
        <v>80161.317180000013</v>
      </c>
      <c r="N34" s="405">
        <f t="shared" si="15"/>
        <v>2629922.4051727178</v>
      </c>
      <c r="O34" s="411">
        <f t="shared" si="2"/>
        <v>272.09060804532254</v>
      </c>
      <c r="P34" s="399">
        <f t="shared" si="3"/>
        <v>280.6447983323784</v>
      </c>
      <c r="Q34" s="412">
        <v>5</v>
      </c>
      <c r="R34" s="412">
        <v>5</v>
      </c>
      <c r="S34" s="451">
        <f t="shared" si="16"/>
        <v>-1357215.0814909218</v>
      </c>
      <c r="T34" s="416">
        <f t="shared" si="17"/>
        <v>-0.34738248267081095</v>
      </c>
      <c r="U34" s="453">
        <f t="shared" si="18"/>
        <v>-145.3659759362609</v>
      </c>
      <c r="V34" s="623">
        <f t="shared" si="19"/>
        <v>-145.3659759362609</v>
      </c>
      <c r="W34" s="397">
        <v>82</v>
      </c>
      <c r="X34" s="398" t="s">
        <v>57</v>
      </c>
      <c r="Y34" s="400">
        <v>9359</v>
      </c>
      <c r="Z34" s="400">
        <v>2657008.8175701257</v>
      </c>
      <c r="AA34" s="400">
        <v>1941876.0120621289</v>
      </c>
      <c r="AB34" s="404">
        <f t="shared" si="20"/>
        <v>4598884.8296322543</v>
      </c>
      <c r="AC34" s="400">
        <v>1389353.3398513854</v>
      </c>
      <c r="AD34" s="399">
        <f t="shared" si="21"/>
        <v>5988238.1694836393</v>
      </c>
      <c r="AE34" s="401">
        <v>-2081262</v>
      </c>
      <c r="AF34" s="411">
        <f t="shared" si="22"/>
        <v>3906976.1694836393</v>
      </c>
      <c r="AG34" s="399">
        <v>132284.59089999995</v>
      </c>
      <c r="AH34" s="399">
        <f t="shared" si="23"/>
        <v>4039260.7603836395</v>
      </c>
      <c r="AI34" s="411">
        <f t="shared" si="24"/>
        <v>417.45658398158344</v>
      </c>
      <c r="AJ34" s="399">
        <f t="shared" si="25"/>
        <v>431.59106318876371</v>
      </c>
      <c r="AK34" s="412">
        <v>5</v>
      </c>
      <c r="AL34" s="412">
        <v>5</v>
      </c>
    </row>
    <row r="35" spans="1:38">
      <c r="A35" s="397">
        <v>86</v>
      </c>
      <c r="B35" s="398" t="s">
        <v>58</v>
      </c>
      <c r="C35" s="420">
        <v>7998</v>
      </c>
      <c r="D35" s="440">
        <f t="shared" si="11"/>
        <v>1404527.800493778</v>
      </c>
      <c r="E35" s="534">
        <v>1080140.3700378395</v>
      </c>
      <c r="F35" s="400">
        <v>2484668.1705316175</v>
      </c>
      <c r="G35" s="400">
        <v>2656717.1701602526</v>
      </c>
      <c r="H35" s="404">
        <f t="shared" si="12"/>
        <v>5141385.3406918701</v>
      </c>
      <c r="I35" s="427">
        <v>732795.93461063458</v>
      </c>
      <c r="J35" s="405">
        <f t="shared" si="13"/>
        <v>5874181.2753025051</v>
      </c>
      <c r="K35" s="429">
        <v>-1124940</v>
      </c>
      <c r="L35" s="414">
        <f t="shared" si="14"/>
        <v>4749241.2753025051</v>
      </c>
      <c r="M35" s="431">
        <v>-585832.70790000015</v>
      </c>
      <c r="N35" s="405">
        <f t="shared" si="15"/>
        <v>4163408.5674025049</v>
      </c>
      <c r="O35" s="411">
        <f t="shared" si="2"/>
        <v>593.80361031539201</v>
      </c>
      <c r="P35" s="399">
        <f t="shared" si="3"/>
        <v>520.55620997780761</v>
      </c>
      <c r="Q35" s="412">
        <v>5</v>
      </c>
      <c r="R35" s="412">
        <v>5</v>
      </c>
      <c r="S35" s="451">
        <f t="shared" si="16"/>
        <v>401184.63707138412</v>
      </c>
      <c r="T35" s="416">
        <f t="shared" si="17"/>
        <v>9.2267573872863412E-2</v>
      </c>
      <c r="U35" s="453">
        <f t="shared" si="18"/>
        <v>52.394490874335929</v>
      </c>
      <c r="V35" s="623">
        <f t="shared" si="19"/>
        <v>52.394490874335929</v>
      </c>
      <c r="W35" s="397">
        <v>86</v>
      </c>
      <c r="X35" s="398" t="s">
        <v>58</v>
      </c>
      <c r="Y35" s="400">
        <v>8031</v>
      </c>
      <c r="Z35" s="400">
        <v>1409222.1446477422</v>
      </c>
      <c r="AA35" s="400">
        <v>2709083.5633251849</v>
      </c>
      <c r="AB35" s="404">
        <f t="shared" si="20"/>
        <v>4118305.707972927</v>
      </c>
      <c r="AC35" s="400">
        <v>1391697.930258194</v>
      </c>
      <c r="AD35" s="399">
        <f t="shared" si="21"/>
        <v>5510003.638231121</v>
      </c>
      <c r="AE35" s="401">
        <v>-1161947</v>
      </c>
      <c r="AF35" s="411">
        <f t="shared" si="22"/>
        <v>4348056.638231121</v>
      </c>
      <c r="AG35" s="399">
        <v>-792304.78970000031</v>
      </c>
      <c r="AH35" s="399">
        <f t="shared" si="23"/>
        <v>3555751.8485311205</v>
      </c>
      <c r="AI35" s="411">
        <f t="shared" si="24"/>
        <v>541.40911944105608</v>
      </c>
      <c r="AJ35" s="399">
        <f t="shared" si="25"/>
        <v>442.75331198245806</v>
      </c>
      <c r="AK35" s="412">
        <v>5</v>
      </c>
      <c r="AL35" s="412">
        <v>5</v>
      </c>
    </row>
    <row r="36" spans="1:38">
      <c r="A36" s="397">
        <v>90</v>
      </c>
      <c r="B36" s="398" t="s">
        <v>59</v>
      </c>
      <c r="C36" s="420">
        <v>3001</v>
      </c>
      <c r="D36" s="440">
        <f t="shared" si="11"/>
        <v>-649774.3356257003</v>
      </c>
      <c r="E36" s="534">
        <v>502439.93782891391</v>
      </c>
      <c r="F36" s="400">
        <v>-147334.39779678639</v>
      </c>
      <c r="G36" s="400">
        <v>821466.77204264642</v>
      </c>
      <c r="H36" s="404">
        <f t="shared" si="12"/>
        <v>674132.37424586003</v>
      </c>
      <c r="I36" s="427">
        <v>518550.07760858641</v>
      </c>
      <c r="J36" s="405">
        <f t="shared" si="13"/>
        <v>1192682.4518544464</v>
      </c>
      <c r="K36" s="429">
        <v>-377625</v>
      </c>
      <c r="L36" s="414">
        <f t="shared" si="14"/>
        <v>815057.45185444644</v>
      </c>
      <c r="M36" s="431">
        <v>-48423.503099999987</v>
      </c>
      <c r="N36" s="405">
        <f t="shared" si="15"/>
        <v>766633.94875444646</v>
      </c>
      <c r="O36" s="411">
        <f t="shared" si="2"/>
        <v>271.59528552297451</v>
      </c>
      <c r="P36" s="399">
        <f t="shared" si="3"/>
        <v>255.45949641934237</v>
      </c>
      <c r="Q36" s="412">
        <v>12</v>
      </c>
      <c r="R36" s="412">
        <v>12</v>
      </c>
      <c r="S36" s="451">
        <f t="shared" si="16"/>
        <v>723109.3388357599</v>
      </c>
      <c r="T36" s="416">
        <f t="shared" si="17"/>
        <v>7.8643195069028007</v>
      </c>
      <c r="U36" s="453">
        <f t="shared" si="18"/>
        <v>241.55669910719973</v>
      </c>
      <c r="V36" s="623">
        <f t="shared" si="19"/>
        <v>241.55669910719973</v>
      </c>
      <c r="W36" s="397">
        <v>90</v>
      </c>
      <c r="X36" s="398" t="s">
        <v>59</v>
      </c>
      <c r="Y36" s="400">
        <v>3061</v>
      </c>
      <c r="Z36" s="400">
        <v>-707426.70335889654</v>
      </c>
      <c r="AA36" s="400">
        <v>538376.61967507505</v>
      </c>
      <c r="AB36" s="404">
        <f t="shared" si="20"/>
        <v>-169050.08368382149</v>
      </c>
      <c r="AC36" s="400">
        <v>704029.19670250802</v>
      </c>
      <c r="AD36" s="399">
        <f t="shared" si="21"/>
        <v>534979.11301868653</v>
      </c>
      <c r="AE36" s="401">
        <v>-443031</v>
      </c>
      <c r="AF36" s="411">
        <f t="shared" si="22"/>
        <v>91948.113018686534</v>
      </c>
      <c r="AG36" s="399">
        <v>-7880.6500000000015</v>
      </c>
      <c r="AH36" s="399">
        <f t="shared" si="23"/>
        <v>84067.46301868654</v>
      </c>
      <c r="AI36" s="411">
        <f t="shared" si="24"/>
        <v>30.038586415774759</v>
      </c>
      <c r="AJ36" s="399">
        <f t="shared" si="25"/>
        <v>27.46405194991393</v>
      </c>
      <c r="AK36" s="412">
        <v>12</v>
      </c>
      <c r="AL36" s="412">
        <v>12</v>
      </c>
    </row>
    <row r="37" spans="1:38">
      <c r="A37" s="397">
        <v>91</v>
      </c>
      <c r="B37" s="398" t="s">
        <v>60</v>
      </c>
      <c r="C37" s="420">
        <v>674500</v>
      </c>
      <c r="D37" s="440">
        <f t="shared" si="11"/>
        <v>256611254.10502794</v>
      </c>
      <c r="E37" s="534">
        <v>99308275.762855679</v>
      </c>
      <c r="F37" s="400">
        <v>355919529.86788362</v>
      </c>
      <c r="G37" s="400">
        <v>-59661438.269037366</v>
      </c>
      <c r="H37" s="404">
        <f t="shared" si="12"/>
        <v>296258091.59884626</v>
      </c>
      <c r="I37" s="427">
        <v>72023595.608879149</v>
      </c>
      <c r="J37" s="405">
        <f t="shared" si="13"/>
        <v>368281687.20772541</v>
      </c>
      <c r="K37" s="429">
        <v>55938847</v>
      </c>
      <c r="L37" s="414">
        <f t="shared" si="14"/>
        <v>424220534.20772541</v>
      </c>
      <c r="M37" s="431">
        <v>-107484712.61542059</v>
      </c>
      <c r="N37" s="405">
        <f t="shared" si="15"/>
        <v>316735821.59230483</v>
      </c>
      <c r="O37" s="411">
        <f t="shared" si="2"/>
        <v>628.94074752813253</v>
      </c>
      <c r="P37" s="399">
        <f t="shared" si="3"/>
        <v>469.5860957632392</v>
      </c>
      <c r="Q37" s="412">
        <v>1</v>
      </c>
      <c r="R37" s="413">
        <v>31</v>
      </c>
      <c r="S37" s="451">
        <f t="shared" si="16"/>
        <v>121969952.68397045</v>
      </c>
      <c r="T37" s="416">
        <f t="shared" si="17"/>
        <v>0.40353918284979179</v>
      </c>
      <c r="U37" s="453">
        <f t="shared" si="18"/>
        <v>173.7632828372536</v>
      </c>
      <c r="V37" s="623">
        <f t="shared" si="19"/>
        <v>173.7632828372536</v>
      </c>
      <c r="W37" s="397">
        <v>91</v>
      </c>
      <c r="X37" s="398" t="s">
        <v>60</v>
      </c>
      <c r="Y37" s="400">
        <v>664028</v>
      </c>
      <c r="Z37" s="400">
        <v>227970148.14250973</v>
      </c>
      <c r="AA37" s="400">
        <v>-58174880.507060565</v>
      </c>
      <c r="AB37" s="404">
        <f t="shared" si="20"/>
        <v>169795267.63544917</v>
      </c>
      <c r="AC37" s="400">
        <v>89144112.888305768</v>
      </c>
      <c r="AD37" s="399">
        <f t="shared" si="21"/>
        <v>258939380.52375495</v>
      </c>
      <c r="AE37" s="401">
        <v>43311201</v>
      </c>
      <c r="AF37" s="411">
        <f t="shared" si="22"/>
        <v>302250581.52375495</v>
      </c>
      <c r="AG37" s="399">
        <v>-96871764.768180057</v>
      </c>
      <c r="AH37" s="399">
        <f t="shared" si="23"/>
        <v>205378816.75557488</v>
      </c>
      <c r="AI37" s="411">
        <f t="shared" si="24"/>
        <v>455.17746469087894</v>
      </c>
      <c r="AJ37" s="399">
        <f t="shared" si="25"/>
        <v>309.29240447025558</v>
      </c>
      <c r="AK37" s="412">
        <v>1</v>
      </c>
      <c r="AL37" s="413">
        <v>31</v>
      </c>
    </row>
    <row r="38" spans="1:38">
      <c r="A38" s="397">
        <v>92</v>
      </c>
      <c r="B38" s="398" t="s">
        <v>61</v>
      </c>
      <c r="C38" s="420">
        <v>247443</v>
      </c>
      <c r="D38" s="440">
        <f t="shared" si="11"/>
        <v>142750208.66469708</v>
      </c>
      <c r="E38" s="534">
        <v>44357599.558546007</v>
      </c>
      <c r="F38" s="400">
        <v>187107808.22324309</v>
      </c>
      <c r="G38" s="400">
        <v>-4106519.3348600878</v>
      </c>
      <c r="H38" s="404">
        <f t="shared" si="12"/>
        <v>183001288.888383</v>
      </c>
      <c r="I38" s="427">
        <v>19439473.412511222</v>
      </c>
      <c r="J38" s="405">
        <f t="shared" si="13"/>
        <v>202440762.30089423</v>
      </c>
      <c r="K38" s="429">
        <v>34790846</v>
      </c>
      <c r="L38" s="414">
        <f t="shared" si="14"/>
        <v>237231608.30089423</v>
      </c>
      <c r="M38" s="431">
        <v>-6029814.6229559956</v>
      </c>
      <c r="N38" s="405">
        <f t="shared" si="15"/>
        <v>231201793.67793822</v>
      </c>
      <c r="O38" s="411">
        <f t="shared" si="2"/>
        <v>958.73234765539632</v>
      </c>
      <c r="P38" s="399">
        <f t="shared" si="3"/>
        <v>934.36384815063764</v>
      </c>
      <c r="Q38" s="412">
        <v>1</v>
      </c>
      <c r="R38" s="413">
        <v>32</v>
      </c>
      <c r="S38" s="451">
        <f t="shared" si="16"/>
        <v>58089690.68345663</v>
      </c>
      <c r="T38" s="416">
        <f t="shared" si="17"/>
        <v>0.32426632167413061</v>
      </c>
      <c r="U38" s="453">
        <f t="shared" si="18"/>
        <v>220.97328589565927</v>
      </c>
      <c r="V38" s="623">
        <f t="shared" si="19"/>
        <v>220.97328589565927</v>
      </c>
      <c r="W38" s="397">
        <v>92</v>
      </c>
      <c r="X38" s="398" t="s">
        <v>61</v>
      </c>
      <c r="Y38" s="400">
        <v>242819</v>
      </c>
      <c r="Z38" s="400">
        <v>131266514.62207025</v>
      </c>
      <c r="AA38" s="400">
        <v>-4333789.5023266869</v>
      </c>
      <c r="AB38" s="404">
        <f t="shared" si="20"/>
        <v>126932725.11974357</v>
      </c>
      <c r="AC38" s="400">
        <v>30298277.497694023</v>
      </c>
      <c r="AD38" s="399">
        <f t="shared" si="21"/>
        <v>157231002.6174376</v>
      </c>
      <c r="AE38" s="401">
        <v>21910915</v>
      </c>
      <c r="AF38" s="411">
        <f t="shared" si="22"/>
        <v>179141917.6174376</v>
      </c>
      <c r="AG38" s="399">
        <v>-6177671.4814700019</v>
      </c>
      <c r="AH38" s="399">
        <f t="shared" si="23"/>
        <v>172964246.13596761</v>
      </c>
      <c r="AI38" s="411">
        <f t="shared" si="24"/>
        <v>737.75906175973705</v>
      </c>
      <c r="AJ38" s="399">
        <f t="shared" si="25"/>
        <v>712.31759514686917</v>
      </c>
      <c r="AK38" s="412">
        <v>1</v>
      </c>
      <c r="AL38" s="413">
        <v>32</v>
      </c>
    </row>
    <row r="39" spans="1:38">
      <c r="A39" s="397">
        <v>97</v>
      </c>
      <c r="B39" s="398" t="s">
        <v>62</v>
      </c>
      <c r="C39" s="420">
        <v>2062</v>
      </c>
      <c r="D39" s="440">
        <f t="shared" si="11"/>
        <v>-124744.46222035692</v>
      </c>
      <c r="E39" s="534">
        <v>272069.25168968563</v>
      </c>
      <c r="F39" s="400">
        <v>147324.78946932871</v>
      </c>
      <c r="G39" s="400">
        <v>303754.22466936085</v>
      </c>
      <c r="H39" s="404">
        <f t="shared" si="12"/>
        <v>451079.01413868956</v>
      </c>
      <c r="I39" s="427">
        <v>351973.3447873565</v>
      </c>
      <c r="J39" s="405">
        <f t="shared" si="13"/>
        <v>803052.35892604606</v>
      </c>
      <c r="K39" s="429">
        <v>-539473</v>
      </c>
      <c r="L39" s="414">
        <f t="shared" si="14"/>
        <v>263579.35892604606</v>
      </c>
      <c r="M39" s="431">
        <v>35721.709860000017</v>
      </c>
      <c r="N39" s="405">
        <f t="shared" si="15"/>
        <v>299301.06878604606</v>
      </c>
      <c r="O39" s="411">
        <f t="shared" si="2"/>
        <v>127.8270411862493</v>
      </c>
      <c r="P39" s="399">
        <f t="shared" si="3"/>
        <v>145.15085780118625</v>
      </c>
      <c r="Q39" s="412">
        <v>10</v>
      </c>
      <c r="R39" s="412">
        <v>10</v>
      </c>
      <c r="S39" s="451">
        <f t="shared" si="16"/>
        <v>207951.86334206525</v>
      </c>
      <c r="T39" s="416">
        <f t="shared" si="17"/>
        <v>3.7382927481989618</v>
      </c>
      <c r="U39" s="453">
        <f t="shared" si="18"/>
        <v>101.22374344163867</v>
      </c>
      <c r="V39" s="623">
        <f t="shared" si="19"/>
        <v>101.22374344163867</v>
      </c>
      <c r="W39" s="397">
        <v>97</v>
      </c>
      <c r="X39" s="398" t="s">
        <v>62</v>
      </c>
      <c r="Y39" s="400">
        <v>2091</v>
      </c>
      <c r="Z39" s="400">
        <v>-83547.619137248141</v>
      </c>
      <c r="AA39" s="400">
        <v>295078.15947681328</v>
      </c>
      <c r="AB39" s="404">
        <f t="shared" si="20"/>
        <v>211530.54033956514</v>
      </c>
      <c r="AC39" s="400">
        <v>448682.95524441573</v>
      </c>
      <c r="AD39" s="399">
        <f t="shared" si="21"/>
        <v>660213.49558398081</v>
      </c>
      <c r="AE39" s="401">
        <v>-604586</v>
      </c>
      <c r="AF39" s="411">
        <f t="shared" si="22"/>
        <v>55627.49558398081</v>
      </c>
      <c r="AG39" s="399">
        <v>-24461.537600000011</v>
      </c>
      <c r="AH39" s="399">
        <f t="shared" si="23"/>
        <v>31165.957983980799</v>
      </c>
      <c r="AI39" s="411">
        <f t="shared" si="24"/>
        <v>26.603297744610622</v>
      </c>
      <c r="AJ39" s="399">
        <f t="shared" si="25"/>
        <v>14.904810131028599</v>
      </c>
      <c r="AK39" s="412">
        <v>10</v>
      </c>
      <c r="AL39" s="412">
        <v>10</v>
      </c>
    </row>
    <row r="40" spans="1:38">
      <c r="A40" s="397">
        <v>98</v>
      </c>
      <c r="B40" s="398" t="s">
        <v>63</v>
      </c>
      <c r="C40" s="420">
        <v>22885</v>
      </c>
      <c r="D40" s="440">
        <f t="shared" si="11"/>
        <v>12675379.959355883</v>
      </c>
      <c r="E40" s="534">
        <v>2803526.916771437</v>
      </c>
      <c r="F40" s="400">
        <v>15478906.876127321</v>
      </c>
      <c r="G40" s="400">
        <v>6279039.7376398472</v>
      </c>
      <c r="H40" s="404">
        <f t="shared" si="12"/>
        <v>21757946.613767169</v>
      </c>
      <c r="I40" s="427">
        <v>1892880.9795729837</v>
      </c>
      <c r="J40" s="405">
        <f t="shared" si="13"/>
        <v>23650827.593340155</v>
      </c>
      <c r="K40" s="429">
        <v>-5195002</v>
      </c>
      <c r="L40" s="414">
        <f t="shared" si="14"/>
        <v>18455825.593340155</v>
      </c>
      <c r="M40" s="431">
        <v>-2572437.3435389996</v>
      </c>
      <c r="N40" s="405">
        <f t="shared" si="15"/>
        <v>15883388.249801155</v>
      </c>
      <c r="O40" s="411">
        <f t="shared" si="2"/>
        <v>806.45949719642363</v>
      </c>
      <c r="P40" s="399">
        <f t="shared" si="3"/>
        <v>694.05235961551909</v>
      </c>
      <c r="Q40" s="412">
        <v>7</v>
      </c>
      <c r="R40" s="412">
        <v>7</v>
      </c>
      <c r="S40" s="451">
        <f t="shared" si="16"/>
        <v>1093552.3335463107</v>
      </c>
      <c r="T40" s="416">
        <f t="shared" si="17"/>
        <v>6.2984398251504953E-2</v>
      </c>
      <c r="U40" s="453">
        <f t="shared" si="18"/>
        <v>49.702610137458237</v>
      </c>
      <c r="V40" s="623">
        <f t="shared" si="19"/>
        <v>49.702610137458237</v>
      </c>
      <c r="W40" s="397">
        <v>98</v>
      </c>
      <c r="X40" s="398" t="s">
        <v>63</v>
      </c>
      <c r="Y40" s="400">
        <v>22943</v>
      </c>
      <c r="Z40" s="400">
        <v>13502819.957794748</v>
      </c>
      <c r="AA40" s="400">
        <v>5853940.8935225541</v>
      </c>
      <c r="AB40" s="404">
        <f t="shared" si="20"/>
        <v>19356760.851317301</v>
      </c>
      <c r="AC40" s="400">
        <v>3417359.4084765422</v>
      </c>
      <c r="AD40" s="399">
        <f t="shared" si="21"/>
        <v>22774120.259793844</v>
      </c>
      <c r="AE40" s="401">
        <v>-5411847</v>
      </c>
      <c r="AF40" s="411">
        <f t="shared" si="22"/>
        <v>17362273.259793844</v>
      </c>
      <c r="AG40" s="399">
        <v>-1999106.5513200003</v>
      </c>
      <c r="AH40" s="399">
        <f t="shared" si="23"/>
        <v>15363166.708473844</v>
      </c>
      <c r="AI40" s="411">
        <f t="shared" si="24"/>
        <v>756.75688705896539</v>
      </c>
      <c r="AJ40" s="399">
        <f t="shared" si="25"/>
        <v>669.62327108372244</v>
      </c>
      <c r="AK40" s="412">
        <v>7</v>
      </c>
      <c r="AL40" s="412">
        <v>7</v>
      </c>
    </row>
    <row r="41" spans="1:38">
      <c r="A41" s="397">
        <v>102</v>
      </c>
      <c r="B41" s="398" t="s">
        <v>64</v>
      </c>
      <c r="C41" s="420">
        <v>9646</v>
      </c>
      <c r="D41" s="440">
        <f t="shared" si="11"/>
        <v>807337.1971705039</v>
      </c>
      <c r="E41" s="534">
        <v>1274558.3797424671</v>
      </c>
      <c r="F41" s="400">
        <v>2081895.576912971</v>
      </c>
      <c r="G41" s="400">
        <v>3982234.5564156026</v>
      </c>
      <c r="H41" s="404">
        <f t="shared" si="12"/>
        <v>6064130.1333285738</v>
      </c>
      <c r="I41" s="427">
        <v>1440479.2013762896</v>
      </c>
      <c r="J41" s="405">
        <f t="shared" si="13"/>
        <v>7504609.3347048629</v>
      </c>
      <c r="K41" s="429">
        <v>1074556</v>
      </c>
      <c r="L41" s="414">
        <f t="shared" si="14"/>
        <v>8579165.3347048629</v>
      </c>
      <c r="M41" s="431">
        <v>217247.33766000011</v>
      </c>
      <c r="N41" s="405">
        <f t="shared" si="15"/>
        <v>8796412.6723648626</v>
      </c>
      <c r="O41" s="411">
        <f t="shared" si="2"/>
        <v>889.4013409397536</v>
      </c>
      <c r="P41" s="399">
        <f t="shared" si="3"/>
        <v>911.9233539669151</v>
      </c>
      <c r="Q41" s="412">
        <v>4</v>
      </c>
      <c r="R41" s="412">
        <v>4</v>
      </c>
      <c r="S41" s="451">
        <f t="shared" si="16"/>
        <v>392935.19635486323</v>
      </c>
      <c r="T41" s="416">
        <f t="shared" si="17"/>
        <v>4.7999529663120669E-2</v>
      </c>
      <c r="U41" s="453">
        <f t="shared" si="18"/>
        <v>49.357201550323111</v>
      </c>
      <c r="V41" s="623">
        <f t="shared" si="19"/>
        <v>49.357201550323111</v>
      </c>
      <c r="W41" s="397">
        <v>102</v>
      </c>
      <c r="X41" s="398" t="s">
        <v>64</v>
      </c>
      <c r="Y41" s="400">
        <v>9745</v>
      </c>
      <c r="Z41" s="400">
        <v>959508.72934959293</v>
      </c>
      <c r="AA41" s="400">
        <v>3902026.9960696246</v>
      </c>
      <c r="AB41" s="404">
        <f t="shared" si="20"/>
        <v>4861535.7254192177</v>
      </c>
      <c r="AC41" s="400">
        <v>2140556.412930782</v>
      </c>
      <c r="AD41" s="399">
        <f t="shared" si="21"/>
        <v>7002092.1383499997</v>
      </c>
      <c r="AE41" s="401">
        <v>1184138</v>
      </c>
      <c r="AF41" s="411">
        <f t="shared" si="22"/>
        <v>8186230.1383499997</v>
      </c>
      <c r="AG41" s="399">
        <v>213171.58249999993</v>
      </c>
      <c r="AH41" s="399">
        <f t="shared" si="23"/>
        <v>8399401.7208500002</v>
      </c>
      <c r="AI41" s="411">
        <f t="shared" si="24"/>
        <v>840.04413938943048</v>
      </c>
      <c r="AJ41" s="399">
        <f t="shared" si="25"/>
        <v>861.91910937403793</v>
      </c>
      <c r="AK41" s="412">
        <v>4</v>
      </c>
      <c r="AL41" s="412">
        <v>4</v>
      </c>
    </row>
    <row r="42" spans="1:38">
      <c r="A42" s="397">
        <v>103</v>
      </c>
      <c r="B42" s="398" t="s">
        <v>65</v>
      </c>
      <c r="C42" s="420">
        <v>2125</v>
      </c>
      <c r="D42" s="440">
        <f t="shared" si="11"/>
        <v>128574.54724067909</v>
      </c>
      <c r="E42" s="534">
        <v>305441.73164107505</v>
      </c>
      <c r="F42" s="400">
        <v>434016.27888175414</v>
      </c>
      <c r="G42" s="400">
        <v>1131983.2281112976</v>
      </c>
      <c r="H42" s="404">
        <f t="shared" si="12"/>
        <v>1565999.5069930516</v>
      </c>
      <c r="I42" s="427">
        <v>347484.36015546625</v>
      </c>
      <c r="J42" s="405">
        <f t="shared" si="13"/>
        <v>1913483.8671485179</v>
      </c>
      <c r="K42" s="429">
        <v>-547163</v>
      </c>
      <c r="L42" s="414">
        <f t="shared" si="14"/>
        <v>1366320.8671485179</v>
      </c>
      <c r="M42" s="431">
        <v>-24920.184899999993</v>
      </c>
      <c r="N42" s="405">
        <f t="shared" si="15"/>
        <v>1341400.6822485179</v>
      </c>
      <c r="O42" s="411">
        <f t="shared" si="2"/>
        <v>642.97452571694953</v>
      </c>
      <c r="P42" s="399">
        <f t="shared" si="3"/>
        <v>631.24737988165543</v>
      </c>
      <c r="Q42" s="412">
        <v>5</v>
      </c>
      <c r="R42" s="412">
        <v>5</v>
      </c>
      <c r="S42" s="451">
        <f t="shared" si="16"/>
        <v>88819.915043066954</v>
      </c>
      <c r="T42" s="416">
        <f t="shared" si="17"/>
        <v>6.9526300467082039E-2</v>
      </c>
      <c r="U42" s="453">
        <f t="shared" si="18"/>
        <v>51.812585825486849</v>
      </c>
      <c r="V42" s="623">
        <f t="shared" si="19"/>
        <v>51.812585825486849</v>
      </c>
      <c r="W42" s="397">
        <v>103</v>
      </c>
      <c r="X42" s="398" t="s">
        <v>65</v>
      </c>
      <c r="Y42" s="400">
        <v>2161</v>
      </c>
      <c r="Z42" s="400">
        <v>242711.27189013484</v>
      </c>
      <c r="AA42" s="400">
        <v>1125081.326062046</v>
      </c>
      <c r="AB42" s="404">
        <f t="shared" si="20"/>
        <v>1367792.5979521808</v>
      </c>
      <c r="AC42" s="400">
        <v>488886.35415327025</v>
      </c>
      <c r="AD42" s="399">
        <f t="shared" si="21"/>
        <v>1856678.9521054509</v>
      </c>
      <c r="AE42" s="401">
        <v>-579178</v>
      </c>
      <c r="AF42" s="411">
        <f t="shared" si="22"/>
        <v>1277500.9521054509</v>
      </c>
      <c r="AG42" s="399">
        <v>-29946.470000000016</v>
      </c>
      <c r="AH42" s="399">
        <f t="shared" si="23"/>
        <v>1247554.4821054509</v>
      </c>
      <c r="AI42" s="411">
        <f t="shared" si="24"/>
        <v>591.16193989146268</v>
      </c>
      <c r="AJ42" s="399">
        <f t="shared" si="25"/>
        <v>577.30424900761261</v>
      </c>
      <c r="AK42" s="412">
        <v>5</v>
      </c>
      <c r="AL42" s="412">
        <v>5</v>
      </c>
    </row>
    <row r="43" spans="1:38">
      <c r="A43" s="397">
        <v>105</v>
      </c>
      <c r="B43" s="398" t="s">
        <v>66</v>
      </c>
      <c r="C43" s="420">
        <v>2063</v>
      </c>
      <c r="D43" s="440">
        <f t="shared" si="11"/>
        <v>1778450.9985096902</v>
      </c>
      <c r="E43" s="534">
        <v>306093.34129829082</v>
      </c>
      <c r="F43" s="400">
        <v>2084544.3398079809</v>
      </c>
      <c r="G43" s="400">
        <v>1015450.043168533</v>
      </c>
      <c r="H43" s="404">
        <f t="shared" si="12"/>
        <v>3099994.3829765138</v>
      </c>
      <c r="I43" s="427">
        <v>361131.20175991615</v>
      </c>
      <c r="J43" s="405">
        <f t="shared" si="13"/>
        <v>3461125.5847364301</v>
      </c>
      <c r="K43" s="429">
        <v>-485611</v>
      </c>
      <c r="L43" s="414">
        <f t="shared" si="14"/>
        <v>2975514.5847364301</v>
      </c>
      <c r="M43" s="431">
        <v>-33504.730200000005</v>
      </c>
      <c r="N43" s="405">
        <f t="shared" si="15"/>
        <v>2942009.85453643</v>
      </c>
      <c r="O43" s="411">
        <f t="shared" si="2"/>
        <v>1442.324083730698</v>
      </c>
      <c r="P43" s="399">
        <f t="shared" si="3"/>
        <v>1426.0833032168832</v>
      </c>
      <c r="Q43" s="412">
        <v>18</v>
      </c>
      <c r="R43" s="412">
        <v>18</v>
      </c>
      <c r="S43" s="451">
        <f t="shared" si="16"/>
        <v>302976.3232505871</v>
      </c>
      <c r="T43" s="416">
        <f t="shared" si="17"/>
        <v>0.11336650539930615</v>
      </c>
      <c r="U43" s="453">
        <f t="shared" si="18"/>
        <v>166.04029123507098</v>
      </c>
      <c r="V43" s="623">
        <f t="shared" si="19"/>
        <v>166.04029123507098</v>
      </c>
      <c r="W43" s="397">
        <v>105</v>
      </c>
      <c r="X43" s="398" t="s">
        <v>66</v>
      </c>
      <c r="Y43" s="400">
        <v>2094</v>
      </c>
      <c r="Z43" s="400">
        <v>1749150.5063975472</v>
      </c>
      <c r="AA43" s="400">
        <v>916111.99700052931</v>
      </c>
      <c r="AB43" s="404">
        <f t="shared" si="20"/>
        <v>2665262.5033980766</v>
      </c>
      <c r="AC43" s="400">
        <v>500423.75808776653</v>
      </c>
      <c r="AD43" s="399">
        <f t="shared" si="21"/>
        <v>3165686.261485843</v>
      </c>
      <c r="AE43" s="401">
        <v>-493148</v>
      </c>
      <c r="AF43" s="411">
        <f t="shared" si="22"/>
        <v>2672538.261485843</v>
      </c>
      <c r="AG43" s="399">
        <v>14185.170000000006</v>
      </c>
      <c r="AH43" s="399">
        <f t="shared" si="23"/>
        <v>2686723.4314858429</v>
      </c>
      <c r="AI43" s="411">
        <f t="shared" si="24"/>
        <v>1276.283792495627</v>
      </c>
      <c r="AJ43" s="399">
        <f t="shared" si="25"/>
        <v>1283.0579902033635</v>
      </c>
      <c r="AK43" s="412">
        <v>18</v>
      </c>
      <c r="AL43" s="412">
        <v>18</v>
      </c>
    </row>
    <row r="44" spans="1:38">
      <c r="A44" s="397">
        <v>106</v>
      </c>
      <c r="B44" s="398" t="s">
        <v>67</v>
      </c>
      <c r="C44" s="420">
        <v>46901</v>
      </c>
      <c r="D44" s="440">
        <f t="shared" si="11"/>
        <v>5824909.7967486251</v>
      </c>
      <c r="E44" s="534">
        <v>7022879.7538065482</v>
      </c>
      <c r="F44" s="400">
        <v>12847789.550555173</v>
      </c>
      <c r="G44" s="400">
        <v>-136556.22956492784</v>
      </c>
      <c r="H44" s="404">
        <f t="shared" si="12"/>
        <v>12711233.320990246</v>
      </c>
      <c r="I44" s="427">
        <v>3749093.6870227093</v>
      </c>
      <c r="J44" s="405">
        <f t="shared" si="13"/>
        <v>16460327.008012954</v>
      </c>
      <c r="K44" s="429">
        <v>-438732</v>
      </c>
      <c r="L44" s="414">
        <f t="shared" si="14"/>
        <v>16021595.008012954</v>
      </c>
      <c r="M44" s="431">
        <v>-27870.601440000348</v>
      </c>
      <c r="N44" s="405">
        <f t="shared" si="15"/>
        <v>15993724.406572953</v>
      </c>
      <c r="O44" s="411">
        <f t="shared" si="2"/>
        <v>341.60455018044291</v>
      </c>
      <c r="P44" s="399">
        <f t="shared" si="3"/>
        <v>341.01030695663104</v>
      </c>
      <c r="Q44" s="412">
        <v>1</v>
      </c>
      <c r="R44" s="413">
        <v>35</v>
      </c>
      <c r="S44" s="451">
        <f t="shared" si="16"/>
        <v>4170545.9055080991</v>
      </c>
      <c r="T44" s="416">
        <f t="shared" si="17"/>
        <v>0.35191364658396418</v>
      </c>
      <c r="U44" s="453">
        <f t="shared" si="18"/>
        <v>88.36077167958058</v>
      </c>
      <c r="V44" s="623">
        <f t="shared" si="19"/>
        <v>88.36077167958058</v>
      </c>
      <c r="W44" s="397">
        <v>106</v>
      </c>
      <c r="X44" s="398" t="s">
        <v>67</v>
      </c>
      <c r="Y44" s="400">
        <v>46797</v>
      </c>
      <c r="Z44" s="400">
        <v>7242725.5910216589</v>
      </c>
      <c r="AA44" s="400">
        <v>-323426.846373117</v>
      </c>
      <c r="AB44" s="404">
        <f t="shared" si="20"/>
        <v>6919298.7446485423</v>
      </c>
      <c r="AC44" s="400">
        <v>6611095.3578563128</v>
      </c>
      <c r="AD44" s="399">
        <f t="shared" si="21"/>
        <v>13530394.102504855</v>
      </c>
      <c r="AE44" s="401">
        <v>-1679345</v>
      </c>
      <c r="AF44" s="411">
        <f t="shared" si="22"/>
        <v>11851049.102504855</v>
      </c>
      <c r="AG44" s="399">
        <v>-141883.22260000044</v>
      </c>
      <c r="AH44" s="399">
        <f t="shared" si="23"/>
        <v>11709165.879904855</v>
      </c>
      <c r="AI44" s="411">
        <f t="shared" si="24"/>
        <v>253.24377850086233</v>
      </c>
      <c r="AJ44" s="399">
        <f t="shared" si="25"/>
        <v>250.21189135852416</v>
      </c>
      <c r="AK44" s="412">
        <v>1</v>
      </c>
      <c r="AL44" s="413">
        <v>35</v>
      </c>
    </row>
    <row r="45" spans="1:38">
      <c r="A45" s="397">
        <v>108</v>
      </c>
      <c r="B45" s="398" t="s">
        <v>68</v>
      </c>
      <c r="C45" s="420">
        <v>10319</v>
      </c>
      <c r="D45" s="440">
        <f t="shared" si="11"/>
        <v>3799986.179177708</v>
      </c>
      <c r="E45" s="534">
        <v>1283785.8402727807</v>
      </c>
      <c r="F45" s="400">
        <v>5083772.0194504885</v>
      </c>
      <c r="G45" s="400">
        <v>3827579.1002644775</v>
      </c>
      <c r="H45" s="404">
        <f t="shared" si="12"/>
        <v>8911351.119714966</v>
      </c>
      <c r="I45" s="427">
        <v>920546.44722506776</v>
      </c>
      <c r="J45" s="405">
        <f t="shared" si="13"/>
        <v>9831897.5669400338</v>
      </c>
      <c r="K45" s="429">
        <v>-1268321</v>
      </c>
      <c r="L45" s="414">
        <f t="shared" si="14"/>
        <v>8563576.5669400338</v>
      </c>
      <c r="M45" s="431">
        <v>-99464.042339999985</v>
      </c>
      <c r="N45" s="405">
        <f t="shared" si="15"/>
        <v>8464112.5246000346</v>
      </c>
      <c r="O45" s="411">
        <f t="shared" si="2"/>
        <v>829.88434605485361</v>
      </c>
      <c r="P45" s="399">
        <f t="shared" si="3"/>
        <v>820.2454234518882</v>
      </c>
      <c r="Q45" s="412">
        <v>6</v>
      </c>
      <c r="R45" s="412">
        <v>6</v>
      </c>
      <c r="S45" s="451">
        <f t="shared" si="16"/>
        <v>592087.78434679471</v>
      </c>
      <c r="T45" s="416">
        <f t="shared" si="17"/>
        <v>7.4275684316296567E-2</v>
      </c>
      <c r="U45" s="453">
        <f t="shared" si="18"/>
        <v>52.70887734146379</v>
      </c>
      <c r="V45" s="623">
        <f t="shared" si="19"/>
        <v>52.70887734146379</v>
      </c>
      <c r="W45" s="397">
        <v>108</v>
      </c>
      <c r="X45" s="398" t="s">
        <v>68</v>
      </c>
      <c r="Y45" s="400">
        <v>10257</v>
      </c>
      <c r="Z45" s="400">
        <v>3612412.2631828561</v>
      </c>
      <c r="AA45" s="400">
        <v>4009707.1234771875</v>
      </c>
      <c r="AB45" s="404">
        <f t="shared" si="20"/>
        <v>7622119.3866600432</v>
      </c>
      <c r="AC45" s="400">
        <v>1713555.3959331969</v>
      </c>
      <c r="AD45" s="399">
        <f t="shared" si="21"/>
        <v>9335674.7825932391</v>
      </c>
      <c r="AE45" s="401">
        <v>-1364186</v>
      </c>
      <c r="AF45" s="411">
        <f t="shared" si="22"/>
        <v>7971488.7825932391</v>
      </c>
      <c r="AG45" s="399">
        <v>-104922.97410000002</v>
      </c>
      <c r="AH45" s="399">
        <f t="shared" si="23"/>
        <v>7866565.8084932389</v>
      </c>
      <c r="AI45" s="411">
        <f t="shared" si="24"/>
        <v>777.17546871338982</v>
      </c>
      <c r="AJ45" s="399">
        <f t="shared" si="25"/>
        <v>766.94606692924231</v>
      </c>
      <c r="AK45" s="412">
        <v>6</v>
      </c>
      <c r="AL45" s="412">
        <v>6</v>
      </c>
    </row>
    <row r="46" spans="1:38">
      <c r="A46" s="397">
        <v>109</v>
      </c>
      <c r="B46" s="398" t="s">
        <v>69</v>
      </c>
      <c r="C46" s="420">
        <v>68319</v>
      </c>
      <c r="D46" s="440">
        <f t="shared" si="11"/>
        <v>7951330.0560245812</v>
      </c>
      <c r="E46" s="534">
        <v>9427254.5567440614</v>
      </c>
      <c r="F46" s="400">
        <v>17378584.612768643</v>
      </c>
      <c r="G46" s="400">
        <v>6805371.7640928486</v>
      </c>
      <c r="H46" s="404">
        <f t="shared" si="12"/>
        <v>24183956.37686149</v>
      </c>
      <c r="I46" s="427">
        <v>6111782.4553717664</v>
      </c>
      <c r="J46" s="405">
        <f t="shared" si="13"/>
        <v>30295738.832233258</v>
      </c>
      <c r="K46" s="429">
        <v>-12751843</v>
      </c>
      <c r="L46" s="414">
        <f t="shared" si="14"/>
        <v>17543895.832233258</v>
      </c>
      <c r="M46" s="431">
        <v>83345.099999999162</v>
      </c>
      <c r="N46" s="405">
        <f t="shared" si="15"/>
        <v>17627240.932233255</v>
      </c>
      <c r="O46" s="411">
        <f t="shared" si="2"/>
        <v>256.79380307430228</v>
      </c>
      <c r="P46" s="399">
        <f t="shared" si="3"/>
        <v>258.0137433544586</v>
      </c>
      <c r="Q46" s="412">
        <v>5</v>
      </c>
      <c r="R46" s="412">
        <v>5</v>
      </c>
      <c r="S46" s="451">
        <f t="shared" si="16"/>
        <v>3219162.9024371505</v>
      </c>
      <c r="T46" s="416">
        <f t="shared" si="17"/>
        <v>0.22472760352419155</v>
      </c>
      <c r="U46" s="453">
        <f t="shared" si="18"/>
        <v>46.269091791788185</v>
      </c>
      <c r="V46" s="623">
        <f t="shared" si="19"/>
        <v>46.269091791788185</v>
      </c>
      <c r="W46" s="397">
        <v>109</v>
      </c>
      <c r="X46" s="398" t="s">
        <v>69</v>
      </c>
      <c r="Y46" s="400">
        <v>68043</v>
      </c>
      <c r="Z46" s="400">
        <v>9439682.2481923904</v>
      </c>
      <c r="AA46" s="400">
        <v>8001987.8800818073</v>
      </c>
      <c r="AB46" s="404">
        <f t="shared" si="20"/>
        <v>17441670.128274199</v>
      </c>
      <c r="AC46" s="400">
        <v>10403021.801521907</v>
      </c>
      <c r="AD46" s="399">
        <f t="shared" si="21"/>
        <v>27844691.929796107</v>
      </c>
      <c r="AE46" s="401">
        <v>-13519959</v>
      </c>
      <c r="AF46" s="411">
        <f t="shared" si="22"/>
        <v>14324732.929796107</v>
      </c>
      <c r="AG46" s="399">
        <v>-259840.79179999954</v>
      </c>
      <c r="AH46" s="399">
        <f t="shared" si="23"/>
        <v>14064892.137996107</v>
      </c>
      <c r="AI46" s="411">
        <f t="shared" si="24"/>
        <v>210.52471128251409</v>
      </c>
      <c r="AJ46" s="399">
        <f t="shared" si="25"/>
        <v>206.70593798033755</v>
      </c>
      <c r="AK46" s="412">
        <v>5</v>
      </c>
      <c r="AL46" s="412">
        <v>5</v>
      </c>
    </row>
    <row r="47" spans="1:38">
      <c r="A47" s="397">
        <v>111</v>
      </c>
      <c r="B47" s="398" t="s">
        <v>70</v>
      </c>
      <c r="C47" s="420">
        <v>17953</v>
      </c>
      <c r="D47" s="440">
        <f t="shared" si="11"/>
        <v>2247336.1042154739</v>
      </c>
      <c r="E47" s="534">
        <v>2558624.0474112518</v>
      </c>
      <c r="F47" s="400">
        <v>4805960.1516267257</v>
      </c>
      <c r="G47" s="400">
        <v>5716852.6871153358</v>
      </c>
      <c r="H47" s="404">
        <f t="shared" si="12"/>
        <v>10522812.838742062</v>
      </c>
      <c r="I47" s="427">
        <v>1943745.2944886847</v>
      </c>
      <c r="J47" s="405">
        <f t="shared" si="13"/>
        <v>12466558.133230748</v>
      </c>
      <c r="K47" s="429">
        <v>-2282506</v>
      </c>
      <c r="L47" s="414">
        <f t="shared" si="14"/>
        <v>10184052.133230748</v>
      </c>
      <c r="M47" s="431">
        <v>164223.18504000001</v>
      </c>
      <c r="N47" s="405">
        <f t="shared" si="15"/>
        <v>10348275.318270748</v>
      </c>
      <c r="O47" s="411">
        <f t="shared" si="2"/>
        <v>567.26185780820742</v>
      </c>
      <c r="P47" s="399">
        <f t="shared" si="3"/>
        <v>576.40925295330851</v>
      </c>
      <c r="Q47" s="412">
        <v>7</v>
      </c>
      <c r="R47" s="412">
        <v>7</v>
      </c>
      <c r="S47" s="451">
        <f t="shared" si="16"/>
        <v>936864.84380208142</v>
      </c>
      <c r="T47" s="416">
        <f t="shared" si="17"/>
        <v>0.10131349290103599</v>
      </c>
      <c r="U47" s="453">
        <f t="shared" si="18"/>
        <v>57.241048728252281</v>
      </c>
      <c r="V47" s="623">
        <f t="shared" si="19"/>
        <v>57.241048728252281</v>
      </c>
      <c r="W47" s="397">
        <v>111</v>
      </c>
      <c r="X47" s="398" t="s">
        <v>70</v>
      </c>
      <c r="Y47" s="400">
        <v>18131</v>
      </c>
      <c r="Z47" s="400">
        <v>3218089.3086587857</v>
      </c>
      <c r="AA47" s="400">
        <v>5640682.2281440506</v>
      </c>
      <c r="AB47" s="404">
        <f t="shared" si="20"/>
        <v>8858771.5368028358</v>
      </c>
      <c r="AC47" s="400">
        <v>3072896.7526258295</v>
      </c>
      <c r="AD47" s="399">
        <f t="shared" si="21"/>
        <v>11931668.289428666</v>
      </c>
      <c r="AE47" s="401">
        <v>-2684481</v>
      </c>
      <c r="AF47" s="411">
        <f t="shared" si="22"/>
        <v>9247187.2894286662</v>
      </c>
      <c r="AG47" s="399">
        <v>113638.973</v>
      </c>
      <c r="AH47" s="399">
        <f t="shared" si="23"/>
        <v>9360826.2624286655</v>
      </c>
      <c r="AI47" s="411">
        <f t="shared" si="24"/>
        <v>510.02080907995514</v>
      </c>
      <c r="AJ47" s="399">
        <f t="shared" si="25"/>
        <v>516.28847070920881</v>
      </c>
      <c r="AK47" s="412">
        <v>7</v>
      </c>
      <c r="AL47" s="412">
        <v>7</v>
      </c>
    </row>
    <row r="48" spans="1:38">
      <c r="A48" s="397">
        <v>139</v>
      </c>
      <c r="B48" s="398" t="s">
        <v>71</v>
      </c>
      <c r="C48" s="420">
        <v>9766</v>
      </c>
      <c r="D48" s="440">
        <f t="shared" si="11"/>
        <v>6131711.221409644</v>
      </c>
      <c r="E48" s="534">
        <v>1443843.7290396255</v>
      </c>
      <c r="F48" s="400">
        <v>7575554.9504492693</v>
      </c>
      <c r="G48" s="400">
        <v>5493137.8700356977</v>
      </c>
      <c r="H48" s="404">
        <f t="shared" si="12"/>
        <v>13068692.820484966</v>
      </c>
      <c r="I48" s="427">
        <v>721684.24410468037</v>
      </c>
      <c r="J48" s="405">
        <f t="shared" si="13"/>
        <v>13790377.064589646</v>
      </c>
      <c r="K48" s="429">
        <v>116217</v>
      </c>
      <c r="L48" s="414">
        <f t="shared" si="14"/>
        <v>13906594.064589646</v>
      </c>
      <c r="M48" s="431">
        <v>100855.90551000001</v>
      </c>
      <c r="N48" s="405">
        <f t="shared" si="15"/>
        <v>14007449.970099647</v>
      </c>
      <c r="O48" s="411">
        <f t="shared" si="2"/>
        <v>1423.9805513608076</v>
      </c>
      <c r="P48" s="399">
        <f t="shared" si="3"/>
        <v>1434.3077995187023</v>
      </c>
      <c r="Q48" s="412">
        <v>17</v>
      </c>
      <c r="R48" s="412">
        <v>17</v>
      </c>
      <c r="S48" s="451">
        <f t="shared" si="16"/>
        <v>957610.2778163068</v>
      </c>
      <c r="T48" s="416">
        <f t="shared" si="17"/>
        <v>7.3952542808374822E-2</v>
      </c>
      <c r="U48" s="453">
        <f t="shared" si="18"/>
        <v>109.76317728455274</v>
      </c>
      <c r="V48" s="623">
        <f t="shared" si="19"/>
        <v>109.76317728455274</v>
      </c>
      <c r="W48" s="397">
        <v>139</v>
      </c>
      <c r="X48" s="398" t="s">
        <v>71</v>
      </c>
      <c r="Y48" s="400">
        <v>9853</v>
      </c>
      <c r="Z48" s="400">
        <v>6186702.8536374588</v>
      </c>
      <c r="AA48" s="400">
        <v>5411277.0790536571</v>
      </c>
      <c r="AB48" s="404">
        <f t="shared" si="20"/>
        <v>11597979.932691116</v>
      </c>
      <c r="AC48" s="400">
        <v>1449196.8540822233</v>
      </c>
      <c r="AD48" s="399">
        <f t="shared" si="21"/>
        <v>13047176.786773339</v>
      </c>
      <c r="AE48" s="401">
        <v>-98193</v>
      </c>
      <c r="AF48" s="411">
        <f t="shared" si="22"/>
        <v>12948983.786773339</v>
      </c>
      <c r="AG48" s="399">
        <v>275476.00140000007</v>
      </c>
      <c r="AH48" s="399">
        <f t="shared" si="23"/>
        <v>13224459.788173338</v>
      </c>
      <c r="AI48" s="411">
        <f t="shared" si="24"/>
        <v>1314.2173740762548</v>
      </c>
      <c r="AJ48" s="399">
        <f t="shared" si="25"/>
        <v>1342.1759655103358</v>
      </c>
      <c r="AK48" s="412">
        <v>17</v>
      </c>
      <c r="AL48" s="412">
        <v>17</v>
      </c>
    </row>
    <row r="49" spans="1:38">
      <c r="A49" s="397">
        <v>140</v>
      </c>
      <c r="B49" s="398" t="s">
        <v>72</v>
      </c>
      <c r="C49" s="420">
        <v>20618</v>
      </c>
      <c r="D49" s="440">
        <f t="shared" si="11"/>
        <v>11085168.178778183</v>
      </c>
      <c r="E49" s="534">
        <v>3007003.745757727</v>
      </c>
      <c r="F49" s="400">
        <v>14092171.92453591</v>
      </c>
      <c r="G49" s="400">
        <v>7436128.0022081425</v>
      </c>
      <c r="H49" s="404">
        <f t="shared" si="12"/>
        <v>21528299.926744051</v>
      </c>
      <c r="I49" s="427">
        <v>2296322.9965546103</v>
      </c>
      <c r="J49" s="405">
        <f t="shared" si="13"/>
        <v>23824622.923298661</v>
      </c>
      <c r="K49" s="429">
        <v>-1016332</v>
      </c>
      <c r="L49" s="414">
        <f t="shared" si="14"/>
        <v>22808290.923298661</v>
      </c>
      <c r="M49" s="431">
        <v>-35821.723979999893</v>
      </c>
      <c r="N49" s="405">
        <f t="shared" si="15"/>
        <v>22772469.199318662</v>
      </c>
      <c r="O49" s="411">
        <f t="shared" si="2"/>
        <v>1106.2319780433922</v>
      </c>
      <c r="P49" s="399">
        <f t="shared" si="3"/>
        <v>1104.4945775205481</v>
      </c>
      <c r="Q49" s="412">
        <v>11</v>
      </c>
      <c r="R49" s="412">
        <v>11</v>
      </c>
      <c r="S49" s="451">
        <f t="shared" si="16"/>
        <v>1402182.5272634327</v>
      </c>
      <c r="T49" s="416">
        <f t="shared" si="17"/>
        <v>6.5503850644946779E-2</v>
      </c>
      <c r="U49" s="453">
        <f t="shared" si="18"/>
        <v>77.141626808584988</v>
      </c>
      <c r="V49" s="623">
        <f t="shared" si="19"/>
        <v>77.141626808584988</v>
      </c>
      <c r="W49" s="397">
        <v>140</v>
      </c>
      <c r="X49" s="398" t="s">
        <v>72</v>
      </c>
      <c r="Y49" s="400">
        <v>20801</v>
      </c>
      <c r="Z49" s="400">
        <v>11773497.62635247</v>
      </c>
      <c r="AA49" s="400">
        <v>7386993.1066183681</v>
      </c>
      <c r="AB49" s="404">
        <f t="shared" si="20"/>
        <v>19160490.732970838</v>
      </c>
      <c r="AC49" s="400">
        <v>3679416.6630643914</v>
      </c>
      <c r="AD49" s="399">
        <f t="shared" si="21"/>
        <v>22839907.396035228</v>
      </c>
      <c r="AE49" s="401">
        <v>-1433799</v>
      </c>
      <c r="AF49" s="411">
        <f t="shared" si="22"/>
        <v>21406108.396035228</v>
      </c>
      <c r="AG49" s="399">
        <v>-154366.17220000003</v>
      </c>
      <c r="AH49" s="399">
        <f t="shared" si="23"/>
        <v>21251742.223835226</v>
      </c>
      <c r="AI49" s="411">
        <f t="shared" si="24"/>
        <v>1029.0903512348073</v>
      </c>
      <c r="AJ49" s="399">
        <f t="shared" si="25"/>
        <v>1021.6692574316247</v>
      </c>
      <c r="AK49" s="412">
        <v>11</v>
      </c>
      <c r="AL49" s="412">
        <v>11</v>
      </c>
    </row>
    <row r="50" spans="1:38">
      <c r="A50" s="397">
        <v>142</v>
      </c>
      <c r="B50" s="398" t="s">
        <v>73</v>
      </c>
      <c r="C50" s="420">
        <v>6444</v>
      </c>
      <c r="D50" s="440">
        <f t="shared" si="11"/>
        <v>647479.31334703474</v>
      </c>
      <c r="E50" s="534">
        <v>834204.27088780177</v>
      </c>
      <c r="F50" s="400">
        <v>1481683.5842348365</v>
      </c>
      <c r="G50" s="400">
        <v>2687570.5485506472</v>
      </c>
      <c r="H50" s="404">
        <f t="shared" si="12"/>
        <v>4169254.1327854837</v>
      </c>
      <c r="I50" s="427">
        <v>798448.74171630526</v>
      </c>
      <c r="J50" s="405">
        <f t="shared" si="13"/>
        <v>4967702.874501789</v>
      </c>
      <c r="K50" s="429">
        <v>-642496</v>
      </c>
      <c r="L50" s="414">
        <f t="shared" si="14"/>
        <v>4325206.874501789</v>
      </c>
      <c r="M50" s="431">
        <v>561129.22026000009</v>
      </c>
      <c r="N50" s="405">
        <f t="shared" si="15"/>
        <v>4886336.0947617888</v>
      </c>
      <c r="O50" s="411">
        <f t="shared" si="2"/>
        <v>671.19908046272326</v>
      </c>
      <c r="P50" s="399">
        <f t="shared" si="3"/>
        <v>758.27686138451099</v>
      </c>
      <c r="Q50" s="412">
        <v>7</v>
      </c>
      <c r="R50" s="412">
        <v>7</v>
      </c>
      <c r="S50" s="451">
        <f t="shared" si="16"/>
        <v>438856.93793234974</v>
      </c>
      <c r="T50" s="416">
        <f t="shared" si="17"/>
        <v>0.11292265109809894</v>
      </c>
      <c r="U50" s="453">
        <f t="shared" si="18"/>
        <v>73.666802392391219</v>
      </c>
      <c r="V50" s="623">
        <f t="shared" si="19"/>
        <v>73.666802392391219</v>
      </c>
      <c r="W50" s="397">
        <v>142</v>
      </c>
      <c r="X50" s="398" t="s">
        <v>73</v>
      </c>
      <c r="Y50" s="400">
        <v>6504</v>
      </c>
      <c r="Z50" s="400">
        <v>1027264.4448975811</v>
      </c>
      <c r="AA50" s="400">
        <v>2519733.1918312232</v>
      </c>
      <c r="AB50" s="404">
        <f t="shared" si="20"/>
        <v>3546997.6367288046</v>
      </c>
      <c r="AC50" s="400">
        <v>1168964.2998406347</v>
      </c>
      <c r="AD50" s="399">
        <f t="shared" si="21"/>
        <v>4715961.9365694392</v>
      </c>
      <c r="AE50" s="401">
        <v>-829612</v>
      </c>
      <c r="AF50" s="411">
        <f t="shared" si="22"/>
        <v>3886349.9365694392</v>
      </c>
      <c r="AG50" s="399">
        <v>547153.52950000018</v>
      </c>
      <c r="AH50" s="399">
        <f t="shared" si="23"/>
        <v>4433503.4660694394</v>
      </c>
      <c r="AI50" s="411">
        <f t="shared" si="24"/>
        <v>597.53227807033204</v>
      </c>
      <c r="AJ50" s="399">
        <f t="shared" si="25"/>
        <v>681.65797448792114</v>
      </c>
      <c r="AK50" s="412">
        <v>7</v>
      </c>
      <c r="AL50" s="412">
        <v>7</v>
      </c>
    </row>
    <row r="51" spans="1:38">
      <c r="A51" s="397">
        <v>143</v>
      </c>
      <c r="B51" s="398" t="s">
        <v>74</v>
      </c>
      <c r="C51" s="420">
        <v>6850</v>
      </c>
      <c r="D51" s="440">
        <f t="shared" si="11"/>
        <v>29142.681061940966</v>
      </c>
      <c r="E51" s="534">
        <v>918614.90960127069</v>
      </c>
      <c r="F51" s="400">
        <v>947757.59066321165</v>
      </c>
      <c r="G51" s="400">
        <v>2634901.2489665342</v>
      </c>
      <c r="H51" s="404">
        <f t="shared" si="12"/>
        <v>3582658.839629746</v>
      </c>
      <c r="I51" s="427">
        <v>848830.85145489522</v>
      </c>
      <c r="J51" s="405">
        <f t="shared" si="13"/>
        <v>4431489.691084641</v>
      </c>
      <c r="K51" s="429">
        <v>-875471</v>
      </c>
      <c r="L51" s="414">
        <f t="shared" si="14"/>
        <v>3556018.691084641</v>
      </c>
      <c r="M51" s="431">
        <v>175324.75236000007</v>
      </c>
      <c r="N51" s="405">
        <f t="shared" si="15"/>
        <v>3731343.4434446413</v>
      </c>
      <c r="O51" s="411">
        <f t="shared" si="2"/>
        <v>519.12681621673596</v>
      </c>
      <c r="P51" s="399">
        <f t="shared" si="3"/>
        <v>544.72167057586</v>
      </c>
      <c r="Q51" s="412">
        <v>6</v>
      </c>
      <c r="R51" s="412">
        <v>6</v>
      </c>
      <c r="S51" s="451">
        <f t="shared" si="16"/>
        <v>577536.91220034007</v>
      </c>
      <c r="T51" s="416">
        <f t="shared" si="17"/>
        <v>0.19390312080964872</v>
      </c>
      <c r="U51" s="453">
        <f t="shared" si="18"/>
        <v>81.372292571189064</v>
      </c>
      <c r="V51" s="623">
        <f t="shared" si="19"/>
        <v>81.372292571189064</v>
      </c>
      <c r="W51" s="397">
        <v>143</v>
      </c>
      <c r="X51" s="398" t="s">
        <v>74</v>
      </c>
      <c r="Y51" s="400">
        <v>6804</v>
      </c>
      <c r="Z51" s="400">
        <v>-318999.77099567396</v>
      </c>
      <c r="AA51" s="400">
        <v>2841861.3356856569</v>
      </c>
      <c r="AB51" s="404">
        <f t="shared" si="20"/>
        <v>2522861.5646899827</v>
      </c>
      <c r="AC51" s="400">
        <v>1354020.2141943185</v>
      </c>
      <c r="AD51" s="399">
        <f t="shared" si="21"/>
        <v>3876881.778884301</v>
      </c>
      <c r="AE51" s="401">
        <v>-898400</v>
      </c>
      <c r="AF51" s="411">
        <f t="shared" si="22"/>
        <v>2978481.778884301</v>
      </c>
      <c r="AG51" s="399">
        <v>209546.48349999997</v>
      </c>
      <c r="AH51" s="399">
        <f t="shared" si="23"/>
        <v>3188028.2623843011</v>
      </c>
      <c r="AI51" s="411">
        <f t="shared" si="24"/>
        <v>437.7545236455469</v>
      </c>
      <c r="AJ51" s="399">
        <f t="shared" si="25"/>
        <v>468.55206678193724</v>
      </c>
      <c r="AK51" s="412">
        <v>6</v>
      </c>
      <c r="AL51" s="412">
        <v>6</v>
      </c>
    </row>
    <row r="52" spans="1:38">
      <c r="A52" s="397">
        <v>145</v>
      </c>
      <c r="B52" s="398" t="s">
        <v>75</v>
      </c>
      <c r="C52" s="420">
        <v>12343</v>
      </c>
      <c r="D52" s="440">
        <f t="shared" si="11"/>
        <v>6693607.8264454613</v>
      </c>
      <c r="E52" s="534">
        <v>1260847.7996929996</v>
      </c>
      <c r="F52" s="400">
        <v>7954455.6261384608</v>
      </c>
      <c r="G52" s="400">
        <v>5791882.8272914449</v>
      </c>
      <c r="H52" s="404">
        <f t="shared" si="12"/>
        <v>13746338.453429906</v>
      </c>
      <c r="I52" s="427">
        <v>1126306.7453618362</v>
      </c>
      <c r="J52" s="405">
        <f t="shared" si="13"/>
        <v>14872645.198791742</v>
      </c>
      <c r="K52" s="429">
        <v>-418180</v>
      </c>
      <c r="L52" s="414">
        <f t="shared" si="14"/>
        <v>14454465.198791742</v>
      </c>
      <c r="M52" s="431">
        <v>167148.59805000003</v>
      </c>
      <c r="N52" s="405">
        <f t="shared" si="15"/>
        <v>14621613.796841742</v>
      </c>
      <c r="O52" s="411">
        <f t="shared" si="2"/>
        <v>1171.0658023812477</v>
      </c>
      <c r="P52" s="399">
        <f t="shared" si="3"/>
        <v>1184.607777431884</v>
      </c>
      <c r="Q52" s="412">
        <v>14</v>
      </c>
      <c r="R52" s="412">
        <v>14</v>
      </c>
      <c r="S52" s="451">
        <f t="shared" si="16"/>
        <v>687335.08644333296</v>
      </c>
      <c r="T52" s="416">
        <f t="shared" si="17"/>
        <v>4.9925807400253208E-2</v>
      </c>
      <c r="U52" s="453">
        <f t="shared" si="18"/>
        <v>58.030786426165832</v>
      </c>
      <c r="V52" s="623">
        <f t="shared" si="19"/>
        <v>58.030786426165832</v>
      </c>
      <c r="W52" s="397">
        <v>145</v>
      </c>
      <c r="X52" s="398" t="s">
        <v>75</v>
      </c>
      <c r="Y52" s="400">
        <v>12369</v>
      </c>
      <c r="Z52" s="400">
        <v>6632850.1567233652</v>
      </c>
      <c r="AA52" s="400">
        <v>5529781.0414514346</v>
      </c>
      <c r="AB52" s="404">
        <f t="shared" si="20"/>
        <v>12162631.198174801</v>
      </c>
      <c r="AC52" s="400">
        <v>2178872.9141736086</v>
      </c>
      <c r="AD52" s="399">
        <f t="shared" si="21"/>
        <v>14341504.112348409</v>
      </c>
      <c r="AE52" s="401">
        <v>-574374</v>
      </c>
      <c r="AF52" s="411">
        <f t="shared" si="22"/>
        <v>13767130.112348409</v>
      </c>
      <c r="AG52" s="399">
        <v>71130.746900000027</v>
      </c>
      <c r="AH52" s="399">
        <f t="shared" si="23"/>
        <v>13838260.859248409</v>
      </c>
      <c r="AI52" s="411">
        <f t="shared" si="24"/>
        <v>1113.0350159550819</v>
      </c>
      <c r="AJ52" s="399">
        <f t="shared" si="25"/>
        <v>1118.7857433299707</v>
      </c>
      <c r="AK52" s="412">
        <v>14</v>
      </c>
      <c r="AL52" s="412">
        <v>14</v>
      </c>
    </row>
    <row r="53" spans="1:38">
      <c r="A53" s="397">
        <v>146</v>
      </c>
      <c r="B53" s="398" t="s">
        <v>76</v>
      </c>
      <c r="C53" s="420">
        <v>4406</v>
      </c>
      <c r="D53" s="440">
        <f t="shared" si="11"/>
        <v>1807483.6403425289</v>
      </c>
      <c r="E53" s="534">
        <v>674112.18533219909</v>
      </c>
      <c r="F53" s="400">
        <v>2481595.825674728</v>
      </c>
      <c r="G53" s="400">
        <v>1250649.6578673408</v>
      </c>
      <c r="H53" s="404">
        <f t="shared" si="12"/>
        <v>3732245.4835420689</v>
      </c>
      <c r="I53" s="427">
        <v>746288.09527620673</v>
      </c>
      <c r="J53" s="405">
        <f t="shared" si="13"/>
        <v>4478533.5788182756</v>
      </c>
      <c r="K53" s="429">
        <v>-257617</v>
      </c>
      <c r="L53" s="414">
        <f t="shared" si="14"/>
        <v>4220916.5788182756</v>
      </c>
      <c r="M53" s="431">
        <v>101764.36710000003</v>
      </c>
      <c r="N53" s="405">
        <f t="shared" si="15"/>
        <v>4322680.945918276</v>
      </c>
      <c r="O53" s="411">
        <f t="shared" si="2"/>
        <v>957.99286854704394</v>
      </c>
      <c r="P53" s="399">
        <f t="shared" si="3"/>
        <v>981.08963820205986</v>
      </c>
      <c r="Q53" s="412">
        <v>12</v>
      </c>
      <c r="R53" s="412">
        <v>12</v>
      </c>
      <c r="S53" s="451">
        <f t="shared" si="16"/>
        <v>509811.74371790187</v>
      </c>
      <c r="T53" s="416">
        <f t="shared" si="17"/>
        <v>0.13737465427977139</v>
      </c>
      <c r="U53" s="453">
        <f t="shared" si="18"/>
        <v>131.83417863155557</v>
      </c>
      <c r="V53" s="623">
        <f t="shared" si="19"/>
        <v>131.83417863155557</v>
      </c>
      <c r="W53" s="397">
        <v>146</v>
      </c>
      <c r="X53" s="398" t="s">
        <v>76</v>
      </c>
      <c r="Y53" s="400">
        <v>4492</v>
      </c>
      <c r="Z53" s="400">
        <v>1908820.4057942324</v>
      </c>
      <c r="AA53" s="400">
        <v>1142265.6476107622</v>
      </c>
      <c r="AB53" s="404">
        <f t="shared" si="20"/>
        <v>3051086.0534049943</v>
      </c>
      <c r="AC53" s="400">
        <v>1026958.7816953794</v>
      </c>
      <c r="AD53" s="399">
        <f t="shared" si="21"/>
        <v>4078044.8351003737</v>
      </c>
      <c r="AE53" s="401">
        <v>-366940</v>
      </c>
      <c r="AF53" s="411">
        <f t="shared" si="22"/>
        <v>3711104.8351003737</v>
      </c>
      <c r="AG53" s="399">
        <v>28370.340000000011</v>
      </c>
      <c r="AH53" s="399">
        <f t="shared" si="23"/>
        <v>3739475.1751003736</v>
      </c>
      <c r="AI53" s="411">
        <f t="shared" si="24"/>
        <v>826.15868991548837</v>
      </c>
      <c r="AJ53" s="399">
        <f t="shared" si="25"/>
        <v>832.47443791192643</v>
      </c>
      <c r="AK53" s="412">
        <v>12</v>
      </c>
      <c r="AL53" s="412">
        <v>12</v>
      </c>
    </row>
    <row r="54" spans="1:38">
      <c r="A54" s="397">
        <v>148</v>
      </c>
      <c r="B54" s="398" t="s">
        <v>77</v>
      </c>
      <c r="C54" s="420">
        <v>7127</v>
      </c>
      <c r="D54" s="440">
        <f t="shared" si="11"/>
        <v>11260687.322607478</v>
      </c>
      <c r="E54" s="534">
        <v>1011401.4842979386</v>
      </c>
      <c r="F54" s="400">
        <v>12272088.806905417</v>
      </c>
      <c r="G54" s="400">
        <v>-6188.502800136097</v>
      </c>
      <c r="H54" s="404">
        <f t="shared" si="12"/>
        <v>12265900.30410528</v>
      </c>
      <c r="I54" s="427">
        <v>764528.77901884099</v>
      </c>
      <c r="J54" s="405">
        <f t="shared" si="13"/>
        <v>13030429.083124122</v>
      </c>
      <c r="K54" s="429">
        <v>-608655</v>
      </c>
      <c r="L54" s="414">
        <f t="shared" si="14"/>
        <v>12421774.083124122</v>
      </c>
      <c r="M54" s="431">
        <v>1966.944359999994</v>
      </c>
      <c r="N54" s="405">
        <f t="shared" si="15"/>
        <v>12423741.027484121</v>
      </c>
      <c r="O54" s="411">
        <f t="shared" si="2"/>
        <v>1742.9176488177525</v>
      </c>
      <c r="P54" s="399">
        <f t="shared" si="3"/>
        <v>1743.1936337146233</v>
      </c>
      <c r="Q54" s="412">
        <v>19</v>
      </c>
      <c r="R54" s="412">
        <v>19</v>
      </c>
      <c r="S54" s="451">
        <f t="shared" si="16"/>
        <v>1047613.6777556501</v>
      </c>
      <c r="T54" s="416">
        <f t="shared" si="17"/>
        <v>9.2104704032588525E-2</v>
      </c>
      <c r="U54" s="453">
        <f t="shared" si="18"/>
        <v>128.87473617854835</v>
      </c>
      <c r="V54" s="623">
        <f t="shared" si="19"/>
        <v>128.87473617854835</v>
      </c>
      <c r="W54" s="397">
        <v>148</v>
      </c>
      <c r="X54" s="398" t="s">
        <v>77</v>
      </c>
      <c r="Y54" s="400">
        <v>7047</v>
      </c>
      <c r="Z54" s="400">
        <v>11064519.85871225</v>
      </c>
      <c r="AA54" s="400">
        <v>-18030.551669187938</v>
      </c>
      <c r="AB54" s="404">
        <f t="shared" si="20"/>
        <v>11046489.307043063</v>
      </c>
      <c r="AC54" s="400">
        <v>1162894.0983254092</v>
      </c>
      <c r="AD54" s="399">
        <f t="shared" si="21"/>
        <v>12209383.405368472</v>
      </c>
      <c r="AE54" s="401">
        <v>-835223</v>
      </c>
      <c r="AF54" s="411">
        <f t="shared" si="22"/>
        <v>11374160.405368472</v>
      </c>
      <c r="AG54" s="399">
        <v>-2474.5241000000096</v>
      </c>
      <c r="AH54" s="399">
        <f t="shared" si="23"/>
        <v>11371685.881268471</v>
      </c>
      <c r="AI54" s="411">
        <f t="shared" si="24"/>
        <v>1614.0429126392041</v>
      </c>
      <c r="AJ54" s="399">
        <f t="shared" si="25"/>
        <v>1613.6917668892397</v>
      </c>
      <c r="AK54" s="412">
        <v>19</v>
      </c>
      <c r="AL54" s="412">
        <v>19</v>
      </c>
    </row>
    <row r="55" spans="1:38">
      <c r="A55" s="397">
        <v>149</v>
      </c>
      <c r="B55" s="398" t="s">
        <v>78</v>
      </c>
      <c r="C55" s="420">
        <v>5379</v>
      </c>
      <c r="D55" s="440">
        <f t="shared" si="11"/>
        <v>2915325.2719039805</v>
      </c>
      <c r="E55" s="534">
        <v>415067.82650996646</v>
      </c>
      <c r="F55" s="400">
        <v>3330393.098413947</v>
      </c>
      <c r="G55" s="400">
        <v>-35725.995839481118</v>
      </c>
      <c r="H55" s="404">
        <f t="shared" si="12"/>
        <v>3294667.1025744658</v>
      </c>
      <c r="I55" s="427">
        <v>567449.34893094888</v>
      </c>
      <c r="J55" s="405">
        <f t="shared" si="13"/>
        <v>3862116.4515054147</v>
      </c>
      <c r="K55" s="429">
        <v>-1394438</v>
      </c>
      <c r="L55" s="414">
        <f t="shared" si="14"/>
        <v>2467678.4515054147</v>
      </c>
      <c r="M55" s="431">
        <v>-2761506.5363399992</v>
      </c>
      <c r="N55" s="405">
        <f t="shared" si="15"/>
        <v>-293828.0848345845</v>
      </c>
      <c r="O55" s="411">
        <f t="shared" si="2"/>
        <v>458.761563767506</v>
      </c>
      <c r="P55" s="399">
        <f t="shared" si="3"/>
        <v>-54.625039009961796</v>
      </c>
      <c r="Q55" s="412">
        <v>1</v>
      </c>
      <c r="R55" s="413">
        <v>33</v>
      </c>
      <c r="S55" s="451">
        <f t="shared" si="16"/>
        <v>110694.39243635396</v>
      </c>
      <c r="T55" s="416">
        <f t="shared" si="17"/>
        <v>4.6964421337696689E-2</v>
      </c>
      <c r="U55" s="453">
        <f t="shared" si="18"/>
        <v>20.985921295540777</v>
      </c>
      <c r="V55" s="623">
        <f t="shared" si="19"/>
        <v>20.985921295540777</v>
      </c>
      <c r="W55" s="397">
        <v>149</v>
      </c>
      <c r="X55" s="398" t="s">
        <v>78</v>
      </c>
      <c r="Y55" s="400">
        <v>5384</v>
      </c>
      <c r="Z55" s="400">
        <v>2975424.0653645648</v>
      </c>
      <c r="AA55" s="400">
        <v>-66793.833499252563</v>
      </c>
      <c r="AB55" s="404">
        <f t="shared" si="20"/>
        <v>2908630.231865312</v>
      </c>
      <c r="AC55" s="400">
        <v>862430.82720374875</v>
      </c>
      <c r="AD55" s="399">
        <f t="shared" si="21"/>
        <v>3771061.0590690607</v>
      </c>
      <c r="AE55" s="401">
        <v>-1414077</v>
      </c>
      <c r="AF55" s="411">
        <f t="shared" si="22"/>
        <v>2356984.0590690607</v>
      </c>
      <c r="AG55" s="399">
        <v>-2539271.5203999998</v>
      </c>
      <c r="AH55" s="399">
        <f t="shared" si="23"/>
        <v>-182287.46133093908</v>
      </c>
      <c r="AI55" s="411">
        <f t="shared" si="24"/>
        <v>437.77564247196523</v>
      </c>
      <c r="AJ55" s="399">
        <f t="shared" si="25"/>
        <v>-33.857255076325984</v>
      </c>
      <c r="AK55" s="412">
        <v>1</v>
      </c>
      <c r="AL55" s="413">
        <v>33</v>
      </c>
    </row>
    <row r="56" spans="1:38">
      <c r="A56" s="397">
        <v>151</v>
      </c>
      <c r="B56" s="398" t="s">
        <v>79</v>
      </c>
      <c r="C56" s="420">
        <v>1814</v>
      </c>
      <c r="D56" s="440">
        <f t="shared" si="11"/>
        <v>-144485.74770534082</v>
      </c>
      <c r="E56" s="534">
        <v>168922.69251438158</v>
      </c>
      <c r="F56" s="400">
        <v>24436.944809040753</v>
      </c>
      <c r="G56" s="400">
        <v>577691.31165026431</v>
      </c>
      <c r="H56" s="404">
        <f t="shared" si="12"/>
        <v>602128.25645930506</v>
      </c>
      <c r="I56" s="427">
        <v>360911.43928667926</v>
      </c>
      <c r="J56" s="405">
        <f t="shared" si="13"/>
        <v>963039.69574598433</v>
      </c>
      <c r="K56" s="429">
        <v>-426855</v>
      </c>
      <c r="L56" s="414">
        <f t="shared" si="14"/>
        <v>536184.69574598433</v>
      </c>
      <c r="M56" s="431">
        <v>70009.884000000005</v>
      </c>
      <c r="N56" s="405">
        <f t="shared" si="15"/>
        <v>606194.57974598429</v>
      </c>
      <c r="O56" s="411">
        <f t="shared" si="2"/>
        <v>295.58141992612144</v>
      </c>
      <c r="P56" s="399">
        <f t="shared" si="3"/>
        <v>334.17562279271459</v>
      </c>
      <c r="Q56" s="412">
        <v>14</v>
      </c>
      <c r="R56" s="412">
        <v>14</v>
      </c>
      <c r="S56" s="451">
        <f t="shared" si="16"/>
        <v>70946.041118641966</v>
      </c>
      <c r="T56" s="416">
        <f t="shared" si="17"/>
        <v>0.15249386613300644</v>
      </c>
      <c r="U56" s="453">
        <f t="shared" si="18"/>
        <v>44.37264312950029</v>
      </c>
      <c r="V56" s="623">
        <f t="shared" si="19"/>
        <v>44.37264312950029</v>
      </c>
      <c r="W56" s="397">
        <v>151</v>
      </c>
      <c r="X56" s="398" t="s">
        <v>79</v>
      </c>
      <c r="Y56" s="400">
        <v>1852</v>
      </c>
      <c r="Z56" s="400">
        <v>-299774.65955190547</v>
      </c>
      <c r="AA56" s="400">
        <v>756842.32569668361</v>
      </c>
      <c r="AB56" s="404">
        <f t="shared" si="20"/>
        <v>457067.66614477814</v>
      </c>
      <c r="AC56" s="400">
        <v>499436.98848256422</v>
      </c>
      <c r="AD56" s="399">
        <f t="shared" si="21"/>
        <v>956504.65462734236</v>
      </c>
      <c r="AE56" s="401">
        <v>-491266</v>
      </c>
      <c r="AF56" s="411">
        <f t="shared" si="22"/>
        <v>465238.65462734236</v>
      </c>
      <c r="AG56" s="399">
        <v>0</v>
      </c>
      <c r="AH56" s="399">
        <f t="shared" si="23"/>
        <v>465238.65462734236</v>
      </c>
      <c r="AI56" s="411">
        <f t="shared" si="24"/>
        <v>251.20877679662115</v>
      </c>
      <c r="AJ56" s="399">
        <f t="shared" si="25"/>
        <v>251.20877679662115</v>
      </c>
      <c r="AK56" s="412">
        <v>14</v>
      </c>
      <c r="AL56" s="412">
        <v>14</v>
      </c>
    </row>
    <row r="57" spans="1:38">
      <c r="A57" s="397">
        <v>152</v>
      </c>
      <c r="B57" s="398" t="s">
        <v>80</v>
      </c>
      <c r="C57" s="420">
        <v>4357</v>
      </c>
      <c r="D57" s="440">
        <f t="shared" si="11"/>
        <v>962833.05766241904</v>
      </c>
      <c r="E57" s="534">
        <v>475232.93950140011</v>
      </c>
      <c r="F57" s="400">
        <v>1438065.9971638191</v>
      </c>
      <c r="G57" s="400">
        <v>2138807.8025793675</v>
      </c>
      <c r="H57" s="404">
        <f t="shared" si="12"/>
        <v>3576873.7997431867</v>
      </c>
      <c r="I57" s="427">
        <v>623499.10927553941</v>
      </c>
      <c r="J57" s="405">
        <f t="shared" si="13"/>
        <v>4200372.9090187261</v>
      </c>
      <c r="K57" s="429">
        <v>241944</v>
      </c>
      <c r="L57" s="414">
        <f t="shared" si="14"/>
        <v>4442316.9090187261</v>
      </c>
      <c r="M57" s="431">
        <v>353591.58675000013</v>
      </c>
      <c r="N57" s="405">
        <f t="shared" si="15"/>
        <v>4795908.4957687259</v>
      </c>
      <c r="O57" s="411">
        <f t="shared" si="2"/>
        <v>1019.5815719574767</v>
      </c>
      <c r="P57" s="399">
        <f t="shared" si="3"/>
        <v>1100.7364002223378</v>
      </c>
      <c r="Q57" s="412">
        <v>14</v>
      </c>
      <c r="R57" s="412">
        <v>14</v>
      </c>
      <c r="S57" s="451">
        <f t="shared" si="16"/>
        <v>332141.51290106773</v>
      </c>
      <c r="T57" s="416">
        <f t="shared" si="17"/>
        <v>8.0809571585387346E-2</v>
      </c>
      <c r="U57" s="453">
        <f t="shared" si="18"/>
        <v>86.72288014684159</v>
      </c>
      <c r="V57" s="623">
        <f t="shared" si="19"/>
        <v>86.72288014684159</v>
      </c>
      <c r="W57" s="397">
        <v>152</v>
      </c>
      <c r="X57" s="398" t="s">
        <v>80</v>
      </c>
      <c r="Y57" s="400">
        <v>4406</v>
      </c>
      <c r="Z57" s="400">
        <v>947913.61813498265</v>
      </c>
      <c r="AA57" s="400">
        <v>2129321.2772719357</v>
      </c>
      <c r="AB57" s="404">
        <f t="shared" si="20"/>
        <v>3077234.8954069186</v>
      </c>
      <c r="AC57" s="400">
        <v>927636.50071073952</v>
      </c>
      <c r="AD57" s="399">
        <f t="shared" si="21"/>
        <v>4004871.3961176584</v>
      </c>
      <c r="AE57" s="401">
        <v>105304</v>
      </c>
      <c r="AF57" s="411">
        <f t="shared" si="22"/>
        <v>4110175.3961176584</v>
      </c>
      <c r="AG57" s="399">
        <v>281181.59200000006</v>
      </c>
      <c r="AH57" s="399">
        <f t="shared" si="23"/>
        <v>4391356.9881176585</v>
      </c>
      <c r="AI57" s="411">
        <f t="shared" si="24"/>
        <v>932.85869181063515</v>
      </c>
      <c r="AJ57" s="399">
        <f t="shared" si="25"/>
        <v>996.67657469760752</v>
      </c>
      <c r="AK57" s="412">
        <v>14</v>
      </c>
      <c r="AL57" s="412">
        <v>14</v>
      </c>
    </row>
    <row r="58" spans="1:38">
      <c r="A58" s="397">
        <v>153</v>
      </c>
      <c r="B58" s="398" t="s">
        <v>81</v>
      </c>
      <c r="C58" s="420">
        <v>24919</v>
      </c>
      <c r="D58" s="440">
        <f t="shared" si="11"/>
        <v>6026256.1336322222</v>
      </c>
      <c r="E58" s="534">
        <v>5303034.7760046292</v>
      </c>
      <c r="F58" s="400">
        <v>11329290.909636851</v>
      </c>
      <c r="G58" s="400">
        <v>7294934.9361189082</v>
      </c>
      <c r="H58" s="404">
        <f t="shared" si="12"/>
        <v>18624225.84575576</v>
      </c>
      <c r="I58" s="427">
        <v>2078781.2440268996</v>
      </c>
      <c r="J58" s="405">
        <f t="shared" si="13"/>
        <v>20703007.089782659</v>
      </c>
      <c r="K58" s="429">
        <v>418539</v>
      </c>
      <c r="L58" s="414">
        <f t="shared" si="14"/>
        <v>21121546.089782659</v>
      </c>
      <c r="M58" s="431">
        <v>-876772.11607800005</v>
      </c>
      <c r="N58" s="405">
        <f t="shared" si="15"/>
        <v>20244773.973704658</v>
      </c>
      <c r="O58" s="411">
        <f t="shared" si="2"/>
        <v>847.60809381526781</v>
      </c>
      <c r="P58" s="399">
        <f t="shared" si="3"/>
        <v>812.42321014906929</v>
      </c>
      <c r="Q58" s="412">
        <v>9</v>
      </c>
      <c r="R58" s="412">
        <v>9</v>
      </c>
      <c r="S58" s="451">
        <f t="shared" si="16"/>
        <v>3600984.56475465</v>
      </c>
      <c r="T58" s="416">
        <f t="shared" si="17"/>
        <v>0.20552906136088542</v>
      </c>
      <c r="U58" s="453">
        <f t="shared" si="18"/>
        <v>152.56836337144011</v>
      </c>
      <c r="V58" s="623">
        <f t="shared" si="19"/>
        <v>152.56836337144011</v>
      </c>
      <c r="W58" s="397">
        <v>153</v>
      </c>
      <c r="X58" s="398" t="s">
        <v>81</v>
      </c>
      <c r="Y58" s="400">
        <v>25208</v>
      </c>
      <c r="Z58" s="400">
        <v>6785357.6129628345</v>
      </c>
      <c r="AA58" s="400">
        <v>7725364.667784147</v>
      </c>
      <c r="AB58" s="404">
        <f t="shared" si="20"/>
        <v>14510722.280746982</v>
      </c>
      <c r="AC58" s="400">
        <v>3865957.2442810275</v>
      </c>
      <c r="AD58" s="399">
        <f t="shared" si="21"/>
        <v>18376679.525028009</v>
      </c>
      <c r="AE58" s="401">
        <v>-856118</v>
      </c>
      <c r="AF58" s="411">
        <f t="shared" si="22"/>
        <v>17520561.525028009</v>
      </c>
      <c r="AG58" s="399">
        <v>-1022812.2260700001</v>
      </c>
      <c r="AH58" s="399">
        <f t="shared" si="23"/>
        <v>16497749.298958009</v>
      </c>
      <c r="AI58" s="411">
        <f t="shared" si="24"/>
        <v>695.03973044382769</v>
      </c>
      <c r="AJ58" s="399">
        <f t="shared" si="25"/>
        <v>654.4648246175027</v>
      </c>
      <c r="AK58" s="412">
        <v>9</v>
      </c>
      <c r="AL58" s="412">
        <v>9</v>
      </c>
    </row>
    <row r="59" spans="1:38">
      <c r="A59" s="397">
        <v>165</v>
      </c>
      <c r="B59" s="398" t="s">
        <v>82</v>
      </c>
      <c r="C59" s="420">
        <v>16123</v>
      </c>
      <c r="D59" s="440">
        <f t="shared" si="11"/>
        <v>4037419.4042209303</v>
      </c>
      <c r="E59" s="534">
        <v>2085652.7489978448</v>
      </c>
      <c r="F59" s="400">
        <v>6123072.1532187751</v>
      </c>
      <c r="G59" s="400">
        <v>3981597.5143024991</v>
      </c>
      <c r="H59" s="404">
        <f t="shared" si="12"/>
        <v>10104669.667521274</v>
      </c>
      <c r="I59" s="427">
        <v>1296939.0716320421</v>
      </c>
      <c r="J59" s="405">
        <f t="shared" si="13"/>
        <v>11401608.739153316</v>
      </c>
      <c r="K59" s="429">
        <v>-1878758</v>
      </c>
      <c r="L59" s="414">
        <f t="shared" si="14"/>
        <v>9522850.7391533162</v>
      </c>
      <c r="M59" s="431">
        <v>292107.90648000059</v>
      </c>
      <c r="N59" s="405">
        <f t="shared" si="15"/>
        <v>9814958.6456333175</v>
      </c>
      <c r="O59" s="411">
        <f t="shared" si="2"/>
        <v>590.6376443064762</v>
      </c>
      <c r="P59" s="399">
        <f t="shared" si="3"/>
        <v>608.75511044057043</v>
      </c>
      <c r="Q59" s="412">
        <v>5</v>
      </c>
      <c r="R59" s="412">
        <v>5</v>
      </c>
      <c r="S59" s="451">
        <f t="shared" si="16"/>
        <v>-230919.532400636</v>
      </c>
      <c r="T59" s="416">
        <f t="shared" si="17"/>
        <v>-2.3674899651275706E-2</v>
      </c>
      <c r="U59" s="453">
        <f t="shared" si="18"/>
        <v>-8.4882937496633986</v>
      </c>
      <c r="V59" s="623">
        <f t="shared" si="19"/>
        <v>-8.4882937496633986</v>
      </c>
      <c r="W59" s="397">
        <v>165</v>
      </c>
      <c r="X59" s="398" t="s">
        <v>82</v>
      </c>
      <c r="Y59" s="400">
        <v>16280</v>
      </c>
      <c r="Z59" s="400">
        <v>4621805.9655350475</v>
      </c>
      <c r="AA59" s="400">
        <v>4647722.9933844553</v>
      </c>
      <c r="AB59" s="404">
        <f t="shared" si="20"/>
        <v>9269528.9589195028</v>
      </c>
      <c r="AC59" s="400">
        <v>2512749.312634449</v>
      </c>
      <c r="AD59" s="399">
        <f t="shared" si="21"/>
        <v>11782278.271553952</v>
      </c>
      <c r="AE59" s="401">
        <v>-2028508</v>
      </c>
      <c r="AF59" s="411">
        <f t="shared" si="22"/>
        <v>9753770.2715539522</v>
      </c>
      <c r="AG59" s="399">
        <v>303578.39930000028</v>
      </c>
      <c r="AH59" s="399">
        <f t="shared" si="23"/>
        <v>10057348.670853952</v>
      </c>
      <c r="AI59" s="411">
        <f t="shared" si="24"/>
        <v>599.1259380561396</v>
      </c>
      <c r="AJ59" s="399">
        <f t="shared" si="25"/>
        <v>617.77325988046391</v>
      </c>
      <c r="AK59" s="412">
        <v>5</v>
      </c>
      <c r="AL59" s="412">
        <v>5</v>
      </c>
    </row>
    <row r="60" spans="1:38">
      <c r="A60" s="397">
        <v>167</v>
      </c>
      <c r="B60" s="398" t="s">
        <v>83</v>
      </c>
      <c r="C60" s="420">
        <v>78062</v>
      </c>
      <c r="D60" s="440">
        <f t="shared" si="11"/>
        <v>3341300.8068154044</v>
      </c>
      <c r="E60" s="534">
        <v>14260993.825044002</v>
      </c>
      <c r="F60" s="400">
        <v>17602294.631859407</v>
      </c>
      <c r="G60" s="400">
        <v>23199948.710940171</v>
      </c>
      <c r="H60" s="404">
        <f t="shared" si="12"/>
        <v>40802243.342799574</v>
      </c>
      <c r="I60" s="427">
        <v>8638058.3864910454</v>
      </c>
      <c r="J60" s="405">
        <f t="shared" si="13"/>
        <v>49440301.729290619</v>
      </c>
      <c r="K60" s="429">
        <v>2980371</v>
      </c>
      <c r="L60" s="414">
        <f t="shared" si="14"/>
        <v>52420672.729290619</v>
      </c>
      <c r="M60" s="431">
        <v>-10745334.527030999</v>
      </c>
      <c r="N60" s="405">
        <f t="shared" si="15"/>
        <v>41675338.202259623</v>
      </c>
      <c r="O60" s="411">
        <f t="shared" si="2"/>
        <v>671.52612960583406</v>
      </c>
      <c r="P60" s="399">
        <f t="shared" si="3"/>
        <v>533.87484566446699</v>
      </c>
      <c r="Q60" s="412">
        <v>12</v>
      </c>
      <c r="R60" s="412">
        <v>12</v>
      </c>
      <c r="S60" s="451">
        <f t="shared" si="16"/>
        <v>12482641.272580549</v>
      </c>
      <c r="T60" s="416">
        <f t="shared" si="17"/>
        <v>0.31255023888973665</v>
      </c>
      <c r="U60" s="453">
        <f t="shared" si="18"/>
        <v>156.2831193145272</v>
      </c>
      <c r="V60" s="623">
        <f t="shared" si="19"/>
        <v>156.2831193145272</v>
      </c>
      <c r="W60" s="397">
        <v>167</v>
      </c>
      <c r="X60" s="398" t="s">
        <v>83</v>
      </c>
      <c r="Y60" s="400">
        <v>77513</v>
      </c>
      <c r="Z60" s="400">
        <v>3650094.0717306249</v>
      </c>
      <c r="AA60" s="400">
        <v>23417808.912617035</v>
      </c>
      <c r="AB60" s="404">
        <f t="shared" si="20"/>
        <v>27067902.98434766</v>
      </c>
      <c r="AC60" s="400">
        <v>12672879.472362412</v>
      </c>
      <c r="AD60" s="399">
        <f t="shared" si="21"/>
        <v>39740782.45671007</v>
      </c>
      <c r="AE60" s="401">
        <v>197249</v>
      </c>
      <c r="AF60" s="411">
        <f t="shared" si="22"/>
        <v>39938031.45671007</v>
      </c>
      <c r="AG60" s="399">
        <v>-10935552.449899998</v>
      </c>
      <c r="AH60" s="399">
        <f t="shared" si="23"/>
        <v>29002479.006810073</v>
      </c>
      <c r="AI60" s="411">
        <f t="shared" si="24"/>
        <v>515.24301029130686</v>
      </c>
      <c r="AJ60" s="399">
        <f t="shared" si="25"/>
        <v>374.16277278405005</v>
      </c>
      <c r="AK60" s="412">
        <v>12</v>
      </c>
      <c r="AL60" s="412">
        <v>12</v>
      </c>
    </row>
    <row r="61" spans="1:38">
      <c r="A61" s="397">
        <v>169</v>
      </c>
      <c r="B61" s="398" t="s">
        <v>84</v>
      </c>
      <c r="C61" s="420">
        <v>4916</v>
      </c>
      <c r="D61" s="440">
        <f t="shared" si="11"/>
        <v>1000184.7701359193</v>
      </c>
      <c r="E61" s="534">
        <v>659100.18701745383</v>
      </c>
      <c r="F61" s="400">
        <v>1659284.9571533732</v>
      </c>
      <c r="G61" s="400">
        <v>2046238.3386998295</v>
      </c>
      <c r="H61" s="404">
        <f t="shared" si="12"/>
        <v>3705523.2958532027</v>
      </c>
      <c r="I61" s="427">
        <v>487932.70222529746</v>
      </c>
      <c r="J61" s="405">
        <f t="shared" si="13"/>
        <v>4193455.9980784999</v>
      </c>
      <c r="K61" s="429">
        <v>-1211760</v>
      </c>
      <c r="L61" s="414">
        <f t="shared" si="14"/>
        <v>2981695.9980784999</v>
      </c>
      <c r="M61" s="431">
        <v>-16502.329800000007</v>
      </c>
      <c r="N61" s="405">
        <f t="shared" si="15"/>
        <v>2965193.6682785</v>
      </c>
      <c r="O61" s="411">
        <f t="shared" si="2"/>
        <v>606.52888488171277</v>
      </c>
      <c r="P61" s="399">
        <f t="shared" si="3"/>
        <v>603.17202365307162</v>
      </c>
      <c r="Q61" s="412">
        <v>5</v>
      </c>
      <c r="R61" s="412">
        <v>5</v>
      </c>
      <c r="S61" s="451">
        <f t="shared" si="16"/>
        <v>443845.08543695044</v>
      </c>
      <c r="T61" s="416">
        <f t="shared" si="17"/>
        <v>0.17489013370567522</v>
      </c>
      <c r="U61" s="453">
        <f t="shared" si="18"/>
        <v>97.941527638917307</v>
      </c>
      <c r="V61" s="623">
        <f t="shared" si="19"/>
        <v>97.941527638917307</v>
      </c>
      <c r="W61" s="397">
        <v>169</v>
      </c>
      <c r="X61" s="398" t="s">
        <v>84</v>
      </c>
      <c r="Y61" s="400">
        <v>4990</v>
      </c>
      <c r="Z61" s="400">
        <v>1023900.8080649448</v>
      </c>
      <c r="AA61" s="400">
        <v>1902219.8190324954</v>
      </c>
      <c r="AB61" s="404">
        <f t="shared" si="20"/>
        <v>2926120.62709744</v>
      </c>
      <c r="AC61" s="400">
        <v>903533.28554410953</v>
      </c>
      <c r="AD61" s="399">
        <f t="shared" si="21"/>
        <v>3829653.9126415495</v>
      </c>
      <c r="AE61" s="401">
        <v>-1291803</v>
      </c>
      <c r="AF61" s="411">
        <f t="shared" si="22"/>
        <v>2537850.9126415495</v>
      </c>
      <c r="AG61" s="399">
        <v>80382.62999999999</v>
      </c>
      <c r="AH61" s="399">
        <f t="shared" si="23"/>
        <v>2618233.5426415494</v>
      </c>
      <c r="AI61" s="411">
        <f t="shared" si="24"/>
        <v>508.58735724279546</v>
      </c>
      <c r="AJ61" s="399">
        <f t="shared" si="25"/>
        <v>524.69610072976946</v>
      </c>
      <c r="AK61" s="412">
        <v>5</v>
      </c>
      <c r="AL61" s="412">
        <v>5</v>
      </c>
    </row>
    <row r="62" spans="1:38">
      <c r="A62" s="397">
        <v>171</v>
      </c>
      <c r="B62" s="398" t="s">
        <v>85</v>
      </c>
      <c r="C62" s="420">
        <v>4590</v>
      </c>
      <c r="D62" s="440">
        <f t="shared" si="11"/>
        <v>490687.92216260463</v>
      </c>
      <c r="E62" s="534">
        <v>701640.0703181451</v>
      </c>
      <c r="F62" s="400">
        <v>1192327.9924807497</v>
      </c>
      <c r="G62" s="400">
        <v>1440171.4098159471</v>
      </c>
      <c r="H62" s="404">
        <f t="shared" si="12"/>
        <v>2632499.4022966968</v>
      </c>
      <c r="I62" s="427">
        <v>680196.3904647273</v>
      </c>
      <c r="J62" s="405">
        <f t="shared" si="13"/>
        <v>3312695.7927614241</v>
      </c>
      <c r="K62" s="429">
        <v>271505</v>
      </c>
      <c r="L62" s="414">
        <f t="shared" si="14"/>
        <v>3584200.7927614241</v>
      </c>
      <c r="M62" s="431">
        <v>-20002.824000000008</v>
      </c>
      <c r="N62" s="405">
        <f t="shared" si="15"/>
        <v>3564197.9687614241</v>
      </c>
      <c r="O62" s="411">
        <f t="shared" si="2"/>
        <v>780.87163240989628</v>
      </c>
      <c r="P62" s="399">
        <f t="shared" si="3"/>
        <v>776.51371868440617</v>
      </c>
      <c r="Q62" s="412">
        <v>11</v>
      </c>
      <c r="R62" s="412">
        <v>11</v>
      </c>
      <c r="S62" s="451">
        <f t="shared" si="16"/>
        <v>902276.32996676955</v>
      </c>
      <c r="T62" s="416">
        <f t="shared" si="17"/>
        <v>0.33642868860913688</v>
      </c>
      <c r="U62" s="453">
        <f t="shared" si="18"/>
        <v>190.13937188243938</v>
      </c>
      <c r="V62" s="623">
        <f t="shared" si="19"/>
        <v>190.13937188243938</v>
      </c>
      <c r="W62" s="397">
        <v>171</v>
      </c>
      <c r="X62" s="398" t="s">
        <v>85</v>
      </c>
      <c r="Y62" s="400">
        <v>4540</v>
      </c>
      <c r="Z62" s="400">
        <v>134217.30706299015</v>
      </c>
      <c r="AA62" s="400">
        <v>1473035.6550756306</v>
      </c>
      <c r="AB62" s="404">
        <f t="shared" si="20"/>
        <v>1607252.9621386207</v>
      </c>
      <c r="AC62" s="400">
        <v>939271.50065603375</v>
      </c>
      <c r="AD62" s="399">
        <f t="shared" si="21"/>
        <v>2546524.4627946545</v>
      </c>
      <c r="AE62" s="401">
        <v>135400</v>
      </c>
      <c r="AF62" s="411">
        <f t="shared" si="22"/>
        <v>2681924.4627946545</v>
      </c>
      <c r="AG62" s="399">
        <v>8038.2629999999917</v>
      </c>
      <c r="AH62" s="399">
        <f t="shared" si="23"/>
        <v>2689962.7257946543</v>
      </c>
      <c r="AI62" s="411">
        <f t="shared" si="24"/>
        <v>590.7322605274569</v>
      </c>
      <c r="AJ62" s="399">
        <f t="shared" si="25"/>
        <v>592.50280303847012</v>
      </c>
      <c r="AK62" s="412">
        <v>11</v>
      </c>
      <c r="AL62" s="412">
        <v>11</v>
      </c>
    </row>
    <row r="63" spans="1:38">
      <c r="A63" s="397">
        <v>172</v>
      </c>
      <c r="B63" s="398" t="s">
        <v>86</v>
      </c>
      <c r="C63" s="420">
        <v>4079</v>
      </c>
      <c r="D63" s="440">
        <f t="shared" si="11"/>
        <v>89539.754200511728</v>
      </c>
      <c r="E63" s="534">
        <v>553250.04176680348</v>
      </c>
      <c r="F63" s="400">
        <v>642789.79596731521</v>
      </c>
      <c r="G63" s="400">
        <v>1767282.9971952213</v>
      </c>
      <c r="H63" s="404">
        <f t="shared" si="12"/>
        <v>2410072.7931625363</v>
      </c>
      <c r="I63" s="427">
        <v>681478.68251577846</v>
      </c>
      <c r="J63" s="405">
        <f t="shared" si="13"/>
        <v>3091551.4756783149</v>
      </c>
      <c r="K63" s="429">
        <v>959031</v>
      </c>
      <c r="L63" s="414">
        <f t="shared" si="14"/>
        <v>4050582.4756783149</v>
      </c>
      <c r="M63" s="431">
        <v>-115216.26624000026</v>
      </c>
      <c r="N63" s="405">
        <f t="shared" si="15"/>
        <v>3935366.2094383147</v>
      </c>
      <c r="O63" s="411">
        <f t="shared" si="2"/>
        <v>993.03321296354864</v>
      </c>
      <c r="P63" s="399">
        <f t="shared" si="3"/>
        <v>964.78700893314897</v>
      </c>
      <c r="Q63" s="412">
        <v>13</v>
      </c>
      <c r="R63" s="412">
        <v>13</v>
      </c>
      <c r="S63" s="451">
        <f t="shared" si="16"/>
        <v>818718.53709610039</v>
      </c>
      <c r="T63" s="416">
        <f t="shared" si="17"/>
        <v>0.25332704366733449</v>
      </c>
      <c r="U63" s="453">
        <f t="shared" si="18"/>
        <v>218.19170287430995</v>
      </c>
      <c r="V63" s="623">
        <f t="shared" si="19"/>
        <v>218.19170287430995</v>
      </c>
      <c r="W63" s="397">
        <v>172</v>
      </c>
      <c r="X63" s="398" t="s">
        <v>86</v>
      </c>
      <c r="Y63" s="400">
        <v>4171</v>
      </c>
      <c r="Z63" s="400">
        <v>131735.40256824211</v>
      </c>
      <c r="AA63" s="400">
        <v>1635985.5329674939</v>
      </c>
      <c r="AB63" s="404">
        <f t="shared" si="20"/>
        <v>1767720.9355357359</v>
      </c>
      <c r="AC63" s="400">
        <v>929982.00304647884</v>
      </c>
      <c r="AD63" s="399">
        <f t="shared" si="21"/>
        <v>2697702.9385822145</v>
      </c>
      <c r="AE63" s="401">
        <v>534161</v>
      </c>
      <c r="AF63" s="411">
        <f t="shared" si="22"/>
        <v>3231863.9385822145</v>
      </c>
      <c r="AG63" s="399">
        <v>-58348.332600000082</v>
      </c>
      <c r="AH63" s="399">
        <f t="shared" si="23"/>
        <v>3173515.6059822142</v>
      </c>
      <c r="AI63" s="411">
        <f t="shared" si="24"/>
        <v>774.84151008923868</v>
      </c>
      <c r="AJ63" s="399">
        <f t="shared" si="25"/>
        <v>760.85245887849783</v>
      </c>
      <c r="AK63" s="412">
        <v>13</v>
      </c>
      <c r="AL63" s="412">
        <v>13</v>
      </c>
    </row>
    <row r="64" spans="1:38">
      <c r="A64" s="397">
        <v>176</v>
      </c>
      <c r="B64" s="398" t="s">
        <v>87</v>
      </c>
      <c r="C64" s="420">
        <v>4259</v>
      </c>
      <c r="D64" s="440">
        <f t="shared" si="11"/>
        <v>-1083154.0361128831</v>
      </c>
      <c r="E64" s="534">
        <v>814721.45883459016</v>
      </c>
      <c r="F64" s="400">
        <v>-268432.57727829297</v>
      </c>
      <c r="G64" s="400">
        <v>2239859.6049235193</v>
      </c>
      <c r="H64" s="404">
        <f t="shared" si="12"/>
        <v>1971427.0276452263</v>
      </c>
      <c r="I64" s="427">
        <v>744884.6576428432</v>
      </c>
      <c r="J64" s="405">
        <f t="shared" si="13"/>
        <v>2716311.6852880698</v>
      </c>
      <c r="K64" s="429">
        <v>123803</v>
      </c>
      <c r="L64" s="414">
        <f t="shared" si="14"/>
        <v>2840114.6852880698</v>
      </c>
      <c r="M64" s="431">
        <v>-183525.91019999998</v>
      </c>
      <c r="N64" s="405">
        <f t="shared" si="15"/>
        <v>2656588.77508807</v>
      </c>
      <c r="O64" s="411">
        <f t="shared" si="2"/>
        <v>666.85012568397974</v>
      </c>
      <c r="P64" s="399">
        <f t="shared" si="3"/>
        <v>623.75881077437657</v>
      </c>
      <c r="Q64" s="412">
        <v>12</v>
      </c>
      <c r="R64" s="412">
        <v>12</v>
      </c>
      <c r="S64" s="451">
        <f t="shared" si="16"/>
        <v>753895.10823916364</v>
      </c>
      <c r="T64" s="416">
        <f t="shared" si="17"/>
        <v>0.36136901241507741</v>
      </c>
      <c r="U64" s="453">
        <f t="shared" si="18"/>
        <v>187.47981845766861</v>
      </c>
      <c r="V64" s="623">
        <f t="shared" si="19"/>
        <v>187.47981845766861</v>
      </c>
      <c r="W64" s="397">
        <v>176</v>
      </c>
      <c r="X64" s="398" t="s">
        <v>87</v>
      </c>
      <c r="Y64" s="400">
        <v>4352</v>
      </c>
      <c r="Z64" s="400">
        <v>-997417.00814119354</v>
      </c>
      <c r="AA64" s="400">
        <v>2137343.916281173</v>
      </c>
      <c r="AB64" s="404">
        <f t="shared" si="20"/>
        <v>1139926.9081399795</v>
      </c>
      <c r="AC64" s="400">
        <v>996709.66890892666</v>
      </c>
      <c r="AD64" s="399">
        <f t="shared" si="21"/>
        <v>2136636.5770489061</v>
      </c>
      <c r="AE64" s="401">
        <v>-50417</v>
      </c>
      <c r="AF64" s="411">
        <f t="shared" si="22"/>
        <v>2086219.5770489061</v>
      </c>
      <c r="AG64" s="399">
        <v>-275980.36300000007</v>
      </c>
      <c r="AH64" s="399">
        <f t="shared" si="23"/>
        <v>1810239.214048906</v>
      </c>
      <c r="AI64" s="411">
        <f t="shared" si="24"/>
        <v>479.37030722631113</v>
      </c>
      <c r="AJ64" s="399">
        <f t="shared" si="25"/>
        <v>415.95570175756114</v>
      </c>
      <c r="AK64" s="412">
        <v>12</v>
      </c>
      <c r="AL64" s="412">
        <v>12</v>
      </c>
    </row>
    <row r="65" spans="1:38">
      <c r="A65" s="397">
        <v>177</v>
      </c>
      <c r="B65" s="398" t="s">
        <v>88</v>
      </c>
      <c r="C65" s="420">
        <v>1708</v>
      </c>
      <c r="D65" s="440">
        <f t="shared" si="11"/>
        <v>918664.27144669415</v>
      </c>
      <c r="E65" s="534">
        <v>224277.01855813054</v>
      </c>
      <c r="F65" s="400">
        <v>1142941.2900048248</v>
      </c>
      <c r="G65" s="400">
        <v>301354.5710537156</v>
      </c>
      <c r="H65" s="404">
        <f t="shared" si="12"/>
        <v>1444295.8610585404</v>
      </c>
      <c r="I65" s="427">
        <v>276274.95283426438</v>
      </c>
      <c r="J65" s="405">
        <f t="shared" si="13"/>
        <v>1720570.8138928048</v>
      </c>
      <c r="K65" s="429">
        <v>-490119</v>
      </c>
      <c r="L65" s="414">
        <f t="shared" si="14"/>
        <v>1230451.8138928048</v>
      </c>
      <c r="M65" s="431">
        <v>172791.06132000004</v>
      </c>
      <c r="N65" s="405">
        <f t="shared" si="15"/>
        <v>1403242.8752128049</v>
      </c>
      <c r="O65" s="411">
        <f t="shared" si="2"/>
        <v>720.4050432627663</v>
      </c>
      <c r="P65" s="399">
        <f t="shared" si="3"/>
        <v>821.57077003091615</v>
      </c>
      <c r="Q65" s="412">
        <v>6</v>
      </c>
      <c r="R65" s="412">
        <v>6</v>
      </c>
      <c r="S65" s="451">
        <f t="shared" si="16"/>
        <v>106871.60792721645</v>
      </c>
      <c r="T65" s="416">
        <f t="shared" si="17"/>
        <v>9.5117026234342178E-2</v>
      </c>
      <c r="U65" s="453">
        <f t="shared" si="18"/>
        <v>84.895876992637113</v>
      </c>
      <c r="V65" s="623">
        <f t="shared" si="19"/>
        <v>84.895876992637113</v>
      </c>
      <c r="W65" s="397">
        <v>177</v>
      </c>
      <c r="X65" s="398" t="s">
        <v>88</v>
      </c>
      <c r="Y65" s="400">
        <v>1768</v>
      </c>
      <c r="Z65" s="400">
        <v>942535.34759415034</v>
      </c>
      <c r="AA65" s="400">
        <v>321711.32751182676</v>
      </c>
      <c r="AB65" s="404">
        <f t="shared" si="20"/>
        <v>1264246.6751059771</v>
      </c>
      <c r="AC65" s="400">
        <v>372687.53085961123</v>
      </c>
      <c r="AD65" s="399">
        <f t="shared" si="21"/>
        <v>1636934.2059655883</v>
      </c>
      <c r="AE65" s="401">
        <v>-513354</v>
      </c>
      <c r="AF65" s="411">
        <f t="shared" si="22"/>
        <v>1123580.2059655883</v>
      </c>
      <c r="AG65" s="399">
        <v>104849.42136666665</v>
      </c>
      <c r="AH65" s="399">
        <f t="shared" si="23"/>
        <v>1228429.627332255</v>
      </c>
      <c r="AI65" s="411">
        <f t="shared" si="24"/>
        <v>635.50916627012919</v>
      </c>
      <c r="AJ65" s="399">
        <f t="shared" si="25"/>
        <v>694.81313763136598</v>
      </c>
      <c r="AK65" s="412">
        <v>6</v>
      </c>
      <c r="AL65" s="412">
        <v>6</v>
      </c>
    </row>
    <row r="66" spans="1:38" s="560" customFormat="1">
      <c r="A66" s="397">
        <v>178</v>
      </c>
      <c r="B66" s="398" t="s">
        <v>89</v>
      </c>
      <c r="C66" s="420">
        <v>5734</v>
      </c>
      <c r="D66" s="440">
        <f t="shared" si="11"/>
        <v>394582.66017267865</v>
      </c>
      <c r="E66" s="534">
        <v>676329.65660543705</v>
      </c>
      <c r="F66" s="400">
        <v>1070912.3167781157</v>
      </c>
      <c r="G66" s="400">
        <v>2480279.0207978301</v>
      </c>
      <c r="H66" s="404">
        <f t="shared" si="12"/>
        <v>3551191.337575946</v>
      </c>
      <c r="I66" s="427">
        <v>949992.963158331</v>
      </c>
      <c r="J66" s="405">
        <f t="shared" si="13"/>
        <v>4501184.3007342769</v>
      </c>
      <c r="K66" s="429">
        <v>-558427</v>
      </c>
      <c r="L66" s="414">
        <f t="shared" si="14"/>
        <v>3942757.3007342769</v>
      </c>
      <c r="M66" s="431">
        <v>36588.498900000006</v>
      </c>
      <c r="N66" s="405">
        <f t="shared" si="15"/>
        <v>3979345.7996342769</v>
      </c>
      <c r="O66" s="411">
        <f t="shared" si="2"/>
        <v>687.61027218944491</v>
      </c>
      <c r="P66" s="399">
        <f t="shared" si="3"/>
        <v>693.9912451402646</v>
      </c>
      <c r="Q66" s="412">
        <v>10</v>
      </c>
      <c r="R66" s="412">
        <v>10</v>
      </c>
      <c r="S66" s="451">
        <f t="shared" si="16"/>
        <v>-84756.607533220202</v>
      </c>
      <c r="T66" s="416">
        <f t="shared" si="17"/>
        <v>-2.1044398471035865E-2</v>
      </c>
      <c r="U66" s="453">
        <f t="shared" si="18"/>
        <v>-10.520063790360496</v>
      </c>
      <c r="V66" s="623">
        <f t="shared" si="19"/>
        <v>-10.520063790360496</v>
      </c>
      <c r="W66" s="397">
        <v>178</v>
      </c>
      <c r="X66" s="398" t="s">
        <v>89</v>
      </c>
      <c r="Y66" s="400">
        <v>5769</v>
      </c>
      <c r="Z66" s="400">
        <v>622810.48314405198</v>
      </c>
      <c r="AA66" s="400">
        <v>2276173.6148583498</v>
      </c>
      <c r="AB66" s="404">
        <f t="shared" si="20"/>
        <v>2898984.0980024016</v>
      </c>
      <c r="AC66" s="400">
        <v>1344014.8102650952</v>
      </c>
      <c r="AD66" s="399">
        <f t="shared" si="21"/>
        <v>4242998.9082674971</v>
      </c>
      <c r="AE66" s="401">
        <v>-215485</v>
      </c>
      <c r="AF66" s="411">
        <f t="shared" si="22"/>
        <v>4027513.9082674971</v>
      </c>
      <c r="AG66" s="399">
        <v>18330.391900000017</v>
      </c>
      <c r="AH66" s="399">
        <f t="shared" si="23"/>
        <v>4045844.3001674972</v>
      </c>
      <c r="AI66" s="411">
        <f t="shared" si="24"/>
        <v>698.13033597980541</v>
      </c>
      <c r="AJ66" s="399">
        <f t="shared" si="25"/>
        <v>701.30773100493968</v>
      </c>
      <c r="AK66" s="412">
        <v>10</v>
      </c>
      <c r="AL66" s="412">
        <v>10</v>
      </c>
    </row>
    <row r="67" spans="1:38">
      <c r="A67" s="397">
        <v>179</v>
      </c>
      <c r="B67" s="398" t="s">
        <v>90</v>
      </c>
      <c r="C67" s="420">
        <v>147746</v>
      </c>
      <c r="D67" s="440">
        <f t="shared" si="11"/>
        <v>-3105037.9376424961</v>
      </c>
      <c r="E67" s="534">
        <v>27037517.215337541</v>
      </c>
      <c r="F67" s="400">
        <v>23932479.277695045</v>
      </c>
      <c r="G67" s="400">
        <v>35385386.731883623</v>
      </c>
      <c r="H67" s="404">
        <f t="shared" si="12"/>
        <v>59317866.009578668</v>
      </c>
      <c r="I67" s="427">
        <v>13105574.157574179</v>
      </c>
      <c r="J67" s="405">
        <f t="shared" si="13"/>
        <v>72423440.167152852</v>
      </c>
      <c r="K67" s="429">
        <v>-23428424</v>
      </c>
      <c r="L67" s="414">
        <f t="shared" si="14"/>
        <v>48995016.167152852</v>
      </c>
      <c r="M67" s="431">
        <v>-11851368.593659494</v>
      </c>
      <c r="N67" s="405">
        <f t="shared" si="15"/>
        <v>37143647.573493361</v>
      </c>
      <c r="O67" s="411">
        <f t="shared" si="2"/>
        <v>331.61653220495208</v>
      </c>
      <c r="P67" s="399">
        <f t="shared" si="3"/>
        <v>251.40205199121033</v>
      </c>
      <c r="Q67" s="412">
        <v>13</v>
      </c>
      <c r="R67" s="412">
        <v>13</v>
      </c>
      <c r="S67" s="451">
        <f t="shared" si="16"/>
        <v>19032399.040900916</v>
      </c>
      <c r="T67" s="416">
        <f t="shared" si="17"/>
        <v>0.63520482742562434</v>
      </c>
      <c r="U67" s="453">
        <f t="shared" si="18"/>
        <v>126.2341669067971</v>
      </c>
      <c r="V67" s="623">
        <f t="shared" si="19"/>
        <v>126.2341669067971</v>
      </c>
      <c r="W67" s="397">
        <v>179</v>
      </c>
      <c r="X67" s="398" t="s">
        <v>90</v>
      </c>
      <c r="Y67" s="400">
        <v>145887</v>
      </c>
      <c r="Z67" s="400">
        <v>-3985993.5662958696</v>
      </c>
      <c r="AA67" s="400">
        <v>35839222.613212943</v>
      </c>
      <c r="AB67" s="404">
        <f t="shared" si="20"/>
        <v>31853229.046917073</v>
      </c>
      <c r="AC67" s="400">
        <v>21221489.079334859</v>
      </c>
      <c r="AD67" s="399">
        <f t="shared" si="21"/>
        <v>53074718.126251936</v>
      </c>
      <c r="AE67" s="401">
        <v>-23112101</v>
      </c>
      <c r="AF67" s="411">
        <f t="shared" si="22"/>
        <v>29962617.126251936</v>
      </c>
      <c r="AG67" s="399">
        <v>-11384114.31951</v>
      </c>
      <c r="AH67" s="399">
        <f t="shared" si="23"/>
        <v>18578502.806741938</v>
      </c>
      <c r="AI67" s="411">
        <f t="shared" si="24"/>
        <v>205.38236529815498</v>
      </c>
      <c r="AJ67" s="399">
        <f t="shared" si="25"/>
        <v>127.34858353891669</v>
      </c>
      <c r="AK67" s="412">
        <v>13</v>
      </c>
      <c r="AL67" s="412">
        <v>13</v>
      </c>
    </row>
    <row r="68" spans="1:38">
      <c r="A68" s="397">
        <v>181</v>
      </c>
      <c r="B68" s="398" t="s">
        <v>91</v>
      </c>
      <c r="C68" s="420">
        <v>1682</v>
      </c>
      <c r="D68" s="440">
        <f t="shared" si="11"/>
        <v>941456.81401691423</v>
      </c>
      <c r="E68" s="534">
        <v>181442.28523231653</v>
      </c>
      <c r="F68" s="400">
        <v>1122899.0992492307</v>
      </c>
      <c r="G68" s="400">
        <v>952975.62416897062</v>
      </c>
      <c r="H68" s="404">
        <f t="shared" si="12"/>
        <v>2075874.7234182013</v>
      </c>
      <c r="I68" s="427">
        <v>286196.96614369191</v>
      </c>
      <c r="J68" s="405">
        <f t="shared" si="13"/>
        <v>2362071.6895618932</v>
      </c>
      <c r="K68" s="429">
        <v>-387180</v>
      </c>
      <c r="L68" s="414">
        <f t="shared" si="14"/>
        <v>1974891.6895618932</v>
      </c>
      <c r="M68" s="431">
        <v>-65875.967040000003</v>
      </c>
      <c r="N68" s="405">
        <f t="shared" si="15"/>
        <v>1909015.7225218932</v>
      </c>
      <c r="O68" s="411">
        <f t="shared" si="2"/>
        <v>1174.132990227047</v>
      </c>
      <c r="P68" s="399">
        <f t="shared" si="3"/>
        <v>1134.9677303935157</v>
      </c>
      <c r="Q68" s="412">
        <v>4</v>
      </c>
      <c r="R68" s="412">
        <v>4</v>
      </c>
      <c r="S68" s="451">
        <f t="shared" si="16"/>
        <v>166080.20363478968</v>
      </c>
      <c r="T68" s="416">
        <f t="shared" si="17"/>
        <v>9.1817309281218729E-2</v>
      </c>
      <c r="U68" s="453">
        <f t="shared" si="18"/>
        <v>99.378690805119732</v>
      </c>
      <c r="V68" s="623">
        <f t="shared" si="19"/>
        <v>99.378690805119732</v>
      </c>
      <c r="W68" s="397">
        <v>181</v>
      </c>
      <c r="X68" s="398" t="s">
        <v>91</v>
      </c>
      <c r="Y68" s="400">
        <v>1683</v>
      </c>
      <c r="Z68" s="400">
        <v>855568.01274797961</v>
      </c>
      <c r="AA68" s="400">
        <v>925287.16759762645</v>
      </c>
      <c r="AB68" s="404">
        <f t="shared" si="20"/>
        <v>1780855.1803456061</v>
      </c>
      <c r="AC68" s="400">
        <v>426361.30558149749</v>
      </c>
      <c r="AD68" s="399">
        <f t="shared" si="21"/>
        <v>2207216.4859271036</v>
      </c>
      <c r="AE68" s="401">
        <v>-398405</v>
      </c>
      <c r="AF68" s="411">
        <f t="shared" si="22"/>
        <v>1808811.4859271036</v>
      </c>
      <c r="AG68" s="399">
        <v>69349.72</v>
      </c>
      <c r="AH68" s="399">
        <f t="shared" si="23"/>
        <v>1878161.2059271035</v>
      </c>
      <c r="AI68" s="411">
        <f t="shared" si="24"/>
        <v>1074.7542994219273</v>
      </c>
      <c r="AJ68" s="399">
        <f t="shared" si="25"/>
        <v>1115.9603124938226</v>
      </c>
      <c r="AK68" s="412">
        <v>4</v>
      </c>
      <c r="AL68" s="412">
        <v>4</v>
      </c>
    </row>
    <row r="69" spans="1:38">
      <c r="A69" s="397">
        <v>182</v>
      </c>
      <c r="B69" s="398" t="s">
        <v>92</v>
      </c>
      <c r="C69" s="420">
        <v>19182</v>
      </c>
      <c r="D69" s="440">
        <f t="shared" si="11"/>
        <v>-2921783.884599003</v>
      </c>
      <c r="E69" s="534">
        <v>3438713.6930495091</v>
      </c>
      <c r="F69" s="400">
        <v>516929.80845050607</v>
      </c>
      <c r="G69" s="400">
        <v>3079051.4545352706</v>
      </c>
      <c r="H69" s="404">
        <f t="shared" si="12"/>
        <v>3595981.2629857766</v>
      </c>
      <c r="I69" s="427">
        <v>1815407.6422346549</v>
      </c>
      <c r="J69" s="405">
        <f t="shared" si="13"/>
        <v>5411388.9052204313</v>
      </c>
      <c r="K69" s="429">
        <v>-1366107</v>
      </c>
      <c r="L69" s="414">
        <f t="shared" si="14"/>
        <v>4045281.9052204313</v>
      </c>
      <c r="M69" s="431">
        <v>-91696.2790199999</v>
      </c>
      <c r="N69" s="405">
        <f t="shared" si="15"/>
        <v>3953585.6262004315</v>
      </c>
      <c r="O69" s="411">
        <f t="shared" si="2"/>
        <v>210.88947477950325</v>
      </c>
      <c r="P69" s="399">
        <f t="shared" si="3"/>
        <v>206.10914535504281</v>
      </c>
      <c r="Q69" s="412">
        <v>13</v>
      </c>
      <c r="R69" s="412">
        <v>13</v>
      </c>
      <c r="S69" s="451">
        <f t="shared" si="16"/>
        <v>2093653.7604519804</v>
      </c>
      <c r="T69" s="416">
        <f t="shared" si="17"/>
        <v>1.0727728876344833</v>
      </c>
      <c r="U69" s="453">
        <f t="shared" si="18"/>
        <v>110.01449960151953</v>
      </c>
      <c r="V69" s="623">
        <f t="shared" si="19"/>
        <v>110.01449960151953</v>
      </c>
      <c r="W69" s="397">
        <v>182</v>
      </c>
      <c r="X69" s="398" t="s">
        <v>92</v>
      </c>
      <c r="Y69" s="400">
        <v>19347</v>
      </c>
      <c r="Z69" s="400">
        <v>-2657738.1477567228</v>
      </c>
      <c r="AA69" s="400">
        <v>2532216.7046914492</v>
      </c>
      <c r="AB69" s="404">
        <f t="shared" si="20"/>
        <v>-125521.44306527358</v>
      </c>
      <c r="AC69" s="400">
        <v>3275389.5878337245</v>
      </c>
      <c r="AD69" s="399">
        <f t="shared" si="21"/>
        <v>3149868.1447684509</v>
      </c>
      <c r="AE69" s="401">
        <v>-1198240</v>
      </c>
      <c r="AF69" s="411">
        <f t="shared" si="22"/>
        <v>1951628.1447684509</v>
      </c>
      <c r="AG69" s="399">
        <v>-263970.2524</v>
      </c>
      <c r="AH69" s="399">
        <f t="shared" si="23"/>
        <v>1687657.8923684508</v>
      </c>
      <c r="AI69" s="411">
        <f t="shared" si="24"/>
        <v>100.87497517798371</v>
      </c>
      <c r="AJ69" s="399">
        <f t="shared" si="25"/>
        <v>87.230986321830301</v>
      </c>
      <c r="AK69" s="412">
        <v>13</v>
      </c>
      <c r="AL69" s="412">
        <v>13</v>
      </c>
    </row>
    <row r="70" spans="1:38">
      <c r="A70" s="397">
        <v>186</v>
      </c>
      <c r="B70" s="398" t="s">
        <v>93</v>
      </c>
      <c r="C70" s="420">
        <v>46490</v>
      </c>
      <c r="D70" s="440">
        <f t="shared" si="11"/>
        <v>8102839.1723098746</v>
      </c>
      <c r="E70" s="534">
        <v>5807584.571385636</v>
      </c>
      <c r="F70" s="400">
        <v>13910423.743695511</v>
      </c>
      <c r="G70" s="400">
        <v>149676.58656306693</v>
      </c>
      <c r="H70" s="404">
        <f t="shared" si="12"/>
        <v>14060100.330258578</v>
      </c>
      <c r="I70" s="427">
        <v>2583696.3407452931</v>
      </c>
      <c r="J70" s="405">
        <f t="shared" si="13"/>
        <v>16643796.671003871</v>
      </c>
      <c r="K70" s="429">
        <v>2290989</v>
      </c>
      <c r="L70" s="414">
        <f t="shared" si="14"/>
        <v>18934785.671003871</v>
      </c>
      <c r="M70" s="431">
        <v>-3134324.5874834992</v>
      </c>
      <c r="N70" s="405">
        <f t="shared" si="15"/>
        <v>15800461.083520371</v>
      </c>
      <c r="O70" s="411">
        <f t="shared" si="2"/>
        <v>407.28728051202131</v>
      </c>
      <c r="P70" s="399">
        <f t="shared" si="3"/>
        <v>339.86795189331838</v>
      </c>
      <c r="Q70" s="412">
        <v>1</v>
      </c>
      <c r="R70" s="413">
        <v>35</v>
      </c>
      <c r="S70" s="451">
        <f t="shared" si="16"/>
        <v>6923840.3010391593</v>
      </c>
      <c r="T70" s="416">
        <f t="shared" si="17"/>
        <v>0.57646089360736985</v>
      </c>
      <c r="U70" s="453">
        <f t="shared" si="18"/>
        <v>144.06252991012099</v>
      </c>
      <c r="V70" s="623">
        <f t="shared" si="19"/>
        <v>144.06252991012099</v>
      </c>
      <c r="W70" s="397">
        <v>186</v>
      </c>
      <c r="X70" s="398" t="s">
        <v>93</v>
      </c>
      <c r="Y70" s="400">
        <v>45630</v>
      </c>
      <c r="Z70" s="400">
        <v>5683380.4293725435</v>
      </c>
      <c r="AA70" s="400">
        <v>1016478.1334061795</v>
      </c>
      <c r="AB70" s="404">
        <f t="shared" si="20"/>
        <v>6699858.5627787225</v>
      </c>
      <c r="AC70" s="400">
        <v>5398864.8071859898</v>
      </c>
      <c r="AD70" s="399">
        <f t="shared" si="21"/>
        <v>12098723.369964711</v>
      </c>
      <c r="AE70" s="401">
        <v>-87778</v>
      </c>
      <c r="AF70" s="411">
        <f t="shared" si="22"/>
        <v>12010945.369964711</v>
      </c>
      <c r="AG70" s="399">
        <v>-2709938.029060001</v>
      </c>
      <c r="AH70" s="399">
        <f t="shared" si="23"/>
        <v>9301007.3409047108</v>
      </c>
      <c r="AI70" s="411">
        <f t="shared" si="24"/>
        <v>263.22475060190033</v>
      </c>
      <c r="AJ70" s="399">
        <f t="shared" si="25"/>
        <v>203.8353570217995</v>
      </c>
      <c r="AK70" s="412">
        <v>1</v>
      </c>
      <c r="AL70" s="413">
        <v>35</v>
      </c>
    </row>
    <row r="71" spans="1:38">
      <c r="A71" s="397">
        <v>202</v>
      </c>
      <c r="B71" s="398" t="s">
        <v>94</v>
      </c>
      <c r="C71" s="420">
        <v>36339</v>
      </c>
      <c r="D71" s="440">
        <f t="shared" si="11"/>
        <v>25189181.876201056</v>
      </c>
      <c r="E71" s="534">
        <v>4154363.0719734915</v>
      </c>
      <c r="F71" s="400">
        <v>29343544.948174547</v>
      </c>
      <c r="G71" s="400">
        <v>11574.649326649977</v>
      </c>
      <c r="H71" s="404">
        <f t="shared" si="12"/>
        <v>29355119.597501196</v>
      </c>
      <c r="I71" s="427">
        <v>1304111.674893165</v>
      </c>
      <c r="J71" s="405">
        <f t="shared" si="13"/>
        <v>30659231.272394359</v>
      </c>
      <c r="K71" s="429">
        <v>-3858928</v>
      </c>
      <c r="L71" s="414">
        <f t="shared" si="14"/>
        <v>26800303.272394359</v>
      </c>
      <c r="M71" s="431">
        <v>-3188335.5460874978</v>
      </c>
      <c r="N71" s="405">
        <f t="shared" si="15"/>
        <v>23611967.726306863</v>
      </c>
      <c r="O71" s="411">
        <f t="shared" si="2"/>
        <v>737.50800166197087</v>
      </c>
      <c r="P71" s="399">
        <f t="shared" si="3"/>
        <v>649.76933119532362</v>
      </c>
      <c r="Q71" s="412">
        <v>2</v>
      </c>
      <c r="R71" s="412">
        <v>2</v>
      </c>
      <c r="S71" s="451">
        <f t="shared" si="16"/>
        <v>1697753.1603733674</v>
      </c>
      <c r="T71" s="416">
        <f t="shared" si="17"/>
        <v>6.7632696789652266E-2</v>
      </c>
      <c r="U71" s="453">
        <f t="shared" si="18"/>
        <v>37.258333283790989</v>
      </c>
      <c r="V71" s="623">
        <f t="shared" si="19"/>
        <v>37.258333283790989</v>
      </c>
      <c r="W71" s="397">
        <v>202</v>
      </c>
      <c r="X71" s="398" t="s">
        <v>94</v>
      </c>
      <c r="Y71" s="400">
        <v>35848</v>
      </c>
      <c r="Z71" s="400">
        <v>24627292.680890806</v>
      </c>
      <c r="AA71" s="400">
        <v>658340.52202976041</v>
      </c>
      <c r="AB71" s="404">
        <f t="shared" si="20"/>
        <v>25285633.202920567</v>
      </c>
      <c r="AC71" s="400">
        <v>3738913.909100424</v>
      </c>
      <c r="AD71" s="399">
        <f t="shared" si="21"/>
        <v>29024547.112020992</v>
      </c>
      <c r="AE71" s="401">
        <v>-3921997</v>
      </c>
      <c r="AF71" s="411">
        <f t="shared" si="22"/>
        <v>25102550.112020992</v>
      </c>
      <c r="AG71" s="399">
        <v>-2528468.7253799997</v>
      </c>
      <c r="AH71" s="399">
        <f t="shared" si="23"/>
        <v>22574081.386640992</v>
      </c>
      <c r="AI71" s="411">
        <f t="shared" si="24"/>
        <v>700.24966837817988</v>
      </c>
      <c r="AJ71" s="399">
        <f t="shared" si="25"/>
        <v>629.7166198014113</v>
      </c>
      <c r="AK71" s="412">
        <v>2</v>
      </c>
      <c r="AL71" s="412">
        <v>2</v>
      </c>
    </row>
    <row r="72" spans="1:38">
      <c r="A72" s="397">
        <v>204</v>
      </c>
      <c r="B72" s="398" t="s">
        <v>95</v>
      </c>
      <c r="C72" s="420">
        <v>2628</v>
      </c>
      <c r="D72" s="440">
        <f t="shared" si="11"/>
        <v>-1703919.2087960758</v>
      </c>
      <c r="E72" s="534">
        <v>306249.41515165404</v>
      </c>
      <c r="F72" s="400">
        <v>-1397669.7936444217</v>
      </c>
      <c r="G72" s="400">
        <v>1169540.0573727668</v>
      </c>
      <c r="H72" s="404">
        <f t="shared" si="12"/>
        <v>-228129.73627165495</v>
      </c>
      <c r="I72" s="427">
        <v>405004.60705816437</v>
      </c>
      <c r="J72" s="405">
        <f t="shared" si="13"/>
        <v>176874.87078650942</v>
      </c>
      <c r="K72" s="429">
        <v>-642976</v>
      </c>
      <c r="L72" s="414">
        <f t="shared" si="14"/>
        <v>-466101.12921349058</v>
      </c>
      <c r="M72" s="431">
        <v>-883041.33450000011</v>
      </c>
      <c r="N72" s="405">
        <f t="shared" si="15"/>
        <v>-1349142.4637134906</v>
      </c>
      <c r="O72" s="411">
        <f t="shared" si="2"/>
        <v>-177.35963820909078</v>
      </c>
      <c r="P72" s="399">
        <f t="shared" si="3"/>
        <v>-513.37232256982145</v>
      </c>
      <c r="Q72" s="412">
        <v>11</v>
      </c>
      <c r="R72" s="412">
        <v>11</v>
      </c>
      <c r="S72" s="451">
        <f t="shared" si="16"/>
        <v>70541.541499286715</v>
      </c>
      <c r="T72" s="416">
        <f t="shared" si="17"/>
        <v>-0.13144974365454823</v>
      </c>
      <c r="U72" s="453">
        <f t="shared" si="18"/>
        <v>22.209967857393906</v>
      </c>
      <c r="V72" s="623">
        <f t="shared" si="19"/>
        <v>22.209967857393906</v>
      </c>
      <c r="W72" s="397">
        <v>204</v>
      </c>
      <c r="X72" s="398" t="s">
        <v>95</v>
      </c>
      <c r="Y72" s="400">
        <v>2689</v>
      </c>
      <c r="Z72" s="400">
        <v>-1679424.1142458234</v>
      </c>
      <c r="AA72" s="400">
        <v>1129991.0250743905</v>
      </c>
      <c r="AB72" s="404">
        <f t="shared" si="20"/>
        <v>-549433.08917143289</v>
      </c>
      <c r="AC72" s="400">
        <v>618298.41845865559</v>
      </c>
      <c r="AD72" s="399">
        <f t="shared" si="21"/>
        <v>68865.329287222703</v>
      </c>
      <c r="AE72" s="401">
        <v>-605508</v>
      </c>
      <c r="AF72" s="411">
        <f t="shared" si="22"/>
        <v>-536642.6707127773</v>
      </c>
      <c r="AG72" s="399">
        <v>-877836.63641000015</v>
      </c>
      <c r="AH72" s="399">
        <f t="shared" si="23"/>
        <v>-1414479.3071227774</v>
      </c>
      <c r="AI72" s="411">
        <f t="shared" si="24"/>
        <v>-199.56960606648468</v>
      </c>
      <c r="AJ72" s="399">
        <f t="shared" si="25"/>
        <v>-526.02428676934824</v>
      </c>
      <c r="AK72" s="412">
        <v>11</v>
      </c>
      <c r="AL72" s="412">
        <v>11</v>
      </c>
    </row>
    <row r="73" spans="1:38">
      <c r="A73" s="397">
        <v>205</v>
      </c>
      <c r="B73" s="398" t="s">
        <v>96</v>
      </c>
      <c r="C73" s="420">
        <v>36513</v>
      </c>
      <c r="D73" s="440">
        <f t="shared" si="11"/>
        <v>537076.79300785437</v>
      </c>
      <c r="E73" s="534">
        <v>6535384.9795336965</v>
      </c>
      <c r="F73" s="400">
        <v>7072461.7725415509</v>
      </c>
      <c r="G73" s="400">
        <v>12534728.131517362</v>
      </c>
      <c r="H73" s="404">
        <f t="shared" si="12"/>
        <v>19607189.904058911</v>
      </c>
      <c r="I73" s="427">
        <v>3136093.6663124566</v>
      </c>
      <c r="J73" s="405">
        <f t="shared" si="13"/>
        <v>22743283.570371367</v>
      </c>
      <c r="K73" s="429">
        <v>30871096</v>
      </c>
      <c r="L73" s="414">
        <f t="shared" si="14"/>
        <v>53614379.570371367</v>
      </c>
      <c r="M73" s="431">
        <v>-243284.34690000012</v>
      </c>
      <c r="N73" s="405">
        <f t="shared" si="15"/>
        <v>53371095.223471366</v>
      </c>
      <c r="O73" s="411">
        <f t="shared" si="2"/>
        <v>1468.364132510924</v>
      </c>
      <c r="P73" s="399">
        <f t="shared" si="3"/>
        <v>1461.701181044323</v>
      </c>
      <c r="Q73" s="412">
        <v>18</v>
      </c>
      <c r="R73" s="412">
        <v>18</v>
      </c>
      <c r="S73" s="451">
        <f t="shared" si="16"/>
        <v>3412780.9572944865</v>
      </c>
      <c r="T73" s="416">
        <f t="shared" si="17"/>
        <v>6.7981519544787969E-2</v>
      </c>
      <c r="U73" s="453">
        <f t="shared" si="18"/>
        <v>85.285679385958247</v>
      </c>
      <c r="V73" s="623">
        <f t="shared" si="19"/>
        <v>85.285679385958247</v>
      </c>
      <c r="W73" s="397">
        <v>205</v>
      </c>
      <c r="X73" s="398" t="s">
        <v>96</v>
      </c>
      <c r="Y73" s="400">
        <v>36297</v>
      </c>
      <c r="Z73" s="400">
        <v>-1113469.7810062766</v>
      </c>
      <c r="AA73" s="400">
        <v>12709206.49113602</v>
      </c>
      <c r="AB73" s="404">
        <f t="shared" si="20"/>
        <v>11595736.710129743</v>
      </c>
      <c r="AC73" s="400">
        <v>5718120.9029471334</v>
      </c>
      <c r="AD73" s="399">
        <f t="shared" si="21"/>
        <v>17313857.613076877</v>
      </c>
      <c r="AE73" s="401">
        <v>32887741</v>
      </c>
      <c r="AF73" s="411">
        <f t="shared" si="22"/>
        <v>50201598.613076881</v>
      </c>
      <c r="AG73" s="399">
        <v>-302285.97269999998</v>
      </c>
      <c r="AH73" s="399">
        <f t="shared" si="23"/>
        <v>49899312.640376881</v>
      </c>
      <c r="AI73" s="411">
        <f t="shared" si="24"/>
        <v>1383.0784531249658</v>
      </c>
      <c r="AJ73" s="399">
        <f t="shared" si="25"/>
        <v>1374.750327585665</v>
      </c>
      <c r="AK73" s="412">
        <v>18</v>
      </c>
      <c r="AL73" s="412">
        <v>18</v>
      </c>
    </row>
    <row r="74" spans="1:38">
      <c r="A74" s="397">
        <v>208</v>
      </c>
      <c r="B74" s="398" t="s">
        <v>97</v>
      </c>
      <c r="C74" s="420">
        <v>12372</v>
      </c>
      <c r="D74" s="440">
        <f t="shared" si="11"/>
        <v>6655946.9483992085</v>
      </c>
      <c r="E74" s="534">
        <v>1314685.9638783918</v>
      </c>
      <c r="F74" s="400">
        <v>7970632.9122776007</v>
      </c>
      <c r="G74" s="400">
        <v>5144655.1889274018</v>
      </c>
      <c r="H74" s="404">
        <f t="shared" si="12"/>
        <v>13115288.101205003</v>
      </c>
      <c r="I74" s="427">
        <v>1647968.6997987493</v>
      </c>
      <c r="J74" s="405">
        <f t="shared" si="13"/>
        <v>14763256.801003752</v>
      </c>
      <c r="K74" s="429">
        <v>-212410</v>
      </c>
      <c r="L74" s="414">
        <f t="shared" si="14"/>
        <v>14550846.801003752</v>
      </c>
      <c r="M74" s="431">
        <v>42222.627659999998</v>
      </c>
      <c r="N74" s="405">
        <f t="shared" si="15"/>
        <v>14593069.428663753</v>
      </c>
      <c r="O74" s="411">
        <f t="shared" ref="O74:O137" si="26">L74/C74</f>
        <v>1176.1111219692655</v>
      </c>
      <c r="P74" s="399">
        <f t="shared" ref="P74:P137" si="27">N74/C74</f>
        <v>1179.5238788121364</v>
      </c>
      <c r="Q74" s="412">
        <v>17</v>
      </c>
      <c r="R74" s="412">
        <v>17</v>
      </c>
      <c r="S74" s="451">
        <f t="shared" si="16"/>
        <v>-615311.56655579619</v>
      </c>
      <c r="T74" s="416">
        <f t="shared" si="17"/>
        <v>-4.0571353116814951E-2</v>
      </c>
      <c r="U74" s="453">
        <f t="shared" si="18"/>
        <v>-53.411242648452344</v>
      </c>
      <c r="V74" s="623">
        <f t="shared" si="19"/>
        <v>-53.411242648452344</v>
      </c>
      <c r="W74" s="397">
        <v>208</v>
      </c>
      <c r="X74" s="398" t="s">
        <v>97</v>
      </c>
      <c r="Y74" s="400">
        <v>12335</v>
      </c>
      <c r="Z74" s="400">
        <v>7140235.521314702</v>
      </c>
      <c r="AA74" s="400">
        <v>5776803.9278499866</v>
      </c>
      <c r="AB74" s="404">
        <f t="shared" si="20"/>
        <v>12917039.449164689</v>
      </c>
      <c r="AC74" s="400">
        <v>2423142.9183948599</v>
      </c>
      <c r="AD74" s="399">
        <f t="shared" si="21"/>
        <v>15340182.367559548</v>
      </c>
      <c r="AE74" s="401">
        <v>-174024</v>
      </c>
      <c r="AF74" s="411">
        <f t="shared" si="22"/>
        <v>15166158.367559548</v>
      </c>
      <c r="AG74" s="399">
        <v>-21813.639200000005</v>
      </c>
      <c r="AH74" s="399">
        <f t="shared" si="23"/>
        <v>15144344.728359548</v>
      </c>
      <c r="AI74" s="411">
        <f t="shared" si="24"/>
        <v>1229.5223646177178</v>
      </c>
      <c r="AJ74" s="399">
        <f t="shared" si="25"/>
        <v>1227.7539301467002</v>
      </c>
      <c r="AK74" s="412">
        <v>17</v>
      </c>
      <c r="AL74" s="412">
        <v>17</v>
      </c>
    </row>
    <row r="75" spans="1:38">
      <c r="A75" s="397">
        <v>211</v>
      </c>
      <c r="B75" s="398" t="s">
        <v>98</v>
      </c>
      <c r="C75" s="420">
        <v>33473</v>
      </c>
      <c r="D75" s="440">
        <f t="shared" ref="D75:D138" si="28">F75-E75</f>
        <v>13931903.769156529</v>
      </c>
      <c r="E75" s="534">
        <v>3347172.2830402199</v>
      </c>
      <c r="F75" s="400">
        <v>17279076.052196749</v>
      </c>
      <c r="G75" s="400">
        <v>5286275.4812672921</v>
      </c>
      <c r="H75" s="404">
        <f t="shared" ref="H75:H138" si="29">SUM(F75:G75)</f>
        <v>22565351.533464041</v>
      </c>
      <c r="I75" s="427">
        <v>1395414.0121194879</v>
      </c>
      <c r="J75" s="405">
        <f t="shared" ref="J75:J138" si="30">SUM(H75:I75)</f>
        <v>23960765.545583528</v>
      </c>
      <c r="K75" s="429">
        <v>-4087185</v>
      </c>
      <c r="L75" s="414">
        <f t="shared" ref="L75:L138" si="31">SUM(J75:K75)</f>
        <v>19873580.545583528</v>
      </c>
      <c r="M75" s="431">
        <v>-1179982.8400544999</v>
      </c>
      <c r="N75" s="405">
        <f t="shared" ref="N75:N138" si="32">SUM(L75:M75)</f>
        <v>18693597.705529027</v>
      </c>
      <c r="O75" s="411">
        <f t="shared" si="26"/>
        <v>593.71973069589001</v>
      </c>
      <c r="P75" s="399">
        <f t="shared" si="27"/>
        <v>558.46795045347073</v>
      </c>
      <c r="Q75" s="412">
        <v>6</v>
      </c>
      <c r="R75" s="412">
        <v>6</v>
      </c>
      <c r="S75" s="451">
        <f t="shared" ref="S75:S138" si="33">L75-AF75</f>
        <v>33310.767311293632</v>
      </c>
      <c r="T75" s="416">
        <f t="shared" ref="T75:T138" si="34">S75/AF75</f>
        <v>1.6789472967637469E-3</v>
      </c>
      <c r="U75" s="453">
        <f t="shared" ref="U75:U138" si="35">O75-AI75</f>
        <v>-8.2484654955063661</v>
      </c>
      <c r="V75" s="623">
        <f t="shared" ref="V75:V138" si="36">O75-AI75</f>
        <v>-8.2484654955063661</v>
      </c>
      <c r="W75" s="397">
        <v>211</v>
      </c>
      <c r="X75" s="398" t="s">
        <v>98</v>
      </c>
      <c r="Y75" s="400">
        <v>32959</v>
      </c>
      <c r="Z75" s="400">
        <v>14614378.844013335</v>
      </c>
      <c r="AA75" s="400">
        <v>5317115.4541388405</v>
      </c>
      <c r="AB75" s="404">
        <f t="shared" ref="AB75:AB138" si="37">SUM(Z75:AA75)</f>
        <v>19931494.298152175</v>
      </c>
      <c r="AC75" s="400">
        <v>4222130.48012006</v>
      </c>
      <c r="AD75" s="399">
        <f t="shared" ref="AD75:AD138" si="38">AB75+AC75</f>
        <v>24153624.778272234</v>
      </c>
      <c r="AE75" s="401">
        <v>-4313355</v>
      </c>
      <c r="AF75" s="411">
        <f t="shared" ref="AF75:AF138" si="39">AD75+AE75</f>
        <v>19840269.778272234</v>
      </c>
      <c r="AG75" s="399">
        <v>-1217489.4991500005</v>
      </c>
      <c r="AH75" s="399">
        <f t="shared" ref="AH75:AH138" si="40">SUM(AF75:AG75)</f>
        <v>18622780.279122233</v>
      </c>
      <c r="AI75" s="411">
        <f t="shared" ref="AI75:AI138" si="41">AF75/Y75</f>
        <v>601.96819619139637</v>
      </c>
      <c r="AJ75" s="399">
        <f t="shared" ref="AJ75:AJ138" si="42">AH75/Y75</f>
        <v>565.02868045517869</v>
      </c>
      <c r="AK75" s="412">
        <v>6</v>
      </c>
      <c r="AL75" s="412">
        <v>6</v>
      </c>
    </row>
    <row r="76" spans="1:38">
      <c r="A76" s="397">
        <v>213</v>
      </c>
      <c r="B76" s="398" t="s">
        <v>99</v>
      </c>
      <c r="C76" s="420">
        <v>5114</v>
      </c>
      <c r="D76" s="440">
        <f t="shared" si="28"/>
        <v>-513377.21125311835</v>
      </c>
      <c r="E76" s="534">
        <v>843387.26813490712</v>
      </c>
      <c r="F76" s="400">
        <v>330010.05688178877</v>
      </c>
      <c r="G76" s="400">
        <v>1530842.8044305677</v>
      </c>
      <c r="H76" s="404">
        <f t="shared" si="29"/>
        <v>1860852.8613123563</v>
      </c>
      <c r="I76" s="427">
        <v>772483.13795703754</v>
      </c>
      <c r="J76" s="405">
        <f t="shared" si="30"/>
        <v>2633335.9992693937</v>
      </c>
      <c r="K76" s="429">
        <v>-238234</v>
      </c>
      <c r="L76" s="414">
        <f t="shared" si="31"/>
        <v>2395101.9992693937</v>
      </c>
      <c r="M76" s="431">
        <v>-89220.92955000003</v>
      </c>
      <c r="N76" s="405">
        <f t="shared" si="32"/>
        <v>2305881.0697193937</v>
      </c>
      <c r="O76" s="411">
        <f t="shared" si="26"/>
        <v>468.34219774528623</v>
      </c>
      <c r="P76" s="399">
        <f t="shared" si="27"/>
        <v>450.89578993339728</v>
      </c>
      <c r="Q76" s="412">
        <v>10</v>
      </c>
      <c r="R76" s="412">
        <v>10</v>
      </c>
      <c r="S76" s="451">
        <f t="shared" si="33"/>
        <v>741432.79191964632</v>
      </c>
      <c r="T76" s="416">
        <f t="shared" si="34"/>
        <v>0.44835616979764858</v>
      </c>
      <c r="U76" s="453">
        <f t="shared" si="35"/>
        <v>147.49058591956884</v>
      </c>
      <c r="V76" s="623">
        <f t="shared" si="36"/>
        <v>147.49058591956884</v>
      </c>
      <c r="W76" s="397">
        <v>213</v>
      </c>
      <c r="X76" s="398" t="s">
        <v>99</v>
      </c>
      <c r="Y76" s="400">
        <v>5154</v>
      </c>
      <c r="Z76" s="400">
        <v>-439726.07780890947</v>
      </c>
      <c r="AA76" s="400">
        <v>1203811.5481204316</v>
      </c>
      <c r="AB76" s="404">
        <f t="shared" si="37"/>
        <v>764085.47031152213</v>
      </c>
      <c r="AC76" s="400">
        <v>1110295.7370382252</v>
      </c>
      <c r="AD76" s="399">
        <f t="shared" si="38"/>
        <v>1874381.2073497474</v>
      </c>
      <c r="AE76" s="401">
        <v>-220712</v>
      </c>
      <c r="AF76" s="411">
        <f t="shared" si="39"/>
        <v>1653669.2073497474</v>
      </c>
      <c r="AG76" s="399">
        <v>-121393.53260000001</v>
      </c>
      <c r="AH76" s="399">
        <f t="shared" si="40"/>
        <v>1532275.6747497474</v>
      </c>
      <c r="AI76" s="411">
        <f t="shared" si="41"/>
        <v>320.85161182571738</v>
      </c>
      <c r="AJ76" s="399">
        <f t="shared" si="42"/>
        <v>297.29834589634214</v>
      </c>
      <c r="AK76" s="412">
        <v>10</v>
      </c>
      <c r="AL76" s="412">
        <v>10</v>
      </c>
    </row>
    <row r="77" spans="1:38">
      <c r="A77" s="397">
        <v>214</v>
      </c>
      <c r="B77" s="398" t="s">
        <v>100</v>
      </c>
      <c r="C77" s="420">
        <v>12394</v>
      </c>
      <c r="D77" s="440">
        <f t="shared" si="28"/>
        <v>1409081.0275101932</v>
      </c>
      <c r="E77" s="534">
        <v>2234195.2658769228</v>
      </c>
      <c r="F77" s="400">
        <v>3643276.2933871159</v>
      </c>
      <c r="G77" s="400">
        <v>5103836.7024859544</v>
      </c>
      <c r="H77" s="404">
        <f t="shared" si="29"/>
        <v>8747112.9958730713</v>
      </c>
      <c r="I77" s="427">
        <v>1778719.4744846458</v>
      </c>
      <c r="J77" s="405">
        <f t="shared" si="30"/>
        <v>10525832.470357716</v>
      </c>
      <c r="K77" s="429">
        <v>936794</v>
      </c>
      <c r="L77" s="414">
        <f t="shared" si="31"/>
        <v>11462626.470357716</v>
      </c>
      <c r="M77" s="431">
        <v>343965.22770000016</v>
      </c>
      <c r="N77" s="405">
        <f t="shared" si="32"/>
        <v>11806591.698057717</v>
      </c>
      <c r="O77" s="411">
        <f t="shared" si="26"/>
        <v>924.85286996592833</v>
      </c>
      <c r="P77" s="399">
        <f t="shared" si="27"/>
        <v>952.60542989008525</v>
      </c>
      <c r="Q77" s="412">
        <v>4</v>
      </c>
      <c r="R77" s="412">
        <v>4</v>
      </c>
      <c r="S77" s="451">
        <f t="shared" si="33"/>
        <v>2167301.3343865946</v>
      </c>
      <c r="T77" s="416">
        <f t="shared" si="34"/>
        <v>0.23316035778023031</v>
      </c>
      <c r="U77" s="453">
        <f t="shared" si="35"/>
        <v>182.88885847398058</v>
      </c>
      <c r="V77" s="623">
        <f t="shared" si="36"/>
        <v>182.88885847398058</v>
      </c>
      <c r="W77" s="397">
        <v>214</v>
      </c>
      <c r="X77" s="398" t="s">
        <v>100</v>
      </c>
      <c r="Y77" s="400">
        <v>12528</v>
      </c>
      <c r="Z77" s="400">
        <v>1632181.5425171412</v>
      </c>
      <c r="AA77" s="400">
        <v>5190839.3998318166</v>
      </c>
      <c r="AB77" s="404">
        <f t="shared" si="37"/>
        <v>6823020.942348958</v>
      </c>
      <c r="AC77" s="400">
        <v>2646942.193622163</v>
      </c>
      <c r="AD77" s="399">
        <f t="shared" si="38"/>
        <v>9469963.1359711215</v>
      </c>
      <c r="AE77" s="401">
        <v>-174638</v>
      </c>
      <c r="AF77" s="411">
        <f t="shared" si="39"/>
        <v>9295325.1359711215</v>
      </c>
      <c r="AG77" s="399">
        <v>206551.83649999992</v>
      </c>
      <c r="AH77" s="399">
        <f t="shared" si="40"/>
        <v>9501876.9724711217</v>
      </c>
      <c r="AI77" s="411">
        <f t="shared" si="41"/>
        <v>741.96401149194776</v>
      </c>
      <c r="AJ77" s="399">
        <f t="shared" si="42"/>
        <v>758.45122704909977</v>
      </c>
      <c r="AK77" s="412">
        <v>4</v>
      </c>
      <c r="AL77" s="412">
        <v>4</v>
      </c>
    </row>
    <row r="78" spans="1:38">
      <c r="A78" s="397">
        <v>216</v>
      </c>
      <c r="B78" s="398" t="s">
        <v>101</v>
      </c>
      <c r="C78" s="420">
        <v>1217</v>
      </c>
      <c r="D78" s="440">
        <f t="shared" si="28"/>
        <v>602937.907547632</v>
      </c>
      <c r="E78" s="534">
        <v>199920.26236090675</v>
      </c>
      <c r="F78" s="400">
        <v>802858.16990853881</v>
      </c>
      <c r="G78" s="400">
        <v>541433.61945032887</v>
      </c>
      <c r="H78" s="404">
        <f t="shared" si="29"/>
        <v>1344291.7893588678</v>
      </c>
      <c r="I78" s="427">
        <v>227313.49237792363</v>
      </c>
      <c r="J78" s="405">
        <f t="shared" si="30"/>
        <v>1571605.2817367914</v>
      </c>
      <c r="K78" s="429">
        <v>-242943</v>
      </c>
      <c r="L78" s="414">
        <f t="shared" si="31"/>
        <v>1328662.2817367914</v>
      </c>
      <c r="M78" s="431">
        <v>38338.745999999999</v>
      </c>
      <c r="N78" s="405">
        <f t="shared" si="32"/>
        <v>1367001.0277367914</v>
      </c>
      <c r="O78" s="411">
        <f t="shared" si="26"/>
        <v>1091.7520803096068</v>
      </c>
      <c r="P78" s="399">
        <f t="shared" si="27"/>
        <v>1123.2547475240685</v>
      </c>
      <c r="Q78" s="412">
        <v>13</v>
      </c>
      <c r="R78" s="412">
        <v>13</v>
      </c>
      <c r="S78" s="451">
        <f t="shared" si="33"/>
        <v>220376.76523720752</v>
      </c>
      <c r="T78" s="416">
        <f t="shared" si="34"/>
        <v>0.19884475792235104</v>
      </c>
      <c r="U78" s="453">
        <f t="shared" si="35"/>
        <v>218.39863941158956</v>
      </c>
      <c r="V78" s="623">
        <f t="shared" si="36"/>
        <v>218.39863941158956</v>
      </c>
      <c r="W78" s="397">
        <v>216</v>
      </c>
      <c r="X78" s="398" t="s">
        <v>101</v>
      </c>
      <c r="Y78" s="400">
        <v>1269</v>
      </c>
      <c r="Z78" s="400">
        <v>563697.03865836503</v>
      </c>
      <c r="AA78" s="400">
        <v>508158.78204722999</v>
      </c>
      <c r="AB78" s="404">
        <f t="shared" si="37"/>
        <v>1071855.820705595</v>
      </c>
      <c r="AC78" s="400">
        <v>300791.69579398894</v>
      </c>
      <c r="AD78" s="399">
        <f t="shared" si="38"/>
        <v>1372647.5164995838</v>
      </c>
      <c r="AE78" s="401">
        <v>-264362</v>
      </c>
      <c r="AF78" s="411">
        <f t="shared" si="39"/>
        <v>1108285.5164995838</v>
      </c>
      <c r="AG78" s="399">
        <v>69349.72</v>
      </c>
      <c r="AH78" s="399">
        <f t="shared" si="40"/>
        <v>1177635.2364995838</v>
      </c>
      <c r="AI78" s="411">
        <f t="shared" si="41"/>
        <v>873.3534408980172</v>
      </c>
      <c r="AJ78" s="399">
        <f t="shared" si="42"/>
        <v>928.00255043308414</v>
      </c>
      <c r="AK78" s="412">
        <v>13</v>
      </c>
      <c r="AL78" s="412">
        <v>13</v>
      </c>
    </row>
    <row r="79" spans="1:38">
      <c r="A79" s="397">
        <v>217</v>
      </c>
      <c r="B79" s="398" t="s">
        <v>102</v>
      </c>
      <c r="C79" s="420">
        <v>5246</v>
      </c>
      <c r="D79" s="440">
        <f t="shared" si="28"/>
        <v>910834.69187755557</v>
      </c>
      <c r="E79" s="534">
        <v>592906.7306152333</v>
      </c>
      <c r="F79" s="400">
        <v>1503741.4224927889</v>
      </c>
      <c r="G79" s="400">
        <v>2761036.5745834182</v>
      </c>
      <c r="H79" s="404">
        <f t="shared" si="29"/>
        <v>4264777.9970762068</v>
      </c>
      <c r="I79" s="427">
        <v>593859.30063239927</v>
      </c>
      <c r="J79" s="405">
        <f t="shared" si="30"/>
        <v>4858637.2977086063</v>
      </c>
      <c r="K79" s="429">
        <v>195283</v>
      </c>
      <c r="L79" s="414">
        <f t="shared" si="31"/>
        <v>5053920.2977086063</v>
      </c>
      <c r="M79" s="431">
        <v>-29920.890899999999</v>
      </c>
      <c r="N79" s="405">
        <f t="shared" si="32"/>
        <v>5023999.4068086063</v>
      </c>
      <c r="O79" s="411">
        <f t="shared" si="26"/>
        <v>963.38549327270425</v>
      </c>
      <c r="P79" s="399">
        <f t="shared" si="27"/>
        <v>957.68193038669585</v>
      </c>
      <c r="Q79" s="412">
        <v>16</v>
      </c>
      <c r="R79" s="412">
        <v>16</v>
      </c>
      <c r="S79" s="451">
        <f t="shared" si="33"/>
        <v>558525.8489609072</v>
      </c>
      <c r="T79" s="416">
        <f t="shared" si="34"/>
        <v>0.12424401358517005</v>
      </c>
      <c r="U79" s="453">
        <f t="shared" si="35"/>
        <v>123.4388473930893</v>
      </c>
      <c r="V79" s="623">
        <f t="shared" si="36"/>
        <v>123.4388473930893</v>
      </c>
      <c r="W79" s="397">
        <v>217</v>
      </c>
      <c r="X79" s="398" t="s">
        <v>102</v>
      </c>
      <c r="Y79" s="400">
        <v>5352</v>
      </c>
      <c r="Z79" s="400">
        <v>698341.38973328052</v>
      </c>
      <c r="AA79" s="400">
        <v>2723056.9866396575</v>
      </c>
      <c r="AB79" s="404">
        <f t="shared" si="37"/>
        <v>3421398.376372938</v>
      </c>
      <c r="AC79" s="400">
        <v>1051504.0723747611</v>
      </c>
      <c r="AD79" s="399">
        <f t="shared" si="38"/>
        <v>4472902.4487476991</v>
      </c>
      <c r="AE79" s="401">
        <v>22492</v>
      </c>
      <c r="AF79" s="411">
        <f t="shared" si="39"/>
        <v>4495394.4487476991</v>
      </c>
      <c r="AG79" s="399">
        <v>-22144.626500000006</v>
      </c>
      <c r="AH79" s="399">
        <f t="shared" si="40"/>
        <v>4473249.8222476989</v>
      </c>
      <c r="AI79" s="411">
        <f t="shared" si="41"/>
        <v>839.94664587961495</v>
      </c>
      <c r="AJ79" s="399">
        <f t="shared" si="42"/>
        <v>835.8090101359677</v>
      </c>
      <c r="AK79" s="412">
        <v>16</v>
      </c>
      <c r="AL79" s="412">
        <v>16</v>
      </c>
    </row>
    <row r="80" spans="1:38">
      <c r="A80" s="397">
        <v>218</v>
      </c>
      <c r="B80" s="398" t="s">
        <v>103</v>
      </c>
      <c r="C80" s="420">
        <v>1188</v>
      </c>
      <c r="D80" s="440">
        <f t="shared" si="28"/>
        <v>350374.1916974216</v>
      </c>
      <c r="E80" s="534">
        <v>121326.93160164104</v>
      </c>
      <c r="F80" s="400">
        <v>471701.12329906266</v>
      </c>
      <c r="G80" s="400">
        <v>705355.68350785447</v>
      </c>
      <c r="H80" s="404">
        <f t="shared" si="29"/>
        <v>1177056.8068069171</v>
      </c>
      <c r="I80" s="427">
        <v>249393.84368089002</v>
      </c>
      <c r="J80" s="405">
        <f t="shared" si="30"/>
        <v>1426450.6504878071</v>
      </c>
      <c r="K80" s="429">
        <v>-254658</v>
      </c>
      <c r="L80" s="414">
        <f t="shared" si="31"/>
        <v>1171792.6504878071</v>
      </c>
      <c r="M80" s="431">
        <v>-324962.54490000004</v>
      </c>
      <c r="N80" s="405">
        <f t="shared" si="32"/>
        <v>846830.10558780702</v>
      </c>
      <c r="O80" s="411">
        <f t="shared" si="26"/>
        <v>986.35744990556157</v>
      </c>
      <c r="P80" s="399">
        <f t="shared" si="27"/>
        <v>712.81995419849079</v>
      </c>
      <c r="Q80" s="412">
        <v>14</v>
      </c>
      <c r="R80" s="412">
        <v>14</v>
      </c>
      <c r="S80" s="451">
        <f t="shared" si="33"/>
        <v>193361.60586102679</v>
      </c>
      <c r="T80" s="416">
        <f t="shared" si="34"/>
        <v>0.19762415238447797</v>
      </c>
      <c r="U80" s="453">
        <f t="shared" si="35"/>
        <v>170.99824604991124</v>
      </c>
      <c r="V80" s="623">
        <f t="shared" si="36"/>
        <v>170.99824604991124</v>
      </c>
      <c r="W80" s="397">
        <v>218</v>
      </c>
      <c r="X80" s="398" t="s">
        <v>103</v>
      </c>
      <c r="Y80" s="400">
        <v>1200</v>
      </c>
      <c r="Z80" s="400">
        <v>294177.13488718047</v>
      </c>
      <c r="AA80" s="400">
        <v>625806.49527986499</v>
      </c>
      <c r="AB80" s="404">
        <f t="shared" si="37"/>
        <v>919983.6301670454</v>
      </c>
      <c r="AC80" s="400">
        <v>336771.41445973481</v>
      </c>
      <c r="AD80" s="399">
        <f t="shared" si="38"/>
        <v>1256755.0446267803</v>
      </c>
      <c r="AE80" s="401">
        <v>-278324</v>
      </c>
      <c r="AF80" s="411">
        <f t="shared" si="39"/>
        <v>978431.04462678032</v>
      </c>
      <c r="AG80" s="399">
        <v>-343517.53350000008</v>
      </c>
      <c r="AH80" s="399">
        <f t="shared" si="40"/>
        <v>634913.51112678018</v>
      </c>
      <c r="AI80" s="411">
        <f t="shared" si="41"/>
        <v>815.35920385565032</v>
      </c>
      <c r="AJ80" s="399">
        <f t="shared" si="42"/>
        <v>529.09459260565018</v>
      </c>
      <c r="AK80" s="412">
        <v>14</v>
      </c>
      <c r="AL80" s="412">
        <v>14</v>
      </c>
    </row>
    <row r="81" spans="1:38">
      <c r="A81" s="397">
        <v>224</v>
      </c>
      <c r="B81" s="398" t="s">
        <v>104</v>
      </c>
      <c r="C81" s="420">
        <v>8581</v>
      </c>
      <c r="D81" s="440">
        <f t="shared" si="28"/>
        <v>1390547.6742396732</v>
      </c>
      <c r="E81" s="534">
        <v>1560074.5244220831</v>
      </c>
      <c r="F81" s="400">
        <v>2950622.1986617562</v>
      </c>
      <c r="G81" s="400">
        <v>3717679.6953826873</v>
      </c>
      <c r="H81" s="404">
        <f t="shared" si="29"/>
        <v>6668301.894044444</v>
      </c>
      <c r="I81" s="427">
        <v>802653.84791842243</v>
      </c>
      <c r="J81" s="405">
        <f t="shared" si="30"/>
        <v>7470955.7419628669</v>
      </c>
      <c r="K81" s="429">
        <v>-427083</v>
      </c>
      <c r="L81" s="414">
        <f t="shared" si="31"/>
        <v>7043872.7419628669</v>
      </c>
      <c r="M81" s="431">
        <v>381070.46622</v>
      </c>
      <c r="N81" s="405">
        <f t="shared" si="32"/>
        <v>7424943.2081828667</v>
      </c>
      <c r="O81" s="411">
        <f t="shared" si="26"/>
        <v>820.86851671866532</v>
      </c>
      <c r="P81" s="399">
        <f t="shared" si="27"/>
        <v>865.27714813924558</v>
      </c>
      <c r="Q81" s="412">
        <v>1</v>
      </c>
      <c r="R81" s="413">
        <v>33</v>
      </c>
      <c r="S81" s="451">
        <f t="shared" si="33"/>
        <v>829145.62588657998</v>
      </c>
      <c r="T81" s="416">
        <f t="shared" si="34"/>
        <v>0.13341625632149512</v>
      </c>
      <c r="U81" s="453">
        <f t="shared" si="35"/>
        <v>98.477825555549316</v>
      </c>
      <c r="V81" s="623">
        <f t="shared" si="36"/>
        <v>98.477825555549316</v>
      </c>
      <c r="W81" s="397">
        <v>224</v>
      </c>
      <c r="X81" s="398" t="s">
        <v>104</v>
      </c>
      <c r="Y81" s="400">
        <v>8603</v>
      </c>
      <c r="Z81" s="400">
        <v>1326431.289392737</v>
      </c>
      <c r="AA81" s="400">
        <v>3737573.1131356121</v>
      </c>
      <c r="AB81" s="404">
        <f t="shared" si="37"/>
        <v>5064004.4025283493</v>
      </c>
      <c r="AC81" s="400">
        <v>1434676.713547938</v>
      </c>
      <c r="AD81" s="399">
        <f t="shared" si="38"/>
        <v>6498681.1160762869</v>
      </c>
      <c r="AE81" s="401">
        <v>-283954</v>
      </c>
      <c r="AF81" s="411">
        <f t="shared" si="39"/>
        <v>6214727.1160762869</v>
      </c>
      <c r="AG81" s="399">
        <v>339797.86669999996</v>
      </c>
      <c r="AH81" s="399">
        <f t="shared" si="40"/>
        <v>6554524.982776287</v>
      </c>
      <c r="AI81" s="411">
        <f t="shared" si="41"/>
        <v>722.390691163116</v>
      </c>
      <c r="AJ81" s="399">
        <f t="shared" si="42"/>
        <v>761.88829277883144</v>
      </c>
      <c r="AK81" s="412">
        <v>1</v>
      </c>
      <c r="AL81" s="413">
        <v>33</v>
      </c>
    </row>
    <row r="82" spans="1:38">
      <c r="A82" s="397">
        <v>226</v>
      </c>
      <c r="B82" s="398" t="s">
        <v>105</v>
      </c>
      <c r="C82" s="420">
        <v>3625</v>
      </c>
      <c r="D82" s="440">
        <f t="shared" si="28"/>
        <v>922595.70902570081</v>
      </c>
      <c r="E82" s="534">
        <v>578449.12282011611</v>
      </c>
      <c r="F82" s="400">
        <v>1501044.8318458169</v>
      </c>
      <c r="G82" s="400">
        <v>1709455.0664329596</v>
      </c>
      <c r="H82" s="404">
        <f t="shared" si="29"/>
        <v>3210499.8982787766</v>
      </c>
      <c r="I82" s="427">
        <v>561514.679370492</v>
      </c>
      <c r="J82" s="405">
        <f t="shared" si="30"/>
        <v>3772014.5776492683</v>
      </c>
      <c r="K82" s="429">
        <v>65480</v>
      </c>
      <c r="L82" s="414">
        <f t="shared" si="31"/>
        <v>3837494.5776492683</v>
      </c>
      <c r="M82" s="431">
        <v>53340.864000000001</v>
      </c>
      <c r="N82" s="405">
        <f t="shared" si="32"/>
        <v>3890835.4416492684</v>
      </c>
      <c r="O82" s="411">
        <f t="shared" si="26"/>
        <v>1058.6191938342808</v>
      </c>
      <c r="P82" s="399">
        <f t="shared" si="27"/>
        <v>1073.3339149377291</v>
      </c>
      <c r="Q82" s="412">
        <v>13</v>
      </c>
      <c r="R82" s="412">
        <v>13</v>
      </c>
      <c r="S82" s="451">
        <f t="shared" si="33"/>
        <v>167371.50776467286</v>
      </c>
      <c r="T82" s="416">
        <f t="shared" si="34"/>
        <v>4.5603786188547553E-2</v>
      </c>
      <c r="U82" s="453">
        <f t="shared" si="35"/>
        <v>57.221357576546779</v>
      </c>
      <c r="V82" s="623">
        <f t="shared" si="36"/>
        <v>57.221357576546779</v>
      </c>
      <c r="W82" s="397">
        <v>226</v>
      </c>
      <c r="X82" s="398" t="s">
        <v>105</v>
      </c>
      <c r="Y82" s="400">
        <v>3665</v>
      </c>
      <c r="Z82" s="400">
        <v>1219282.3202035669</v>
      </c>
      <c r="AA82" s="400">
        <v>1643870.6161931041</v>
      </c>
      <c r="AB82" s="404">
        <f t="shared" si="37"/>
        <v>2863152.936396671</v>
      </c>
      <c r="AC82" s="400">
        <v>803308.13348792423</v>
      </c>
      <c r="AD82" s="399">
        <f t="shared" si="38"/>
        <v>3666461.0698845955</v>
      </c>
      <c r="AE82" s="401">
        <v>3662</v>
      </c>
      <c r="AF82" s="411">
        <f t="shared" si="39"/>
        <v>3670123.0698845955</v>
      </c>
      <c r="AG82" s="399">
        <v>33098.729999999996</v>
      </c>
      <c r="AH82" s="399">
        <f t="shared" si="40"/>
        <v>3703221.7998845954</v>
      </c>
      <c r="AI82" s="411">
        <f t="shared" si="41"/>
        <v>1001.3978362577341</v>
      </c>
      <c r="AJ82" s="399">
        <f t="shared" si="42"/>
        <v>1010.4288676356331</v>
      </c>
      <c r="AK82" s="412">
        <v>13</v>
      </c>
      <c r="AL82" s="412">
        <v>13</v>
      </c>
    </row>
    <row r="83" spans="1:38">
      <c r="A83" s="397">
        <v>230</v>
      </c>
      <c r="B83" s="398" t="s">
        <v>106</v>
      </c>
      <c r="C83" s="420">
        <v>2216</v>
      </c>
      <c r="D83" s="440">
        <f t="shared" si="28"/>
        <v>482819.89773237385</v>
      </c>
      <c r="E83" s="534">
        <v>369216.11913471372</v>
      </c>
      <c r="F83" s="400">
        <v>852036.01686708757</v>
      </c>
      <c r="G83" s="400">
        <v>1316875.7598142105</v>
      </c>
      <c r="H83" s="404">
        <f t="shared" si="29"/>
        <v>2168911.7766812979</v>
      </c>
      <c r="I83" s="427">
        <v>470858.53308382578</v>
      </c>
      <c r="J83" s="405">
        <f t="shared" si="30"/>
        <v>2639770.3097651238</v>
      </c>
      <c r="K83" s="429">
        <v>-399188</v>
      </c>
      <c r="L83" s="414">
        <f t="shared" si="31"/>
        <v>2240582.3097651238</v>
      </c>
      <c r="M83" s="431">
        <v>111890.79674999998</v>
      </c>
      <c r="N83" s="405">
        <f t="shared" si="32"/>
        <v>2352473.1065151235</v>
      </c>
      <c r="O83" s="411">
        <f t="shared" si="26"/>
        <v>1011.0931000745144</v>
      </c>
      <c r="P83" s="399">
        <f t="shared" si="27"/>
        <v>1061.5853368750556</v>
      </c>
      <c r="Q83" s="412">
        <v>4</v>
      </c>
      <c r="R83" s="412">
        <v>4</v>
      </c>
      <c r="S83" s="451">
        <f t="shared" si="33"/>
        <v>172206.08585217968</v>
      </c>
      <c r="T83" s="416">
        <f t="shared" si="34"/>
        <v>8.3256655081057271E-2</v>
      </c>
      <c r="U83" s="453">
        <f t="shared" si="35"/>
        <v>87.710857256235727</v>
      </c>
      <c r="V83" s="623">
        <f t="shared" si="36"/>
        <v>87.710857256235727</v>
      </c>
      <c r="W83" s="397">
        <v>230</v>
      </c>
      <c r="X83" s="398" t="s">
        <v>106</v>
      </c>
      <c r="Y83" s="400">
        <v>2240</v>
      </c>
      <c r="Z83" s="400">
        <v>483979.7903298462</v>
      </c>
      <c r="AA83" s="400">
        <v>1331798.1766675536</v>
      </c>
      <c r="AB83" s="404">
        <f t="shared" si="37"/>
        <v>1815777.9669973999</v>
      </c>
      <c r="AC83" s="400">
        <v>594525.25691554428</v>
      </c>
      <c r="AD83" s="399">
        <f t="shared" si="38"/>
        <v>2410303.2239129441</v>
      </c>
      <c r="AE83" s="401">
        <v>-341927</v>
      </c>
      <c r="AF83" s="411">
        <f t="shared" si="39"/>
        <v>2068376.2239129441</v>
      </c>
      <c r="AG83" s="399">
        <v>82431.599000000002</v>
      </c>
      <c r="AH83" s="399">
        <f t="shared" si="40"/>
        <v>2150807.822912944</v>
      </c>
      <c r="AI83" s="411">
        <f t="shared" si="41"/>
        <v>923.38224281827866</v>
      </c>
      <c r="AJ83" s="399">
        <f t="shared" si="42"/>
        <v>960.18206380042147</v>
      </c>
      <c r="AK83" s="412">
        <v>4</v>
      </c>
      <c r="AL83" s="412">
        <v>4</v>
      </c>
    </row>
    <row r="84" spans="1:38">
      <c r="A84" s="397">
        <v>231</v>
      </c>
      <c r="B84" s="398" t="s">
        <v>107</v>
      </c>
      <c r="C84" s="420">
        <v>1208</v>
      </c>
      <c r="D84" s="440">
        <f t="shared" si="28"/>
        <v>-1101466.8619744424</v>
      </c>
      <c r="E84" s="534">
        <v>158196.76087391598</v>
      </c>
      <c r="F84" s="400">
        <v>-943270.10110052628</v>
      </c>
      <c r="G84" s="400">
        <v>-42034.061503473516</v>
      </c>
      <c r="H84" s="404">
        <f t="shared" si="29"/>
        <v>-985304.16260399984</v>
      </c>
      <c r="I84" s="427">
        <v>139179.60929115291</v>
      </c>
      <c r="J84" s="405">
        <f t="shared" si="30"/>
        <v>-846124.55331284693</v>
      </c>
      <c r="K84" s="429">
        <v>-14318</v>
      </c>
      <c r="L84" s="414">
        <f t="shared" si="31"/>
        <v>-860442.55331284693</v>
      </c>
      <c r="M84" s="431">
        <v>-173191.11780000001</v>
      </c>
      <c r="N84" s="405">
        <f t="shared" si="32"/>
        <v>-1033633.6711128469</v>
      </c>
      <c r="O84" s="411">
        <f t="shared" si="26"/>
        <v>-712.28688188149579</v>
      </c>
      <c r="P84" s="399">
        <f t="shared" si="27"/>
        <v>-855.6570125106349</v>
      </c>
      <c r="Q84" s="412">
        <v>15</v>
      </c>
      <c r="R84" s="412">
        <v>15</v>
      </c>
      <c r="S84" s="451">
        <f t="shared" si="33"/>
        <v>62655.852380934404</v>
      </c>
      <c r="T84" s="416">
        <f t="shared" si="34"/>
        <v>-6.7875593755189714E-2</v>
      </c>
      <c r="U84" s="453">
        <f t="shared" si="35"/>
        <v>22.664078065782292</v>
      </c>
      <c r="V84" s="623">
        <f t="shared" si="36"/>
        <v>22.664078065782292</v>
      </c>
      <c r="W84" s="397">
        <v>231</v>
      </c>
      <c r="X84" s="398" t="s">
        <v>107</v>
      </c>
      <c r="Y84" s="400">
        <v>1256</v>
      </c>
      <c r="Z84" s="400">
        <v>-1120784.0033776322</v>
      </c>
      <c r="AA84" s="400">
        <v>-15346.034040523788</v>
      </c>
      <c r="AB84" s="404">
        <f t="shared" si="37"/>
        <v>-1136130.0374181559</v>
      </c>
      <c r="AC84" s="400">
        <v>223024.6317243746</v>
      </c>
      <c r="AD84" s="399">
        <f t="shared" si="38"/>
        <v>-913105.40569378133</v>
      </c>
      <c r="AE84" s="401">
        <v>-9993</v>
      </c>
      <c r="AF84" s="411">
        <f t="shared" si="39"/>
        <v>-923098.40569378133</v>
      </c>
      <c r="AG84" s="399">
        <v>-211122.61350000004</v>
      </c>
      <c r="AH84" s="399">
        <f t="shared" si="40"/>
        <v>-1134221.0191937813</v>
      </c>
      <c r="AI84" s="411">
        <f t="shared" si="41"/>
        <v>-734.95095994727808</v>
      </c>
      <c r="AJ84" s="399">
        <f t="shared" si="42"/>
        <v>-903.04221273390226</v>
      </c>
      <c r="AK84" s="412">
        <v>15</v>
      </c>
      <c r="AL84" s="412">
        <v>15</v>
      </c>
    </row>
    <row r="85" spans="1:38">
      <c r="A85" s="397">
        <v>232</v>
      </c>
      <c r="B85" s="398" t="s">
        <v>108</v>
      </c>
      <c r="C85" s="420">
        <v>12618</v>
      </c>
      <c r="D85" s="440">
        <f t="shared" si="28"/>
        <v>2332211.7292122622</v>
      </c>
      <c r="E85" s="534">
        <v>1814258.08953434</v>
      </c>
      <c r="F85" s="400">
        <v>4146469.8187466022</v>
      </c>
      <c r="G85" s="400">
        <v>5292120.5407871753</v>
      </c>
      <c r="H85" s="404">
        <f t="shared" si="29"/>
        <v>9438590.3595337775</v>
      </c>
      <c r="I85" s="427">
        <v>1827360.3122723184</v>
      </c>
      <c r="J85" s="405">
        <f t="shared" si="30"/>
        <v>11265950.671806095</v>
      </c>
      <c r="K85" s="429">
        <v>-286238</v>
      </c>
      <c r="L85" s="414">
        <f t="shared" si="31"/>
        <v>10979712.671806095</v>
      </c>
      <c r="M85" s="431">
        <v>69843.193800000008</v>
      </c>
      <c r="N85" s="405">
        <f t="shared" si="32"/>
        <v>11049555.865606096</v>
      </c>
      <c r="O85" s="411">
        <f t="shared" si="26"/>
        <v>870.16267806356757</v>
      </c>
      <c r="P85" s="399">
        <f t="shared" si="27"/>
        <v>875.69788124949241</v>
      </c>
      <c r="Q85" s="412">
        <v>14</v>
      </c>
      <c r="R85" s="412">
        <v>14</v>
      </c>
      <c r="S85" s="451">
        <f t="shared" si="33"/>
        <v>1094529.9587455615</v>
      </c>
      <c r="T85" s="416">
        <f t="shared" si="34"/>
        <v>0.11072430227308222</v>
      </c>
      <c r="U85" s="453">
        <f t="shared" si="35"/>
        <v>94.854229980388482</v>
      </c>
      <c r="V85" s="623">
        <f t="shared" si="36"/>
        <v>94.854229980388482</v>
      </c>
      <c r="W85" s="397">
        <v>232</v>
      </c>
      <c r="X85" s="398" t="s">
        <v>108</v>
      </c>
      <c r="Y85" s="400">
        <v>12750</v>
      </c>
      <c r="Z85" s="400">
        <v>2189147.5944673889</v>
      </c>
      <c r="AA85" s="400">
        <v>5331084.5739423959</v>
      </c>
      <c r="AB85" s="404">
        <f t="shared" si="37"/>
        <v>7520232.1684097853</v>
      </c>
      <c r="AC85" s="400">
        <v>2833844.5446507484</v>
      </c>
      <c r="AD85" s="399">
        <f t="shared" si="38"/>
        <v>10354076.713060534</v>
      </c>
      <c r="AE85" s="401">
        <v>-468894</v>
      </c>
      <c r="AF85" s="411">
        <f t="shared" si="39"/>
        <v>9885182.7130605336</v>
      </c>
      <c r="AG85" s="399">
        <v>-60050.552999999985</v>
      </c>
      <c r="AH85" s="399">
        <f t="shared" si="40"/>
        <v>9825132.1600605343</v>
      </c>
      <c r="AI85" s="411">
        <f t="shared" si="41"/>
        <v>775.30844808317909</v>
      </c>
      <c r="AJ85" s="399">
        <f t="shared" si="42"/>
        <v>770.59860078906149</v>
      </c>
      <c r="AK85" s="412">
        <v>14</v>
      </c>
      <c r="AL85" s="412">
        <v>14</v>
      </c>
    </row>
    <row r="86" spans="1:38">
      <c r="A86" s="397">
        <v>233</v>
      </c>
      <c r="B86" s="398" t="s">
        <v>109</v>
      </c>
      <c r="C86" s="420">
        <v>15165</v>
      </c>
      <c r="D86" s="440">
        <f t="shared" si="28"/>
        <v>4931839.4451152384</v>
      </c>
      <c r="E86" s="534">
        <v>1616177.0383724901</v>
      </c>
      <c r="F86" s="400">
        <v>6548016.4834877281</v>
      </c>
      <c r="G86" s="400">
        <v>6904052.1062687309</v>
      </c>
      <c r="H86" s="404">
        <f t="shared" si="29"/>
        <v>13452068.589756459</v>
      </c>
      <c r="I86" s="427">
        <v>2300653.1716115987</v>
      </c>
      <c r="J86" s="405">
        <f t="shared" si="30"/>
        <v>15752721.761368059</v>
      </c>
      <c r="K86" s="429">
        <v>195952</v>
      </c>
      <c r="L86" s="414">
        <f t="shared" si="31"/>
        <v>15948673.761368059</v>
      </c>
      <c r="M86" s="431">
        <v>52465.740450000041</v>
      </c>
      <c r="N86" s="405">
        <f t="shared" si="32"/>
        <v>16001139.501818059</v>
      </c>
      <c r="O86" s="411">
        <f t="shared" si="26"/>
        <v>1051.6764761864858</v>
      </c>
      <c r="P86" s="399">
        <f t="shared" si="27"/>
        <v>1055.1361359589885</v>
      </c>
      <c r="Q86" s="412">
        <v>14</v>
      </c>
      <c r="R86" s="412">
        <v>14</v>
      </c>
      <c r="S86" s="451">
        <f t="shared" si="33"/>
        <v>828028.99330086075</v>
      </c>
      <c r="T86" s="416">
        <f t="shared" si="34"/>
        <v>5.4761487092769248E-2</v>
      </c>
      <c r="U86" s="453">
        <f t="shared" si="35"/>
        <v>51.369201241579958</v>
      </c>
      <c r="V86" s="623">
        <f t="shared" si="36"/>
        <v>51.369201241579958</v>
      </c>
      <c r="W86" s="397">
        <v>233</v>
      </c>
      <c r="X86" s="398" t="s">
        <v>109</v>
      </c>
      <c r="Y86" s="400">
        <v>15116</v>
      </c>
      <c r="Z86" s="400">
        <v>4763629.0585269714</v>
      </c>
      <c r="AA86" s="400">
        <v>6990857.8582752366</v>
      </c>
      <c r="AB86" s="404">
        <f t="shared" si="37"/>
        <v>11754486.916802209</v>
      </c>
      <c r="AC86" s="400">
        <v>3392006.8512649895</v>
      </c>
      <c r="AD86" s="399">
        <f t="shared" si="38"/>
        <v>15146493.768067198</v>
      </c>
      <c r="AE86" s="401">
        <v>-25849</v>
      </c>
      <c r="AF86" s="411">
        <f t="shared" si="39"/>
        <v>15120644.768067198</v>
      </c>
      <c r="AG86" s="399">
        <v>-71477.495499999844</v>
      </c>
      <c r="AH86" s="399">
        <f t="shared" si="40"/>
        <v>15049167.272567198</v>
      </c>
      <c r="AI86" s="411">
        <f t="shared" si="41"/>
        <v>1000.3072749449059</v>
      </c>
      <c r="AJ86" s="399">
        <f t="shared" si="42"/>
        <v>995.57867640693291</v>
      </c>
      <c r="AK86" s="412">
        <v>14</v>
      </c>
      <c r="AL86" s="412">
        <v>14</v>
      </c>
    </row>
    <row r="87" spans="1:38">
      <c r="A87" s="397">
        <v>235</v>
      </c>
      <c r="B87" s="398" t="s">
        <v>110</v>
      </c>
      <c r="C87" s="420">
        <v>10270</v>
      </c>
      <c r="D87" s="440">
        <f t="shared" si="28"/>
        <v>19125637.594075594</v>
      </c>
      <c r="E87" s="534">
        <v>875260.00654915278</v>
      </c>
      <c r="F87" s="400">
        <v>20000897.600624748</v>
      </c>
      <c r="G87" s="400">
        <v>-1511262.1855156387</v>
      </c>
      <c r="H87" s="404">
        <f t="shared" si="29"/>
        <v>18489635.415109109</v>
      </c>
      <c r="I87" s="427">
        <v>467289.7729743449</v>
      </c>
      <c r="J87" s="405">
        <f t="shared" si="30"/>
        <v>18956925.188083455</v>
      </c>
      <c r="K87" s="429">
        <v>3430041</v>
      </c>
      <c r="L87" s="414">
        <f t="shared" si="31"/>
        <v>22386966.188083455</v>
      </c>
      <c r="M87" s="431">
        <v>2653535.8763685003</v>
      </c>
      <c r="N87" s="405">
        <f t="shared" si="32"/>
        <v>25040502.064451955</v>
      </c>
      <c r="O87" s="411">
        <f t="shared" si="26"/>
        <v>2179.8409141269185</v>
      </c>
      <c r="P87" s="399">
        <f t="shared" si="27"/>
        <v>2438.2183120206382</v>
      </c>
      <c r="Q87" s="412">
        <v>1</v>
      </c>
      <c r="R87" s="413">
        <v>33</v>
      </c>
      <c r="S87" s="451">
        <f t="shared" si="33"/>
        <v>845877.4838476032</v>
      </c>
      <c r="T87" s="416">
        <f t="shared" si="34"/>
        <v>3.9268093431195486E-2</v>
      </c>
      <c r="U87" s="453">
        <f t="shared" si="35"/>
        <v>85.219297612346963</v>
      </c>
      <c r="V87" s="623">
        <f t="shared" si="36"/>
        <v>85.219297612346963</v>
      </c>
      <c r="W87" s="397">
        <v>235</v>
      </c>
      <c r="X87" s="398" t="s">
        <v>110</v>
      </c>
      <c r="Y87" s="400">
        <v>10284</v>
      </c>
      <c r="Z87" s="400">
        <v>19615674.217616141</v>
      </c>
      <c r="AA87" s="400">
        <v>-1675133.5221422266</v>
      </c>
      <c r="AB87" s="404">
        <f t="shared" si="37"/>
        <v>17940540.695473913</v>
      </c>
      <c r="AC87" s="400">
        <v>655476.00876194029</v>
      </c>
      <c r="AD87" s="399">
        <f t="shared" si="38"/>
        <v>18596016.704235852</v>
      </c>
      <c r="AE87" s="401">
        <v>2945072</v>
      </c>
      <c r="AF87" s="411">
        <f t="shared" si="39"/>
        <v>21541088.704235852</v>
      </c>
      <c r="AG87" s="399">
        <v>2394875.9465800002</v>
      </c>
      <c r="AH87" s="399">
        <f t="shared" si="40"/>
        <v>23935964.650815852</v>
      </c>
      <c r="AI87" s="411">
        <f t="shared" si="41"/>
        <v>2094.6216165145715</v>
      </c>
      <c r="AJ87" s="399">
        <f t="shared" si="42"/>
        <v>2327.4955903165937</v>
      </c>
      <c r="AK87" s="412">
        <v>1</v>
      </c>
      <c r="AL87" s="413">
        <v>33</v>
      </c>
    </row>
    <row r="88" spans="1:38">
      <c r="A88" s="397">
        <v>236</v>
      </c>
      <c r="B88" s="398" t="s">
        <v>111</v>
      </c>
      <c r="C88" s="420">
        <v>4137</v>
      </c>
      <c r="D88" s="440">
        <f t="shared" si="28"/>
        <v>1612014.0120991883</v>
      </c>
      <c r="E88" s="534">
        <v>468541.52010484115</v>
      </c>
      <c r="F88" s="400">
        <v>2080555.5322040294</v>
      </c>
      <c r="G88" s="400">
        <v>2221900.6451633046</v>
      </c>
      <c r="H88" s="404">
        <f t="shared" si="29"/>
        <v>4302456.1773673343</v>
      </c>
      <c r="I88" s="427">
        <v>513498.55794184905</v>
      </c>
      <c r="J88" s="405">
        <f t="shared" si="30"/>
        <v>4815954.7353091836</v>
      </c>
      <c r="K88" s="429">
        <v>1300720</v>
      </c>
      <c r="L88" s="414">
        <f t="shared" si="31"/>
        <v>6116674.7353091836</v>
      </c>
      <c r="M88" s="431">
        <v>393805.59749999997</v>
      </c>
      <c r="N88" s="405">
        <f t="shared" si="32"/>
        <v>6510480.3328091837</v>
      </c>
      <c r="O88" s="411">
        <f t="shared" si="26"/>
        <v>1478.5290634056523</v>
      </c>
      <c r="P88" s="399">
        <f t="shared" si="27"/>
        <v>1573.720167466566</v>
      </c>
      <c r="Q88" s="412">
        <v>16</v>
      </c>
      <c r="R88" s="412">
        <v>16</v>
      </c>
      <c r="S88" s="451">
        <f t="shared" si="33"/>
        <v>413881.42760793865</v>
      </c>
      <c r="T88" s="416">
        <f t="shared" si="34"/>
        <v>7.2575211002127535E-2</v>
      </c>
      <c r="U88" s="453">
        <f t="shared" si="35"/>
        <v>120.07424975599884</v>
      </c>
      <c r="V88" s="623">
        <f t="shared" si="36"/>
        <v>120.07424975599884</v>
      </c>
      <c r="W88" s="397">
        <v>236</v>
      </c>
      <c r="X88" s="398" t="s">
        <v>111</v>
      </c>
      <c r="Y88" s="400">
        <v>4198</v>
      </c>
      <c r="Z88" s="400">
        <v>1621067.9008921362</v>
      </c>
      <c r="AA88" s="400">
        <v>2256974.4482996222</v>
      </c>
      <c r="AB88" s="404">
        <f t="shared" si="37"/>
        <v>3878042.3491917583</v>
      </c>
      <c r="AC88" s="400">
        <v>887852.95850948663</v>
      </c>
      <c r="AD88" s="399">
        <f t="shared" si="38"/>
        <v>4765895.307701245</v>
      </c>
      <c r="AE88" s="401">
        <v>936898</v>
      </c>
      <c r="AF88" s="411">
        <f t="shared" si="39"/>
        <v>5702793.307701245</v>
      </c>
      <c r="AG88" s="399">
        <v>317795.0919</v>
      </c>
      <c r="AH88" s="399">
        <f t="shared" si="40"/>
        <v>6020588.3996012453</v>
      </c>
      <c r="AI88" s="411">
        <f t="shared" si="41"/>
        <v>1358.4548136496535</v>
      </c>
      <c r="AJ88" s="399">
        <f t="shared" si="42"/>
        <v>1434.1563600765235</v>
      </c>
      <c r="AK88" s="412">
        <v>16</v>
      </c>
      <c r="AL88" s="412">
        <v>16</v>
      </c>
    </row>
    <row r="89" spans="1:38">
      <c r="A89" s="397">
        <v>239</v>
      </c>
      <c r="B89" s="398" t="s">
        <v>112</v>
      </c>
      <c r="C89" s="420">
        <v>2035</v>
      </c>
      <c r="D89" s="440">
        <f t="shared" si="28"/>
        <v>594338.32076408528</v>
      </c>
      <c r="E89" s="534">
        <v>190687.49437450193</v>
      </c>
      <c r="F89" s="400">
        <v>785025.81513858715</v>
      </c>
      <c r="G89" s="400">
        <v>147818.25703470971</v>
      </c>
      <c r="H89" s="404">
        <f t="shared" si="29"/>
        <v>932844.07217329682</v>
      </c>
      <c r="I89" s="427">
        <v>309940.94467260729</v>
      </c>
      <c r="J89" s="405">
        <f t="shared" si="30"/>
        <v>1242785.0168459041</v>
      </c>
      <c r="K89" s="429">
        <v>-475325</v>
      </c>
      <c r="L89" s="414">
        <f t="shared" si="31"/>
        <v>767460.01684590406</v>
      </c>
      <c r="M89" s="431">
        <v>76677.491999999998</v>
      </c>
      <c r="N89" s="405">
        <f t="shared" si="32"/>
        <v>844137.50884590403</v>
      </c>
      <c r="O89" s="411">
        <f t="shared" si="26"/>
        <v>377.13022940830666</v>
      </c>
      <c r="P89" s="399">
        <f t="shared" si="27"/>
        <v>414.80958665646392</v>
      </c>
      <c r="Q89" s="412">
        <v>11</v>
      </c>
      <c r="R89" s="412">
        <v>11</v>
      </c>
      <c r="S89" s="451">
        <f t="shared" si="33"/>
        <v>-501765.09434814239</v>
      </c>
      <c r="T89" s="416">
        <f t="shared" si="34"/>
        <v>-0.39533183666378757</v>
      </c>
      <c r="U89" s="453">
        <f t="shared" si="35"/>
        <v>-248.41196437880348</v>
      </c>
      <c r="V89" s="623">
        <f t="shared" si="36"/>
        <v>-248.41196437880348</v>
      </c>
      <c r="W89" s="397">
        <v>239</v>
      </c>
      <c r="X89" s="398" t="s">
        <v>112</v>
      </c>
      <c r="Y89" s="400">
        <v>2029</v>
      </c>
      <c r="Z89" s="400">
        <v>417823.6887305695</v>
      </c>
      <c r="AA89" s="400">
        <v>790843.28003277641</v>
      </c>
      <c r="AB89" s="404">
        <f t="shared" si="37"/>
        <v>1208666.9687633459</v>
      </c>
      <c r="AC89" s="400">
        <v>462300.14243070059</v>
      </c>
      <c r="AD89" s="399">
        <f t="shared" si="38"/>
        <v>1670967.1111940464</v>
      </c>
      <c r="AE89" s="401">
        <v>-401742</v>
      </c>
      <c r="AF89" s="411">
        <f t="shared" si="39"/>
        <v>1269225.1111940464</v>
      </c>
      <c r="AG89" s="399">
        <v>3908.8023999999932</v>
      </c>
      <c r="AH89" s="399">
        <f t="shared" si="40"/>
        <v>1273133.9135940464</v>
      </c>
      <c r="AI89" s="411">
        <f t="shared" si="41"/>
        <v>625.54219378711014</v>
      </c>
      <c r="AJ89" s="399">
        <f t="shared" si="42"/>
        <v>627.46866120948562</v>
      </c>
      <c r="AK89" s="412">
        <v>11</v>
      </c>
      <c r="AL89" s="412">
        <v>11</v>
      </c>
    </row>
    <row r="90" spans="1:38">
      <c r="A90" s="397">
        <v>240</v>
      </c>
      <c r="B90" s="398" t="s">
        <v>113</v>
      </c>
      <c r="C90" s="420">
        <v>19371</v>
      </c>
      <c r="D90" s="440">
        <f t="shared" si="28"/>
        <v>-10776008.280532438</v>
      </c>
      <c r="E90" s="534">
        <v>3790709.6204889072</v>
      </c>
      <c r="F90" s="400">
        <v>-6985298.6600435302</v>
      </c>
      <c r="G90" s="400">
        <v>3911932.8144537681</v>
      </c>
      <c r="H90" s="404">
        <f t="shared" si="29"/>
        <v>-3073365.8455897621</v>
      </c>
      <c r="I90" s="427">
        <v>1806283.1427806765</v>
      </c>
      <c r="J90" s="405">
        <f t="shared" si="30"/>
        <v>-1267082.7028090856</v>
      </c>
      <c r="K90" s="429">
        <v>1636034</v>
      </c>
      <c r="L90" s="414">
        <f t="shared" si="31"/>
        <v>368951.2971909144</v>
      </c>
      <c r="M90" s="431">
        <v>-131326.8740699999</v>
      </c>
      <c r="N90" s="405">
        <f t="shared" si="32"/>
        <v>237624.42312091449</v>
      </c>
      <c r="O90" s="411">
        <f t="shared" si="26"/>
        <v>19.046579794069196</v>
      </c>
      <c r="P90" s="399">
        <f t="shared" si="27"/>
        <v>12.267018900465359</v>
      </c>
      <c r="Q90" s="412">
        <v>19</v>
      </c>
      <c r="R90" s="412">
        <v>19</v>
      </c>
      <c r="S90" s="451">
        <f t="shared" si="33"/>
        <v>2584276.4127000384</v>
      </c>
      <c r="T90" s="416">
        <f t="shared" si="34"/>
        <v>-1.1665449890889366</v>
      </c>
      <c r="U90" s="453">
        <f t="shared" si="35"/>
        <v>132.65882224286781</v>
      </c>
      <c r="V90" s="623">
        <f t="shared" si="36"/>
        <v>132.65882224286781</v>
      </c>
      <c r="W90" s="397">
        <v>240</v>
      </c>
      <c r="X90" s="398" t="s">
        <v>113</v>
      </c>
      <c r="Y90" s="400">
        <v>19499</v>
      </c>
      <c r="Z90" s="400">
        <v>-11295649.631394442</v>
      </c>
      <c r="AA90" s="400">
        <v>5513901.5913543198</v>
      </c>
      <c r="AB90" s="404">
        <f t="shared" si="37"/>
        <v>-5781748.0400401223</v>
      </c>
      <c r="AC90" s="400">
        <v>3214817.9245309983</v>
      </c>
      <c r="AD90" s="399">
        <f t="shared" si="38"/>
        <v>-2566930.115509124</v>
      </c>
      <c r="AE90" s="401">
        <v>351605</v>
      </c>
      <c r="AF90" s="411">
        <f t="shared" si="39"/>
        <v>-2215325.115509124</v>
      </c>
      <c r="AG90" s="399">
        <v>-199884.80659999989</v>
      </c>
      <c r="AH90" s="399">
        <f t="shared" si="40"/>
        <v>-2415209.9221091238</v>
      </c>
      <c r="AI90" s="411">
        <f t="shared" si="41"/>
        <v>-113.61224244879861</v>
      </c>
      <c r="AJ90" s="399">
        <f t="shared" si="42"/>
        <v>-123.86327104513687</v>
      </c>
      <c r="AK90" s="412">
        <v>19</v>
      </c>
      <c r="AL90" s="412">
        <v>19</v>
      </c>
    </row>
    <row r="91" spans="1:38">
      <c r="A91" s="397">
        <v>241</v>
      </c>
      <c r="B91" s="398" t="s">
        <v>114</v>
      </c>
      <c r="C91" s="420">
        <v>7691</v>
      </c>
      <c r="D91" s="440">
        <f t="shared" si="28"/>
        <v>-848424.64801606629</v>
      </c>
      <c r="E91" s="534">
        <v>968097.11928386101</v>
      </c>
      <c r="F91" s="400">
        <v>119672.47126779472</v>
      </c>
      <c r="G91" s="400">
        <v>1578737.650568021</v>
      </c>
      <c r="H91" s="404">
        <f t="shared" si="29"/>
        <v>1698410.1218358157</v>
      </c>
      <c r="I91" s="427">
        <v>509434.86749191745</v>
      </c>
      <c r="J91" s="405">
        <f t="shared" si="30"/>
        <v>2207844.9893277334</v>
      </c>
      <c r="K91" s="429">
        <v>-368225</v>
      </c>
      <c r="L91" s="414">
        <f t="shared" si="31"/>
        <v>1839619.9893277334</v>
      </c>
      <c r="M91" s="431">
        <v>263370.516</v>
      </c>
      <c r="N91" s="405">
        <f t="shared" si="32"/>
        <v>2102990.5053277332</v>
      </c>
      <c r="O91" s="411">
        <f t="shared" si="26"/>
        <v>239.19126112699692</v>
      </c>
      <c r="P91" s="399">
        <f t="shared" si="27"/>
        <v>273.43524968505176</v>
      </c>
      <c r="Q91" s="412">
        <v>19</v>
      </c>
      <c r="R91" s="412">
        <v>19</v>
      </c>
      <c r="S91" s="451">
        <f t="shared" si="33"/>
        <v>143217.17576186173</v>
      </c>
      <c r="T91" s="416">
        <f t="shared" si="34"/>
        <v>8.4424038097895185E-2</v>
      </c>
      <c r="U91" s="453">
        <f t="shared" si="35"/>
        <v>20.892095824478361</v>
      </c>
      <c r="V91" s="623">
        <f t="shared" si="36"/>
        <v>20.892095824478361</v>
      </c>
      <c r="W91" s="397">
        <v>241</v>
      </c>
      <c r="X91" s="398" t="s">
        <v>114</v>
      </c>
      <c r="Y91" s="400">
        <v>7771</v>
      </c>
      <c r="Z91" s="400">
        <v>-537201.69532643957</v>
      </c>
      <c r="AA91" s="400">
        <v>1649253.9476050371</v>
      </c>
      <c r="AB91" s="404">
        <f t="shared" si="37"/>
        <v>1112052.2522785976</v>
      </c>
      <c r="AC91" s="400">
        <v>1132542.5612872744</v>
      </c>
      <c r="AD91" s="399">
        <f t="shared" si="38"/>
        <v>2244594.8135658717</v>
      </c>
      <c r="AE91" s="401">
        <v>-548192</v>
      </c>
      <c r="AF91" s="411">
        <f t="shared" si="39"/>
        <v>1696402.8135658717</v>
      </c>
      <c r="AG91" s="399">
        <v>183146.30599999998</v>
      </c>
      <c r="AH91" s="399">
        <f t="shared" si="40"/>
        <v>1879549.1195658715</v>
      </c>
      <c r="AI91" s="411">
        <f t="shared" si="41"/>
        <v>218.29916530251856</v>
      </c>
      <c r="AJ91" s="399">
        <f t="shared" si="42"/>
        <v>241.86708526133978</v>
      </c>
      <c r="AK91" s="412">
        <v>19</v>
      </c>
      <c r="AL91" s="412">
        <v>19</v>
      </c>
    </row>
    <row r="92" spans="1:38">
      <c r="A92" s="397">
        <v>244</v>
      </c>
      <c r="B92" s="398" t="s">
        <v>115</v>
      </c>
      <c r="C92" s="420">
        <v>19514</v>
      </c>
      <c r="D92" s="440">
        <f t="shared" si="28"/>
        <v>17069710.935474105</v>
      </c>
      <c r="E92" s="534">
        <v>2103819.2977194004</v>
      </c>
      <c r="F92" s="400">
        <v>19173530.233193506</v>
      </c>
      <c r="G92" s="400">
        <v>3391528.9710352202</v>
      </c>
      <c r="H92" s="404">
        <f t="shared" si="29"/>
        <v>22565059.204228725</v>
      </c>
      <c r="I92" s="427">
        <v>479790.1541805889</v>
      </c>
      <c r="J92" s="405">
        <f t="shared" si="30"/>
        <v>23044849.358409315</v>
      </c>
      <c r="K92" s="429">
        <v>337030</v>
      </c>
      <c r="L92" s="414">
        <f t="shared" si="31"/>
        <v>23381879.358409315</v>
      </c>
      <c r="M92" s="431">
        <v>256492.04489700025</v>
      </c>
      <c r="N92" s="405">
        <f t="shared" si="32"/>
        <v>23638371.403306317</v>
      </c>
      <c r="O92" s="411">
        <f t="shared" si="26"/>
        <v>1198.2104826488323</v>
      </c>
      <c r="P92" s="399">
        <f t="shared" si="27"/>
        <v>1211.3544841296668</v>
      </c>
      <c r="Q92" s="412">
        <v>17</v>
      </c>
      <c r="R92" s="412">
        <v>17</v>
      </c>
      <c r="S92" s="451">
        <f t="shared" si="33"/>
        <v>1026097.6975748315</v>
      </c>
      <c r="T92" s="416">
        <f t="shared" si="34"/>
        <v>4.5898538156349568E-2</v>
      </c>
      <c r="U92" s="453">
        <f t="shared" si="35"/>
        <v>39.879826647045547</v>
      </c>
      <c r="V92" s="623">
        <f t="shared" si="36"/>
        <v>39.879826647045547</v>
      </c>
      <c r="W92" s="397">
        <v>244</v>
      </c>
      <c r="X92" s="398" t="s">
        <v>115</v>
      </c>
      <c r="Y92" s="400">
        <v>19300</v>
      </c>
      <c r="Z92" s="400">
        <v>16498160.658352518</v>
      </c>
      <c r="AA92" s="400">
        <v>3660954.0326702883</v>
      </c>
      <c r="AB92" s="404">
        <f t="shared" si="37"/>
        <v>20159114.691022806</v>
      </c>
      <c r="AC92" s="400">
        <v>2075376.9698116761</v>
      </c>
      <c r="AD92" s="399">
        <f t="shared" si="38"/>
        <v>22234491.660834484</v>
      </c>
      <c r="AE92" s="401">
        <v>121290</v>
      </c>
      <c r="AF92" s="411">
        <f t="shared" si="39"/>
        <v>22355781.660834484</v>
      </c>
      <c r="AG92" s="399">
        <v>115408.96699000022</v>
      </c>
      <c r="AH92" s="399">
        <f t="shared" si="40"/>
        <v>22471190.627824485</v>
      </c>
      <c r="AI92" s="411">
        <f t="shared" si="41"/>
        <v>1158.3306560017868</v>
      </c>
      <c r="AJ92" s="399">
        <f t="shared" si="42"/>
        <v>1164.3103952240665</v>
      </c>
      <c r="AK92" s="412">
        <v>17</v>
      </c>
      <c r="AL92" s="412">
        <v>17</v>
      </c>
    </row>
    <row r="93" spans="1:38">
      <c r="A93" s="397">
        <v>245</v>
      </c>
      <c r="B93" s="398" t="s">
        <v>116</v>
      </c>
      <c r="C93" s="420">
        <v>38211</v>
      </c>
      <c r="D93" s="440">
        <f t="shared" si="28"/>
        <v>12309836.574148348</v>
      </c>
      <c r="E93" s="534">
        <v>6268271.3852957208</v>
      </c>
      <c r="F93" s="400">
        <v>18578107.959444068</v>
      </c>
      <c r="G93" s="400">
        <v>994669.93669888272</v>
      </c>
      <c r="H93" s="404">
        <f t="shared" si="29"/>
        <v>19572777.896142952</v>
      </c>
      <c r="I93" s="427">
        <v>2656455.3120047669</v>
      </c>
      <c r="J93" s="405">
        <f t="shared" si="30"/>
        <v>22229233.20814772</v>
      </c>
      <c r="K93" s="429">
        <v>-3219324</v>
      </c>
      <c r="L93" s="414">
        <f t="shared" si="31"/>
        <v>19009909.20814772</v>
      </c>
      <c r="M93" s="431">
        <v>-1230314.5292190004</v>
      </c>
      <c r="N93" s="405">
        <f t="shared" si="32"/>
        <v>17779594.678928718</v>
      </c>
      <c r="O93" s="411">
        <f t="shared" si="26"/>
        <v>497.4983436221957</v>
      </c>
      <c r="P93" s="399">
        <f t="shared" si="27"/>
        <v>465.30042864433585</v>
      </c>
      <c r="Q93" s="412">
        <v>1</v>
      </c>
      <c r="R93" s="413">
        <v>32</v>
      </c>
      <c r="S93" s="451">
        <f t="shared" si="33"/>
        <v>6130292.524993524</v>
      </c>
      <c r="T93" s="416">
        <f t="shared" si="34"/>
        <v>0.47596855370793739</v>
      </c>
      <c r="U93" s="453">
        <f t="shared" si="35"/>
        <v>155.64632421583104</v>
      </c>
      <c r="V93" s="623">
        <f t="shared" si="36"/>
        <v>155.64632421583104</v>
      </c>
      <c r="W93" s="397">
        <v>245</v>
      </c>
      <c r="X93" s="398" t="s">
        <v>116</v>
      </c>
      <c r="Y93" s="400">
        <v>37676</v>
      </c>
      <c r="Z93" s="400">
        <v>11663511.931303101</v>
      </c>
      <c r="AA93" s="400">
        <v>430942.73587921291</v>
      </c>
      <c r="AB93" s="404">
        <f t="shared" si="37"/>
        <v>12094454.667182313</v>
      </c>
      <c r="AC93" s="400">
        <v>4824294.0159718813</v>
      </c>
      <c r="AD93" s="399">
        <f t="shared" si="38"/>
        <v>16918748.683154196</v>
      </c>
      <c r="AE93" s="401">
        <v>-4039132</v>
      </c>
      <c r="AF93" s="411">
        <f t="shared" si="39"/>
        <v>12879616.683154196</v>
      </c>
      <c r="AG93" s="399">
        <v>-1275284.6101199996</v>
      </c>
      <c r="AH93" s="399">
        <f t="shared" si="40"/>
        <v>11604332.073034195</v>
      </c>
      <c r="AI93" s="411">
        <f t="shared" si="41"/>
        <v>341.85201940636466</v>
      </c>
      <c r="AJ93" s="399">
        <f t="shared" si="42"/>
        <v>308.00329315835535</v>
      </c>
      <c r="AK93" s="412">
        <v>1</v>
      </c>
      <c r="AL93" s="413">
        <v>32</v>
      </c>
    </row>
    <row r="94" spans="1:38">
      <c r="A94" s="397">
        <v>249</v>
      </c>
      <c r="B94" s="398" t="s">
        <v>117</v>
      </c>
      <c r="C94" s="420">
        <v>9184</v>
      </c>
      <c r="D94" s="440">
        <f t="shared" si="28"/>
        <v>1659131.2302969012</v>
      </c>
      <c r="E94" s="534">
        <v>1765222.1645143006</v>
      </c>
      <c r="F94" s="400">
        <v>3424353.3948112018</v>
      </c>
      <c r="G94" s="400">
        <v>3208793.5802966766</v>
      </c>
      <c r="H94" s="404">
        <f t="shared" si="29"/>
        <v>6633146.9751078784</v>
      </c>
      <c r="I94" s="427">
        <v>1004866.078650284</v>
      </c>
      <c r="J94" s="405">
        <f t="shared" si="30"/>
        <v>7638013.0537581621</v>
      </c>
      <c r="K94" s="429">
        <v>500035</v>
      </c>
      <c r="L94" s="414">
        <f t="shared" si="31"/>
        <v>8138048.0537581621</v>
      </c>
      <c r="M94" s="431">
        <v>-30654.327779999992</v>
      </c>
      <c r="N94" s="405">
        <f t="shared" si="32"/>
        <v>8107393.7259781621</v>
      </c>
      <c r="O94" s="411">
        <f t="shared" si="26"/>
        <v>886.11150411129813</v>
      </c>
      <c r="P94" s="399">
        <f t="shared" si="27"/>
        <v>882.77370709692536</v>
      </c>
      <c r="Q94" s="412">
        <v>13</v>
      </c>
      <c r="R94" s="412">
        <v>13</v>
      </c>
      <c r="S94" s="451">
        <f t="shared" si="33"/>
        <v>1245115.366574306</v>
      </c>
      <c r="T94" s="416">
        <f t="shared" si="34"/>
        <v>0.18063651903773406</v>
      </c>
      <c r="U94" s="453">
        <f t="shared" si="35"/>
        <v>140.92959198331368</v>
      </c>
      <c r="V94" s="623">
        <f t="shared" si="36"/>
        <v>140.92959198331368</v>
      </c>
      <c r="W94" s="397">
        <v>249</v>
      </c>
      <c r="X94" s="398" t="s">
        <v>117</v>
      </c>
      <c r="Y94" s="400">
        <v>9250</v>
      </c>
      <c r="Z94" s="400">
        <v>1561041.609077503</v>
      </c>
      <c r="AA94" s="400">
        <v>3375148.8711746689</v>
      </c>
      <c r="AB94" s="404">
        <f t="shared" si="37"/>
        <v>4936190.4802521719</v>
      </c>
      <c r="AC94" s="400">
        <v>1665414.2069316842</v>
      </c>
      <c r="AD94" s="399">
        <f t="shared" si="38"/>
        <v>6601604.687183856</v>
      </c>
      <c r="AE94" s="401">
        <v>291328</v>
      </c>
      <c r="AF94" s="411">
        <f t="shared" si="39"/>
        <v>6892932.687183856</v>
      </c>
      <c r="AG94" s="399">
        <v>-39466.295199999993</v>
      </c>
      <c r="AH94" s="399">
        <f t="shared" si="40"/>
        <v>6853466.3919838564</v>
      </c>
      <c r="AI94" s="411">
        <f t="shared" si="41"/>
        <v>745.18191212798445</v>
      </c>
      <c r="AJ94" s="399">
        <f t="shared" si="42"/>
        <v>740.91528561987639</v>
      </c>
      <c r="AK94" s="412">
        <v>13</v>
      </c>
      <c r="AL94" s="412">
        <v>13</v>
      </c>
    </row>
    <row r="95" spans="1:38">
      <c r="A95" s="397">
        <v>250</v>
      </c>
      <c r="B95" s="398" t="s">
        <v>118</v>
      </c>
      <c r="C95" s="420">
        <v>1749</v>
      </c>
      <c r="D95" s="440">
        <f t="shared" si="28"/>
        <v>48540.014042045339</v>
      </c>
      <c r="E95" s="534">
        <v>237550.23347270634</v>
      </c>
      <c r="F95" s="400">
        <v>286090.24751475168</v>
      </c>
      <c r="G95" s="400">
        <v>835373.05991776683</v>
      </c>
      <c r="H95" s="404">
        <f t="shared" si="29"/>
        <v>1121463.3074325186</v>
      </c>
      <c r="I95" s="427">
        <v>329935.20020664704</v>
      </c>
      <c r="J95" s="405">
        <f t="shared" si="30"/>
        <v>1451398.5076391655</v>
      </c>
      <c r="K95" s="429">
        <v>-387834</v>
      </c>
      <c r="L95" s="414">
        <f t="shared" si="31"/>
        <v>1063564.5076391655</v>
      </c>
      <c r="M95" s="431">
        <v>21836.4162</v>
      </c>
      <c r="N95" s="405">
        <f t="shared" si="32"/>
        <v>1085400.9238391656</v>
      </c>
      <c r="O95" s="411">
        <f t="shared" si="26"/>
        <v>608.09863215504026</v>
      </c>
      <c r="P95" s="399">
        <f t="shared" si="27"/>
        <v>620.58371860444004</v>
      </c>
      <c r="Q95" s="412">
        <v>6</v>
      </c>
      <c r="R95" s="412">
        <v>6</v>
      </c>
      <c r="S95" s="451">
        <f t="shared" si="33"/>
        <v>130600.19028879446</v>
      </c>
      <c r="T95" s="416">
        <f t="shared" si="34"/>
        <v>0.13998412142888855</v>
      </c>
      <c r="U95" s="453">
        <f t="shared" si="35"/>
        <v>81.297775378997926</v>
      </c>
      <c r="V95" s="623">
        <f t="shared" si="36"/>
        <v>81.297775378997926</v>
      </c>
      <c r="W95" s="397">
        <v>250</v>
      </c>
      <c r="X95" s="398" t="s">
        <v>118</v>
      </c>
      <c r="Y95" s="400">
        <v>1771</v>
      </c>
      <c r="Z95" s="400">
        <v>49223.280563718057</v>
      </c>
      <c r="AA95" s="400">
        <v>800408.86810264259</v>
      </c>
      <c r="AB95" s="404">
        <f t="shared" si="37"/>
        <v>849632.14866636065</v>
      </c>
      <c r="AC95" s="400">
        <v>441292.16868401034</v>
      </c>
      <c r="AD95" s="399">
        <f t="shared" si="38"/>
        <v>1290924.317350371</v>
      </c>
      <c r="AE95" s="401">
        <v>-357960</v>
      </c>
      <c r="AF95" s="411">
        <f t="shared" si="39"/>
        <v>932964.31735037104</v>
      </c>
      <c r="AG95" s="399">
        <v>45865.382999999994</v>
      </c>
      <c r="AH95" s="399">
        <f t="shared" si="40"/>
        <v>978829.70035037107</v>
      </c>
      <c r="AI95" s="411">
        <f t="shared" si="41"/>
        <v>526.80085677604234</v>
      </c>
      <c r="AJ95" s="399">
        <f t="shared" si="42"/>
        <v>552.6988708923609</v>
      </c>
      <c r="AK95" s="412">
        <v>6</v>
      </c>
      <c r="AL95" s="412">
        <v>6</v>
      </c>
    </row>
    <row r="96" spans="1:38">
      <c r="A96" s="397">
        <v>256</v>
      </c>
      <c r="B96" s="398" t="s">
        <v>119</v>
      </c>
      <c r="C96" s="420">
        <v>1523</v>
      </c>
      <c r="D96" s="440">
        <f t="shared" si="28"/>
        <v>640259.03914250503</v>
      </c>
      <c r="E96" s="534">
        <v>237158.66524516905</v>
      </c>
      <c r="F96" s="400">
        <v>877417.70438767411</v>
      </c>
      <c r="G96" s="400">
        <v>936745.35433452902</v>
      </c>
      <c r="H96" s="404">
        <f t="shared" si="29"/>
        <v>1814163.0587222031</v>
      </c>
      <c r="I96" s="427">
        <v>252143.09551546111</v>
      </c>
      <c r="J96" s="405">
        <f t="shared" si="30"/>
        <v>2066306.1542376643</v>
      </c>
      <c r="K96" s="429">
        <v>556306</v>
      </c>
      <c r="L96" s="414">
        <f t="shared" si="31"/>
        <v>2622612.1542376643</v>
      </c>
      <c r="M96" s="431">
        <v>98347.218000000023</v>
      </c>
      <c r="N96" s="405">
        <f t="shared" si="32"/>
        <v>2720959.3722376642</v>
      </c>
      <c r="O96" s="411">
        <f t="shared" si="26"/>
        <v>1722.0040408651769</v>
      </c>
      <c r="P96" s="399">
        <f t="shared" si="27"/>
        <v>1786.578707969576</v>
      </c>
      <c r="Q96" s="412">
        <v>13</v>
      </c>
      <c r="R96" s="412">
        <v>13</v>
      </c>
      <c r="S96" s="451">
        <f t="shared" si="33"/>
        <v>327948.27096782764</v>
      </c>
      <c r="T96" s="416">
        <f t="shared" si="34"/>
        <v>0.14291778127457597</v>
      </c>
      <c r="U96" s="453">
        <f t="shared" si="35"/>
        <v>245.38635536335141</v>
      </c>
      <c r="V96" s="623">
        <f t="shared" si="36"/>
        <v>245.38635536335141</v>
      </c>
      <c r="W96" s="397">
        <v>256</v>
      </c>
      <c r="X96" s="398" t="s">
        <v>119</v>
      </c>
      <c r="Y96" s="400">
        <v>1554</v>
      </c>
      <c r="Z96" s="400">
        <v>573696.97308694106</v>
      </c>
      <c r="AA96" s="400">
        <v>851903.69821475446</v>
      </c>
      <c r="AB96" s="404">
        <f t="shared" si="37"/>
        <v>1425600.6713016955</v>
      </c>
      <c r="AC96" s="400">
        <v>343315.21196814114</v>
      </c>
      <c r="AD96" s="399">
        <f t="shared" si="38"/>
        <v>1768915.8832698367</v>
      </c>
      <c r="AE96" s="401">
        <v>525748</v>
      </c>
      <c r="AF96" s="411">
        <f t="shared" si="39"/>
        <v>2294663.8832698367</v>
      </c>
      <c r="AG96" s="399">
        <v>124671.883</v>
      </c>
      <c r="AH96" s="399">
        <f t="shared" si="40"/>
        <v>2419335.7662698366</v>
      </c>
      <c r="AI96" s="411">
        <f t="shared" si="41"/>
        <v>1476.6176855018255</v>
      </c>
      <c r="AJ96" s="399">
        <f t="shared" si="42"/>
        <v>1556.8441224387623</v>
      </c>
      <c r="AK96" s="412">
        <v>13</v>
      </c>
      <c r="AL96" s="412">
        <v>13</v>
      </c>
    </row>
    <row r="97" spans="1:38">
      <c r="A97" s="397">
        <v>257</v>
      </c>
      <c r="B97" s="398" t="s">
        <v>120</v>
      </c>
      <c r="C97" s="420">
        <v>41154</v>
      </c>
      <c r="D97" s="440">
        <f t="shared" si="28"/>
        <v>34829051.378839761</v>
      </c>
      <c r="E97" s="534">
        <v>5130921.3278100947</v>
      </c>
      <c r="F97" s="400">
        <v>39959972.706649855</v>
      </c>
      <c r="G97" s="400">
        <v>-1072221.2766841317</v>
      </c>
      <c r="H97" s="404">
        <f t="shared" si="29"/>
        <v>38887751.42996572</v>
      </c>
      <c r="I97" s="427">
        <v>2490639.9534949986</v>
      </c>
      <c r="J97" s="405">
        <f t="shared" si="30"/>
        <v>41378391.383460715</v>
      </c>
      <c r="K97" s="429">
        <v>-2287024</v>
      </c>
      <c r="L97" s="414">
        <f t="shared" si="31"/>
        <v>39091367.383460715</v>
      </c>
      <c r="M97" s="431">
        <v>-432552.31776450039</v>
      </c>
      <c r="N97" s="405">
        <f t="shared" si="32"/>
        <v>38658815.065696217</v>
      </c>
      <c r="O97" s="411">
        <f t="shared" si="26"/>
        <v>949.88014247608294</v>
      </c>
      <c r="P97" s="399">
        <f t="shared" si="27"/>
        <v>939.36956470078769</v>
      </c>
      <c r="Q97" s="412">
        <v>1</v>
      </c>
      <c r="R97" s="413">
        <v>33</v>
      </c>
      <c r="S97" s="451">
        <f t="shared" si="33"/>
        <v>2525879.831691891</v>
      </c>
      <c r="T97" s="416">
        <f t="shared" si="34"/>
        <v>6.9078248392443586E-2</v>
      </c>
      <c r="U97" s="453">
        <f t="shared" si="35"/>
        <v>51.950582244050565</v>
      </c>
      <c r="V97" s="623">
        <f t="shared" si="36"/>
        <v>51.950582244050565</v>
      </c>
      <c r="W97" s="397">
        <v>257</v>
      </c>
      <c r="X97" s="398" t="s">
        <v>120</v>
      </c>
      <c r="Y97" s="400">
        <v>40722</v>
      </c>
      <c r="Z97" s="400">
        <v>35522376.099763557</v>
      </c>
      <c r="AA97" s="400">
        <v>-957594.10945789458</v>
      </c>
      <c r="AB97" s="404">
        <f t="shared" si="37"/>
        <v>34564781.990305662</v>
      </c>
      <c r="AC97" s="400">
        <v>4500387.5614631632</v>
      </c>
      <c r="AD97" s="399">
        <f t="shared" si="38"/>
        <v>39065169.551768824</v>
      </c>
      <c r="AE97" s="401">
        <v>-2499682</v>
      </c>
      <c r="AF97" s="411">
        <f t="shared" si="39"/>
        <v>36565487.551768824</v>
      </c>
      <c r="AG97" s="399">
        <v>-581566.75192000018</v>
      </c>
      <c r="AH97" s="399">
        <f t="shared" si="40"/>
        <v>35983920.799848825</v>
      </c>
      <c r="AI97" s="411">
        <f t="shared" si="41"/>
        <v>897.92956023203237</v>
      </c>
      <c r="AJ97" s="399">
        <f t="shared" si="42"/>
        <v>883.64817051836417</v>
      </c>
      <c r="AK97" s="412">
        <v>1</v>
      </c>
      <c r="AL97" s="413">
        <v>33</v>
      </c>
    </row>
    <row r="98" spans="1:38">
      <c r="A98" s="397">
        <v>260</v>
      </c>
      <c r="B98" s="398" t="s">
        <v>121</v>
      </c>
      <c r="C98" s="420">
        <v>9689</v>
      </c>
      <c r="D98" s="440">
        <f t="shared" si="28"/>
        <v>5131823.4535561511</v>
      </c>
      <c r="E98" s="534">
        <v>1781398.8132809633</v>
      </c>
      <c r="F98" s="400">
        <v>6913222.2668371145</v>
      </c>
      <c r="G98" s="400">
        <v>5463114.2693543425</v>
      </c>
      <c r="H98" s="404">
        <f t="shared" si="29"/>
        <v>12376336.536191456</v>
      </c>
      <c r="I98" s="427">
        <v>1609290.7301729894</v>
      </c>
      <c r="J98" s="405">
        <f t="shared" si="30"/>
        <v>13985627.266364446</v>
      </c>
      <c r="K98" s="429">
        <v>244155</v>
      </c>
      <c r="L98" s="414">
        <f t="shared" si="31"/>
        <v>14229782.266364446</v>
      </c>
      <c r="M98" s="431">
        <v>30087.581099999952</v>
      </c>
      <c r="N98" s="405">
        <f t="shared" si="32"/>
        <v>14259869.847464446</v>
      </c>
      <c r="O98" s="411">
        <f t="shared" si="26"/>
        <v>1468.6533456873203</v>
      </c>
      <c r="P98" s="399">
        <f t="shared" si="27"/>
        <v>1471.7586796846367</v>
      </c>
      <c r="Q98" s="412">
        <v>12</v>
      </c>
      <c r="R98" s="412">
        <v>12</v>
      </c>
      <c r="S98" s="451">
        <f t="shared" si="33"/>
        <v>1700492.8977188896</v>
      </c>
      <c r="T98" s="416">
        <f t="shared" si="34"/>
        <v>0.13572141625001966</v>
      </c>
      <c r="U98" s="453">
        <f t="shared" si="35"/>
        <v>180.55944534337505</v>
      </c>
      <c r="V98" s="623">
        <f t="shared" si="36"/>
        <v>180.55944534337505</v>
      </c>
      <c r="W98" s="397">
        <v>260</v>
      </c>
      <c r="X98" s="398" t="s">
        <v>121</v>
      </c>
      <c r="Y98" s="400">
        <v>9727</v>
      </c>
      <c r="Z98" s="400">
        <v>5255390.1419114303</v>
      </c>
      <c r="AA98" s="400">
        <v>5269298.3131798524</v>
      </c>
      <c r="AB98" s="404">
        <f t="shared" si="37"/>
        <v>10524688.455091283</v>
      </c>
      <c r="AC98" s="400">
        <v>2104520.913554274</v>
      </c>
      <c r="AD98" s="399">
        <f t="shared" si="38"/>
        <v>12629209.368645556</v>
      </c>
      <c r="AE98" s="401">
        <v>-99920</v>
      </c>
      <c r="AF98" s="411">
        <f t="shared" si="39"/>
        <v>12529289.368645556</v>
      </c>
      <c r="AG98" s="399">
        <v>-43895.220500000025</v>
      </c>
      <c r="AH98" s="399">
        <f t="shared" si="40"/>
        <v>12485394.148145556</v>
      </c>
      <c r="AI98" s="411">
        <f t="shared" si="41"/>
        <v>1288.0939003439453</v>
      </c>
      <c r="AJ98" s="399">
        <f t="shared" si="42"/>
        <v>1283.5811810574232</v>
      </c>
      <c r="AK98" s="412">
        <v>12</v>
      </c>
      <c r="AL98" s="412">
        <v>12</v>
      </c>
    </row>
    <row r="99" spans="1:38">
      <c r="A99" s="397">
        <v>261</v>
      </c>
      <c r="B99" s="398" t="s">
        <v>122</v>
      </c>
      <c r="C99" s="420">
        <v>6822</v>
      </c>
      <c r="D99" s="440">
        <f t="shared" si="28"/>
        <v>11435452.419052109</v>
      </c>
      <c r="E99" s="534">
        <v>961131.55415340827</v>
      </c>
      <c r="F99" s="400">
        <v>12396583.973205518</v>
      </c>
      <c r="G99" s="400">
        <v>-524814.35613902181</v>
      </c>
      <c r="H99" s="404">
        <f t="shared" si="29"/>
        <v>11871769.617066497</v>
      </c>
      <c r="I99" s="427">
        <v>787459.88431075623</v>
      </c>
      <c r="J99" s="405">
        <f t="shared" si="30"/>
        <v>12659229.501377253</v>
      </c>
      <c r="K99" s="429">
        <v>357571</v>
      </c>
      <c r="L99" s="414">
        <f t="shared" si="31"/>
        <v>13016800.501377253</v>
      </c>
      <c r="M99" s="431">
        <v>-211896.58223999996</v>
      </c>
      <c r="N99" s="405">
        <f t="shared" si="32"/>
        <v>12804903.919137252</v>
      </c>
      <c r="O99" s="411">
        <f t="shared" si="26"/>
        <v>1908.0622253557979</v>
      </c>
      <c r="P99" s="399">
        <f t="shared" si="27"/>
        <v>1877.0014539925612</v>
      </c>
      <c r="Q99" s="412">
        <v>19</v>
      </c>
      <c r="R99" s="412">
        <v>19</v>
      </c>
      <c r="S99" s="451">
        <f t="shared" si="33"/>
        <v>1132498.4369417969</v>
      </c>
      <c r="T99" s="416">
        <f t="shared" si="34"/>
        <v>9.5293642891396357E-2</v>
      </c>
      <c r="U99" s="453">
        <f t="shared" si="35"/>
        <v>117.44868543784469</v>
      </c>
      <c r="V99" s="623">
        <f t="shared" si="36"/>
        <v>117.44868543784469</v>
      </c>
      <c r="W99" s="397">
        <v>261</v>
      </c>
      <c r="X99" s="398" t="s">
        <v>122</v>
      </c>
      <c r="Y99" s="400">
        <v>6637</v>
      </c>
      <c r="Z99" s="400">
        <v>10842454.306949673</v>
      </c>
      <c r="AA99" s="400">
        <v>-325223.46925284469</v>
      </c>
      <c r="AB99" s="404">
        <f t="shared" si="37"/>
        <v>10517230.837696828</v>
      </c>
      <c r="AC99" s="400">
        <v>1207171.2267386289</v>
      </c>
      <c r="AD99" s="399">
        <f t="shared" si="38"/>
        <v>11724402.064435456</v>
      </c>
      <c r="AE99" s="401">
        <v>159900</v>
      </c>
      <c r="AF99" s="411">
        <f t="shared" si="39"/>
        <v>11884302.064435456</v>
      </c>
      <c r="AG99" s="399">
        <v>-30970.954500000022</v>
      </c>
      <c r="AH99" s="399">
        <f t="shared" si="40"/>
        <v>11853331.109935455</v>
      </c>
      <c r="AI99" s="411">
        <f t="shared" si="41"/>
        <v>1790.6135399179532</v>
      </c>
      <c r="AJ99" s="399">
        <f t="shared" si="42"/>
        <v>1785.9471312242663</v>
      </c>
      <c r="AK99" s="412">
        <v>19</v>
      </c>
      <c r="AL99" s="412">
        <v>19</v>
      </c>
    </row>
    <row r="100" spans="1:38">
      <c r="A100" s="397">
        <v>263</v>
      </c>
      <c r="B100" s="398" t="s">
        <v>123</v>
      </c>
      <c r="C100" s="420">
        <v>7475</v>
      </c>
      <c r="D100" s="440">
        <f t="shared" si="28"/>
        <v>3004357.5249761059</v>
      </c>
      <c r="E100" s="534">
        <v>1008644.8592698248</v>
      </c>
      <c r="F100" s="400">
        <v>4013002.3842459307</v>
      </c>
      <c r="G100" s="400">
        <v>4688486.1087121228</v>
      </c>
      <c r="H100" s="404">
        <f t="shared" si="29"/>
        <v>8701488.4929580539</v>
      </c>
      <c r="I100" s="427">
        <v>1298064.750933276</v>
      </c>
      <c r="J100" s="405">
        <f t="shared" si="30"/>
        <v>9999553.2438913304</v>
      </c>
      <c r="K100" s="429">
        <v>-363483</v>
      </c>
      <c r="L100" s="414">
        <f t="shared" si="31"/>
        <v>9636070.2438913304</v>
      </c>
      <c r="M100" s="431">
        <v>228282.22889999999</v>
      </c>
      <c r="N100" s="405">
        <f t="shared" si="32"/>
        <v>9864352.4727913309</v>
      </c>
      <c r="O100" s="411">
        <f t="shared" si="26"/>
        <v>1289.1063871426529</v>
      </c>
      <c r="P100" s="399">
        <f t="shared" si="27"/>
        <v>1319.6458157580375</v>
      </c>
      <c r="Q100" s="412">
        <v>11</v>
      </c>
      <c r="R100" s="412">
        <v>11</v>
      </c>
      <c r="S100" s="451">
        <f t="shared" si="33"/>
        <v>578145.2649200689</v>
      </c>
      <c r="T100" s="416">
        <f t="shared" si="34"/>
        <v>6.3827561639369063E-2</v>
      </c>
      <c r="U100" s="453">
        <f t="shared" si="35"/>
        <v>96.803507193822952</v>
      </c>
      <c r="V100" s="623">
        <f t="shared" si="36"/>
        <v>96.803507193822952</v>
      </c>
      <c r="W100" s="397">
        <v>263</v>
      </c>
      <c r="X100" s="398" t="s">
        <v>123</v>
      </c>
      <c r="Y100" s="400">
        <v>7597</v>
      </c>
      <c r="Z100" s="400">
        <v>3303079.1481248057</v>
      </c>
      <c r="AA100" s="400">
        <v>4502123.8269685572</v>
      </c>
      <c r="AB100" s="404">
        <f t="shared" si="37"/>
        <v>7805202.9750933629</v>
      </c>
      <c r="AC100" s="400">
        <v>1805927.0038778996</v>
      </c>
      <c r="AD100" s="399">
        <f t="shared" si="38"/>
        <v>9611129.9789712615</v>
      </c>
      <c r="AE100" s="401">
        <v>-553205</v>
      </c>
      <c r="AF100" s="411">
        <f t="shared" si="39"/>
        <v>9057924.9789712615</v>
      </c>
      <c r="AG100" s="399">
        <v>179836.43299999999</v>
      </c>
      <c r="AH100" s="399">
        <f t="shared" si="40"/>
        <v>9237761.4119712617</v>
      </c>
      <c r="AI100" s="411">
        <f t="shared" si="41"/>
        <v>1192.30287994883</v>
      </c>
      <c r="AJ100" s="399">
        <f t="shared" si="42"/>
        <v>1215.9749127249258</v>
      </c>
      <c r="AK100" s="412">
        <v>11</v>
      </c>
      <c r="AL100" s="412">
        <v>11</v>
      </c>
    </row>
    <row r="101" spans="1:38">
      <c r="A101" s="397">
        <v>265</v>
      </c>
      <c r="B101" s="398" t="s">
        <v>124</v>
      </c>
      <c r="C101" s="420">
        <v>1035</v>
      </c>
      <c r="D101" s="440">
        <f t="shared" si="28"/>
        <v>1268441.9197161172</v>
      </c>
      <c r="E101" s="534">
        <v>134987.86262855114</v>
      </c>
      <c r="F101" s="400">
        <v>1403429.7823446684</v>
      </c>
      <c r="G101" s="400">
        <v>430897.04548206739</v>
      </c>
      <c r="H101" s="404">
        <f t="shared" si="29"/>
        <v>1834326.8278267358</v>
      </c>
      <c r="I101" s="427">
        <v>176058.94056914118</v>
      </c>
      <c r="J101" s="405">
        <f t="shared" si="30"/>
        <v>2010385.768395877</v>
      </c>
      <c r="K101" s="429">
        <v>-272240</v>
      </c>
      <c r="L101" s="414">
        <f t="shared" si="31"/>
        <v>1738145.768395877</v>
      </c>
      <c r="M101" s="431">
        <v>-60008.472000000002</v>
      </c>
      <c r="N101" s="405">
        <f t="shared" si="32"/>
        <v>1678137.2963958769</v>
      </c>
      <c r="O101" s="411">
        <f t="shared" si="26"/>
        <v>1679.3678921699295</v>
      </c>
      <c r="P101" s="399">
        <f t="shared" si="27"/>
        <v>1621.3886921699293</v>
      </c>
      <c r="Q101" s="412">
        <v>13</v>
      </c>
      <c r="R101" s="412">
        <v>13</v>
      </c>
      <c r="S101" s="451">
        <f t="shared" si="33"/>
        <v>78498.634048741776</v>
      </c>
      <c r="T101" s="416">
        <f t="shared" si="34"/>
        <v>4.7298387967042901E-2</v>
      </c>
      <c r="U101" s="453">
        <f t="shared" si="35"/>
        <v>119.54915688126857</v>
      </c>
      <c r="V101" s="623">
        <f t="shared" si="36"/>
        <v>119.54915688126857</v>
      </c>
      <c r="W101" s="397">
        <v>265</v>
      </c>
      <c r="X101" s="398" t="s">
        <v>124</v>
      </c>
      <c r="Y101" s="400">
        <v>1064</v>
      </c>
      <c r="Z101" s="400">
        <v>1346590.9611308095</v>
      </c>
      <c r="AA101" s="400">
        <v>352735.55910361098</v>
      </c>
      <c r="AB101" s="404">
        <f t="shared" si="37"/>
        <v>1699326.5202344204</v>
      </c>
      <c r="AC101" s="400">
        <v>244194.61411271486</v>
      </c>
      <c r="AD101" s="399">
        <f t="shared" si="38"/>
        <v>1943521.1343471352</v>
      </c>
      <c r="AE101" s="401">
        <v>-283874</v>
      </c>
      <c r="AF101" s="411">
        <f t="shared" si="39"/>
        <v>1659647.1343471352</v>
      </c>
      <c r="AG101" s="399">
        <v>-81958.760000000009</v>
      </c>
      <c r="AH101" s="399">
        <f t="shared" si="40"/>
        <v>1577688.3743471352</v>
      </c>
      <c r="AI101" s="411">
        <f t="shared" si="41"/>
        <v>1559.8187352886609</v>
      </c>
      <c r="AJ101" s="399">
        <f t="shared" si="42"/>
        <v>1482.7898255142247</v>
      </c>
      <c r="AK101" s="412">
        <v>13</v>
      </c>
      <c r="AL101" s="412">
        <v>13</v>
      </c>
    </row>
    <row r="102" spans="1:38">
      <c r="A102" s="397">
        <v>271</v>
      </c>
      <c r="B102" s="398" t="s">
        <v>125</v>
      </c>
      <c r="C102" s="420">
        <v>6766</v>
      </c>
      <c r="D102" s="440">
        <f t="shared" si="28"/>
        <v>-1446361.156656398</v>
      </c>
      <c r="E102" s="534">
        <v>1056614.8034320481</v>
      </c>
      <c r="F102" s="400">
        <v>-389746.35322434991</v>
      </c>
      <c r="G102" s="400">
        <v>3140629.5772181698</v>
      </c>
      <c r="H102" s="404">
        <f t="shared" si="29"/>
        <v>2750883.2239938201</v>
      </c>
      <c r="I102" s="427">
        <v>915968.86363861524</v>
      </c>
      <c r="J102" s="405">
        <f t="shared" si="30"/>
        <v>3666852.0876324354</v>
      </c>
      <c r="K102" s="429">
        <v>-248677</v>
      </c>
      <c r="L102" s="414">
        <f t="shared" si="31"/>
        <v>3418175.0876324354</v>
      </c>
      <c r="M102" s="431">
        <v>115858.02351000003</v>
      </c>
      <c r="N102" s="405">
        <f t="shared" si="32"/>
        <v>3534033.1111424356</v>
      </c>
      <c r="O102" s="411">
        <f t="shared" si="26"/>
        <v>505.19880100981902</v>
      </c>
      <c r="P102" s="399">
        <f t="shared" si="27"/>
        <v>522.32236345587285</v>
      </c>
      <c r="Q102" s="412">
        <v>4</v>
      </c>
      <c r="R102" s="412">
        <v>4</v>
      </c>
      <c r="S102" s="451">
        <f t="shared" si="33"/>
        <v>656098.72898186976</v>
      </c>
      <c r="T102" s="416">
        <f t="shared" si="34"/>
        <v>0.23753822986356973</v>
      </c>
      <c r="U102" s="453">
        <f t="shared" si="35"/>
        <v>105.07184770682528</v>
      </c>
      <c r="V102" s="623">
        <f t="shared" si="36"/>
        <v>105.07184770682528</v>
      </c>
      <c r="W102" s="397">
        <v>271</v>
      </c>
      <c r="X102" s="398" t="s">
        <v>125</v>
      </c>
      <c r="Y102" s="400">
        <v>6903</v>
      </c>
      <c r="Z102" s="400">
        <v>-1182922.3755719364</v>
      </c>
      <c r="AA102" s="400">
        <v>2979268.6270577195</v>
      </c>
      <c r="AB102" s="404">
        <f t="shared" si="37"/>
        <v>1796346.2514857831</v>
      </c>
      <c r="AC102" s="400">
        <v>1410926.1071647825</v>
      </c>
      <c r="AD102" s="399">
        <f t="shared" si="38"/>
        <v>3207272.3586505656</v>
      </c>
      <c r="AE102" s="401">
        <v>-445196</v>
      </c>
      <c r="AF102" s="411">
        <f t="shared" si="39"/>
        <v>2762076.3586505656</v>
      </c>
      <c r="AG102" s="399">
        <v>20620.508790000109</v>
      </c>
      <c r="AH102" s="399">
        <f t="shared" si="40"/>
        <v>2782696.8674405655</v>
      </c>
      <c r="AI102" s="411">
        <f t="shared" si="41"/>
        <v>400.12695330299374</v>
      </c>
      <c r="AJ102" s="399">
        <f t="shared" si="42"/>
        <v>403.11413406353262</v>
      </c>
      <c r="AK102" s="412">
        <v>4</v>
      </c>
      <c r="AL102" s="412">
        <v>4</v>
      </c>
    </row>
    <row r="103" spans="1:38">
      <c r="A103" s="397">
        <v>272</v>
      </c>
      <c r="B103" s="398" t="s">
        <v>126</v>
      </c>
      <c r="C103" s="420">
        <v>48295</v>
      </c>
      <c r="D103" s="440">
        <f t="shared" si="28"/>
        <v>11083204.372835632</v>
      </c>
      <c r="E103" s="534">
        <v>6262082.7384481207</v>
      </c>
      <c r="F103" s="400">
        <v>17345287.111283753</v>
      </c>
      <c r="G103" s="400">
        <v>9859934.6323621999</v>
      </c>
      <c r="H103" s="404">
        <f t="shared" si="29"/>
        <v>27205221.743645951</v>
      </c>
      <c r="I103" s="427">
        <v>3852088.2246454111</v>
      </c>
      <c r="J103" s="405">
        <f t="shared" si="30"/>
        <v>31057309.968291361</v>
      </c>
      <c r="K103" s="429">
        <v>790147</v>
      </c>
      <c r="L103" s="414">
        <f t="shared" si="31"/>
        <v>31847456.968291361</v>
      </c>
      <c r="M103" s="431">
        <v>400981.61061000009</v>
      </c>
      <c r="N103" s="405">
        <f t="shared" si="32"/>
        <v>32248438.578901362</v>
      </c>
      <c r="O103" s="411">
        <f t="shared" si="26"/>
        <v>659.43590368136165</v>
      </c>
      <c r="P103" s="399">
        <f t="shared" si="27"/>
        <v>667.73865987993292</v>
      </c>
      <c r="Q103" s="412">
        <v>16</v>
      </c>
      <c r="R103" s="412">
        <v>16</v>
      </c>
      <c r="S103" s="451">
        <f t="shared" si="33"/>
        <v>5539921.3114801049</v>
      </c>
      <c r="T103" s="416">
        <f t="shared" si="34"/>
        <v>0.21058305816819334</v>
      </c>
      <c r="U103" s="453">
        <f t="shared" si="35"/>
        <v>111.43074480931944</v>
      </c>
      <c r="V103" s="623">
        <f t="shared" si="36"/>
        <v>111.43074480931944</v>
      </c>
      <c r="W103" s="397">
        <v>272</v>
      </c>
      <c r="X103" s="398" t="s">
        <v>126</v>
      </c>
      <c r="Y103" s="400">
        <v>48006</v>
      </c>
      <c r="Z103" s="400">
        <v>10079897.093389045</v>
      </c>
      <c r="AA103" s="400">
        <v>9098678.0138255227</v>
      </c>
      <c r="AB103" s="404">
        <f t="shared" si="37"/>
        <v>19178575.10721457</v>
      </c>
      <c r="AC103" s="400">
        <v>7579135.5495966859</v>
      </c>
      <c r="AD103" s="399">
        <f t="shared" si="38"/>
        <v>26757710.656811256</v>
      </c>
      <c r="AE103" s="401">
        <v>-450175</v>
      </c>
      <c r="AF103" s="411">
        <f t="shared" si="39"/>
        <v>26307535.656811256</v>
      </c>
      <c r="AG103" s="399">
        <v>16785.784500000067</v>
      </c>
      <c r="AH103" s="399">
        <f t="shared" si="40"/>
        <v>26324321.441311255</v>
      </c>
      <c r="AI103" s="411">
        <f t="shared" si="41"/>
        <v>548.00515887204222</v>
      </c>
      <c r="AJ103" s="399">
        <f t="shared" si="42"/>
        <v>548.35481900827506</v>
      </c>
      <c r="AK103" s="412">
        <v>16</v>
      </c>
      <c r="AL103" s="412">
        <v>16</v>
      </c>
    </row>
    <row r="104" spans="1:38">
      <c r="A104" s="397">
        <v>273</v>
      </c>
      <c r="B104" s="398" t="s">
        <v>127</v>
      </c>
      <c r="C104" s="420">
        <v>4011</v>
      </c>
      <c r="D104" s="440">
        <f t="shared" si="28"/>
        <v>4219044.4553389717</v>
      </c>
      <c r="E104" s="534">
        <v>557661.9666673108</v>
      </c>
      <c r="F104" s="400">
        <v>4776706.422006283</v>
      </c>
      <c r="G104" s="400">
        <v>241471.83806410065</v>
      </c>
      <c r="H104" s="404">
        <f t="shared" si="29"/>
        <v>5018178.2600703835</v>
      </c>
      <c r="I104" s="427">
        <v>425073.06041495496</v>
      </c>
      <c r="J104" s="405">
        <f t="shared" si="30"/>
        <v>5443251.3204853386</v>
      </c>
      <c r="K104" s="429">
        <v>-193321</v>
      </c>
      <c r="L104" s="414">
        <f t="shared" si="31"/>
        <v>5249930.3204853386</v>
      </c>
      <c r="M104" s="431">
        <v>56124.590339999966</v>
      </c>
      <c r="N104" s="405">
        <f t="shared" si="32"/>
        <v>5306054.9108253382</v>
      </c>
      <c r="O104" s="411">
        <f t="shared" si="26"/>
        <v>1308.8831514548338</v>
      </c>
      <c r="P104" s="399">
        <f t="shared" si="27"/>
        <v>1322.8758192035248</v>
      </c>
      <c r="Q104" s="412">
        <v>19</v>
      </c>
      <c r="R104" s="412">
        <v>19</v>
      </c>
      <c r="S104" s="451">
        <f t="shared" si="33"/>
        <v>134068.15429835301</v>
      </c>
      <c r="T104" s="416">
        <f t="shared" si="34"/>
        <v>2.6206365602355206E-2</v>
      </c>
      <c r="U104" s="453">
        <f t="shared" si="35"/>
        <v>29.597788567365569</v>
      </c>
      <c r="V104" s="623">
        <f t="shared" si="36"/>
        <v>29.597788567365569</v>
      </c>
      <c r="W104" s="397">
        <v>273</v>
      </c>
      <c r="X104" s="398" t="s">
        <v>127</v>
      </c>
      <c r="Y104" s="400">
        <v>3999</v>
      </c>
      <c r="Z104" s="400">
        <v>4399640.3525457075</v>
      </c>
      <c r="AA104" s="400">
        <v>260824.51932381504</v>
      </c>
      <c r="AB104" s="404">
        <f t="shared" si="37"/>
        <v>4660464.8718695221</v>
      </c>
      <c r="AC104" s="400">
        <v>745315.2943174633</v>
      </c>
      <c r="AD104" s="399">
        <f t="shared" si="38"/>
        <v>5405780.1661869856</v>
      </c>
      <c r="AE104" s="401">
        <v>-289918</v>
      </c>
      <c r="AF104" s="411">
        <f t="shared" si="39"/>
        <v>5115862.1661869856</v>
      </c>
      <c r="AG104" s="399">
        <v>180829.39490000001</v>
      </c>
      <c r="AH104" s="399">
        <f t="shared" si="40"/>
        <v>5296691.5610869853</v>
      </c>
      <c r="AI104" s="411">
        <f t="shared" si="41"/>
        <v>1279.2853628874682</v>
      </c>
      <c r="AJ104" s="399">
        <f t="shared" si="42"/>
        <v>1324.5040162758153</v>
      </c>
      <c r="AK104" s="412">
        <v>19</v>
      </c>
      <c r="AL104" s="412">
        <v>19</v>
      </c>
    </row>
    <row r="105" spans="1:38">
      <c r="A105" s="397">
        <v>275</v>
      </c>
      <c r="B105" s="398" t="s">
        <v>128</v>
      </c>
      <c r="C105" s="420">
        <v>2499</v>
      </c>
      <c r="D105" s="440">
        <f t="shared" si="28"/>
        <v>790358.5385322026</v>
      </c>
      <c r="E105" s="534">
        <v>380423.81289765373</v>
      </c>
      <c r="F105" s="400">
        <v>1170782.3514298564</v>
      </c>
      <c r="G105" s="400">
        <v>1263499.7714218188</v>
      </c>
      <c r="H105" s="404">
        <f t="shared" si="29"/>
        <v>2434282.1228516754</v>
      </c>
      <c r="I105" s="427">
        <v>341878.88107000757</v>
      </c>
      <c r="J105" s="405">
        <f t="shared" si="30"/>
        <v>2776161.0039216829</v>
      </c>
      <c r="K105" s="429">
        <v>174530</v>
      </c>
      <c r="L105" s="414">
        <f t="shared" si="31"/>
        <v>2950691.0039216829</v>
      </c>
      <c r="M105" s="431">
        <v>41672.550000000003</v>
      </c>
      <c r="N105" s="405">
        <f t="shared" si="32"/>
        <v>2992363.5539216828</v>
      </c>
      <c r="O105" s="411">
        <f t="shared" si="26"/>
        <v>1180.7487010490929</v>
      </c>
      <c r="P105" s="399">
        <f t="shared" si="27"/>
        <v>1197.4243913252033</v>
      </c>
      <c r="Q105" s="412">
        <v>13</v>
      </c>
      <c r="R105" s="412">
        <v>13</v>
      </c>
      <c r="S105" s="451">
        <f t="shared" si="33"/>
        <v>339085.63823686354</v>
      </c>
      <c r="T105" s="416">
        <f t="shared" si="34"/>
        <v>0.1298380079518438</v>
      </c>
      <c r="U105" s="453">
        <f t="shared" si="35"/>
        <v>144.80845285995383</v>
      </c>
      <c r="V105" s="623">
        <f t="shared" si="36"/>
        <v>144.80845285995383</v>
      </c>
      <c r="W105" s="397">
        <v>275</v>
      </c>
      <c r="X105" s="398" t="s">
        <v>128</v>
      </c>
      <c r="Y105" s="400">
        <v>2521</v>
      </c>
      <c r="Z105" s="400">
        <v>782780.91784633533</v>
      </c>
      <c r="AA105" s="400">
        <v>1243660.6649856942</v>
      </c>
      <c r="AB105" s="404">
        <f t="shared" si="37"/>
        <v>2026441.5828320296</v>
      </c>
      <c r="AC105" s="400">
        <v>522312.78285279009</v>
      </c>
      <c r="AD105" s="399">
        <f t="shared" si="38"/>
        <v>2548754.3656848194</v>
      </c>
      <c r="AE105" s="401">
        <v>62851</v>
      </c>
      <c r="AF105" s="411">
        <f t="shared" si="39"/>
        <v>2611605.3656848194</v>
      </c>
      <c r="AG105" s="399">
        <v>-740.78110000000743</v>
      </c>
      <c r="AH105" s="399">
        <f t="shared" si="40"/>
        <v>2610864.5845848196</v>
      </c>
      <c r="AI105" s="411">
        <f t="shared" si="41"/>
        <v>1035.9402481891391</v>
      </c>
      <c r="AJ105" s="399">
        <f t="shared" si="42"/>
        <v>1035.6464040399919</v>
      </c>
      <c r="AK105" s="412">
        <v>13</v>
      </c>
      <c r="AL105" s="412">
        <v>13</v>
      </c>
    </row>
    <row r="106" spans="1:38">
      <c r="A106" s="397">
        <v>276</v>
      </c>
      <c r="B106" s="398" t="s">
        <v>129</v>
      </c>
      <c r="C106" s="420">
        <v>15136</v>
      </c>
      <c r="D106" s="440">
        <f t="shared" si="28"/>
        <v>11065974.702671129</v>
      </c>
      <c r="E106" s="534">
        <v>2059924.0458631041</v>
      </c>
      <c r="F106" s="400">
        <v>13125898.748534232</v>
      </c>
      <c r="G106" s="400">
        <v>5319218.9883461418</v>
      </c>
      <c r="H106" s="404">
        <f t="shared" si="29"/>
        <v>18445117.736880373</v>
      </c>
      <c r="I106" s="427">
        <v>661543.51753223059</v>
      </c>
      <c r="J106" s="405">
        <f t="shared" si="30"/>
        <v>19106661.254412603</v>
      </c>
      <c r="K106" s="429">
        <v>-1667382</v>
      </c>
      <c r="L106" s="414">
        <f t="shared" si="31"/>
        <v>17439279.254412603</v>
      </c>
      <c r="M106" s="431">
        <v>-317303.13020999986</v>
      </c>
      <c r="N106" s="405">
        <f t="shared" si="32"/>
        <v>17121976.124202602</v>
      </c>
      <c r="O106" s="411">
        <f t="shared" si="26"/>
        <v>1152.1722551805367</v>
      </c>
      <c r="P106" s="399">
        <f t="shared" si="27"/>
        <v>1131.2087819901296</v>
      </c>
      <c r="Q106" s="412">
        <v>12</v>
      </c>
      <c r="R106" s="412">
        <v>12</v>
      </c>
      <c r="S106" s="451">
        <f t="shared" si="33"/>
        <v>786668.6563645266</v>
      </c>
      <c r="T106" s="416">
        <f t="shared" si="34"/>
        <v>4.7239959868919018E-2</v>
      </c>
      <c r="U106" s="453">
        <f t="shared" si="35"/>
        <v>53.497675907060739</v>
      </c>
      <c r="V106" s="623">
        <f t="shared" si="36"/>
        <v>53.497675907060739</v>
      </c>
      <c r="W106" s="397">
        <v>276</v>
      </c>
      <c r="X106" s="398" t="s">
        <v>129</v>
      </c>
      <c r="Y106" s="400">
        <v>15157</v>
      </c>
      <c r="Z106" s="400">
        <v>11193309.60034737</v>
      </c>
      <c r="AA106" s="400">
        <v>5382986.7960403142</v>
      </c>
      <c r="AB106" s="404">
        <f t="shared" si="37"/>
        <v>16576296.396387685</v>
      </c>
      <c r="AC106" s="400">
        <v>1992420.2016603905</v>
      </c>
      <c r="AD106" s="399">
        <f t="shared" si="38"/>
        <v>18568716.598048076</v>
      </c>
      <c r="AE106" s="401">
        <v>-1916106</v>
      </c>
      <c r="AF106" s="411">
        <f t="shared" si="39"/>
        <v>16652610.598048076</v>
      </c>
      <c r="AG106" s="399">
        <v>-251324.96141000016</v>
      </c>
      <c r="AH106" s="399">
        <f t="shared" si="40"/>
        <v>16401285.636638075</v>
      </c>
      <c r="AI106" s="411">
        <f t="shared" si="41"/>
        <v>1098.674579273476</v>
      </c>
      <c r="AJ106" s="399">
        <f t="shared" si="42"/>
        <v>1082.0931343034952</v>
      </c>
      <c r="AK106" s="412">
        <v>12</v>
      </c>
      <c r="AL106" s="412">
        <v>12</v>
      </c>
    </row>
    <row r="107" spans="1:38">
      <c r="A107" s="397">
        <v>280</v>
      </c>
      <c r="B107" s="398" t="s">
        <v>130</v>
      </c>
      <c r="C107" s="420">
        <v>2015</v>
      </c>
      <c r="D107" s="440">
        <f t="shared" si="28"/>
        <v>1814044.2762043404</v>
      </c>
      <c r="E107" s="534">
        <v>242748.46109487937</v>
      </c>
      <c r="F107" s="400">
        <v>2056792.7372992197</v>
      </c>
      <c r="G107" s="400">
        <v>908754.24299627636</v>
      </c>
      <c r="H107" s="404">
        <f t="shared" si="29"/>
        <v>2965546.9802954961</v>
      </c>
      <c r="I107" s="427">
        <v>372892.96865330101</v>
      </c>
      <c r="J107" s="405">
        <f t="shared" si="30"/>
        <v>3338439.9489487968</v>
      </c>
      <c r="K107" s="429">
        <v>-292822</v>
      </c>
      <c r="L107" s="414">
        <f t="shared" si="31"/>
        <v>3045617.9489487968</v>
      </c>
      <c r="M107" s="431">
        <v>-993473.59199999983</v>
      </c>
      <c r="N107" s="405">
        <f t="shared" si="32"/>
        <v>2052144.3569487971</v>
      </c>
      <c r="O107" s="411">
        <f t="shared" si="26"/>
        <v>1511.4729275180134</v>
      </c>
      <c r="P107" s="399">
        <f t="shared" si="27"/>
        <v>1018.433924044068</v>
      </c>
      <c r="Q107" s="412">
        <v>15</v>
      </c>
      <c r="R107" s="412">
        <v>15</v>
      </c>
      <c r="S107" s="451">
        <f t="shared" si="33"/>
        <v>189507.63059477881</v>
      </c>
      <c r="T107" s="416">
        <f t="shared" si="34"/>
        <v>6.6351649436283827E-2</v>
      </c>
      <c r="U107" s="453">
        <f t="shared" si="35"/>
        <v>100.35122872650254</v>
      </c>
      <c r="V107" s="623">
        <f t="shared" si="36"/>
        <v>100.35122872650254</v>
      </c>
      <c r="W107" s="397">
        <v>280</v>
      </c>
      <c r="X107" s="398" t="s">
        <v>130</v>
      </c>
      <c r="Y107" s="400">
        <v>2024</v>
      </c>
      <c r="Z107" s="400">
        <v>1713300.7997192342</v>
      </c>
      <c r="AA107" s="400">
        <v>923603.7752084129</v>
      </c>
      <c r="AB107" s="404">
        <f t="shared" si="37"/>
        <v>2636904.5749276471</v>
      </c>
      <c r="AC107" s="400">
        <v>497206.74342637084</v>
      </c>
      <c r="AD107" s="399">
        <f t="shared" si="38"/>
        <v>3134111.318354018</v>
      </c>
      <c r="AE107" s="401">
        <v>-278001</v>
      </c>
      <c r="AF107" s="411">
        <f t="shared" si="39"/>
        <v>2856110.318354018</v>
      </c>
      <c r="AG107" s="399">
        <v>-865295.37000000011</v>
      </c>
      <c r="AH107" s="399">
        <f t="shared" si="40"/>
        <v>1990814.9483540179</v>
      </c>
      <c r="AI107" s="411">
        <f t="shared" si="41"/>
        <v>1411.1216987915109</v>
      </c>
      <c r="AJ107" s="399">
        <f t="shared" si="42"/>
        <v>983.60422349506814</v>
      </c>
      <c r="AK107" s="412">
        <v>15</v>
      </c>
      <c r="AL107" s="412">
        <v>15</v>
      </c>
    </row>
    <row r="108" spans="1:38">
      <c r="A108" s="397">
        <v>284</v>
      </c>
      <c r="B108" s="398" t="s">
        <v>131</v>
      </c>
      <c r="C108" s="420">
        <v>2207</v>
      </c>
      <c r="D108" s="440">
        <f t="shared" si="28"/>
        <v>963445.74226643867</v>
      </c>
      <c r="E108" s="534">
        <v>253944.74647610306</v>
      </c>
      <c r="F108" s="400">
        <v>1217390.4887425418</v>
      </c>
      <c r="G108" s="400">
        <v>557453.97243617882</v>
      </c>
      <c r="H108" s="404">
        <f t="shared" si="29"/>
        <v>1774844.4611787205</v>
      </c>
      <c r="I108" s="427">
        <v>420351.89668467175</v>
      </c>
      <c r="J108" s="405">
        <f t="shared" si="30"/>
        <v>2195196.3578633922</v>
      </c>
      <c r="K108" s="116">
        <v>909714</v>
      </c>
      <c r="L108" s="414">
        <f t="shared" si="31"/>
        <v>3104910.3578633922</v>
      </c>
      <c r="M108" s="431">
        <v>1261844.814</v>
      </c>
      <c r="N108" s="405">
        <f t="shared" si="32"/>
        <v>4366755.171863392</v>
      </c>
      <c r="O108" s="411">
        <f t="shared" si="26"/>
        <v>1406.8465599743508</v>
      </c>
      <c r="P108" s="399">
        <f t="shared" si="27"/>
        <v>1978.5931906947858</v>
      </c>
      <c r="Q108" s="412">
        <v>2</v>
      </c>
      <c r="R108" s="412">
        <v>2</v>
      </c>
      <c r="S108" s="451">
        <f t="shared" si="33"/>
        <v>-457647.93696259148</v>
      </c>
      <c r="T108" s="416">
        <f t="shared" si="34"/>
        <v>-0.12846047673865382</v>
      </c>
      <c r="U108" s="453">
        <f t="shared" si="35"/>
        <v>-192.86529221513433</v>
      </c>
      <c r="V108" s="623">
        <f t="shared" si="36"/>
        <v>-192.86529221513433</v>
      </c>
      <c r="W108" s="397">
        <v>284</v>
      </c>
      <c r="X108" s="398" t="s">
        <v>131</v>
      </c>
      <c r="Y108" s="400">
        <v>2227</v>
      </c>
      <c r="Z108" s="400">
        <v>1111531.8408636157</v>
      </c>
      <c r="AA108" s="400">
        <v>1115363.590252762</v>
      </c>
      <c r="AB108" s="404">
        <f t="shared" si="37"/>
        <v>2226895.4311163779</v>
      </c>
      <c r="AC108" s="400">
        <v>507174.86370960594</v>
      </c>
      <c r="AD108" s="399">
        <f t="shared" si="38"/>
        <v>2734070.2948259837</v>
      </c>
      <c r="AE108" s="116">
        <v>828488</v>
      </c>
      <c r="AF108" s="411">
        <f t="shared" si="39"/>
        <v>3562558.2948259837</v>
      </c>
      <c r="AG108" s="399">
        <v>1215196.2300000004</v>
      </c>
      <c r="AH108" s="399">
        <f t="shared" si="40"/>
        <v>4777754.5248259846</v>
      </c>
      <c r="AI108" s="411">
        <f t="shared" si="41"/>
        <v>1599.7118521894852</v>
      </c>
      <c r="AJ108" s="399">
        <f t="shared" si="42"/>
        <v>2145.3769756739939</v>
      </c>
      <c r="AK108" s="412">
        <v>2</v>
      </c>
      <c r="AL108" s="412">
        <v>2</v>
      </c>
    </row>
    <row r="109" spans="1:38">
      <c r="A109" s="397">
        <v>285</v>
      </c>
      <c r="B109" s="398" t="s">
        <v>132</v>
      </c>
      <c r="C109" s="420">
        <v>50500</v>
      </c>
      <c r="D109" s="440">
        <f t="shared" si="28"/>
        <v>-10099631.161263602</v>
      </c>
      <c r="E109" s="534">
        <v>8872719.9839175232</v>
      </c>
      <c r="F109" s="400">
        <v>-1226911.1773460787</v>
      </c>
      <c r="G109" s="400">
        <v>10395600.485116221</v>
      </c>
      <c r="H109" s="404">
        <f t="shared" si="29"/>
        <v>9168689.3077701423</v>
      </c>
      <c r="I109" s="427">
        <v>4087770.7214502785</v>
      </c>
      <c r="J109" s="405">
        <f t="shared" si="30"/>
        <v>13256460.029220421</v>
      </c>
      <c r="K109" s="429">
        <v>528252</v>
      </c>
      <c r="L109" s="414">
        <f t="shared" si="31"/>
        <v>13784712.029220421</v>
      </c>
      <c r="M109" s="431">
        <v>-1004346.3770205003</v>
      </c>
      <c r="N109" s="405">
        <f t="shared" si="32"/>
        <v>12780365.65219992</v>
      </c>
      <c r="O109" s="411">
        <f t="shared" si="26"/>
        <v>272.96459463802813</v>
      </c>
      <c r="P109" s="399">
        <f t="shared" si="27"/>
        <v>253.07654756831525</v>
      </c>
      <c r="Q109" s="412">
        <v>8</v>
      </c>
      <c r="R109" s="412">
        <v>8</v>
      </c>
      <c r="S109" s="451">
        <f t="shared" si="33"/>
        <v>8714123.5571456905</v>
      </c>
      <c r="T109" s="416">
        <f t="shared" si="34"/>
        <v>1.7185625702296714</v>
      </c>
      <c r="U109" s="453">
        <f t="shared" si="35"/>
        <v>172.78899213146451</v>
      </c>
      <c r="V109" s="623">
        <f t="shared" si="36"/>
        <v>172.78899213146451</v>
      </c>
      <c r="W109" s="397">
        <v>285</v>
      </c>
      <c r="X109" s="398" t="s">
        <v>132</v>
      </c>
      <c r="Y109" s="400">
        <v>50617</v>
      </c>
      <c r="Z109" s="400">
        <v>-10638949.420748958</v>
      </c>
      <c r="AA109" s="400">
        <v>8942704.4510249775</v>
      </c>
      <c r="AB109" s="404">
        <f t="shared" si="37"/>
        <v>-1696244.9697239809</v>
      </c>
      <c r="AC109" s="400">
        <v>7775933.4417987112</v>
      </c>
      <c r="AD109" s="399">
        <f t="shared" si="38"/>
        <v>6079688.4720747303</v>
      </c>
      <c r="AE109" s="401">
        <v>-1009100</v>
      </c>
      <c r="AF109" s="411">
        <f t="shared" si="39"/>
        <v>5070588.4720747303</v>
      </c>
      <c r="AG109" s="399">
        <v>-785117.63689999969</v>
      </c>
      <c r="AH109" s="399">
        <f t="shared" si="40"/>
        <v>4285470.835174731</v>
      </c>
      <c r="AI109" s="411">
        <f t="shared" si="41"/>
        <v>100.17560250656361</v>
      </c>
      <c r="AJ109" s="399">
        <f t="shared" si="42"/>
        <v>84.664654862491474</v>
      </c>
      <c r="AK109" s="412">
        <v>8</v>
      </c>
      <c r="AL109" s="412">
        <v>8</v>
      </c>
    </row>
    <row r="110" spans="1:38">
      <c r="A110" s="397">
        <v>286</v>
      </c>
      <c r="B110" s="398" t="s">
        <v>133</v>
      </c>
      <c r="C110" s="420">
        <v>78880</v>
      </c>
      <c r="D110" s="440">
        <f t="shared" si="28"/>
        <v>-25165941.703753494</v>
      </c>
      <c r="E110" s="534">
        <v>11622456.30064147</v>
      </c>
      <c r="F110" s="400">
        <v>-13543485.403112026</v>
      </c>
      <c r="G110" s="400">
        <v>13678311.251551475</v>
      </c>
      <c r="H110" s="404">
        <f t="shared" si="29"/>
        <v>134825.84843944944</v>
      </c>
      <c r="I110" s="427">
        <v>7332323.0910909558</v>
      </c>
      <c r="J110" s="405">
        <f t="shared" si="30"/>
        <v>7467148.9395304052</v>
      </c>
      <c r="K110" s="429">
        <v>-5668504</v>
      </c>
      <c r="L110" s="414">
        <f t="shared" si="31"/>
        <v>1798644.9395304052</v>
      </c>
      <c r="M110" s="431">
        <v>86887.266749999952</v>
      </c>
      <c r="N110" s="405">
        <f t="shared" si="32"/>
        <v>1885532.2062804052</v>
      </c>
      <c r="O110" s="411">
        <f t="shared" si="26"/>
        <v>22.802293858144083</v>
      </c>
      <c r="P110" s="399">
        <f t="shared" si="27"/>
        <v>23.903805860552804</v>
      </c>
      <c r="Q110" s="412">
        <v>8</v>
      </c>
      <c r="R110" s="412">
        <v>8</v>
      </c>
      <c r="S110" s="451">
        <f t="shared" si="33"/>
        <v>7132401.0544973435</v>
      </c>
      <c r="T110" s="416">
        <f t="shared" si="34"/>
        <v>-1.3372191942716065</v>
      </c>
      <c r="U110" s="453">
        <f t="shared" si="35"/>
        <v>89.953537295263246</v>
      </c>
      <c r="V110" s="623">
        <f t="shared" si="36"/>
        <v>89.953537295263246</v>
      </c>
      <c r="W110" s="397">
        <v>286</v>
      </c>
      <c r="X110" s="398" t="s">
        <v>133</v>
      </c>
      <c r="Y110" s="400">
        <v>79429</v>
      </c>
      <c r="Z110" s="400">
        <v>-24528827.644800939</v>
      </c>
      <c r="AA110" s="400">
        <v>14025074.648301022</v>
      </c>
      <c r="AB110" s="404">
        <f t="shared" si="37"/>
        <v>-10503752.996499917</v>
      </c>
      <c r="AC110" s="400">
        <v>12913776.881532978</v>
      </c>
      <c r="AD110" s="399">
        <f t="shared" si="38"/>
        <v>2410023.8850330617</v>
      </c>
      <c r="AE110" s="401">
        <v>-7743780</v>
      </c>
      <c r="AF110" s="411">
        <f t="shared" si="39"/>
        <v>-5333756.1149669383</v>
      </c>
      <c r="AG110" s="399">
        <v>-151513.37690000026</v>
      </c>
      <c r="AH110" s="399">
        <f t="shared" si="40"/>
        <v>-5485269.4918669388</v>
      </c>
      <c r="AI110" s="411">
        <f t="shared" si="41"/>
        <v>-67.151243437119163</v>
      </c>
      <c r="AJ110" s="399">
        <f t="shared" si="42"/>
        <v>-69.058775659607178</v>
      </c>
      <c r="AK110" s="412">
        <v>8</v>
      </c>
      <c r="AL110" s="412">
        <v>8</v>
      </c>
    </row>
    <row r="111" spans="1:38">
      <c r="A111" s="397">
        <v>287</v>
      </c>
      <c r="B111" s="398" t="s">
        <v>134</v>
      </c>
      <c r="C111" s="420">
        <v>6199</v>
      </c>
      <c r="D111" s="440">
        <f t="shared" si="28"/>
        <v>3700461.958972103</v>
      </c>
      <c r="E111" s="534">
        <v>556543.42682153289</v>
      </c>
      <c r="F111" s="400">
        <v>4257005.3857936356</v>
      </c>
      <c r="G111" s="400">
        <v>2169995.2849987107</v>
      </c>
      <c r="H111" s="404">
        <f t="shared" si="29"/>
        <v>6427000.6707923468</v>
      </c>
      <c r="I111" s="427">
        <v>1079235.6810282059</v>
      </c>
      <c r="J111" s="405">
        <f t="shared" si="30"/>
        <v>7506236.3518205527</v>
      </c>
      <c r="K111" s="429">
        <v>619983</v>
      </c>
      <c r="L111" s="414">
        <f t="shared" si="31"/>
        <v>8126219.3518205527</v>
      </c>
      <c r="M111" s="431">
        <v>1040313.5382000003</v>
      </c>
      <c r="N111" s="405">
        <f t="shared" si="32"/>
        <v>9166532.890020553</v>
      </c>
      <c r="O111" s="411">
        <f t="shared" si="26"/>
        <v>1310.8919748057031</v>
      </c>
      <c r="P111" s="399">
        <f t="shared" si="27"/>
        <v>1478.7115486401924</v>
      </c>
      <c r="Q111" s="412">
        <v>15</v>
      </c>
      <c r="R111" s="412">
        <v>15</v>
      </c>
      <c r="S111" s="451">
        <f t="shared" si="33"/>
        <v>-459224.7227610033</v>
      </c>
      <c r="T111" s="416">
        <f t="shared" si="34"/>
        <v>-5.348875594223533E-2</v>
      </c>
      <c r="U111" s="453">
        <f t="shared" si="35"/>
        <v>-64.539629580960764</v>
      </c>
      <c r="V111" s="623">
        <f t="shared" si="36"/>
        <v>-64.539629580960764</v>
      </c>
      <c r="W111" s="397">
        <v>287</v>
      </c>
      <c r="X111" s="398" t="s">
        <v>134</v>
      </c>
      <c r="Y111" s="400">
        <v>6242</v>
      </c>
      <c r="Z111" s="400">
        <v>3351096.3347625211</v>
      </c>
      <c r="AA111" s="400">
        <v>2241816.1854563081</v>
      </c>
      <c r="AB111" s="404">
        <f t="shared" si="37"/>
        <v>5592912.5202188287</v>
      </c>
      <c r="AC111" s="400">
        <v>1437878.5543627285</v>
      </c>
      <c r="AD111" s="399">
        <f t="shared" si="38"/>
        <v>7030791.074581557</v>
      </c>
      <c r="AE111" s="401">
        <v>1554653</v>
      </c>
      <c r="AF111" s="411">
        <f t="shared" si="39"/>
        <v>8585444.074581556</v>
      </c>
      <c r="AG111" s="399">
        <v>648025.84950000001</v>
      </c>
      <c r="AH111" s="399">
        <f t="shared" si="40"/>
        <v>9233469.9240815565</v>
      </c>
      <c r="AI111" s="411">
        <f t="shared" si="41"/>
        <v>1375.4316043866638</v>
      </c>
      <c r="AJ111" s="399">
        <f t="shared" si="42"/>
        <v>1479.2486260944499</v>
      </c>
      <c r="AK111" s="412">
        <v>15</v>
      </c>
      <c r="AL111" s="412">
        <v>15</v>
      </c>
    </row>
    <row r="112" spans="1:38">
      <c r="A112" s="397">
        <v>288</v>
      </c>
      <c r="B112" s="398" t="s">
        <v>135</v>
      </c>
      <c r="C112" s="420">
        <v>6368</v>
      </c>
      <c r="D112" s="440">
        <f t="shared" si="28"/>
        <v>4141832.3098974153</v>
      </c>
      <c r="E112" s="534">
        <v>589212.21641231584</v>
      </c>
      <c r="F112" s="400">
        <v>4731044.5263097314</v>
      </c>
      <c r="G112" s="400">
        <v>2341979.7161365654</v>
      </c>
      <c r="H112" s="404">
        <f t="shared" si="29"/>
        <v>7073024.2424462968</v>
      </c>
      <c r="I112" s="427">
        <v>931100.56052548601</v>
      </c>
      <c r="J112" s="405">
        <f t="shared" si="30"/>
        <v>8004124.8029717831</v>
      </c>
      <c r="K112" s="429">
        <v>324275</v>
      </c>
      <c r="L112" s="414">
        <f t="shared" si="31"/>
        <v>8328399.8029717831</v>
      </c>
      <c r="M112" s="431">
        <v>-647008.01130000001</v>
      </c>
      <c r="N112" s="405">
        <f t="shared" si="32"/>
        <v>7681391.7916717827</v>
      </c>
      <c r="O112" s="411">
        <f t="shared" si="26"/>
        <v>1307.8517278536092</v>
      </c>
      <c r="P112" s="399">
        <f t="shared" si="27"/>
        <v>1206.2487110037348</v>
      </c>
      <c r="Q112" s="412">
        <v>15</v>
      </c>
      <c r="R112" s="412">
        <v>15</v>
      </c>
      <c r="S112" s="451">
        <f t="shared" si="33"/>
        <v>810850.31151766051</v>
      </c>
      <c r="T112" s="416">
        <f t="shared" si="34"/>
        <v>0.10786098747197172</v>
      </c>
      <c r="U112" s="453">
        <f t="shared" si="35"/>
        <v>134.15157305983507</v>
      </c>
      <c r="V112" s="623">
        <f t="shared" si="36"/>
        <v>134.15157305983507</v>
      </c>
      <c r="W112" s="397">
        <v>288</v>
      </c>
      <c r="X112" s="398" t="s">
        <v>135</v>
      </c>
      <c r="Y112" s="400">
        <v>6405</v>
      </c>
      <c r="Z112" s="400">
        <v>3979965.2429517219</v>
      </c>
      <c r="AA112" s="400">
        <v>2062890.9441470727</v>
      </c>
      <c r="AB112" s="404">
        <f t="shared" si="37"/>
        <v>6042856.1870987946</v>
      </c>
      <c r="AC112" s="400">
        <v>1324833.3043553284</v>
      </c>
      <c r="AD112" s="399">
        <f t="shared" si="38"/>
        <v>7367689.4914541226</v>
      </c>
      <c r="AE112" s="401">
        <v>149860</v>
      </c>
      <c r="AF112" s="411">
        <f t="shared" si="39"/>
        <v>7517549.4914541226</v>
      </c>
      <c r="AG112" s="399">
        <v>-620869.12959999987</v>
      </c>
      <c r="AH112" s="399">
        <f t="shared" si="40"/>
        <v>6896680.361854123</v>
      </c>
      <c r="AI112" s="411">
        <f t="shared" si="41"/>
        <v>1173.7001547937741</v>
      </c>
      <c r="AJ112" s="399">
        <f t="shared" si="42"/>
        <v>1076.7650838179738</v>
      </c>
      <c r="AK112" s="412">
        <v>15</v>
      </c>
      <c r="AL112" s="412">
        <v>15</v>
      </c>
    </row>
    <row r="113" spans="1:38">
      <c r="A113" s="397">
        <v>290</v>
      </c>
      <c r="B113" s="398" t="s">
        <v>136</v>
      </c>
      <c r="C113" s="420">
        <v>7582</v>
      </c>
      <c r="D113" s="440">
        <f t="shared" si="28"/>
        <v>3492383.5494973315</v>
      </c>
      <c r="E113" s="534">
        <v>1114058.0239976074</v>
      </c>
      <c r="F113" s="400">
        <v>4606441.5734949391</v>
      </c>
      <c r="G113" s="400">
        <v>2696465.0706437486</v>
      </c>
      <c r="H113" s="404">
        <f t="shared" si="29"/>
        <v>7302906.6441386882</v>
      </c>
      <c r="I113" s="427">
        <v>1120105.9567638286</v>
      </c>
      <c r="J113" s="405">
        <f t="shared" si="30"/>
        <v>8423012.6009025164</v>
      </c>
      <c r="K113" s="429">
        <v>-197058</v>
      </c>
      <c r="L113" s="414">
        <f t="shared" si="31"/>
        <v>8225954.6009025164</v>
      </c>
      <c r="M113" s="431">
        <v>-46673.255999999994</v>
      </c>
      <c r="N113" s="405">
        <f t="shared" si="32"/>
        <v>8179281.3449025163</v>
      </c>
      <c r="O113" s="411">
        <f t="shared" si="26"/>
        <v>1084.9320233319067</v>
      </c>
      <c r="P113" s="399">
        <f t="shared" si="27"/>
        <v>1078.7762259169765</v>
      </c>
      <c r="Q113" s="412">
        <v>18</v>
      </c>
      <c r="R113" s="412">
        <v>18</v>
      </c>
      <c r="S113" s="451">
        <f t="shared" si="33"/>
        <v>-72017.825329555199</v>
      </c>
      <c r="T113" s="416">
        <f t="shared" si="34"/>
        <v>-8.6789665752428774E-3</v>
      </c>
      <c r="U113" s="453">
        <f t="shared" si="35"/>
        <v>14.916236583735099</v>
      </c>
      <c r="V113" s="623">
        <f t="shared" si="36"/>
        <v>14.916236583735099</v>
      </c>
      <c r="W113" s="397">
        <v>290</v>
      </c>
      <c r="X113" s="398" t="s">
        <v>136</v>
      </c>
      <c r="Y113" s="400">
        <v>7755</v>
      </c>
      <c r="Z113" s="400">
        <v>4131836.3974004239</v>
      </c>
      <c r="AA113" s="400">
        <v>2869018.9494755934</v>
      </c>
      <c r="AB113" s="404">
        <f t="shared" si="37"/>
        <v>7000855.3468760177</v>
      </c>
      <c r="AC113" s="400">
        <v>1702254.0793560531</v>
      </c>
      <c r="AD113" s="399">
        <f t="shared" si="38"/>
        <v>8703109.4262320716</v>
      </c>
      <c r="AE113" s="401">
        <v>-405137</v>
      </c>
      <c r="AF113" s="411">
        <f t="shared" si="39"/>
        <v>8297972.4262320716</v>
      </c>
      <c r="AG113" s="399">
        <v>-73999.303500000009</v>
      </c>
      <c r="AH113" s="399">
        <f t="shared" si="40"/>
        <v>8223973.1227320712</v>
      </c>
      <c r="AI113" s="411">
        <f t="shared" si="41"/>
        <v>1070.0157867481716</v>
      </c>
      <c r="AJ113" s="399">
        <f t="shared" si="42"/>
        <v>1060.4736457423689</v>
      </c>
      <c r="AK113" s="412">
        <v>18</v>
      </c>
      <c r="AL113" s="412">
        <v>18</v>
      </c>
    </row>
    <row r="114" spans="1:38">
      <c r="A114" s="397">
        <v>291</v>
      </c>
      <c r="B114" s="398" t="s">
        <v>137</v>
      </c>
      <c r="C114" s="420">
        <v>2092</v>
      </c>
      <c r="D114" s="440">
        <f t="shared" si="28"/>
        <v>1764870.7831040246</v>
      </c>
      <c r="E114" s="534">
        <v>246963.09648388255</v>
      </c>
      <c r="F114" s="400">
        <v>2011833.8795879071</v>
      </c>
      <c r="G114" s="400">
        <v>342560.59364255448</v>
      </c>
      <c r="H114" s="404">
        <f t="shared" si="29"/>
        <v>2354394.4732304616</v>
      </c>
      <c r="I114" s="427">
        <v>326137.03942595847</v>
      </c>
      <c r="J114" s="405">
        <f t="shared" si="30"/>
        <v>2680531.51265642</v>
      </c>
      <c r="K114" s="429">
        <v>118109</v>
      </c>
      <c r="L114" s="414">
        <f t="shared" si="31"/>
        <v>2798640.51265642</v>
      </c>
      <c r="M114" s="431">
        <v>8334.510000000002</v>
      </c>
      <c r="N114" s="405">
        <f t="shared" si="32"/>
        <v>2806975.0226564198</v>
      </c>
      <c r="O114" s="411">
        <f t="shared" si="26"/>
        <v>1337.7822718242926</v>
      </c>
      <c r="P114" s="399">
        <f t="shared" si="27"/>
        <v>1341.7662632200859</v>
      </c>
      <c r="Q114" s="412">
        <v>6</v>
      </c>
      <c r="R114" s="412">
        <v>6</v>
      </c>
      <c r="S114" s="451">
        <f t="shared" si="33"/>
        <v>259074.07652508235</v>
      </c>
      <c r="T114" s="416">
        <f t="shared" si="34"/>
        <v>0.102015081330081</v>
      </c>
      <c r="U114" s="453">
        <f t="shared" si="35"/>
        <v>139.3082576046902</v>
      </c>
      <c r="V114" s="623">
        <f t="shared" si="36"/>
        <v>139.3082576046902</v>
      </c>
      <c r="W114" s="397">
        <v>291</v>
      </c>
      <c r="X114" s="398" t="s">
        <v>137</v>
      </c>
      <c r="Y114" s="400">
        <v>2119</v>
      </c>
      <c r="Z114" s="400">
        <v>1729911.2233944321</v>
      </c>
      <c r="AA114" s="400">
        <v>245775.68138712578</v>
      </c>
      <c r="AB114" s="404">
        <f t="shared" si="37"/>
        <v>1975686.9047815579</v>
      </c>
      <c r="AC114" s="400">
        <v>438073.53134977981</v>
      </c>
      <c r="AD114" s="399">
        <f t="shared" si="38"/>
        <v>2413760.4361313377</v>
      </c>
      <c r="AE114" s="401">
        <v>125806</v>
      </c>
      <c r="AF114" s="411">
        <f t="shared" si="39"/>
        <v>2539566.4361313377</v>
      </c>
      <c r="AG114" s="399">
        <v>-7880.6500000000015</v>
      </c>
      <c r="AH114" s="399">
        <f t="shared" si="40"/>
        <v>2531685.7861313378</v>
      </c>
      <c r="AI114" s="411">
        <f t="shared" si="41"/>
        <v>1198.4740142196024</v>
      </c>
      <c r="AJ114" s="399">
        <f t="shared" si="42"/>
        <v>1194.7549722186586</v>
      </c>
      <c r="AK114" s="412">
        <v>6</v>
      </c>
      <c r="AL114" s="412">
        <v>6</v>
      </c>
    </row>
    <row r="115" spans="1:38">
      <c r="A115" s="397">
        <v>297</v>
      </c>
      <c r="B115" s="398" t="s">
        <v>138</v>
      </c>
      <c r="C115" s="420">
        <v>124021</v>
      </c>
      <c r="D115" s="440">
        <f t="shared" si="28"/>
        <v>-8488938.1823887117</v>
      </c>
      <c r="E115" s="534">
        <v>14885722.597635876</v>
      </c>
      <c r="F115" s="400">
        <v>6396784.4152471647</v>
      </c>
      <c r="G115" s="400">
        <v>24339828.614026677</v>
      </c>
      <c r="H115" s="404">
        <f t="shared" si="29"/>
        <v>30736613.029273842</v>
      </c>
      <c r="I115" s="427">
        <v>12193100.272455517</v>
      </c>
      <c r="J115" s="405">
        <f t="shared" si="30"/>
        <v>42929713.301729359</v>
      </c>
      <c r="K115" s="429">
        <v>3832807</v>
      </c>
      <c r="L115" s="414">
        <f t="shared" si="31"/>
        <v>46762520.301729359</v>
      </c>
      <c r="M115" s="431">
        <v>-3013197.4867514968</v>
      </c>
      <c r="N115" s="405">
        <f t="shared" si="32"/>
        <v>43749322.814977862</v>
      </c>
      <c r="O115" s="411">
        <f t="shared" si="26"/>
        <v>377.05324341627113</v>
      </c>
      <c r="P115" s="399">
        <f t="shared" si="27"/>
        <v>352.75737830672114</v>
      </c>
      <c r="Q115" s="412">
        <v>11</v>
      </c>
      <c r="R115" s="412">
        <v>11</v>
      </c>
      <c r="S115" s="451">
        <f t="shared" si="33"/>
        <v>12793965.077702545</v>
      </c>
      <c r="T115" s="416">
        <f t="shared" si="34"/>
        <v>0.37664142596954053</v>
      </c>
      <c r="U115" s="453">
        <f t="shared" si="35"/>
        <v>99.971532859255149</v>
      </c>
      <c r="V115" s="623">
        <f t="shared" si="36"/>
        <v>99.971532859255149</v>
      </c>
      <c r="W115" s="397">
        <v>297</v>
      </c>
      <c r="X115" s="398" t="s">
        <v>138</v>
      </c>
      <c r="Y115" s="400">
        <v>122594</v>
      </c>
      <c r="Z115" s="400">
        <v>-10727502.916007515</v>
      </c>
      <c r="AA115" s="400">
        <v>25367351.568419885</v>
      </c>
      <c r="AB115" s="404">
        <f t="shared" si="37"/>
        <v>14639848.65241237</v>
      </c>
      <c r="AC115" s="400">
        <v>19210082.571614448</v>
      </c>
      <c r="AD115" s="399">
        <f t="shared" si="38"/>
        <v>33849931.224026814</v>
      </c>
      <c r="AE115" s="401">
        <v>118624</v>
      </c>
      <c r="AF115" s="411">
        <f t="shared" si="39"/>
        <v>33968555.224026814</v>
      </c>
      <c r="AG115" s="399">
        <v>-3181352.2075399994</v>
      </c>
      <c r="AH115" s="399">
        <f t="shared" si="40"/>
        <v>30787203.016486816</v>
      </c>
      <c r="AI115" s="411">
        <f t="shared" si="41"/>
        <v>277.08171055701598</v>
      </c>
      <c r="AJ115" s="399">
        <f t="shared" si="42"/>
        <v>251.13140134498275</v>
      </c>
      <c r="AK115" s="412">
        <v>11</v>
      </c>
      <c r="AL115" s="412">
        <v>11</v>
      </c>
    </row>
    <row r="116" spans="1:38">
      <c r="A116" s="397">
        <v>300</v>
      </c>
      <c r="B116" s="398" t="s">
        <v>139</v>
      </c>
      <c r="C116" s="420">
        <v>3381</v>
      </c>
      <c r="D116" s="440">
        <f t="shared" si="28"/>
        <v>2217382.9172961581</v>
      </c>
      <c r="E116" s="534">
        <v>271233.0596937649</v>
      </c>
      <c r="F116" s="400">
        <v>2488615.976989923</v>
      </c>
      <c r="G116" s="400">
        <v>1714847.6393874986</v>
      </c>
      <c r="H116" s="404">
        <f t="shared" si="29"/>
        <v>4203463.6163774217</v>
      </c>
      <c r="I116" s="427">
        <v>559311.13989751239</v>
      </c>
      <c r="J116" s="405">
        <f t="shared" si="30"/>
        <v>4762774.7562749339</v>
      </c>
      <c r="K116" s="429">
        <v>1923391</v>
      </c>
      <c r="L116" s="414">
        <f t="shared" si="31"/>
        <v>6686165.7562749339</v>
      </c>
      <c r="M116" s="431">
        <v>423393.10800000018</v>
      </c>
      <c r="N116" s="405">
        <f t="shared" si="32"/>
        <v>7109558.8642749339</v>
      </c>
      <c r="O116" s="411">
        <f t="shared" si="26"/>
        <v>1977.5704691733019</v>
      </c>
      <c r="P116" s="399">
        <f t="shared" si="27"/>
        <v>2102.7976528467711</v>
      </c>
      <c r="Q116" s="412">
        <v>14</v>
      </c>
      <c r="R116" s="412">
        <v>14</v>
      </c>
      <c r="S116" s="451">
        <f t="shared" si="33"/>
        <v>-259902.83248221874</v>
      </c>
      <c r="T116" s="416">
        <f t="shared" si="34"/>
        <v>-3.7417256849852483E-2</v>
      </c>
      <c r="U116" s="453">
        <f t="shared" si="35"/>
        <v>-43.397988422610979</v>
      </c>
      <c r="V116" s="623">
        <f t="shared" si="36"/>
        <v>-43.397988422610979</v>
      </c>
      <c r="W116" s="397">
        <v>300</v>
      </c>
      <c r="X116" s="398" t="s">
        <v>139</v>
      </c>
      <c r="Y116" s="400">
        <v>3437</v>
      </c>
      <c r="Z116" s="400">
        <v>2488920.6123029198</v>
      </c>
      <c r="AA116" s="400">
        <v>1855015.5503457459</v>
      </c>
      <c r="AB116" s="404">
        <f t="shared" si="37"/>
        <v>4343936.1626486657</v>
      </c>
      <c r="AC116" s="400">
        <v>766831.42610848683</v>
      </c>
      <c r="AD116" s="399">
        <f t="shared" si="38"/>
        <v>5110767.5887571527</v>
      </c>
      <c r="AE116" s="401">
        <v>1835301</v>
      </c>
      <c r="AF116" s="411">
        <f t="shared" si="39"/>
        <v>6946068.5887571527</v>
      </c>
      <c r="AG116" s="399">
        <v>411369.93000000005</v>
      </c>
      <c r="AH116" s="399">
        <f t="shared" si="40"/>
        <v>7357438.5187571524</v>
      </c>
      <c r="AI116" s="411">
        <f t="shared" si="41"/>
        <v>2020.9684575959129</v>
      </c>
      <c r="AJ116" s="399">
        <f t="shared" si="42"/>
        <v>2140.6571192194215</v>
      </c>
      <c r="AK116" s="412">
        <v>14</v>
      </c>
      <c r="AL116" s="412">
        <v>14</v>
      </c>
    </row>
    <row r="117" spans="1:38">
      <c r="A117" s="397">
        <v>301</v>
      </c>
      <c r="B117" s="398" t="s">
        <v>140</v>
      </c>
      <c r="C117" s="420">
        <v>19759</v>
      </c>
      <c r="D117" s="440">
        <f t="shared" si="28"/>
        <v>-837113.66904303432</v>
      </c>
      <c r="E117" s="534">
        <v>2420574.3883259315</v>
      </c>
      <c r="F117" s="400">
        <v>1583460.7192828972</v>
      </c>
      <c r="G117" s="400">
        <v>10272919.859908555</v>
      </c>
      <c r="H117" s="404">
        <f t="shared" si="29"/>
        <v>11856380.579191452</v>
      </c>
      <c r="I117" s="427">
        <v>3167794.2358314986</v>
      </c>
      <c r="J117" s="405">
        <f t="shared" si="30"/>
        <v>15024174.815022951</v>
      </c>
      <c r="K117" s="429">
        <v>-1045042</v>
      </c>
      <c r="L117" s="414">
        <f t="shared" si="31"/>
        <v>13979132.815022951</v>
      </c>
      <c r="M117" s="431">
        <v>353041.50909000001</v>
      </c>
      <c r="N117" s="405">
        <f t="shared" si="32"/>
        <v>14332174.324112952</v>
      </c>
      <c r="O117" s="411">
        <f t="shared" si="26"/>
        <v>707.48179639774037</v>
      </c>
      <c r="P117" s="399">
        <f t="shared" si="27"/>
        <v>725.34917374932695</v>
      </c>
      <c r="Q117" s="412">
        <v>14</v>
      </c>
      <c r="R117" s="412">
        <v>14</v>
      </c>
      <c r="S117" s="451">
        <f t="shared" si="33"/>
        <v>1917943.8130016234</v>
      </c>
      <c r="T117" s="416">
        <f t="shared" si="34"/>
        <v>0.15901780601234225</v>
      </c>
      <c r="U117" s="453">
        <f t="shared" si="35"/>
        <v>101.08717588384752</v>
      </c>
      <c r="V117" s="623">
        <f t="shared" si="36"/>
        <v>101.08717588384752</v>
      </c>
      <c r="W117" s="397">
        <v>301</v>
      </c>
      <c r="X117" s="398" t="s">
        <v>140</v>
      </c>
      <c r="Y117" s="400">
        <v>19890</v>
      </c>
      <c r="Z117" s="400">
        <v>-1185564.2602378791</v>
      </c>
      <c r="AA117" s="400">
        <v>10431056.156596472</v>
      </c>
      <c r="AB117" s="404">
        <f t="shared" si="37"/>
        <v>9245491.8963585943</v>
      </c>
      <c r="AC117" s="400">
        <v>4430386.1056627324</v>
      </c>
      <c r="AD117" s="399">
        <f t="shared" si="38"/>
        <v>13675878.002021328</v>
      </c>
      <c r="AE117" s="401">
        <v>-1614689</v>
      </c>
      <c r="AF117" s="411">
        <f t="shared" si="39"/>
        <v>12061189.002021328</v>
      </c>
      <c r="AG117" s="399">
        <v>422655.02079999988</v>
      </c>
      <c r="AH117" s="399">
        <f t="shared" si="40"/>
        <v>12483844.022821328</v>
      </c>
      <c r="AI117" s="411">
        <f t="shared" si="41"/>
        <v>606.39462051389285</v>
      </c>
      <c r="AJ117" s="399">
        <f t="shared" si="42"/>
        <v>627.64424448573789</v>
      </c>
      <c r="AK117" s="412">
        <v>14</v>
      </c>
      <c r="AL117" s="412">
        <v>14</v>
      </c>
    </row>
    <row r="118" spans="1:38">
      <c r="A118" s="397">
        <v>304</v>
      </c>
      <c r="B118" s="398" t="s">
        <v>141</v>
      </c>
      <c r="C118" s="420">
        <v>949</v>
      </c>
      <c r="D118" s="440">
        <f t="shared" si="28"/>
        <v>-126827.84987255278</v>
      </c>
      <c r="E118" s="534">
        <v>112791.43629993101</v>
      </c>
      <c r="F118" s="400">
        <v>-14036.413572621765</v>
      </c>
      <c r="G118" s="400">
        <v>-72285.713669984325</v>
      </c>
      <c r="H118" s="404">
        <f t="shared" si="29"/>
        <v>-86322.12724260609</v>
      </c>
      <c r="I118" s="427">
        <v>154812.16437141187</v>
      </c>
      <c r="J118" s="405">
        <f t="shared" si="30"/>
        <v>68490.03712880578</v>
      </c>
      <c r="K118" s="429">
        <v>-208856</v>
      </c>
      <c r="L118" s="414">
        <f t="shared" si="31"/>
        <v>-140365.96287119424</v>
      </c>
      <c r="M118" s="431">
        <v>-261703.614</v>
      </c>
      <c r="N118" s="405">
        <f t="shared" si="32"/>
        <v>-402069.57687119424</v>
      </c>
      <c r="O118" s="411">
        <f t="shared" si="26"/>
        <v>-147.9093391688032</v>
      </c>
      <c r="P118" s="399">
        <f t="shared" si="27"/>
        <v>-423.67710945331322</v>
      </c>
      <c r="Q118" s="412">
        <v>2</v>
      </c>
      <c r="R118" s="412">
        <v>2</v>
      </c>
      <c r="S118" s="451">
        <f t="shared" si="33"/>
        <v>85931.751967359131</v>
      </c>
      <c r="T118" s="416">
        <f t="shared" si="34"/>
        <v>-0.37972876583692</v>
      </c>
      <c r="U118" s="453">
        <f t="shared" si="35"/>
        <v>90.298781713884551</v>
      </c>
      <c r="V118" s="623">
        <f t="shared" si="36"/>
        <v>90.298781713884551</v>
      </c>
      <c r="W118" s="397">
        <v>304</v>
      </c>
      <c r="X118" s="398" t="s">
        <v>141</v>
      </c>
      <c r="Y118" s="400">
        <v>950</v>
      </c>
      <c r="Z118" s="400">
        <v>-123152.00855598619</v>
      </c>
      <c r="AA118" s="400">
        <v>-73328.255960873343</v>
      </c>
      <c r="AB118" s="404">
        <f t="shared" si="37"/>
        <v>-196480.26451685955</v>
      </c>
      <c r="AC118" s="400">
        <v>175022.54967830618</v>
      </c>
      <c r="AD118" s="399">
        <f t="shared" si="38"/>
        <v>-21457.714838553366</v>
      </c>
      <c r="AE118" s="401">
        <v>-204840</v>
      </c>
      <c r="AF118" s="411">
        <f t="shared" si="39"/>
        <v>-226297.71483855337</v>
      </c>
      <c r="AG118" s="399">
        <v>-255333.06000000003</v>
      </c>
      <c r="AH118" s="399">
        <f t="shared" si="40"/>
        <v>-481630.77483855339</v>
      </c>
      <c r="AI118" s="411">
        <f t="shared" si="41"/>
        <v>-238.20812088268775</v>
      </c>
      <c r="AJ118" s="399">
        <f t="shared" si="42"/>
        <v>-506.97976298795095</v>
      </c>
      <c r="AK118" s="412">
        <v>2</v>
      </c>
      <c r="AL118" s="412">
        <v>2</v>
      </c>
    </row>
    <row r="119" spans="1:38">
      <c r="A119" s="397">
        <v>305</v>
      </c>
      <c r="B119" s="398" t="s">
        <v>142</v>
      </c>
      <c r="C119" s="420">
        <v>15019</v>
      </c>
      <c r="D119" s="440">
        <f t="shared" si="28"/>
        <v>7898722.8652102016</v>
      </c>
      <c r="E119" s="534">
        <v>2363028.9987784545</v>
      </c>
      <c r="F119" s="400">
        <v>10261751.863988657</v>
      </c>
      <c r="G119" s="400">
        <v>4049390.8752973094</v>
      </c>
      <c r="H119" s="404">
        <f t="shared" si="29"/>
        <v>14311142.739285966</v>
      </c>
      <c r="I119" s="427">
        <v>1582880.597910753</v>
      </c>
      <c r="J119" s="405">
        <f t="shared" si="30"/>
        <v>15894023.337196719</v>
      </c>
      <c r="K119" s="429">
        <v>-171849</v>
      </c>
      <c r="L119" s="414">
        <f t="shared" si="31"/>
        <v>15722174.337196719</v>
      </c>
      <c r="M119" s="431">
        <v>-11584.968900000036</v>
      </c>
      <c r="N119" s="405">
        <f t="shared" si="32"/>
        <v>15710589.368296718</v>
      </c>
      <c r="O119" s="411">
        <f t="shared" si="26"/>
        <v>1046.8189850986562</v>
      </c>
      <c r="P119" s="399">
        <f t="shared" si="27"/>
        <v>1046.047630887324</v>
      </c>
      <c r="Q119" s="412">
        <v>17</v>
      </c>
      <c r="R119" s="412">
        <v>17</v>
      </c>
      <c r="S119" s="451">
        <f t="shared" si="33"/>
        <v>894715.27340608276</v>
      </c>
      <c r="T119" s="416">
        <f t="shared" si="34"/>
        <v>6.0341780041802323E-2</v>
      </c>
      <c r="U119" s="453">
        <f t="shared" si="35"/>
        <v>67.850342302496415</v>
      </c>
      <c r="V119" s="623">
        <f t="shared" si="36"/>
        <v>67.850342302496415</v>
      </c>
      <c r="W119" s="397">
        <v>305</v>
      </c>
      <c r="X119" s="398" t="s">
        <v>142</v>
      </c>
      <c r="Y119" s="400">
        <v>15146</v>
      </c>
      <c r="Z119" s="400">
        <v>8434782.5866681021</v>
      </c>
      <c r="AA119" s="400">
        <v>4653131.978584162</v>
      </c>
      <c r="AB119" s="404">
        <f t="shared" si="37"/>
        <v>13087914.565252263</v>
      </c>
      <c r="AC119" s="400">
        <v>2763173.4985383735</v>
      </c>
      <c r="AD119" s="399">
        <f t="shared" si="38"/>
        <v>15851088.063790636</v>
      </c>
      <c r="AE119" s="401">
        <v>-1023629</v>
      </c>
      <c r="AF119" s="411">
        <f t="shared" si="39"/>
        <v>14827459.063790636</v>
      </c>
      <c r="AG119" s="399">
        <v>-84433.28409999999</v>
      </c>
      <c r="AH119" s="399">
        <f t="shared" si="40"/>
        <v>14743025.779690636</v>
      </c>
      <c r="AI119" s="411">
        <f t="shared" si="41"/>
        <v>978.96864279615977</v>
      </c>
      <c r="AJ119" s="399">
        <f t="shared" si="42"/>
        <v>973.394016881727</v>
      </c>
      <c r="AK119" s="412">
        <v>17</v>
      </c>
      <c r="AL119" s="412">
        <v>17</v>
      </c>
    </row>
    <row r="120" spans="1:38">
      <c r="A120" s="397">
        <v>309</v>
      </c>
      <c r="B120" s="398" t="s">
        <v>143</v>
      </c>
      <c r="C120" s="420">
        <v>6409</v>
      </c>
      <c r="D120" s="440">
        <f t="shared" si="28"/>
        <v>-1771086.7995244265</v>
      </c>
      <c r="E120" s="534">
        <v>1427428.9877812052</v>
      </c>
      <c r="F120" s="400">
        <v>-343657.81174322125</v>
      </c>
      <c r="G120" s="400">
        <v>4035930.2009674953</v>
      </c>
      <c r="H120" s="404">
        <f t="shared" si="29"/>
        <v>3692272.3892242741</v>
      </c>
      <c r="I120" s="427">
        <v>825605.80600010767</v>
      </c>
      <c r="J120" s="405">
        <f t="shared" si="30"/>
        <v>4517878.195224382</v>
      </c>
      <c r="K120" s="429">
        <v>476643</v>
      </c>
      <c r="L120" s="414">
        <f t="shared" si="31"/>
        <v>4994521.195224382</v>
      </c>
      <c r="M120" s="431">
        <v>58724.957460000005</v>
      </c>
      <c r="N120" s="405">
        <f t="shared" si="32"/>
        <v>5053246.1526843822</v>
      </c>
      <c r="O120" s="411">
        <f t="shared" si="26"/>
        <v>779.29804887258263</v>
      </c>
      <c r="P120" s="399">
        <f t="shared" si="27"/>
        <v>788.46093816264352</v>
      </c>
      <c r="Q120" s="412">
        <v>12</v>
      </c>
      <c r="R120" s="412">
        <v>12</v>
      </c>
      <c r="S120" s="451">
        <f t="shared" si="33"/>
        <v>2155900.3274483723</v>
      </c>
      <c r="T120" s="416">
        <f t="shared" si="34"/>
        <v>0.75948864884427758</v>
      </c>
      <c r="U120" s="453">
        <f t="shared" si="35"/>
        <v>339.6788963596494</v>
      </c>
      <c r="V120" s="623">
        <f t="shared" si="36"/>
        <v>339.6788963596494</v>
      </c>
      <c r="W120" s="397">
        <v>309</v>
      </c>
      <c r="X120" s="398" t="s">
        <v>143</v>
      </c>
      <c r="Y120" s="400">
        <v>6457</v>
      </c>
      <c r="Z120" s="400">
        <v>-1799302.3091658787</v>
      </c>
      <c r="AA120" s="400">
        <v>3865013.1419070028</v>
      </c>
      <c r="AB120" s="404">
        <f t="shared" si="37"/>
        <v>2065710.8327411241</v>
      </c>
      <c r="AC120" s="400">
        <v>1249922.0350348856</v>
      </c>
      <c r="AD120" s="399">
        <f t="shared" si="38"/>
        <v>3315632.8677760097</v>
      </c>
      <c r="AE120" s="401">
        <v>-477012</v>
      </c>
      <c r="AF120" s="411">
        <f t="shared" si="39"/>
        <v>2838620.8677760097</v>
      </c>
      <c r="AG120" s="399">
        <v>-37496.132700000046</v>
      </c>
      <c r="AH120" s="399">
        <f t="shared" si="40"/>
        <v>2801124.7350760098</v>
      </c>
      <c r="AI120" s="411">
        <f t="shared" si="41"/>
        <v>439.61915251293323</v>
      </c>
      <c r="AJ120" s="399">
        <f t="shared" si="42"/>
        <v>433.81210083258628</v>
      </c>
      <c r="AK120" s="412">
        <v>12</v>
      </c>
      <c r="AL120" s="412">
        <v>12</v>
      </c>
    </row>
    <row r="121" spans="1:38">
      <c r="A121" s="397">
        <v>312</v>
      </c>
      <c r="B121" s="398" t="s">
        <v>144</v>
      </c>
      <c r="C121" s="420">
        <v>1174</v>
      </c>
      <c r="D121" s="440">
        <f t="shared" si="28"/>
        <v>529488.71617284883</v>
      </c>
      <c r="E121" s="534">
        <v>166154.58686769189</v>
      </c>
      <c r="F121" s="400">
        <v>695643.30304054078</v>
      </c>
      <c r="G121" s="400">
        <v>364223.44662075117</v>
      </c>
      <c r="H121" s="404">
        <f t="shared" si="29"/>
        <v>1059866.7496612919</v>
      </c>
      <c r="I121" s="427">
        <v>202823.68551799012</v>
      </c>
      <c r="J121" s="405">
        <f t="shared" si="30"/>
        <v>1262690.435179282</v>
      </c>
      <c r="K121" s="429">
        <v>-345827</v>
      </c>
      <c r="L121" s="414">
        <f t="shared" si="31"/>
        <v>916863.43517928198</v>
      </c>
      <c r="M121" s="431">
        <v>20002.824000000001</v>
      </c>
      <c r="N121" s="405">
        <f t="shared" si="32"/>
        <v>936866.259179282</v>
      </c>
      <c r="O121" s="411">
        <f t="shared" si="26"/>
        <v>780.9739652293714</v>
      </c>
      <c r="P121" s="399">
        <f t="shared" si="27"/>
        <v>798.01214580858777</v>
      </c>
      <c r="Q121" s="412">
        <v>13</v>
      </c>
      <c r="R121" s="412">
        <v>13</v>
      </c>
      <c r="S121" s="451">
        <f t="shared" si="33"/>
        <v>362351.12585627963</v>
      </c>
      <c r="T121" s="416">
        <f t="shared" si="34"/>
        <v>0.65345912031902398</v>
      </c>
      <c r="U121" s="453">
        <f t="shared" si="35"/>
        <v>317.33491061147646</v>
      </c>
      <c r="V121" s="623">
        <f t="shared" si="36"/>
        <v>317.33491061147646</v>
      </c>
      <c r="W121" s="397">
        <v>312</v>
      </c>
      <c r="X121" s="398" t="s">
        <v>144</v>
      </c>
      <c r="Y121" s="400">
        <v>1196</v>
      </c>
      <c r="Z121" s="400">
        <v>363938.51703411929</v>
      </c>
      <c r="AA121" s="400">
        <v>208500.2919736293</v>
      </c>
      <c r="AB121" s="404">
        <f t="shared" si="37"/>
        <v>572438.80900774861</v>
      </c>
      <c r="AC121" s="400">
        <v>292607.50031525374</v>
      </c>
      <c r="AD121" s="399">
        <f t="shared" si="38"/>
        <v>865046.30932300235</v>
      </c>
      <c r="AE121" s="401">
        <v>-310534</v>
      </c>
      <c r="AF121" s="411">
        <f t="shared" si="39"/>
        <v>554512.30932300235</v>
      </c>
      <c r="AG121" s="399">
        <v>-9456.7800000000061</v>
      </c>
      <c r="AH121" s="399">
        <f t="shared" si="40"/>
        <v>545055.52932300232</v>
      </c>
      <c r="AI121" s="411">
        <f t="shared" si="41"/>
        <v>463.63905461789494</v>
      </c>
      <c r="AJ121" s="399">
        <f t="shared" si="42"/>
        <v>455.73204792893171</v>
      </c>
      <c r="AK121" s="412">
        <v>13</v>
      </c>
      <c r="AL121" s="412">
        <v>13</v>
      </c>
    </row>
    <row r="122" spans="1:38">
      <c r="A122" s="397">
        <v>316</v>
      </c>
      <c r="B122" s="398" t="s">
        <v>145</v>
      </c>
      <c r="C122" s="420">
        <v>4114</v>
      </c>
      <c r="D122" s="440">
        <f t="shared" si="28"/>
        <v>-586664.85259261215</v>
      </c>
      <c r="E122" s="534">
        <v>728004.62590570434</v>
      </c>
      <c r="F122" s="400">
        <v>141339.77331309218</v>
      </c>
      <c r="G122" s="400">
        <v>1165155.0510485235</v>
      </c>
      <c r="H122" s="404">
        <f t="shared" si="29"/>
        <v>1306494.8243616158</v>
      </c>
      <c r="I122" s="427">
        <v>489172.74218167295</v>
      </c>
      <c r="J122" s="405">
        <f t="shared" si="30"/>
        <v>1795667.5665432888</v>
      </c>
      <c r="K122" s="429">
        <v>-736743</v>
      </c>
      <c r="L122" s="414">
        <f t="shared" si="31"/>
        <v>1058924.5665432888</v>
      </c>
      <c r="M122" s="431">
        <v>-106481.69976000002</v>
      </c>
      <c r="N122" s="405">
        <f t="shared" si="32"/>
        <v>952442.86678328877</v>
      </c>
      <c r="O122" s="411">
        <f t="shared" si="26"/>
        <v>257.39537349131956</v>
      </c>
      <c r="P122" s="399">
        <f t="shared" si="27"/>
        <v>231.51260738534</v>
      </c>
      <c r="Q122" s="412">
        <v>7</v>
      </c>
      <c r="R122" s="412">
        <v>7</v>
      </c>
      <c r="S122" s="451">
        <f t="shared" si="33"/>
        <v>-163249.77884737006</v>
      </c>
      <c r="T122" s="416">
        <f t="shared" si="34"/>
        <v>-0.13357323319954692</v>
      </c>
      <c r="U122" s="453">
        <f t="shared" si="35"/>
        <v>-33.737152804692528</v>
      </c>
      <c r="V122" s="623">
        <f t="shared" si="36"/>
        <v>-33.737152804692528</v>
      </c>
      <c r="W122" s="397">
        <v>316</v>
      </c>
      <c r="X122" s="398" t="s">
        <v>145</v>
      </c>
      <c r="Y122" s="400">
        <v>4198</v>
      </c>
      <c r="Z122" s="400">
        <v>-482375.00096910656</v>
      </c>
      <c r="AA122" s="400">
        <v>1821185.3078773278</v>
      </c>
      <c r="AB122" s="404">
        <f t="shared" si="37"/>
        <v>1338810.3069082212</v>
      </c>
      <c r="AC122" s="400">
        <v>800767.03848243738</v>
      </c>
      <c r="AD122" s="399">
        <f t="shared" si="38"/>
        <v>2139577.3453906588</v>
      </c>
      <c r="AE122" s="401">
        <v>-917403</v>
      </c>
      <c r="AF122" s="411">
        <f t="shared" si="39"/>
        <v>1222174.3453906588</v>
      </c>
      <c r="AG122" s="399">
        <v>-222423.46559999994</v>
      </c>
      <c r="AH122" s="399">
        <f t="shared" si="40"/>
        <v>999750.87979065883</v>
      </c>
      <c r="AI122" s="411">
        <f t="shared" si="41"/>
        <v>291.13252629601209</v>
      </c>
      <c r="AJ122" s="399">
        <f t="shared" si="42"/>
        <v>238.14932820168147</v>
      </c>
      <c r="AK122" s="412">
        <v>7</v>
      </c>
      <c r="AL122" s="412">
        <v>7</v>
      </c>
    </row>
    <row r="123" spans="1:38">
      <c r="A123" s="397">
        <v>317</v>
      </c>
      <c r="B123" s="398" t="s">
        <v>146</v>
      </c>
      <c r="C123" s="420">
        <v>2440</v>
      </c>
      <c r="D123" s="440">
        <f t="shared" si="28"/>
        <v>2535047.6327499761</v>
      </c>
      <c r="E123" s="534">
        <v>282997.10601353797</v>
      </c>
      <c r="F123" s="400">
        <v>2818044.738763514</v>
      </c>
      <c r="G123" s="400">
        <v>1560229.5367302625</v>
      </c>
      <c r="H123" s="404">
        <f t="shared" si="29"/>
        <v>4378274.2754937764</v>
      </c>
      <c r="I123" s="427">
        <v>454073.52215422242</v>
      </c>
      <c r="J123" s="405">
        <f t="shared" si="30"/>
        <v>4832347.7976479987</v>
      </c>
      <c r="K123" s="429">
        <v>161977</v>
      </c>
      <c r="L123" s="414">
        <f t="shared" si="31"/>
        <v>4994324.7976479987</v>
      </c>
      <c r="M123" s="431">
        <v>-30004.236000000004</v>
      </c>
      <c r="N123" s="405">
        <f t="shared" si="32"/>
        <v>4964320.5616479991</v>
      </c>
      <c r="O123" s="411">
        <f t="shared" si="26"/>
        <v>2046.8544252655731</v>
      </c>
      <c r="P123" s="399">
        <f t="shared" si="27"/>
        <v>2034.5576072327865</v>
      </c>
      <c r="Q123" s="412">
        <v>17</v>
      </c>
      <c r="R123" s="412">
        <v>17</v>
      </c>
      <c r="S123" s="451">
        <f t="shared" si="33"/>
        <v>368832.22931316588</v>
      </c>
      <c r="T123" s="416">
        <f t="shared" si="34"/>
        <v>7.9739016734804671E-2</v>
      </c>
      <c r="U123" s="453">
        <f t="shared" si="35"/>
        <v>177.21312844470299</v>
      </c>
      <c r="V123" s="623">
        <f t="shared" si="36"/>
        <v>177.21312844470299</v>
      </c>
      <c r="W123" s="397">
        <v>317</v>
      </c>
      <c r="X123" s="398" t="s">
        <v>146</v>
      </c>
      <c r="Y123" s="400">
        <v>2474</v>
      </c>
      <c r="Z123" s="400">
        <v>2521002.1872359831</v>
      </c>
      <c r="AA123" s="400">
        <v>1502394.7495131327</v>
      </c>
      <c r="AB123" s="404">
        <f t="shared" si="37"/>
        <v>4023396.9367491156</v>
      </c>
      <c r="AC123" s="400">
        <v>597229.63158571674</v>
      </c>
      <c r="AD123" s="399">
        <f t="shared" si="38"/>
        <v>4620626.5683348328</v>
      </c>
      <c r="AE123" s="401">
        <v>4866</v>
      </c>
      <c r="AF123" s="411">
        <f t="shared" si="39"/>
        <v>4625492.5683348328</v>
      </c>
      <c r="AG123" s="399">
        <v>-39403.25</v>
      </c>
      <c r="AH123" s="399">
        <f t="shared" si="40"/>
        <v>4586089.3183348328</v>
      </c>
      <c r="AI123" s="411">
        <f t="shared" si="41"/>
        <v>1869.6412968208701</v>
      </c>
      <c r="AJ123" s="399">
        <f t="shared" si="42"/>
        <v>1853.7143566430204</v>
      </c>
      <c r="AK123" s="412">
        <v>17</v>
      </c>
      <c r="AL123" s="412">
        <v>17</v>
      </c>
    </row>
    <row r="124" spans="1:38">
      <c r="A124" s="397">
        <v>320</v>
      </c>
      <c r="B124" s="398" t="s">
        <v>147</v>
      </c>
      <c r="C124" s="420">
        <v>7030</v>
      </c>
      <c r="D124" s="440">
        <f t="shared" si="28"/>
        <v>2785637.4461119208</v>
      </c>
      <c r="E124" s="534">
        <v>1171012.3458429254</v>
      </c>
      <c r="F124" s="400">
        <v>3956649.7919548461</v>
      </c>
      <c r="G124" s="400">
        <v>2598945.1339986064</v>
      </c>
      <c r="H124" s="404">
        <f t="shared" si="29"/>
        <v>6555594.9259534525</v>
      </c>
      <c r="I124" s="427">
        <v>846868.41659459937</v>
      </c>
      <c r="J124" s="405">
        <f t="shared" si="30"/>
        <v>7402463.3425480518</v>
      </c>
      <c r="K124" s="429">
        <v>173552</v>
      </c>
      <c r="L124" s="414">
        <f t="shared" si="31"/>
        <v>7576015.3425480518</v>
      </c>
      <c r="M124" s="431">
        <v>11668.313999999984</v>
      </c>
      <c r="N124" s="405">
        <f t="shared" si="32"/>
        <v>7587683.6565480521</v>
      </c>
      <c r="O124" s="411">
        <f t="shared" si="26"/>
        <v>1077.6693232643033</v>
      </c>
      <c r="P124" s="399">
        <f t="shared" si="27"/>
        <v>1079.3291118845025</v>
      </c>
      <c r="Q124" s="412">
        <v>19</v>
      </c>
      <c r="R124" s="412">
        <v>19</v>
      </c>
      <c r="S124" s="451">
        <f t="shared" si="33"/>
        <v>1073794.5555763887</v>
      </c>
      <c r="T124" s="416">
        <f t="shared" si="34"/>
        <v>0.16514273980482544</v>
      </c>
      <c r="U124" s="453">
        <f t="shared" si="35"/>
        <v>148.24954239356816</v>
      </c>
      <c r="V124" s="623">
        <f t="shared" si="36"/>
        <v>148.24954239356816</v>
      </c>
      <c r="W124" s="397">
        <v>320</v>
      </c>
      <c r="X124" s="398" t="s">
        <v>147</v>
      </c>
      <c r="Y124" s="400">
        <v>6996</v>
      </c>
      <c r="Z124" s="400">
        <v>2373918.0215682946</v>
      </c>
      <c r="AA124" s="400">
        <v>2669439.6960359896</v>
      </c>
      <c r="AB124" s="404">
        <f t="shared" si="37"/>
        <v>5043357.7176042842</v>
      </c>
      <c r="AC124" s="400">
        <v>1333825.069367379</v>
      </c>
      <c r="AD124" s="399">
        <f t="shared" si="38"/>
        <v>6377182.7869716631</v>
      </c>
      <c r="AE124" s="401">
        <v>125038</v>
      </c>
      <c r="AF124" s="411">
        <f t="shared" si="39"/>
        <v>6502220.7869716631</v>
      </c>
      <c r="AG124" s="399">
        <v>-16108.048600000038</v>
      </c>
      <c r="AH124" s="399">
        <f t="shared" si="40"/>
        <v>6486112.7383716628</v>
      </c>
      <c r="AI124" s="411">
        <f t="shared" si="41"/>
        <v>929.41978087073517</v>
      </c>
      <c r="AJ124" s="399">
        <f t="shared" si="42"/>
        <v>927.11731537616674</v>
      </c>
      <c r="AK124" s="412">
        <v>19</v>
      </c>
      <c r="AL124" s="412">
        <v>19</v>
      </c>
    </row>
    <row r="125" spans="1:38">
      <c r="A125" s="397">
        <v>322</v>
      </c>
      <c r="B125" s="398" t="s">
        <v>148</v>
      </c>
      <c r="C125" s="420">
        <v>6462</v>
      </c>
      <c r="D125" s="440">
        <f t="shared" si="28"/>
        <v>6326469.0104815522</v>
      </c>
      <c r="E125" s="534">
        <v>631599.78251550463</v>
      </c>
      <c r="F125" s="400">
        <v>6958068.7929970566</v>
      </c>
      <c r="G125" s="400">
        <v>2037462.1883806502</v>
      </c>
      <c r="H125" s="404">
        <f t="shared" si="29"/>
        <v>8995530.9813777059</v>
      </c>
      <c r="I125" s="427">
        <v>1014221.9647939951</v>
      </c>
      <c r="J125" s="405">
        <f t="shared" si="30"/>
        <v>10009752.946171701</v>
      </c>
      <c r="K125" s="429">
        <v>-407036</v>
      </c>
      <c r="L125" s="414">
        <f t="shared" si="31"/>
        <v>9602716.946171701</v>
      </c>
      <c r="M125" s="431">
        <v>159417.08984850009</v>
      </c>
      <c r="N125" s="405">
        <f t="shared" si="32"/>
        <v>9762134.0360202007</v>
      </c>
      <c r="O125" s="411">
        <f t="shared" si="26"/>
        <v>1486.0286205774839</v>
      </c>
      <c r="P125" s="399">
        <f t="shared" si="27"/>
        <v>1510.6985509161561</v>
      </c>
      <c r="Q125" s="412">
        <v>2</v>
      </c>
      <c r="R125" s="412">
        <v>2</v>
      </c>
      <c r="S125" s="451">
        <f t="shared" si="33"/>
        <v>268068.88434543647</v>
      </c>
      <c r="T125" s="416">
        <f t="shared" si="34"/>
        <v>2.8717620907605004E-2</v>
      </c>
      <c r="U125" s="453">
        <f t="shared" si="35"/>
        <v>60.673900494072086</v>
      </c>
      <c r="V125" s="623">
        <f t="shared" si="36"/>
        <v>60.673900494072086</v>
      </c>
      <c r="W125" s="397">
        <v>322</v>
      </c>
      <c r="X125" s="398" t="s">
        <v>148</v>
      </c>
      <c r="Y125" s="400">
        <v>6549</v>
      </c>
      <c r="Z125" s="400">
        <v>6467924.2944591148</v>
      </c>
      <c r="AA125" s="400">
        <v>2066259.6257351311</v>
      </c>
      <c r="AB125" s="404">
        <f t="shared" si="37"/>
        <v>8534183.9201942459</v>
      </c>
      <c r="AC125" s="400">
        <v>1264748.1416320186</v>
      </c>
      <c r="AD125" s="399">
        <f t="shared" si="38"/>
        <v>9798932.0618262645</v>
      </c>
      <c r="AE125" s="401">
        <v>-464284</v>
      </c>
      <c r="AF125" s="411">
        <f t="shared" si="39"/>
        <v>9334648.0618262645</v>
      </c>
      <c r="AG125" s="399">
        <v>116917.32340000005</v>
      </c>
      <c r="AH125" s="399">
        <f t="shared" si="40"/>
        <v>9451565.3852262646</v>
      </c>
      <c r="AI125" s="411">
        <f t="shared" si="41"/>
        <v>1425.3547200834118</v>
      </c>
      <c r="AJ125" s="399">
        <f t="shared" si="42"/>
        <v>1443.2074187244259</v>
      </c>
      <c r="AK125" s="412">
        <v>2</v>
      </c>
      <c r="AL125" s="412">
        <v>2</v>
      </c>
    </row>
    <row r="126" spans="1:38">
      <c r="A126" s="397">
        <v>398</v>
      </c>
      <c r="B126" s="398" t="s">
        <v>149</v>
      </c>
      <c r="C126" s="420">
        <v>120693</v>
      </c>
      <c r="D126" s="440">
        <f t="shared" si="28"/>
        <v>33730437.207466967</v>
      </c>
      <c r="E126" s="534">
        <v>18779874.652437679</v>
      </c>
      <c r="F126" s="400">
        <v>52510311.859904647</v>
      </c>
      <c r="G126" s="400">
        <v>24962419.790208079</v>
      </c>
      <c r="H126" s="404">
        <f t="shared" si="29"/>
        <v>77472731.650112718</v>
      </c>
      <c r="I126" s="427">
        <v>10845170.104351485</v>
      </c>
      <c r="J126" s="405">
        <f t="shared" si="30"/>
        <v>88317901.754464209</v>
      </c>
      <c r="K126" s="429">
        <v>491507</v>
      </c>
      <c r="L126" s="414">
        <f t="shared" si="31"/>
        <v>88809408.754464209</v>
      </c>
      <c r="M126" s="431">
        <v>-8282013.421862998</v>
      </c>
      <c r="N126" s="405">
        <f t="shared" si="32"/>
        <v>80527395.332601205</v>
      </c>
      <c r="O126" s="411">
        <f t="shared" si="26"/>
        <v>735.82899384773111</v>
      </c>
      <c r="P126" s="399">
        <f t="shared" si="27"/>
        <v>667.20849869173196</v>
      </c>
      <c r="Q126" s="412">
        <v>7</v>
      </c>
      <c r="R126" s="412">
        <v>7</v>
      </c>
      <c r="S126" s="451">
        <f t="shared" si="33"/>
        <v>11643093.682007998</v>
      </c>
      <c r="T126" s="416">
        <f t="shared" si="34"/>
        <v>0.15088311099312673</v>
      </c>
      <c r="U126" s="453">
        <f t="shared" si="35"/>
        <v>93.712787711211831</v>
      </c>
      <c r="V126" s="623">
        <f t="shared" si="36"/>
        <v>93.712787711211831</v>
      </c>
      <c r="W126" s="397">
        <v>398</v>
      </c>
      <c r="X126" s="398" t="s">
        <v>149</v>
      </c>
      <c r="Y126" s="400">
        <v>120175</v>
      </c>
      <c r="Z126" s="400">
        <v>37608582.257213026</v>
      </c>
      <c r="AA126" s="400">
        <v>23182373.443431057</v>
      </c>
      <c r="AB126" s="404">
        <f t="shared" si="37"/>
        <v>60790955.700644083</v>
      </c>
      <c r="AC126" s="400">
        <v>18224255.371812128</v>
      </c>
      <c r="AD126" s="399">
        <f t="shared" si="38"/>
        <v>79015211.072456211</v>
      </c>
      <c r="AE126" s="401">
        <v>-1848896</v>
      </c>
      <c r="AF126" s="411">
        <f t="shared" si="39"/>
        <v>77166315.072456211</v>
      </c>
      <c r="AG126" s="399">
        <v>-8701287.3025799971</v>
      </c>
      <c r="AH126" s="399">
        <f t="shared" si="40"/>
        <v>68465027.769876212</v>
      </c>
      <c r="AI126" s="411">
        <f t="shared" si="41"/>
        <v>642.11620613651928</v>
      </c>
      <c r="AJ126" s="399">
        <f t="shared" si="42"/>
        <v>569.71106943936934</v>
      </c>
      <c r="AK126" s="412">
        <v>7</v>
      </c>
      <c r="AL126" s="412">
        <v>7</v>
      </c>
    </row>
    <row r="127" spans="1:38">
      <c r="A127" s="397">
        <v>399</v>
      </c>
      <c r="B127" s="398" t="s">
        <v>150</v>
      </c>
      <c r="C127" s="420">
        <v>7682</v>
      </c>
      <c r="D127" s="440">
        <f t="shared" si="28"/>
        <v>728063.8885133178</v>
      </c>
      <c r="E127" s="534">
        <v>746044.83976185787</v>
      </c>
      <c r="F127" s="400">
        <v>1474108.7282751757</v>
      </c>
      <c r="G127" s="400">
        <v>2767551.7599307499</v>
      </c>
      <c r="H127" s="404">
        <f t="shared" si="29"/>
        <v>4241660.4882059256</v>
      </c>
      <c r="I127" s="427">
        <v>605413.14445820148</v>
      </c>
      <c r="J127" s="405">
        <f t="shared" si="30"/>
        <v>4847073.6326641273</v>
      </c>
      <c r="K127" s="429">
        <v>-189109</v>
      </c>
      <c r="L127" s="414">
        <f t="shared" si="31"/>
        <v>4657964.6326641273</v>
      </c>
      <c r="M127" s="431">
        <v>33096.33921000002</v>
      </c>
      <c r="N127" s="405">
        <f t="shared" si="32"/>
        <v>4691060.9718741272</v>
      </c>
      <c r="O127" s="411">
        <f t="shared" si="26"/>
        <v>606.34790844365102</v>
      </c>
      <c r="P127" s="399">
        <f t="shared" si="27"/>
        <v>610.65620565921984</v>
      </c>
      <c r="Q127" s="412">
        <v>15</v>
      </c>
      <c r="R127" s="412">
        <v>15</v>
      </c>
      <c r="S127" s="451">
        <f t="shared" si="33"/>
        <v>374233.35573768895</v>
      </c>
      <c r="T127" s="416">
        <f t="shared" si="34"/>
        <v>8.7361538701886093E-2</v>
      </c>
      <c r="U127" s="453">
        <f t="shared" si="35"/>
        <v>58.345954122755757</v>
      </c>
      <c r="V127" s="623">
        <f t="shared" si="36"/>
        <v>58.345954122755757</v>
      </c>
      <c r="W127" s="397">
        <v>399</v>
      </c>
      <c r="X127" s="398" t="s">
        <v>150</v>
      </c>
      <c r="Y127" s="400">
        <v>7817</v>
      </c>
      <c r="Z127" s="400">
        <v>553462.64073617524</v>
      </c>
      <c r="AA127" s="400">
        <v>2911680.0782160889</v>
      </c>
      <c r="AB127" s="404">
        <f t="shared" si="37"/>
        <v>3465142.7189522642</v>
      </c>
      <c r="AC127" s="400">
        <v>1277787.5579741742</v>
      </c>
      <c r="AD127" s="399">
        <f t="shared" si="38"/>
        <v>4742930.2769264383</v>
      </c>
      <c r="AE127" s="401">
        <v>-459199</v>
      </c>
      <c r="AF127" s="411">
        <f t="shared" si="39"/>
        <v>4283731.2769264383</v>
      </c>
      <c r="AG127" s="399">
        <v>65614.29190000004</v>
      </c>
      <c r="AH127" s="399">
        <f t="shared" si="40"/>
        <v>4349345.5688264379</v>
      </c>
      <c r="AI127" s="411">
        <f t="shared" si="41"/>
        <v>548.00195432089527</v>
      </c>
      <c r="AJ127" s="399">
        <f t="shared" si="42"/>
        <v>556.39574885844161</v>
      </c>
      <c r="AK127" s="412">
        <v>15</v>
      </c>
      <c r="AL127" s="412">
        <v>15</v>
      </c>
    </row>
    <row r="128" spans="1:38">
      <c r="A128" s="397">
        <v>400</v>
      </c>
      <c r="B128" s="398" t="s">
        <v>151</v>
      </c>
      <c r="C128" s="420">
        <v>8441</v>
      </c>
      <c r="D128" s="440">
        <f t="shared" si="28"/>
        <v>6522388.452394288</v>
      </c>
      <c r="E128" s="534">
        <v>1142162.1281057603</v>
      </c>
      <c r="F128" s="400">
        <v>7664550.5805000486</v>
      </c>
      <c r="G128" s="400">
        <v>2770522.1947129918</v>
      </c>
      <c r="H128" s="404">
        <f t="shared" si="29"/>
        <v>10435072.77521304</v>
      </c>
      <c r="I128" s="427">
        <v>1150156.7002458116</v>
      </c>
      <c r="J128" s="405">
        <f t="shared" si="30"/>
        <v>11585229.475458853</v>
      </c>
      <c r="K128" s="429">
        <v>1272503</v>
      </c>
      <c r="L128" s="414">
        <f t="shared" si="31"/>
        <v>12857732.475458853</v>
      </c>
      <c r="M128" s="431">
        <v>115266.27329999994</v>
      </c>
      <c r="N128" s="405">
        <f t="shared" si="32"/>
        <v>12972998.748758852</v>
      </c>
      <c r="O128" s="411">
        <f t="shared" si="26"/>
        <v>1523.2475388530806</v>
      </c>
      <c r="P128" s="399">
        <f t="shared" si="27"/>
        <v>1536.9030622863229</v>
      </c>
      <c r="Q128" s="412">
        <v>2</v>
      </c>
      <c r="R128" s="412">
        <v>2</v>
      </c>
      <c r="S128" s="451">
        <f t="shared" si="33"/>
        <v>438803.66029036231</v>
      </c>
      <c r="T128" s="416">
        <f t="shared" si="34"/>
        <v>3.5333454826990164E-2</v>
      </c>
      <c r="U128" s="453">
        <f t="shared" si="35"/>
        <v>38.79513445809016</v>
      </c>
      <c r="V128" s="623">
        <f t="shared" si="36"/>
        <v>38.79513445809016</v>
      </c>
      <c r="W128" s="397">
        <v>400</v>
      </c>
      <c r="X128" s="398" t="s">
        <v>151</v>
      </c>
      <c r="Y128" s="400">
        <v>8366</v>
      </c>
      <c r="Z128" s="400">
        <v>5989122.2945933528</v>
      </c>
      <c r="AA128" s="400">
        <v>2823877.6300907177</v>
      </c>
      <c r="AB128" s="404">
        <f t="shared" si="37"/>
        <v>8812999.9246840701</v>
      </c>
      <c r="AC128" s="400">
        <v>1704563.8904844206</v>
      </c>
      <c r="AD128" s="399">
        <f t="shared" si="38"/>
        <v>10517563.815168491</v>
      </c>
      <c r="AE128" s="401">
        <v>1901365</v>
      </c>
      <c r="AF128" s="411">
        <f t="shared" si="39"/>
        <v>12418928.815168491</v>
      </c>
      <c r="AG128" s="399">
        <v>262189.22550000006</v>
      </c>
      <c r="AH128" s="399">
        <f t="shared" si="40"/>
        <v>12681118.040668491</v>
      </c>
      <c r="AI128" s="411">
        <f t="shared" si="41"/>
        <v>1484.4524043949905</v>
      </c>
      <c r="AJ128" s="399">
        <f t="shared" si="42"/>
        <v>1515.7922592240607</v>
      </c>
      <c r="AK128" s="412">
        <v>2</v>
      </c>
      <c r="AL128" s="412">
        <v>2</v>
      </c>
    </row>
    <row r="129" spans="1:38">
      <c r="A129" s="397">
        <v>402</v>
      </c>
      <c r="B129" s="398" t="s">
        <v>152</v>
      </c>
      <c r="C129" s="420">
        <v>8975</v>
      </c>
      <c r="D129" s="440">
        <f t="shared" si="28"/>
        <v>-1549254.9042790299</v>
      </c>
      <c r="E129" s="534">
        <v>1308678.2338679237</v>
      </c>
      <c r="F129" s="400">
        <v>-240576.6704111062</v>
      </c>
      <c r="G129" s="400">
        <v>5024384.5343651241</v>
      </c>
      <c r="H129" s="404">
        <f t="shared" si="29"/>
        <v>4783807.8639540179</v>
      </c>
      <c r="I129" s="427">
        <v>1220800.8258855143</v>
      </c>
      <c r="J129" s="405">
        <f t="shared" si="30"/>
        <v>6004608.6898395326</v>
      </c>
      <c r="K129" s="429">
        <v>150310</v>
      </c>
      <c r="L129" s="414">
        <f t="shared" si="31"/>
        <v>6154918.6898395326</v>
      </c>
      <c r="M129" s="431">
        <v>437470.09539000003</v>
      </c>
      <c r="N129" s="405">
        <f t="shared" si="32"/>
        <v>6592388.785229533</v>
      </c>
      <c r="O129" s="411">
        <f t="shared" si="26"/>
        <v>685.78481223838799</v>
      </c>
      <c r="P129" s="399">
        <f t="shared" si="27"/>
        <v>734.52799835426549</v>
      </c>
      <c r="Q129" s="412">
        <v>11</v>
      </c>
      <c r="R129" s="412">
        <v>11</v>
      </c>
      <c r="S129" s="451">
        <f t="shared" si="33"/>
        <v>1169450.0393346604</v>
      </c>
      <c r="T129" s="416">
        <f t="shared" si="34"/>
        <v>0.23457173664430356</v>
      </c>
      <c r="U129" s="453">
        <f t="shared" si="35"/>
        <v>137.87090406112975</v>
      </c>
      <c r="V129" s="623">
        <f t="shared" si="36"/>
        <v>137.87090406112975</v>
      </c>
      <c r="W129" s="397">
        <v>402</v>
      </c>
      <c r="X129" s="398" t="s">
        <v>152</v>
      </c>
      <c r="Y129" s="400">
        <v>9099</v>
      </c>
      <c r="Z129" s="400">
        <v>-1716976.5557703408</v>
      </c>
      <c r="AA129" s="400">
        <v>5021466.3466851758</v>
      </c>
      <c r="AB129" s="404">
        <f t="shared" si="37"/>
        <v>3304489.7909148349</v>
      </c>
      <c r="AC129" s="400">
        <v>1894969.8595900368</v>
      </c>
      <c r="AD129" s="399">
        <f t="shared" si="38"/>
        <v>5199459.6505048722</v>
      </c>
      <c r="AE129" s="401">
        <v>-213991</v>
      </c>
      <c r="AF129" s="411">
        <f t="shared" si="39"/>
        <v>4985468.6505048722</v>
      </c>
      <c r="AG129" s="399">
        <v>303436.54760000005</v>
      </c>
      <c r="AH129" s="399">
        <f t="shared" si="40"/>
        <v>5288905.1981048724</v>
      </c>
      <c r="AI129" s="411">
        <f t="shared" si="41"/>
        <v>547.91390817725824</v>
      </c>
      <c r="AJ129" s="399">
        <f t="shared" si="42"/>
        <v>581.26224839046847</v>
      </c>
      <c r="AK129" s="412">
        <v>11</v>
      </c>
      <c r="AL129" s="412">
        <v>11</v>
      </c>
    </row>
    <row r="130" spans="1:38">
      <c r="A130" s="397">
        <v>403</v>
      </c>
      <c r="B130" s="398" t="s">
        <v>153</v>
      </c>
      <c r="C130" s="420">
        <v>2789</v>
      </c>
      <c r="D130" s="440">
        <f t="shared" si="28"/>
        <v>833043.64749315288</v>
      </c>
      <c r="E130" s="534">
        <v>267055.40181453992</v>
      </c>
      <c r="F130" s="400">
        <v>1100099.0493076928</v>
      </c>
      <c r="G130" s="400">
        <v>1584852.5084293424</v>
      </c>
      <c r="H130" s="404">
        <f t="shared" si="29"/>
        <v>2684951.5577370352</v>
      </c>
      <c r="I130" s="427">
        <v>483236.65652276488</v>
      </c>
      <c r="J130" s="405">
        <f t="shared" si="30"/>
        <v>3168188.2142598</v>
      </c>
      <c r="K130" s="429">
        <v>123758</v>
      </c>
      <c r="L130" s="414">
        <f t="shared" si="31"/>
        <v>3291946.2142598</v>
      </c>
      <c r="M130" s="431">
        <v>-28420.679100000008</v>
      </c>
      <c r="N130" s="405">
        <f t="shared" si="32"/>
        <v>3263525.5351598002</v>
      </c>
      <c r="O130" s="411">
        <f t="shared" si="26"/>
        <v>1180.3320954678379</v>
      </c>
      <c r="P130" s="399">
        <f t="shared" si="27"/>
        <v>1170.1418197059161</v>
      </c>
      <c r="Q130" s="412">
        <v>14</v>
      </c>
      <c r="R130" s="412">
        <v>14</v>
      </c>
      <c r="S130" s="451">
        <f t="shared" si="33"/>
        <v>50946.660757077392</v>
      </c>
      <c r="T130" s="416">
        <f t="shared" si="34"/>
        <v>1.5719428502239872E-2</v>
      </c>
      <c r="U130" s="453">
        <f t="shared" si="35"/>
        <v>31.041473658361838</v>
      </c>
      <c r="V130" s="623">
        <f t="shared" si="36"/>
        <v>31.041473658361838</v>
      </c>
      <c r="W130" s="397">
        <v>403</v>
      </c>
      <c r="X130" s="398" t="s">
        <v>153</v>
      </c>
      <c r="Y130" s="400">
        <v>2820</v>
      </c>
      <c r="Z130" s="400">
        <v>935432.60833485646</v>
      </c>
      <c r="AA130" s="400">
        <v>1528250.9533130785</v>
      </c>
      <c r="AB130" s="404">
        <f t="shared" si="37"/>
        <v>2463683.5616479348</v>
      </c>
      <c r="AC130" s="400">
        <v>668174.99185478769</v>
      </c>
      <c r="AD130" s="399">
        <f t="shared" si="38"/>
        <v>3131858.5535027226</v>
      </c>
      <c r="AE130" s="401">
        <v>109141</v>
      </c>
      <c r="AF130" s="411">
        <f t="shared" si="39"/>
        <v>3240999.5535027226</v>
      </c>
      <c r="AG130" s="399">
        <v>-40979.379999999997</v>
      </c>
      <c r="AH130" s="399">
        <f t="shared" si="40"/>
        <v>3200020.1735027228</v>
      </c>
      <c r="AI130" s="411">
        <f t="shared" si="41"/>
        <v>1149.2906218094761</v>
      </c>
      <c r="AJ130" s="399">
        <f t="shared" si="42"/>
        <v>1134.7589267740152</v>
      </c>
      <c r="AK130" s="412">
        <v>14</v>
      </c>
      <c r="AL130" s="412">
        <v>14</v>
      </c>
    </row>
    <row r="131" spans="1:38">
      <c r="A131" s="397">
        <v>405</v>
      </c>
      <c r="B131" s="398" t="s">
        <v>154</v>
      </c>
      <c r="C131" s="420">
        <v>72988</v>
      </c>
      <c r="D131" s="440">
        <f t="shared" si="28"/>
        <v>2029773.9046631474</v>
      </c>
      <c r="E131" s="534">
        <v>12398604.485392841</v>
      </c>
      <c r="F131" s="400">
        <v>14428378.390055988</v>
      </c>
      <c r="G131" s="400">
        <v>11485765.870890416</v>
      </c>
      <c r="H131" s="404">
        <f t="shared" si="29"/>
        <v>25914144.260946404</v>
      </c>
      <c r="I131" s="427">
        <v>7643062.9796639178</v>
      </c>
      <c r="J131" s="405">
        <f t="shared" si="30"/>
        <v>33557207.240610324</v>
      </c>
      <c r="K131" s="429">
        <v>-3172399</v>
      </c>
      <c r="L131" s="414">
        <f t="shared" si="31"/>
        <v>30384808.240610324</v>
      </c>
      <c r="M131" s="431">
        <v>-1897836.2699819992</v>
      </c>
      <c r="N131" s="405">
        <f t="shared" si="32"/>
        <v>28486971.970628325</v>
      </c>
      <c r="O131" s="411">
        <f t="shared" si="26"/>
        <v>416.29868253151648</v>
      </c>
      <c r="P131" s="399">
        <f t="shared" si="27"/>
        <v>390.29665110193901</v>
      </c>
      <c r="Q131" s="412">
        <v>9</v>
      </c>
      <c r="R131" s="412">
        <v>9</v>
      </c>
      <c r="S131" s="451">
        <f t="shared" si="33"/>
        <v>7436313.7928512245</v>
      </c>
      <c r="T131" s="416">
        <f t="shared" si="34"/>
        <v>0.32404364520642331</v>
      </c>
      <c r="U131" s="453">
        <f t="shared" si="35"/>
        <v>100.42126411776422</v>
      </c>
      <c r="V131" s="623">
        <f t="shared" si="36"/>
        <v>100.42126411776422</v>
      </c>
      <c r="W131" s="397">
        <v>405</v>
      </c>
      <c r="X131" s="398" t="s">
        <v>154</v>
      </c>
      <c r="Y131" s="400">
        <v>72650</v>
      </c>
      <c r="Z131" s="400">
        <v>3424486.0552707426</v>
      </c>
      <c r="AA131" s="400">
        <v>13144798.914696461</v>
      </c>
      <c r="AB131" s="404">
        <f t="shared" si="37"/>
        <v>16569284.969967203</v>
      </c>
      <c r="AC131" s="400">
        <v>11535024.477791898</v>
      </c>
      <c r="AD131" s="399">
        <f t="shared" si="38"/>
        <v>28104309.447759099</v>
      </c>
      <c r="AE131" s="401">
        <v>-5155815</v>
      </c>
      <c r="AF131" s="411">
        <f t="shared" si="39"/>
        <v>22948494.447759099</v>
      </c>
      <c r="AG131" s="399">
        <v>-2109708.3218099996</v>
      </c>
      <c r="AH131" s="399">
        <f t="shared" si="40"/>
        <v>20838786.1259491</v>
      </c>
      <c r="AI131" s="411">
        <f t="shared" si="41"/>
        <v>315.87741841375225</v>
      </c>
      <c r="AJ131" s="399">
        <f t="shared" si="42"/>
        <v>286.83807468615419</v>
      </c>
      <c r="AK131" s="412">
        <v>9</v>
      </c>
      <c r="AL131" s="412">
        <v>9</v>
      </c>
    </row>
    <row r="132" spans="1:38">
      <c r="A132" s="397">
        <v>407</v>
      </c>
      <c r="B132" s="398" t="s">
        <v>155</v>
      </c>
      <c r="C132" s="420">
        <v>2449</v>
      </c>
      <c r="D132" s="440">
        <f t="shared" si="28"/>
        <v>924519.74165493564</v>
      </c>
      <c r="E132" s="534">
        <v>267899.72762492381</v>
      </c>
      <c r="F132" s="400">
        <v>1192419.4692798594</v>
      </c>
      <c r="G132" s="400">
        <v>1174492.3242393066</v>
      </c>
      <c r="H132" s="404">
        <f t="shared" si="29"/>
        <v>2366911.7935191663</v>
      </c>
      <c r="I132" s="427">
        <v>494101.28037713701</v>
      </c>
      <c r="J132" s="405">
        <f t="shared" si="30"/>
        <v>2861013.0738963033</v>
      </c>
      <c r="K132" s="429">
        <v>-582751</v>
      </c>
      <c r="L132" s="414">
        <f t="shared" si="31"/>
        <v>2278262.0738963033</v>
      </c>
      <c r="M132" s="431">
        <v>-888083.71305000014</v>
      </c>
      <c r="N132" s="405">
        <f t="shared" si="32"/>
        <v>1390178.3608463032</v>
      </c>
      <c r="O132" s="411">
        <f t="shared" si="26"/>
        <v>930.28259448603649</v>
      </c>
      <c r="P132" s="399">
        <f t="shared" si="27"/>
        <v>567.65143358362729</v>
      </c>
      <c r="Q132" s="412">
        <v>1</v>
      </c>
      <c r="R132" s="413">
        <v>34</v>
      </c>
      <c r="S132" s="451">
        <f t="shared" si="33"/>
        <v>-385751.46136783389</v>
      </c>
      <c r="T132" s="416">
        <f t="shared" si="34"/>
        <v>-0.14480086390761773</v>
      </c>
      <c r="U132" s="453">
        <f t="shared" si="35"/>
        <v>-127.70530673085682</v>
      </c>
      <c r="V132" s="623">
        <f t="shared" si="36"/>
        <v>-127.70530673085682</v>
      </c>
      <c r="W132" s="397">
        <v>407</v>
      </c>
      <c r="X132" s="398" t="s">
        <v>155</v>
      </c>
      <c r="Y132" s="400">
        <v>2518</v>
      </c>
      <c r="Z132" s="400">
        <v>1275449.2690713324</v>
      </c>
      <c r="AA132" s="400">
        <v>1207003.5748764575</v>
      </c>
      <c r="AB132" s="404">
        <f t="shared" si="37"/>
        <v>2482452.8439477896</v>
      </c>
      <c r="AC132" s="400">
        <v>631405.69131634757</v>
      </c>
      <c r="AD132" s="399">
        <f t="shared" si="38"/>
        <v>3113858.5352641372</v>
      </c>
      <c r="AE132" s="401">
        <v>-449845</v>
      </c>
      <c r="AF132" s="411">
        <f t="shared" si="39"/>
        <v>2664013.5352641372</v>
      </c>
      <c r="AG132" s="399">
        <v>-918883.79000000015</v>
      </c>
      <c r="AH132" s="399">
        <f t="shared" si="40"/>
        <v>1745129.7452641372</v>
      </c>
      <c r="AI132" s="411">
        <f t="shared" si="41"/>
        <v>1057.9879012168933</v>
      </c>
      <c r="AJ132" s="399">
        <f t="shared" si="42"/>
        <v>693.06185276574149</v>
      </c>
      <c r="AK132" s="412">
        <v>1</v>
      </c>
      <c r="AL132" s="413">
        <v>34</v>
      </c>
    </row>
    <row r="133" spans="1:38">
      <c r="A133" s="397">
        <v>408</v>
      </c>
      <c r="B133" s="398" t="s">
        <v>156</v>
      </c>
      <c r="C133" s="420">
        <v>14024</v>
      </c>
      <c r="D133" s="440">
        <f t="shared" si="28"/>
        <v>5339795.2789925523</v>
      </c>
      <c r="E133" s="534">
        <v>1588858.8695859923</v>
      </c>
      <c r="F133" s="400">
        <v>6928654.1485785441</v>
      </c>
      <c r="G133" s="400">
        <v>5804059.4497482637</v>
      </c>
      <c r="H133" s="404">
        <f t="shared" si="29"/>
        <v>12732713.598326808</v>
      </c>
      <c r="I133" s="427">
        <v>1473353.5859100511</v>
      </c>
      <c r="J133" s="405">
        <f t="shared" si="30"/>
        <v>14206067.184236858</v>
      </c>
      <c r="K133" s="429">
        <v>318734</v>
      </c>
      <c r="L133" s="414">
        <f t="shared" si="31"/>
        <v>14524801.184236858</v>
      </c>
      <c r="M133" s="431">
        <v>-140753.20488000003</v>
      </c>
      <c r="N133" s="405">
        <f t="shared" si="32"/>
        <v>14384047.979356859</v>
      </c>
      <c r="O133" s="411">
        <f t="shared" si="26"/>
        <v>1035.7102955103294</v>
      </c>
      <c r="P133" s="399">
        <f t="shared" si="27"/>
        <v>1025.6737007527709</v>
      </c>
      <c r="Q133" s="412">
        <v>14</v>
      </c>
      <c r="R133" s="412">
        <v>14</v>
      </c>
      <c r="S133" s="451">
        <f t="shared" si="33"/>
        <v>633608.18245801888</v>
      </c>
      <c r="T133" s="416">
        <f t="shared" si="34"/>
        <v>4.5612222245913804E-2</v>
      </c>
      <c r="U133" s="453">
        <f t="shared" si="35"/>
        <v>50.449425818944292</v>
      </c>
      <c r="V133" s="623">
        <f t="shared" si="36"/>
        <v>50.449425818944292</v>
      </c>
      <c r="W133" s="397">
        <v>408</v>
      </c>
      <c r="X133" s="398" t="s">
        <v>156</v>
      </c>
      <c r="Y133" s="400">
        <v>14099</v>
      </c>
      <c r="Z133" s="400">
        <v>5130347.6939144991</v>
      </c>
      <c r="AA133" s="400">
        <v>6061294.160336988</v>
      </c>
      <c r="AB133" s="404">
        <f t="shared" si="37"/>
        <v>11191641.854251487</v>
      </c>
      <c r="AC133" s="400">
        <v>2549923.147527352</v>
      </c>
      <c r="AD133" s="399">
        <f t="shared" si="38"/>
        <v>13741565.001778839</v>
      </c>
      <c r="AE133" s="401">
        <v>149628</v>
      </c>
      <c r="AF133" s="411">
        <f t="shared" si="39"/>
        <v>13891193.001778839</v>
      </c>
      <c r="AG133" s="399">
        <v>-20410.883500000054</v>
      </c>
      <c r="AH133" s="399">
        <f t="shared" si="40"/>
        <v>13870782.118278839</v>
      </c>
      <c r="AI133" s="411">
        <f t="shared" si="41"/>
        <v>985.2608696913851</v>
      </c>
      <c r="AJ133" s="399">
        <f t="shared" si="42"/>
        <v>983.81318662875651</v>
      </c>
      <c r="AK133" s="412">
        <v>14</v>
      </c>
      <c r="AL133" s="412">
        <v>14</v>
      </c>
    </row>
    <row r="134" spans="1:38">
      <c r="A134" s="397">
        <v>410</v>
      </c>
      <c r="B134" s="398" t="s">
        <v>157</v>
      </c>
      <c r="C134" s="420">
        <v>18762</v>
      </c>
      <c r="D134" s="440">
        <f t="shared" si="28"/>
        <v>7386955.0095579745</v>
      </c>
      <c r="E134" s="534">
        <v>2573307.4983833032</v>
      </c>
      <c r="F134" s="400">
        <v>9960262.5079412777</v>
      </c>
      <c r="G134" s="400">
        <v>7921880.4558203872</v>
      </c>
      <c r="H134" s="404">
        <f t="shared" si="29"/>
        <v>17882142.963761665</v>
      </c>
      <c r="I134" s="427">
        <v>933410.69413152803</v>
      </c>
      <c r="J134" s="405">
        <f t="shared" si="30"/>
        <v>18815553.657893192</v>
      </c>
      <c r="K134" s="429">
        <v>-661952</v>
      </c>
      <c r="L134" s="414">
        <f t="shared" si="31"/>
        <v>18153601.657893192</v>
      </c>
      <c r="M134" s="431">
        <v>203748.34853850002</v>
      </c>
      <c r="N134" s="405">
        <f t="shared" si="32"/>
        <v>18357350.006431691</v>
      </c>
      <c r="O134" s="411">
        <f t="shared" si="26"/>
        <v>967.57284180221677</v>
      </c>
      <c r="P134" s="399">
        <f t="shared" si="27"/>
        <v>978.4324702287438</v>
      </c>
      <c r="Q134" s="412">
        <v>13</v>
      </c>
      <c r="R134" s="412">
        <v>13</v>
      </c>
      <c r="S134" s="451">
        <f t="shared" si="33"/>
        <v>2567371.5997583345</v>
      </c>
      <c r="T134" s="416">
        <f t="shared" si="34"/>
        <v>0.16472049945255085</v>
      </c>
      <c r="U134" s="453">
        <f t="shared" si="35"/>
        <v>137.41411700142544</v>
      </c>
      <c r="V134" s="623">
        <f t="shared" si="36"/>
        <v>137.41411700142544</v>
      </c>
      <c r="W134" s="397">
        <v>410</v>
      </c>
      <c r="X134" s="398" t="s">
        <v>157</v>
      </c>
      <c r="Y134" s="400">
        <v>18775</v>
      </c>
      <c r="Z134" s="400">
        <v>6637181.09142326</v>
      </c>
      <c r="AA134" s="400">
        <v>7591844.1539063724</v>
      </c>
      <c r="AB134" s="404">
        <f t="shared" si="37"/>
        <v>14229025.245329633</v>
      </c>
      <c r="AC134" s="400">
        <v>2612728.8128052256</v>
      </c>
      <c r="AD134" s="399">
        <f t="shared" si="38"/>
        <v>16841754.058134858</v>
      </c>
      <c r="AE134" s="401">
        <v>-1255524</v>
      </c>
      <c r="AF134" s="411">
        <f t="shared" si="39"/>
        <v>15586230.058134858</v>
      </c>
      <c r="AG134" s="399">
        <v>251271.37298999983</v>
      </c>
      <c r="AH134" s="399">
        <f t="shared" si="40"/>
        <v>15837501.431124857</v>
      </c>
      <c r="AI134" s="411">
        <f t="shared" si="41"/>
        <v>830.15872480079133</v>
      </c>
      <c r="AJ134" s="399">
        <f t="shared" si="42"/>
        <v>843.54202029959288</v>
      </c>
      <c r="AK134" s="412">
        <v>13</v>
      </c>
      <c r="AL134" s="412">
        <v>13</v>
      </c>
    </row>
    <row r="135" spans="1:38">
      <c r="A135" s="397">
        <v>416</v>
      </c>
      <c r="B135" s="398" t="s">
        <v>158</v>
      </c>
      <c r="C135" s="420">
        <v>2862</v>
      </c>
      <c r="D135" s="440">
        <f t="shared" si="28"/>
        <v>202085.49183231936</v>
      </c>
      <c r="E135" s="534">
        <v>322128.30415772769</v>
      </c>
      <c r="F135" s="400">
        <v>524213.79599004705</v>
      </c>
      <c r="G135" s="400">
        <v>1317159.1815431039</v>
      </c>
      <c r="H135" s="404">
        <f t="shared" si="29"/>
        <v>1841372.9775331509</v>
      </c>
      <c r="I135" s="427">
        <v>252732.46448026979</v>
      </c>
      <c r="J135" s="405">
        <f t="shared" si="30"/>
        <v>2094105.4420134206</v>
      </c>
      <c r="K135" s="429">
        <v>-633501</v>
      </c>
      <c r="L135" s="414">
        <f t="shared" si="31"/>
        <v>1460604.4420134206</v>
      </c>
      <c r="M135" s="431">
        <v>-17352.449819999994</v>
      </c>
      <c r="N135" s="405">
        <f t="shared" si="32"/>
        <v>1443251.9921934207</v>
      </c>
      <c r="O135" s="411">
        <f t="shared" si="26"/>
        <v>510.34396995577242</v>
      </c>
      <c r="P135" s="399">
        <f t="shared" si="27"/>
        <v>504.28091970420007</v>
      </c>
      <c r="Q135" s="412">
        <v>9</v>
      </c>
      <c r="R135" s="412">
        <v>9</v>
      </c>
      <c r="S135" s="451">
        <f t="shared" si="33"/>
        <v>65670.609909127234</v>
      </c>
      <c r="T135" s="416">
        <f t="shared" si="34"/>
        <v>4.7077939037482114E-2</v>
      </c>
      <c r="U135" s="453">
        <f t="shared" si="35"/>
        <v>26.998913786578612</v>
      </c>
      <c r="V135" s="623">
        <f t="shared" si="36"/>
        <v>26.998913786578612</v>
      </c>
      <c r="W135" s="397">
        <v>416</v>
      </c>
      <c r="X135" s="398" t="s">
        <v>158</v>
      </c>
      <c r="Y135" s="400">
        <v>2886</v>
      </c>
      <c r="Z135" s="400">
        <v>267881.90547919553</v>
      </c>
      <c r="AA135" s="400">
        <v>1323982.288958454</v>
      </c>
      <c r="AB135" s="404">
        <f t="shared" si="37"/>
        <v>1591864.1944376496</v>
      </c>
      <c r="AC135" s="400">
        <v>503954.63766664377</v>
      </c>
      <c r="AD135" s="399">
        <f t="shared" si="38"/>
        <v>2095818.8321042934</v>
      </c>
      <c r="AE135" s="401">
        <v>-700885</v>
      </c>
      <c r="AF135" s="411">
        <f t="shared" si="39"/>
        <v>1394933.8321042934</v>
      </c>
      <c r="AG135" s="399">
        <v>27739.888000000006</v>
      </c>
      <c r="AH135" s="399">
        <f t="shared" si="40"/>
        <v>1422673.7201042934</v>
      </c>
      <c r="AI135" s="411">
        <f t="shared" si="41"/>
        <v>483.34505616919381</v>
      </c>
      <c r="AJ135" s="399">
        <f t="shared" si="42"/>
        <v>492.95693697307462</v>
      </c>
      <c r="AK135" s="412">
        <v>9</v>
      </c>
      <c r="AL135" s="412">
        <v>9</v>
      </c>
    </row>
    <row r="136" spans="1:38">
      <c r="A136" s="397">
        <v>418</v>
      </c>
      <c r="B136" s="398" t="s">
        <v>159</v>
      </c>
      <c r="C136" s="420">
        <v>24711</v>
      </c>
      <c r="D136" s="440">
        <f t="shared" si="28"/>
        <v>16357618.223504301</v>
      </c>
      <c r="E136" s="534">
        <v>2958402.6818149611</v>
      </c>
      <c r="F136" s="400">
        <v>19316020.905319262</v>
      </c>
      <c r="G136" s="400">
        <v>1415558.459329701</v>
      </c>
      <c r="H136" s="404">
        <f t="shared" si="29"/>
        <v>20731579.364648964</v>
      </c>
      <c r="I136" s="427">
        <v>1036794.564206596</v>
      </c>
      <c r="J136" s="405">
        <f t="shared" si="30"/>
        <v>21768373.928855561</v>
      </c>
      <c r="K136" s="429">
        <v>-2454480</v>
      </c>
      <c r="L136" s="414">
        <f t="shared" si="31"/>
        <v>19313893.928855561</v>
      </c>
      <c r="M136" s="431">
        <v>-782452.13330999995</v>
      </c>
      <c r="N136" s="405">
        <f t="shared" si="32"/>
        <v>18531441.795545559</v>
      </c>
      <c r="O136" s="411">
        <f t="shared" si="26"/>
        <v>781.59094851910322</v>
      </c>
      <c r="P136" s="399">
        <f t="shared" si="27"/>
        <v>749.92682592956817</v>
      </c>
      <c r="Q136" s="412">
        <v>6</v>
      </c>
      <c r="R136" s="412">
        <v>6</v>
      </c>
      <c r="S136" s="451">
        <f t="shared" si="33"/>
        <v>-84952.408747889102</v>
      </c>
      <c r="T136" s="416">
        <f t="shared" si="34"/>
        <v>-4.3792505631231361E-3</v>
      </c>
      <c r="U136" s="453">
        <f t="shared" si="35"/>
        <v>-7.6216770953577679</v>
      </c>
      <c r="V136" s="623">
        <f t="shared" si="36"/>
        <v>-7.6216770953577679</v>
      </c>
      <c r="W136" s="397">
        <v>418</v>
      </c>
      <c r="X136" s="398" t="s">
        <v>159</v>
      </c>
      <c r="Y136" s="400">
        <v>24580</v>
      </c>
      <c r="Z136" s="400">
        <v>17283931.533751294</v>
      </c>
      <c r="AA136" s="400">
        <v>1776070.9986691943</v>
      </c>
      <c r="AB136" s="404">
        <f t="shared" si="37"/>
        <v>19060002.53242049</v>
      </c>
      <c r="AC136" s="400">
        <v>2798442.8051829608</v>
      </c>
      <c r="AD136" s="399">
        <f t="shared" si="38"/>
        <v>21858445.33760345</v>
      </c>
      <c r="AE136" s="401">
        <v>-2459599</v>
      </c>
      <c r="AF136" s="411">
        <f t="shared" si="39"/>
        <v>19398846.33760345</v>
      </c>
      <c r="AG136" s="399">
        <v>-552255.46230999986</v>
      </c>
      <c r="AH136" s="399">
        <f t="shared" si="40"/>
        <v>18846590.875293449</v>
      </c>
      <c r="AI136" s="411">
        <f t="shared" si="41"/>
        <v>789.21262561446099</v>
      </c>
      <c r="AJ136" s="399">
        <f t="shared" si="42"/>
        <v>766.74495017467245</v>
      </c>
      <c r="AK136" s="412">
        <v>6</v>
      </c>
      <c r="AL136" s="412">
        <v>6</v>
      </c>
    </row>
    <row r="137" spans="1:38">
      <c r="A137" s="397">
        <v>420</v>
      </c>
      <c r="B137" s="398" t="s">
        <v>160</v>
      </c>
      <c r="C137" s="420">
        <v>9049</v>
      </c>
      <c r="D137" s="440">
        <f t="shared" si="28"/>
        <v>1335028.5238853029</v>
      </c>
      <c r="E137" s="534">
        <v>1069852.5923772443</v>
      </c>
      <c r="F137" s="400">
        <v>2404881.1162625472</v>
      </c>
      <c r="G137" s="400">
        <v>2697324.9076894466</v>
      </c>
      <c r="H137" s="404">
        <f t="shared" si="29"/>
        <v>5102206.0239519943</v>
      </c>
      <c r="I137" s="427">
        <v>1018984.7709108035</v>
      </c>
      <c r="J137" s="405">
        <f t="shared" si="30"/>
        <v>6121190.7948627975</v>
      </c>
      <c r="K137" s="429">
        <v>-1118102</v>
      </c>
      <c r="L137" s="414">
        <f t="shared" si="31"/>
        <v>5003088.7948627975</v>
      </c>
      <c r="M137" s="431">
        <v>-92504.72649000003</v>
      </c>
      <c r="N137" s="405">
        <f t="shared" si="32"/>
        <v>4910584.0683727972</v>
      </c>
      <c r="O137" s="411">
        <f t="shared" si="26"/>
        <v>552.88858380625459</v>
      </c>
      <c r="P137" s="399">
        <f t="shared" si="27"/>
        <v>542.66593749284971</v>
      </c>
      <c r="Q137" s="412">
        <v>11</v>
      </c>
      <c r="R137" s="412">
        <v>11</v>
      </c>
      <c r="S137" s="451">
        <f t="shared" si="33"/>
        <v>436420.55294973031</v>
      </c>
      <c r="T137" s="416">
        <f t="shared" si="34"/>
        <v>9.5566511476407393E-2</v>
      </c>
      <c r="U137" s="453">
        <f t="shared" si="35"/>
        <v>55.267548401103966</v>
      </c>
      <c r="V137" s="623">
        <f t="shared" si="36"/>
        <v>55.267548401103966</v>
      </c>
      <c r="W137" s="397">
        <v>420</v>
      </c>
      <c r="X137" s="398" t="s">
        <v>160</v>
      </c>
      <c r="Y137" s="400">
        <v>9177</v>
      </c>
      <c r="Z137" s="400">
        <v>1486813.7009455843</v>
      </c>
      <c r="AA137" s="400">
        <v>2614455.4942625603</v>
      </c>
      <c r="AB137" s="404">
        <f t="shared" si="37"/>
        <v>4101269.1952081444</v>
      </c>
      <c r="AC137" s="400">
        <v>1662406.046704923</v>
      </c>
      <c r="AD137" s="399">
        <f t="shared" si="38"/>
        <v>5763675.2419130672</v>
      </c>
      <c r="AE137" s="401">
        <v>-1197007</v>
      </c>
      <c r="AF137" s="411">
        <f t="shared" si="39"/>
        <v>4566668.2419130672</v>
      </c>
      <c r="AG137" s="399">
        <v>-140685.36380000008</v>
      </c>
      <c r="AH137" s="399">
        <f t="shared" si="40"/>
        <v>4425982.8781130668</v>
      </c>
      <c r="AI137" s="411">
        <f t="shared" si="41"/>
        <v>497.62103540515062</v>
      </c>
      <c r="AJ137" s="399">
        <f t="shared" si="42"/>
        <v>482.29082250333079</v>
      </c>
      <c r="AK137" s="412">
        <v>11</v>
      </c>
      <c r="AL137" s="412">
        <v>11</v>
      </c>
    </row>
    <row r="138" spans="1:38">
      <c r="A138" s="397">
        <v>421</v>
      </c>
      <c r="B138" s="398" t="s">
        <v>161</v>
      </c>
      <c r="C138" s="420">
        <v>682</v>
      </c>
      <c r="D138" s="440">
        <f t="shared" si="28"/>
        <v>1173745.1070798384</v>
      </c>
      <c r="E138" s="534">
        <v>62746.165138261509</v>
      </c>
      <c r="F138" s="400">
        <v>1236491.2722180998</v>
      </c>
      <c r="G138" s="400">
        <v>167526.14049285828</v>
      </c>
      <c r="H138" s="404">
        <f t="shared" si="29"/>
        <v>1404017.4127109582</v>
      </c>
      <c r="I138" s="427">
        <v>136562.09001982777</v>
      </c>
      <c r="J138" s="405">
        <f t="shared" si="30"/>
        <v>1540579.5027307859</v>
      </c>
      <c r="K138" s="429">
        <v>-128109</v>
      </c>
      <c r="L138" s="414">
        <f t="shared" si="31"/>
        <v>1412470.5027307859</v>
      </c>
      <c r="M138" s="431">
        <v>-5084.0510999999997</v>
      </c>
      <c r="N138" s="405">
        <f t="shared" si="32"/>
        <v>1407386.4516307858</v>
      </c>
      <c r="O138" s="411">
        <f t="shared" ref="O138:O201" si="43">L138/C138</f>
        <v>2071.0711183735862</v>
      </c>
      <c r="P138" s="399">
        <f t="shared" ref="P138:P201" si="44">N138/C138</f>
        <v>2063.6164979923547</v>
      </c>
      <c r="Q138" s="412">
        <v>16</v>
      </c>
      <c r="R138" s="412">
        <v>16</v>
      </c>
      <c r="S138" s="451">
        <f t="shared" si="33"/>
        <v>47455.503572492395</v>
      </c>
      <c r="T138" s="416">
        <f t="shared" si="34"/>
        <v>3.4765554665520004E-2</v>
      </c>
      <c r="U138" s="453">
        <f t="shared" si="35"/>
        <v>107.02075987244439</v>
      </c>
      <c r="V138" s="623">
        <f t="shared" si="36"/>
        <v>107.02075987244439</v>
      </c>
      <c r="W138" s="397">
        <v>421</v>
      </c>
      <c r="X138" s="398" t="s">
        <v>161</v>
      </c>
      <c r="Y138" s="400">
        <v>695</v>
      </c>
      <c r="Z138" s="400">
        <v>1137240.7265702772</v>
      </c>
      <c r="AA138" s="400">
        <v>196547.4678800673</v>
      </c>
      <c r="AB138" s="404">
        <f t="shared" si="37"/>
        <v>1333788.1944503444</v>
      </c>
      <c r="AC138" s="400">
        <v>171167.80470794902</v>
      </c>
      <c r="AD138" s="399">
        <f t="shared" si="38"/>
        <v>1504955.9991582935</v>
      </c>
      <c r="AE138" s="401">
        <v>-139941</v>
      </c>
      <c r="AF138" s="411">
        <f t="shared" si="39"/>
        <v>1365014.9991582935</v>
      </c>
      <c r="AG138" s="399">
        <v>0</v>
      </c>
      <c r="AH138" s="399">
        <f t="shared" si="40"/>
        <v>1365014.9991582935</v>
      </c>
      <c r="AI138" s="411">
        <f t="shared" si="41"/>
        <v>1964.0503585011418</v>
      </c>
      <c r="AJ138" s="399">
        <f t="shared" si="42"/>
        <v>1964.0503585011418</v>
      </c>
      <c r="AK138" s="412">
        <v>16</v>
      </c>
      <c r="AL138" s="412">
        <v>16</v>
      </c>
    </row>
    <row r="139" spans="1:38">
      <c r="A139" s="397">
        <v>422</v>
      </c>
      <c r="B139" s="398" t="s">
        <v>162</v>
      </c>
      <c r="C139" s="420">
        <v>10228</v>
      </c>
      <c r="D139" s="440">
        <f t="shared" ref="D139:D202" si="45">F139-E139</f>
        <v>561816.77824494266</v>
      </c>
      <c r="E139" s="534">
        <v>1952305.7416097249</v>
      </c>
      <c r="F139" s="400">
        <v>2514122.5198546676</v>
      </c>
      <c r="G139" s="400">
        <v>3895192.7846473777</v>
      </c>
      <c r="H139" s="404">
        <f t="shared" ref="H139:H202" si="46">SUM(F139:G139)</f>
        <v>6409315.3045020457</v>
      </c>
      <c r="I139" s="427">
        <v>1488954.8554644082</v>
      </c>
      <c r="J139" s="405">
        <f t="shared" ref="J139:J202" si="47">SUM(H139:I139)</f>
        <v>7898270.1599664539</v>
      </c>
      <c r="K139" s="429">
        <v>-150855</v>
      </c>
      <c r="L139" s="414">
        <f t="shared" ref="L139:L202" si="48">SUM(J139:K139)</f>
        <v>7747415.1599664539</v>
      </c>
      <c r="M139" s="431">
        <v>100514.19059999997</v>
      </c>
      <c r="N139" s="405">
        <f t="shared" ref="N139:N202" si="49">SUM(L139:M139)</f>
        <v>7847929.3505664542</v>
      </c>
      <c r="O139" s="411">
        <f t="shared" si="43"/>
        <v>757.47117324662236</v>
      </c>
      <c r="P139" s="399">
        <f t="shared" si="44"/>
        <v>767.29852860446363</v>
      </c>
      <c r="Q139" s="412">
        <v>12</v>
      </c>
      <c r="R139" s="412">
        <v>12</v>
      </c>
      <c r="S139" s="451">
        <f t="shared" ref="S139:S202" si="50">L139-AF139</f>
        <v>1830807.5267389789</v>
      </c>
      <c r="T139" s="416">
        <f t="shared" ref="T139:T202" si="51">S139/AF139</f>
        <v>0.30943534542619044</v>
      </c>
      <c r="U139" s="453">
        <f t="shared" ref="U139:U202" si="52">O139-AI139</f>
        <v>187.03079210243845</v>
      </c>
      <c r="V139" s="623">
        <f t="shared" ref="V139:V202" si="53">O139-AI139</f>
        <v>187.03079210243845</v>
      </c>
      <c r="W139" s="397">
        <v>422</v>
      </c>
      <c r="X139" s="398" t="s">
        <v>162</v>
      </c>
      <c r="Y139" s="400">
        <v>10372</v>
      </c>
      <c r="Z139" s="400">
        <v>722512.35930313775</v>
      </c>
      <c r="AA139" s="400">
        <v>3451300.5793498056</v>
      </c>
      <c r="AB139" s="404">
        <f t="shared" ref="AB139:AB202" si="54">SUM(Z139:AA139)</f>
        <v>4173812.9386529434</v>
      </c>
      <c r="AC139" s="400">
        <v>2083674.6945745316</v>
      </c>
      <c r="AD139" s="399">
        <f t="shared" ref="AD139:AD202" si="55">AB139+AC139</f>
        <v>6257487.633227475</v>
      </c>
      <c r="AE139" s="401">
        <v>-340880</v>
      </c>
      <c r="AF139" s="411">
        <f t="shared" ref="AF139:AF202" si="56">AD139+AE139</f>
        <v>5916607.633227475</v>
      </c>
      <c r="AG139" s="399">
        <v>145177.33430000008</v>
      </c>
      <c r="AH139" s="399">
        <f t="shared" ref="AH139:AH202" si="57">SUM(AF139:AG139)</f>
        <v>6061784.9675274752</v>
      </c>
      <c r="AI139" s="411">
        <f t="shared" ref="AI139:AI202" si="58">AF139/Y139</f>
        <v>570.4403811441839</v>
      </c>
      <c r="AJ139" s="399">
        <f t="shared" ref="AJ139:AJ202" si="59">AH139/Y139</f>
        <v>584.43742455914719</v>
      </c>
      <c r="AK139" s="412">
        <v>12</v>
      </c>
      <c r="AL139" s="412">
        <v>12</v>
      </c>
    </row>
    <row r="140" spans="1:38">
      <c r="A140" s="397">
        <v>423</v>
      </c>
      <c r="B140" s="398" t="s">
        <v>163</v>
      </c>
      <c r="C140" s="420">
        <v>20637</v>
      </c>
      <c r="D140" s="440">
        <f t="shared" si="45"/>
        <v>13528660.377748119</v>
      </c>
      <c r="E140" s="534">
        <v>2079274.4102135159</v>
      </c>
      <c r="F140" s="400">
        <v>15607934.787961634</v>
      </c>
      <c r="G140" s="400">
        <v>1487500.4182869596</v>
      </c>
      <c r="H140" s="404">
        <f t="shared" si="46"/>
        <v>17095435.206248593</v>
      </c>
      <c r="I140" s="427">
        <v>1263574.7450208638</v>
      </c>
      <c r="J140" s="405">
        <f t="shared" si="47"/>
        <v>18359009.951269455</v>
      </c>
      <c r="K140" s="429">
        <v>-2377042</v>
      </c>
      <c r="L140" s="414">
        <f t="shared" si="48"/>
        <v>15981967.951269455</v>
      </c>
      <c r="M140" s="431">
        <v>-591891.89667000016</v>
      </c>
      <c r="N140" s="405">
        <f t="shared" si="49"/>
        <v>15390076.054599455</v>
      </c>
      <c r="O140" s="411">
        <f t="shared" si="43"/>
        <v>774.43271557248897</v>
      </c>
      <c r="P140" s="399">
        <f t="shared" si="44"/>
        <v>745.75161382950307</v>
      </c>
      <c r="Q140" s="412">
        <v>2</v>
      </c>
      <c r="R140" s="412">
        <v>2</v>
      </c>
      <c r="S140" s="451">
        <f t="shared" si="50"/>
        <v>-191897.18269337714</v>
      </c>
      <c r="T140" s="416">
        <f t="shared" si="51"/>
        <v>-1.1864645902754571E-2</v>
      </c>
      <c r="U140" s="453">
        <f t="shared" si="52"/>
        <v>-14.651791133996426</v>
      </c>
      <c r="V140" s="623">
        <f t="shared" si="53"/>
        <v>-14.651791133996426</v>
      </c>
      <c r="W140" s="397">
        <v>423</v>
      </c>
      <c r="X140" s="398" t="s">
        <v>163</v>
      </c>
      <c r="Y140" s="400">
        <v>20497</v>
      </c>
      <c r="Z140" s="400">
        <v>13709181.582627267</v>
      </c>
      <c r="AA140" s="400">
        <v>2104133.6650734823</v>
      </c>
      <c r="AB140" s="404">
        <f t="shared" si="54"/>
        <v>15813315.247700749</v>
      </c>
      <c r="AC140" s="400">
        <v>2498054.886262083</v>
      </c>
      <c r="AD140" s="399">
        <f t="shared" si="55"/>
        <v>18311370.133962832</v>
      </c>
      <c r="AE140" s="401">
        <v>-2137505</v>
      </c>
      <c r="AF140" s="411">
        <f t="shared" si="56"/>
        <v>16173865.133962832</v>
      </c>
      <c r="AG140" s="399">
        <v>-771909.66749999986</v>
      </c>
      <c r="AH140" s="399">
        <f t="shared" si="57"/>
        <v>15401955.466462832</v>
      </c>
      <c r="AI140" s="411">
        <f t="shared" si="58"/>
        <v>789.0845067064854</v>
      </c>
      <c r="AJ140" s="399">
        <f t="shared" si="59"/>
        <v>751.42486541751634</v>
      </c>
      <c r="AK140" s="412">
        <v>2</v>
      </c>
      <c r="AL140" s="412">
        <v>2</v>
      </c>
    </row>
    <row r="141" spans="1:38">
      <c r="A141" s="397">
        <v>425</v>
      </c>
      <c r="B141" s="398" t="s">
        <v>164</v>
      </c>
      <c r="C141" s="420">
        <v>10256</v>
      </c>
      <c r="D141" s="440">
        <f t="shared" si="45"/>
        <v>13741680.157460423</v>
      </c>
      <c r="E141" s="534">
        <v>992664.6531322446</v>
      </c>
      <c r="F141" s="400">
        <v>14734344.810592668</v>
      </c>
      <c r="G141" s="400">
        <v>5366309.5995195089</v>
      </c>
      <c r="H141" s="404">
        <f t="shared" si="46"/>
        <v>20100654.410112176</v>
      </c>
      <c r="I141" s="427">
        <v>356099.04423203366</v>
      </c>
      <c r="J141" s="405">
        <f t="shared" si="47"/>
        <v>20456753.454344209</v>
      </c>
      <c r="K141" s="429">
        <v>1547504</v>
      </c>
      <c r="L141" s="414">
        <f t="shared" si="48"/>
        <v>22004257.454344209</v>
      </c>
      <c r="M141" s="431">
        <v>261211.87791000007</v>
      </c>
      <c r="N141" s="405">
        <f t="shared" si="49"/>
        <v>22265469.332254209</v>
      </c>
      <c r="O141" s="411">
        <f t="shared" si="43"/>
        <v>2145.5009218354339</v>
      </c>
      <c r="P141" s="399">
        <f t="shared" si="44"/>
        <v>2170.9700986987332</v>
      </c>
      <c r="Q141" s="412">
        <v>17</v>
      </c>
      <c r="R141" s="412">
        <v>17</v>
      </c>
      <c r="S141" s="451">
        <f t="shared" si="50"/>
        <v>885280.18527442589</v>
      </c>
      <c r="T141" s="416">
        <f t="shared" si="51"/>
        <v>4.1918705342373776E-2</v>
      </c>
      <c r="U141" s="453">
        <f t="shared" si="52"/>
        <v>86.719749182891064</v>
      </c>
      <c r="V141" s="623">
        <f t="shared" si="53"/>
        <v>86.719749182891064</v>
      </c>
      <c r="W141" s="397">
        <v>425</v>
      </c>
      <c r="X141" s="398" t="s">
        <v>164</v>
      </c>
      <c r="Y141" s="400">
        <v>10258</v>
      </c>
      <c r="Z141" s="400">
        <v>13762681.000247251</v>
      </c>
      <c r="AA141" s="400">
        <v>5142157.3466271069</v>
      </c>
      <c r="AB141" s="404">
        <f t="shared" si="54"/>
        <v>18904838.346874356</v>
      </c>
      <c r="AC141" s="400">
        <v>1152653.9221954255</v>
      </c>
      <c r="AD141" s="399">
        <f t="shared" si="55"/>
        <v>20057492.269069783</v>
      </c>
      <c r="AE141" s="401">
        <v>1061485</v>
      </c>
      <c r="AF141" s="411">
        <f t="shared" si="56"/>
        <v>21118977.269069783</v>
      </c>
      <c r="AG141" s="399">
        <v>-12824.969810000068</v>
      </c>
      <c r="AH141" s="399">
        <f t="shared" si="57"/>
        <v>21106152.299259782</v>
      </c>
      <c r="AI141" s="411">
        <f t="shared" si="58"/>
        <v>2058.7811726525429</v>
      </c>
      <c r="AJ141" s="399">
        <f t="shared" si="59"/>
        <v>2057.530931883387</v>
      </c>
      <c r="AK141" s="412">
        <v>17</v>
      </c>
      <c r="AL141" s="412">
        <v>17</v>
      </c>
    </row>
    <row r="142" spans="1:38">
      <c r="A142" s="397">
        <v>426</v>
      </c>
      <c r="B142" s="398" t="s">
        <v>165</v>
      </c>
      <c r="C142" s="420">
        <v>11969</v>
      </c>
      <c r="D142" s="440">
        <f t="shared" si="45"/>
        <v>2239570.6414349908</v>
      </c>
      <c r="E142" s="534">
        <v>1736568.2793523001</v>
      </c>
      <c r="F142" s="400">
        <v>3976138.9207872911</v>
      </c>
      <c r="G142" s="400">
        <v>5774867.4768797532</v>
      </c>
      <c r="H142" s="404">
        <f t="shared" si="46"/>
        <v>9751006.3976670448</v>
      </c>
      <c r="I142" s="427">
        <v>1011866.5799908205</v>
      </c>
      <c r="J142" s="405">
        <f t="shared" si="47"/>
        <v>10762872.977657866</v>
      </c>
      <c r="K142" s="429">
        <v>-1919035</v>
      </c>
      <c r="L142" s="414">
        <f t="shared" si="48"/>
        <v>8843837.9776578657</v>
      </c>
      <c r="M142" s="431">
        <v>-836548.10391599988</v>
      </c>
      <c r="N142" s="405">
        <f t="shared" si="49"/>
        <v>8007289.8737418661</v>
      </c>
      <c r="O142" s="411">
        <f t="shared" si="43"/>
        <v>738.89531102496994</v>
      </c>
      <c r="P142" s="399">
        <f t="shared" si="44"/>
        <v>669.00241237712976</v>
      </c>
      <c r="Q142" s="412">
        <v>12</v>
      </c>
      <c r="R142" s="412">
        <v>12</v>
      </c>
      <c r="S142" s="451">
        <f t="shared" si="50"/>
        <v>932047.4109894</v>
      </c>
      <c r="T142" s="416">
        <f t="shared" si="51"/>
        <v>0.117804863909823</v>
      </c>
      <c r="U142" s="453">
        <f t="shared" si="52"/>
        <v>77.484964371528577</v>
      </c>
      <c r="V142" s="623">
        <f t="shared" si="53"/>
        <v>77.484964371528577</v>
      </c>
      <c r="W142" s="397">
        <v>426</v>
      </c>
      <c r="X142" s="398" t="s">
        <v>165</v>
      </c>
      <c r="Y142" s="400">
        <v>11962</v>
      </c>
      <c r="Z142" s="400">
        <v>1988975.5825812165</v>
      </c>
      <c r="AA142" s="400">
        <v>5975700.0152636115</v>
      </c>
      <c r="AB142" s="404">
        <f t="shared" si="54"/>
        <v>7964675.5978448279</v>
      </c>
      <c r="AC142" s="400">
        <v>2072703.9688236376</v>
      </c>
      <c r="AD142" s="399">
        <f t="shared" si="55"/>
        <v>10037379.566668466</v>
      </c>
      <c r="AE142" s="401">
        <v>-2125589</v>
      </c>
      <c r="AF142" s="411">
        <f t="shared" si="56"/>
        <v>7911790.5666684657</v>
      </c>
      <c r="AG142" s="399">
        <v>-797818.09243999992</v>
      </c>
      <c r="AH142" s="399">
        <f t="shared" si="57"/>
        <v>7113972.4742284659</v>
      </c>
      <c r="AI142" s="411">
        <f t="shared" si="58"/>
        <v>661.41034665344137</v>
      </c>
      <c r="AJ142" s="399">
        <f t="shared" si="59"/>
        <v>594.71430147370552</v>
      </c>
      <c r="AK142" s="412">
        <v>12</v>
      </c>
      <c r="AL142" s="412">
        <v>12</v>
      </c>
    </row>
    <row r="143" spans="1:38">
      <c r="A143" s="397">
        <v>430</v>
      </c>
      <c r="B143" s="398" t="s">
        <v>166</v>
      </c>
      <c r="C143" s="420">
        <v>15420</v>
      </c>
      <c r="D143" s="440">
        <f t="shared" si="45"/>
        <v>2208307.9799831742</v>
      </c>
      <c r="E143" s="534">
        <v>2318556.0496759797</v>
      </c>
      <c r="F143" s="400">
        <v>4526864.0296591539</v>
      </c>
      <c r="G143" s="400">
        <v>5928569.7651897902</v>
      </c>
      <c r="H143" s="404">
        <f t="shared" si="46"/>
        <v>10455433.794848945</v>
      </c>
      <c r="I143" s="427">
        <v>2343748.0859742085</v>
      </c>
      <c r="J143" s="405">
        <f t="shared" si="47"/>
        <v>12799181.880823154</v>
      </c>
      <c r="K143" s="429">
        <v>-1759653</v>
      </c>
      <c r="L143" s="414">
        <f t="shared" si="48"/>
        <v>11039528.880823154</v>
      </c>
      <c r="M143" s="431">
        <v>337280.95068000013</v>
      </c>
      <c r="N143" s="405">
        <f t="shared" si="49"/>
        <v>11376809.831503155</v>
      </c>
      <c r="O143" s="411">
        <f t="shared" si="43"/>
        <v>715.92275491719545</v>
      </c>
      <c r="P143" s="399">
        <f t="shared" si="44"/>
        <v>737.7957089171955</v>
      </c>
      <c r="Q143" s="412">
        <v>2</v>
      </c>
      <c r="R143" s="412">
        <v>2</v>
      </c>
      <c r="S143" s="451">
        <f t="shared" si="50"/>
        <v>1343628.9645091053</v>
      </c>
      <c r="T143" s="416">
        <f t="shared" si="51"/>
        <v>0.13857702493900056</v>
      </c>
      <c r="U143" s="453">
        <f t="shared" si="52"/>
        <v>85.991627298039475</v>
      </c>
      <c r="V143" s="623">
        <f t="shared" si="53"/>
        <v>85.991627298039475</v>
      </c>
      <c r="W143" s="397">
        <v>430</v>
      </c>
      <c r="X143" s="398" t="s">
        <v>166</v>
      </c>
      <c r="Y143" s="400">
        <v>15392</v>
      </c>
      <c r="Z143" s="400">
        <v>2230505.8810826493</v>
      </c>
      <c r="AA143" s="400">
        <v>6096013.1881590029</v>
      </c>
      <c r="AB143" s="404">
        <f t="shared" si="54"/>
        <v>8326519.0692416523</v>
      </c>
      <c r="AC143" s="400">
        <v>3262020.8470723964</v>
      </c>
      <c r="AD143" s="399">
        <f t="shared" si="55"/>
        <v>11588539.916314049</v>
      </c>
      <c r="AE143" s="401">
        <v>-1892640</v>
      </c>
      <c r="AF143" s="411">
        <f t="shared" si="56"/>
        <v>9695899.9163140487</v>
      </c>
      <c r="AG143" s="399">
        <v>50341.592199999839</v>
      </c>
      <c r="AH143" s="399">
        <f t="shared" si="57"/>
        <v>9746241.5085140485</v>
      </c>
      <c r="AI143" s="411">
        <f t="shared" si="58"/>
        <v>629.93112761915597</v>
      </c>
      <c r="AJ143" s="399">
        <f t="shared" si="59"/>
        <v>633.2017612080333</v>
      </c>
      <c r="AK143" s="412">
        <v>2</v>
      </c>
      <c r="AL143" s="412">
        <v>2</v>
      </c>
    </row>
    <row r="144" spans="1:38">
      <c r="A144" s="397">
        <v>433</v>
      </c>
      <c r="B144" s="398" t="s">
        <v>167</v>
      </c>
      <c r="C144" s="420">
        <v>7692</v>
      </c>
      <c r="D144" s="440">
        <f t="shared" si="45"/>
        <v>1605914.9528533148</v>
      </c>
      <c r="E144" s="534">
        <v>829554.32417555037</v>
      </c>
      <c r="F144" s="400">
        <v>2435469.2770288652</v>
      </c>
      <c r="G144" s="400">
        <v>2321834.6030742698</v>
      </c>
      <c r="H144" s="404">
        <f t="shared" si="46"/>
        <v>4757303.8801031355</v>
      </c>
      <c r="I144" s="427">
        <v>885400.76478902367</v>
      </c>
      <c r="J144" s="405">
        <f t="shared" si="47"/>
        <v>5642704.6448921589</v>
      </c>
      <c r="K144" s="429">
        <v>-856026</v>
      </c>
      <c r="L144" s="414">
        <f t="shared" si="48"/>
        <v>4786678.6448921589</v>
      </c>
      <c r="M144" s="431">
        <v>101764.3671</v>
      </c>
      <c r="N144" s="405">
        <f t="shared" si="49"/>
        <v>4888443.0119921593</v>
      </c>
      <c r="O144" s="411">
        <f t="shared" si="43"/>
        <v>622.29311556060304</v>
      </c>
      <c r="P144" s="399">
        <f t="shared" si="44"/>
        <v>635.52301247947992</v>
      </c>
      <c r="Q144" s="412">
        <v>5</v>
      </c>
      <c r="R144" s="412">
        <v>5</v>
      </c>
      <c r="S144" s="451">
        <f t="shared" si="50"/>
        <v>-29563.9978741128</v>
      </c>
      <c r="T144" s="416">
        <f t="shared" si="51"/>
        <v>-6.1383946090249998E-3</v>
      </c>
      <c r="U144" s="453">
        <f t="shared" si="52"/>
        <v>0.76225444739213799</v>
      </c>
      <c r="V144" s="623">
        <f t="shared" si="53"/>
        <v>0.76225444739213799</v>
      </c>
      <c r="W144" s="397">
        <v>433</v>
      </c>
      <c r="X144" s="398" t="s">
        <v>167</v>
      </c>
      <c r="Y144" s="400">
        <v>7749</v>
      </c>
      <c r="Z144" s="400">
        <v>2111024.3966199881</v>
      </c>
      <c r="AA144" s="400">
        <v>2289313.0917410306</v>
      </c>
      <c r="AB144" s="404">
        <f t="shared" si="54"/>
        <v>4400337.4883610187</v>
      </c>
      <c r="AC144" s="400">
        <v>1403191.154405253</v>
      </c>
      <c r="AD144" s="399">
        <f t="shared" si="55"/>
        <v>5803528.6427662717</v>
      </c>
      <c r="AE144" s="401">
        <v>-987286</v>
      </c>
      <c r="AF144" s="411">
        <f t="shared" si="56"/>
        <v>4816242.6427662717</v>
      </c>
      <c r="AG144" s="399">
        <v>7959.4565000000875</v>
      </c>
      <c r="AH144" s="399">
        <f t="shared" si="57"/>
        <v>4824202.099266272</v>
      </c>
      <c r="AI144" s="411">
        <f t="shared" si="58"/>
        <v>621.5308611132109</v>
      </c>
      <c r="AJ144" s="399">
        <f t="shared" si="59"/>
        <v>622.55802029504093</v>
      </c>
      <c r="AK144" s="412">
        <v>5</v>
      </c>
      <c r="AL144" s="412">
        <v>5</v>
      </c>
    </row>
    <row r="145" spans="1:38">
      <c r="A145" s="397">
        <v>434</v>
      </c>
      <c r="B145" s="398" t="s">
        <v>168</v>
      </c>
      <c r="C145" s="420">
        <v>14458</v>
      </c>
      <c r="D145" s="440">
        <f t="shared" si="45"/>
        <v>5673893.8565572314</v>
      </c>
      <c r="E145" s="534">
        <v>1814408.1403366474</v>
      </c>
      <c r="F145" s="400">
        <v>7488301.996893879</v>
      </c>
      <c r="G145" s="400">
        <v>-42579.199514508313</v>
      </c>
      <c r="H145" s="404">
        <f t="shared" si="46"/>
        <v>7445722.7973793708</v>
      </c>
      <c r="I145" s="427">
        <v>1772412.2345274654</v>
      </c>
      <c r="J145" s="405">
        <f t="shared" si="47"/>
        <v>9218135.0319068357</v>
      </c>
      <c r="K145" s="429">
        <v>471036</v>
      </c>
      <c r="L145" s="414">
        <f t="shared" si="48"/>
        <v>9689171.0319068357</v>
      </c>
      <c r="M145" s="431">
        <v>1272721.3495499999</v>
      </c>
      <c r="N145" s="405">
        <f t="shared" si="49"/>
        <v>10961892.381456835</v>
      </c>
      <c r="O145" s="411">
        <f t="shared" si="43"/>
        <v>670.15984450870349</v>
      </c>
      <c r="P145" s="399">
        <f t="shared" si="44"/>
        <v>758.18871084913781</v>
      </c>
      <c r="Q145" s="412">
        <v>1</v>
      </c>
      <c r="R145" s="413">
        <v>34</v>
      </c>
      <c r="S145" s="451">
        <f t="shared" si="50"/>
        <v>894045.93996677734</v>
      </c>
      <c r="T145" s="416">
        <f t="shared" si="51"/>
        <v>0.10165244162201742</v>
      </c>
      <c r="U145" s="453">
        <f t="shared" si="52"/>
        <v>66.430774496343588</v>
      </c>
      <c r="V145" s="623">
        <f t="shared" si="53"/>
        <v>66.430774496343588</v>
      </c>
      <c r="W145" s="397">
        <v>434</v>
      </c>
      <c r="X145" s="398" t="s">
        <v>168</v>
      </c>
      <c r="Y145" s="400">
        <v>14568</v>
      </c>
      <c r="Z145" s="400">
        <v>6018666.4709285442</v>
      </c>
      <c r="AA145" s="400">
        <v>884375.8336557555</v>
      </c>
      <c r="AB145" s="404">
        <f t="shared" si="54"/>
        <v>6903042.3045843001</v>
      </c>
      <c r="AC145" s="400">
        <v>2582080.7873557578</v>
      </c>
      <c r="AD145" s="399">
        <f t="shared" si="55"/>
        <v>9485123.0919400584</v>
      </c>
      <c r="AE145" s="401">
        <v>-689998</v>
      </c>
      <c r="AF145" s="411">
        <f t="shared" si="56"/>
        <v>8795125.0919400584</v>
      </c>
      <c r="AG145" s="399">
        <v>958082.14310000022</v>
      </c>
      <c r="AH145" s="399">
        <f t="shared" si="57"/>
        <v>9753207.2350400593</v>
      </c>
      <c r="AI145" s="411">
        <f t="shared" si="58"/>
        <v>603.7290700123599</v>
      </c>
      <c r="AJ145" s="399">
        <f t="shared" si="59"/>
        <v>669.49527972542967</v>
      </c>
      <c r="AK145" s="412">
        <v>1</v>
      </c>
      <c r="AL145" s="413">
        <v>34</v>
      </c>
    </row>
    <row r="146" spans="1:38">
      <c r="A146" s="397">
        <v>435</v>
      </c>
      <c r="B146" s="398" t="s">
        <v>169</v>
      </c>
      <c r="C146" s="420">
        <v>702</v>
      </c>
      <c r="D146" s="440">
        <f t="shared" si="45"/>
        <v>906493.21098419628</v>
      </c>
      <c r="E146" s="534">
        <v>66811.391960104971</v>
      </c>
      <c r="F146" s="400">
        <v>973304.60294430121</v>
      </c>
      <c r="G146" s="400">
        <v>39218.63958050459</v>
      </c>
      <c r="H146" s="404">
        <f t="shared" si="46"/>
        <v>1012523.2425248058</v>
      </c>
      <c r="I146" s="427">
        <v>127921.0533019718</v>
      </c>
      <c r="J146" s="405">
        <f t="shared" si="47"/>
        <v>1140444.2958267776</v>
      </c>
      <c r="K146" s="429">
        <v>-196172</v>
      </c>
      <c r="L146" s="414">
        <f t="shared" si="48"/>
        <v>944272.29582677758</v>
      </c>
      <c r="M146" s="431">
        <v>-121600.50090000001</v>
      </c>
      <c r="N146" s="405">
        <f t="shared" si="49"/>
        <v>822671.7949267776</v>
      </c>
      <c r="O146" s="411">
        <f t="shared" si="43"/>
        <v>1345.1172305224752</v>
      </c>
      <c r="P146" s="399">
        <f t="shared" si="44"/>
        <v>1171.8971437703385</v>
      </c>
      <c r="Q146" s="412">
        <v>13</v>
      </c>
      <c r="R146" s="412">
        <v>13</v>
      </c>
      <c r="S146" s="451">
        <f t="shared" si="50"/>
        <v>137603.66822599072</v>
      </c>
      <c r="T146" s="416">
        <f t="shared" si="51"/>
        <v>0.17058264511321689</v>
      </c>
      <c r="U146" s="453">
        <f t="shared" si="52"/>
        <v>179.41112127278325</v>
      </c>
      <c r="V146" s="623">
        <f t="shared" si="53"/>
        <v>179.41112127278325</v>
      </c>
      <c r="W146" s="397">
        <v>435</v>
      </c>
      <c r="X146" s="398" t="s">
        <v>169</v>
      </c>
      <c r="Y146" s="400">
        <v>692</v>
      </c>
      <c r="Z146" s="400">
        <v>803032.68121268391</v>
      </c>
      <c r="AA146" s="400">
        <v>51482.053425145852</v>
      </c>
      <c r="AB146" s="404">
        <f t="shared" si="54"/>
        <v>854514.73463782971</v>
      </c>
      <c r="AC146" s="400">
        <v>149774.89296295712</v>
      </c>
      <c r="AD146" s="399">
        <f t="shared" si="55"/>
        <v>1004289.6276007869</v>
      </c>
      <c r="AE146" s="401">
        <v>-197621</v>
      </c>
      <c r="AF146" s="411">
        <f t="shared" si="56"/>
        <v>806668.62760078686</v>
      </c>
      <c r="AG146" s="399">
        <v>-62966.393500000006</v>
      </c>
      <c r="AH146" s="399">
        <f t="shared" si="57"/>
        <v>743702.23410078685</v>
      </c>
      <c r="AI146" s="411">
        <f t="shared" si="58"/>
        <v>1165.706109249692</v>
      </c>
      <c r="AJ146" s="399">
        <f t="shared" si="59"/>
        <v>1074.7142111283047</v>
      </c>
      <c r="AK146" s="412">
        <v>13</v>
      </c>
      <c r="AL146" s="412">
        <v>13</v>
      </c>
    </row>
    <row r="147" spans="1:38">
      <c r="A147" s="397">
        <v>436</v>
      </c>
      <c r="B147" s="398" t="s">
        <v>170</v>
      </c>
      <c r="C147" s="420">
        <v>2033</v>
      </c>
      <c r="D147" s="440">
        <f t="shared" si="45"/>
        <v>2083413.0263509168</v>
      </c>
      <c r="E147" s="534">
        <v>181920.60008462463</v>
      </c>
      <c r="F147" s="400">
        <v>2265333.6264355415</v>
      </c>
      <c r="G147" s="400">
        <v>1322122.3210168818</v>
      </c>
      <c r="H147" s="404">
        <f t="shared" si="46"/>
        <v>3587455.9474524232</v>
      </c>
      <c r="I147" s="427">
        <v>203860.20739878633</v>
      </c>
      <c r="J147" s="405">
        <f t="shared" si="47"/>
        <v>3791316.1548512094</v>
      </c>
      <c r="K147" s="429">
        <v>-234161</v>
      </c>
      <c r="L147" s="414">
        <f t="shared" si="48"/>
        <v>3557155.1548512094</v>
      </c>
      <c r="M147" s="431">
        <v>65017.51251</v>
      </c>
      <c r="N147" s="405">
        <f t="shared" si="49"/>
        <v>3622172.6673612092</v>
      </c>
      <c r="O147" s="411">
        <f t="shared" si="43"/>
        <v>1749.7074052391586</v>
      </c>
      <c r="P147" s="399">
        <f t="shared" si="44"/>
        <v>1781.6884738618835</v>
      </c>
      <c r="Q147" s="412">
        <v>17</v>
      </c>
      <c r="R147" s="412">
        <v>17</v>
      </c>
      <c r="S147" s="451">
        <f t="shared" si="50"/>
        <v>308575.96920789313</v>
      </c>
      <c r="T147" s="416">
        <f t="shared" si="51"/>
        <v>9.4987978304978835E-2</v>
      </c>
      <c r="U147" s="453">
        <f t="shared" si="52"/>
        <v>115.61324747089088</v>
      </c>
      <c r="V147" s="623">
        <f t="shared" si="53"/>
        <v>115.61324747089088</v>
      </c>
      <c r="W147" s="397">
        <v>436</v>
      </c>
      <c r="X147" s="398" t="s">
        <v>170</v>
      </c>
      <c r="Y147" s="400">
        <v>1988</v>
      </c>
      <c r="Z147" s="400">
        <v>1889330.7458318723</v>
      </c>
      <c r="AA147" s="400">
        <v>1370357.932213129</v>
      </c>
      <c r="AB147" s="404">
        <f t="shared" si="54"/>
        <v>3259688.6780450013</v>
      </c>
      <c r="AC147" s="400">
        <v>322752.50759831484</v>
      </c>
      <c r="AD147" s="399">
        <f t="shared" si="55"/>
        <v>3582441.1856433162</v>
      </c>
      <c r="AE147" s="401">
        <v>-333862</v>
      </c>
      <c r="AF147" s="411">
        <f t="shared" si="56"/>
        <v>3248579.1856433162</v>
      </c>
      <c r="AG147" s="399">
        <v>-11300.852099999996</v>
      </c>
      <c r="AH147" s="399">
        <f t="shared" si="57"/>
        <v>3237278.3335433165</v>
      </c>
      <c r="AI147" s="411">
        <f t="shared" si="58"/>
        <v>1634.0941577682677</v>
      </c>
      <c r="AJ147" s="399">
        <f t="shared" si="59"/>
        <v>1628.4096245187709</v>
      </c>
      <c r="AK147" s="412">
        <v>17</v>
      </c>
      <c r="AL147" s="412">
        <v>17</v>
      </c>
    </row>
    <row r="148" spans="1:38">
      <c r="A148" s="397">
        <v>440</v>
      </c>
      <c r="B148" s="398" t="s">
        <v>171</v>
      </c>
      <c r="C148" s="420">
        <v>5843</v>
      </c>
      <c r="D148" s="440">
        <f t="shared" si="45"/>
        <v>8600949.3736201432</v>
      </c>
      <c r="E148" s="534">
        <v>337221.22374323767</v>
      </c>
      <c r="F148" s="400">
        <v>8938170.5973633807</v>
      </c>
      <c r="G148" s="400">
        <v>3241521.0641968925</v>
      </c>
      <c r="H148" s="404">
        <f t="shared" si="46"/>
        <v>12179691.661560273</v>
      </c>
      <c r="I148" s="427">
        <v>365603.40882456768</v>
      </c>
      <c r="J148" s="405">
        <f t="shared" si="47"/>
        <v>12545295.070384841</v>
      </c>
      <c r="K148" s="429">
        <v>-1541762</v>
      </c>
      <c r="L148" s="414">
        <f t="shared" si="48"/>
        <v>11003533.070384841</v>
      </c>
      <c r="M148" s="431">
        <v>-58341.570000000007</v>
      </c>
      <c r="N148" s="405">
        <f t="shared" si="49"/>
        <v>10945191.500384841</v>
      </c>
      <c r="O148" s="411">
        <f t="shared" si="43"/>
        <v>1883.1992247791959</v>
      </c>
      <c r="P148" s="399">
        <f t="shared" si="44"/>
        <v>1873.2143591279892</v>
      </c>
      <c r="Q148" s="412">
        <v>15</v>
      </c>
      <c r="R148" s="412">
        <v>15</v>
      </c>
      <c r="S148" s="451">
        <f t="shared" si="50"/>
        <v>731212.58921648934</v>
      </c>
      <c r="T148" s="416">
        <f t="shared" si="51"/>
        <v>7.1182805341497943E-2</v>
      </c>
      <c r="U148" s="453">
        <f t="shared" si="52"/>
        <v>91.098652349267013</v>
      </c>
      <c r="V148" s="623">
        <f t="shared" si="53"/>
        <v>91.098652349267013</v>
      </c>
      <c r="W148" s="397">
        <v>440</v>
      </c>
      <c r="X148" s="398" t="s">
        <v>171</v>
      </c>
      <c r="Y148" s="400">
        <v>5732</v>
      </c>
      <c r="Z148" s="400">
        <v>7970830.7161414083</v>
      </c>
      <c r="AA148" s="400">
        <v>3109938.5714811538</v>
      </c>
      <c r="AB148" s="404">
        <f t="shared" si="54"/>
        <v>11080769.287622562</v>
      </c>
      <c r="AC148" s="400">
        <v>758111.19354579132</v>
      </c>
      <c r="AD148" s="399">
        <f t="shared" si="55"/>
        <v>11838880.481168352</v>
      </c>
      <c r="AE148" s="401">
        <v>-1566560</v>
      </c>
      <c r="AF148" s="411">
        <f t="shared" si="56"/>
        <v>10272320.481168352</v>
      </c>
      <c r="AG148" s="399">
        <v>-67773.59</v>
      </c>
      <c r="AH148" s="399">
        <f t="shared" si="57"/>
        <v>10204546.891168352</v>
      </c>
      <c r="AI148" s="411">
        <f t="shared" si="58"/>
        <v>1792.1005724299289</v>
      </c>
      <c r="AJ148" s="399">
        <f t="shared" si="59"/>
        <v>1780.2768477265095</v>
      </c>
      <c r="AK148" s="412">
        <v>15</v>
      </c>
      <c r="AL148" s="412">
        <v>15</v>
      </c>
    </row>
    <row r="149" spans="1:38">
      <c r="A149" s="397">
        <v>441</v>
      </c>
      <c r="B149" s="398" t="s">
        <v>172</v>
      </c>
      <c r="C149" s="420">
        <v>4396</v>
      </c>
      <c r="D149" s="440">
        <f t="shared" si="45"/>
        <v>-887247.45728591399</v>
      </c>
      <c r="E149" s="534">
        <v>656650.54525626614</v>
      </c>
      <c r="F149" s="400">
        <v>-230596.91202964785</v>
      </c>
      <c r="G149" s="400">
        <v>1295499.4783797709</v>
      </c>
      <c r="H149" s="404">
        <f t="shared" si="46"/>
        <v>1064902.5663501229</v>
      </c>
      <c r="I149" s="427">
        <v>600688.33024082507</v>
      </c>
      <c r="J149" s="405">
        <f t="shared" si="47"/>
        <v>1665590.8965909481</v>
      </c>
      <c r="K149" s="429">
        <v>-15469</v>
      </c>
      <c r="L149" s="414">
        <f t="shared" si="48"/>
        <v>1650121.8965909481</v>
      </c>
      <c r="M149" s="431">
        <v>-36121.766340000002</v>
      </c>
      <c r="N149" s="405">
        <f t="shared" si="49"/>
        <v>1614000.130250948</v>
      </c>
      <c r="O149" s="411">
        <f t="shared" si="43"/>
        <v>375.36894826909645</v>
      </c>
      <c r="P149" s="399">
        <f t="shared" si="44"/>
        <v>367.15198595335488</v>
      </c>
      <c r="Q149" s="412">
        <v>9</v>
      </c>
      <c r="R149" s="412">
        <v>9</v>
      </c>
      <c r="S149" s="451">
        <f t="shared" si="50"/>
        <v>863749.25499149924</v>
      </c>
      <c r="T149" s="416">
        <f t="shared" si="51"/>
        <v>1.0983968786536999</v>
      </c>
      <c r="U149" s="453">
        <f t="shared" si="52"/>
        <v>197.49682847731881</v>
      </c>
      <c r="V149" s="623">
        <f t="shared" si="53"/>
        <v>197.49682847731881</v>
      </c>
      <c r="W149" s="397">
        <v>441</v>
      </c>
      <c r="X149" s="398" t="s">
        <v>172</v>
      </c>
      <c r="Y149" s="400">
        <v>4421</v>
      </c>
      <c r="Z149" s="400">
        <v>-916504.49794497294</v>
      </c>
      <c r="AA149" s="400">
        <v>1133238.7092830553</v>
      </c>
      <c r="AB149" s="404">
        <f t="shared" si="54"/>
        <v>216734.21133808233</v>
      </c>
      <c r="AC149" s="400">
        <v>875665.43026136665</v>
      </c>
      <c r="AD149" s="399">
        <f t="shared" si="55"/>
        <v>1092399.6415994489</v>
      </c>
      <c r="AE149" s="401">
        <v>-306027</v>
      </c>
      <c r="AF149" s="411">
        <f t="shared" si="56"/>
        <v>786372.64159944886</v>
      </c>
      <c r="AG149" s="399">
        <v>-98460.841100000005</v>
      </c>
      <c r="AH149" s="399">
        <f t="shared" si="57"/>
        <v>687911.8004994489</v>
      </c>
      <c r="AI149" s="411">
        <f t="shared" si="58"/>
        <v>177.87211979177764</v>
      </c>
      <c r="AJ149" s="399">
        <f t="shared" si="59"/>
        <v>155.60095012428158</v>
      </c>
      <c r="AK149" s="412">
        <v>9</v>
      </c>
      <c r="AL149" s="412">
        <v>9</v>
      </c>
    </row>
    <row r="150" spans="1:38">
      <c r="A150" s="397">
        <v>444</v>
      </c>
      <c r="B150" s="398" t="s">
        <v>173</v>
      </c>
      <c r="C150" s="420">
        <v>45645</v>
      </c>
      <c r="D150" s="440">
        <f t="shared" si="45"/>
        <v>14570163.361555815</v>
      </c>
      <c r="E150" s="534">
        <v>6418777.0916885771</v>
      </c>
      <c r="F150" s="400">
        <v>20988940.453244392</v>
      </c>
      <c r="G150" s="400">
        <v>5494981.8894271795</v>
      </c>
      <c r="H150" s="404">
        <f t="shared" si="46"/>
        <v>26483922.342671573</v>
      </c>
      <c r="I150" s="427">
        <v>4201507.5930032702</v>
      </c>
      <c r="J150" s="405">
        <f t="shared" si="47"/>
        <v>30685429.935674842</v>
      </c>
      <c r="K150" s="429">
        <v>409451</v>
      </c>
      <c r="L150" s="414">
        <f t="shared" si="48"/>
        <v>31094880.935674842</v>
      </c>
      <c r="M150" s="431">
        <v>2852384.3664779998</v>
      </c>
      <c r="N150" s="405">
        <f t="shared" si="49"/>
        <v>33947265.302152842</v>
      </c>
      <c r="O150" s="411">
        <f t="shared" si="43"/>
        <v>681.23301425511761</v>
      </c>
      <c r="P150" s="399">
        <f t="shared" si="44"/>
        <v>743.72363461831185</v>
      </c>
      <c r="Q150" s="412">
        <v>1</v>
      </c>
      <c r="R150" s="413">
        <v>33</v>
      </c>
      <c r="S150" s="451">
        <f t="shared" si="50"/>
        <v>2608414.0379007235</v>
      </c>
      <c r="T150" s="416">
        <f t="shared" si="51"/>
        <v>9.1566779666331324E-2</v>
      </c>
      <c r="U150" s="453">
        <f t="shared" si="52"/>
        <v>59.407101313376074</v>
      </c>
      <c r="V150" s="623">
        <f t="shared" si="53"/>
        <v>59.407101313376074</v>
      </c>
      <c r="W150" s="397">
        <v>444</v>
      </c>
      <c r="X150" s="398" t="s">
        <v>173</v>
      </c>
      <c r="Y150" s="400">
        <v>45811</v>
      </c>
      <c r="Z150" s="400">
        <v>16260927.507598745</v>
      </c>
      <c r="AA150" s="400">
        <v>6077122.0687223747</v>
      </c>
      <c r="AB150" s="404">
        <f t="shared" si="54"/>
        <v>22338049.576321118</v>
      </c>
      <c r="AC150" s="400">
        <v>7023420.3214530004</v>
      </c>
      <c r="AD150" s="399">
        <f t="shared" si="55"/>
        <v>29361469.897774119</v>
      </c>
      <c r="AE150" s="401">
        <v>-875003</v>
      </c>
      <c r="AF150" s="411">
        <f t="shared" si="56"/>
        <v>28486466.897774119</v>
      </c>
      <c r="AG150" s="399">
        <v>2534576.2291300003</v>
      </c>
      <c r="AH150" s="399">
        <f t="shared" si="57"/>
        <v>31021043.126904119</v>
      </c>
      <c r="AI150" s="411">
        <f t="shared" si="58"/>
        <v>621.82591294174154</v>
      </c>
      <c r="AJ150" s="399">
        <f t="shared" si="59"/>
        <v>677.15271718373572</v>
      </c>
      <c r="AK150" s="412">
        <v>1</v>
      </c>
      <c r="AL150" s="413">
        <v>33</v>
      </c>
    </row>
    <row r="151" spans="1:38">
      <c r="A151" s="397">
        <v>445</v>
      </c>
      <c r="B151" s="398" t="s">
        <v>174</v>
      </c>
      <c r="C151" s="420">
        <v>14999</v>
      </c>
      <c r="D151" s="440">
        <f t="shared" si="45"/>
        <v>6106608.9425591566</v>
      </c>
      <c r="E151" s="534">
        <v>1425157.7973454767</v>
      </c>
      <c r="F151" s="400">
        <v>7531766.7399046337</v>
      </c>
      <c r="G151" s="400">
        <v>222396.63819043568</v>
      </c>
      <c r="H151" s="404">
        <f t="shared" si="46"/>
        <v>7754163.378095069</v>
      </c>
      <c r="I151" s="427">
        <v>1492895.8871405553</v>
      </c>
      <c r="J151" s="405">
        <f t="shared" si="47"/>
        <v>9247059.2652356252</v>
      </c>
      <c r="K151" s="429">
        <v>6790</v>
      </c>
      <c r="L151" s="414">
        <f t="shared" si="48"/>
        <v>9253849.2652356252</v>
      </c>
      <c r="M151" s="431">
        <v>199078.10586000001</v>
      </c>
      <c r="N151" s="405">
        <f t="shared" si="49"/>
        <v>9452927.3710956257</v>
      </c>
      <c r="O151" s="411">
        <f t="shared" si="43"/>
        <v>616.96441531006235</v>
      </c>
      <c r="P151" s="399">
        <f t="shared" si="44"/>
        <v>630.23717388463399</v>
      </c>
      <c r="Q151" s="412">
        <v>2</v>
      </c>
      <c r="R151" s="412">
        <v>2</v>
      </c>
      <c r="S151" s="451">
        <f t="shared" si="50"/>
        <v>916786.12225370947</v>
      </c>
      <c r="T151" s="416">
        <f t="shared" si="51"/>
        <v>0.10996511679600915</v>
      </c>
      <c r="U151" s="453">
        <f t="shared" si="52"/>
        <v>60.826523042574195</v>
      </c>
      <c r="V151" s="623">
        <f t="shared" si="53"/>
        <v>60.826523042574195</v>
      </c>
      <c r="W151" s="397">
        <v>445</v>
      </c>
      <c r="X151" s="398" t="s">
        <v>174</v>
      </c>
      <c r="Y151" s="400">
        <v>14991</v>
      </c>
      <c r="Z151" s="400">
        <v>5600426.5017368896</v>
      </c>
      <c r="AA151" s="400">
        <v>295021.01184143737</v>
      </c>
      <c r="AB151" s="404">
        <f t="shared" si="54"/>
        <v>5895447.5135783274</v>
      </c>
      <c r="AC151" s="400">
        <v>2358629.6294035884</v>
      </c>
      <c r="AD151" s="399">
        <f t="shared" si="55"/>
        <v>8254077.1429819157</v>
      </c>
      <c r="AE151" s="401">
        <v>82986</v>
      </c>
      <c r="AF151" s="411">
        <f t="shared" si="56"/>
        <v>8337063.1429819157</v>
      </c>
      <c r="AG151" s="399">
        <v>133387.88189999998</v>
      </c>
      <c r="AH151" s="399">
        <f t="shared" si="57"/>
        <v>8470451.0248819161</v>
      </c>
      <c r="AI151" s="411">
        <f t="shared" si="58"/>
        <v>556.13789226748816</v>
      </c>
      <c r="AJ151" s="399">
        <f t="shared" si="59"/>
        <v>565.03575644599539</v>
      </c>
      <c r="AK151" s="412">
        <v>2</v>
      </c>
      <c r="AL151" s="412">
        <v>2</v>
      </c>
    </row>
    <row r="152" spans="1:38">
      <c r="A152" s="397">
        <v>475</v>
      </c>
      <c r="B152" s="398" t="s">
        <v>175</v>
      </c>
      <c r="C152" s="420">
        <v>5456</v>
      </c>
      <c r="D152" s="440">
        <f t="shared" si="45"/>
        <v>3227220.4313933393</v>
      </c>
      <c r="E152" s="534">
        <v>442699.13580421568</v>
      </c>
      <c r="F152" s="400">
        <v>3669919.5671975552</v>
      </c>
      <c r="G152" s="400">
        <v>1748169.680549806</v>
      </c>
      <c r="H152" s="404">
        <f t="shared" si="46"/>
        <v>5418089.2477473617</v>
      </c>
      <c r="I152" s="427">
        <v>698922.16530801659</v>
      </c>
      <c r="J152" s="405">
        <f t="shared" si="47"/>
        <v>6117011.413055378</v>
      </c>
      <c r="K152" s="429">
        <v>58675</v>
      </c>
      <c r="L152" s="414">
        <f t="shared" si="48"/>
        <v>6175686.413055378</v>
      </c>
      <c r="M152" s="431">
        <v>899510.32626</v>
      </c>
      <c r="N152" s="405">
        <f t="shared" si="49"/>
        <v>7075196.7393153775</v>
      </c>
      <c r="O152" s="411">
        <f t="shared" si="43"/>
        <v>1131.907333771147</v>
      </c>
      <c r="P152" s="399">
        <f t="shared" si="44"/>
        <v>1296.773595915575</v>
      </c>
      <c r="Q152" s="412">
        <v>15</v>
      </c>
      <c r="R152" s="412">
        <v>15</v>
      </c>
      <c r="S152" s="451">
        <f t="shared" si="50"/>
        <v>577362.28819563333</v>
      </c>
      <c r="T152" s="416">
        <f t="shared" si="51"/>
        <v>0.10313127202332145</v>
      </c>
      <c r="U152" s="453">
        <f t="shared" si="52"/>
        <v>110.12888426215909</v>
      </c>
      <c r="V152" s="623">
        <f t="shared" si="53"/>
        <v>110.12888426215909</v>
      </c>
      <c r="W152" s="397">
        <v>475</v>
      </c>
      <c r="X152" s="398" t="s">
        <v>175</v>
      </c>
      <c r="Y152" s="400">
        <v>5479</v>
      </c>
      <c r="Z152" s="400">
        <v>2861708.0842960859</v>
      </c>
      <c r="AA152" s="400">
        <v>1760521.3545379383</v>
      </c>
      <c r="AB152" s="404">
        <f t="shared" si="54"/>
        <v>4622229.4388340246</v>
      </c>
      <c r="AC152" s="400">
        <v>1089548.6860257196</v>
      </c>
      <c r="AD152" s="399">
        <f t="shared" si="55"/>
        <v>5711778.1248597447</v>
      </c>
      <c r="AE152" s="401">
        <v>-113454</v>
      </c>
      <c r="AF152" s="411">
        <f t="shared" si="56"/>
        <v>5598324.1248597447</v>
      </c>
      <c r="AG152" s="399">
        <v>766330.16730000009</v>
      </c>
      <c r="AH152" s="399">
        <f t="shared" si="57"/>
        <v>6364654.2921597445</v>
      </c>
      <c r="AI152" s="411">
        <f t="shared" si="58"/>
        <v>1021.7784495089879</v>
      </c>
      <c r="AJ152" s="399">
        <f t="shared" si="59"/>
        <v>1161.6452440517876</v>
      </c>
      <c r="AK152" s="412">
        <v>15</v>
      </c>
      <c r="AL152" s="412">
        <v>15</v>
      </c>
    </row>
    <row r="153" spans="1:38">
      <c r="A153" s="397">
        <v>480</v>
      </c>
      <c r="B153" s="398" t="s">
        <v>176</v>
      </c>
      <c r="C153" s="420">
        <v>1930</v>
      </c>
      <c r="D153" s="440">
        <f t="shared" si="45"/>
        <v>618446.38093598932</v>
      </c>
      <c r="E153" s="534">
        <v>242924.94077881827</v>
      </c>
      <c r="F153" s="400">
        <v>861371.32171480765</v>
      </c>
      <c r="G153" s="400">
        <v>1052408.5341524717</v>
      </c>
      <c r="H153" s="404">
        <f t="shared" si="46"/>
        <v>1913779.8558672792</v>
      </c>
      <c r="I153" s="427">
        <v>329099.48435964069</v>
      </c>
      <c r="J153" s="405">
        <f t="shared" si="47"/>
        <v>2242879.3402269199</v>
      </c>
      <c r="K153" s="429">
        <v>-467460</v>
      </c>
      <c r="L153" s="414">
        <f t="shared" si="48"/>
        <v>1775419.3402269199</v>
      </c>
      <c r="M153" s="431">
        <v>-865038.79290000012</v>
      </c>
      <c r="N153" s="405">
        <f t="shared" si="49"/>
        <v>910380.54732691974</v>
      </c>
      <c r="O153" s="411">
        <f t="shared" si="43"/>
        <v>919.90639389995852</v>
      </c>
      <c r="P153" s="399">
        <f t="shared" si="44"/>
        <v>471.69976545436253</v>
      </c>
      <c r="Q153" s="412">
        <v>2</v>
      </c>
      <c r="R153" s="412">
        <v>2</v>
      </c>
      <c r="S153" s="451">
        <f t="shared" si="50"/>
        <v>107839.37688765535</v>
      </c>
      <c r="T153" s="416">
        <f t="shared" si="51"/>
        <v>6.4668189387279015E-2</v>
      </c>
      <c r="U153" s="453">
        <f t="shared" si="52"/>
        <v>76.842711726417292</v>
      </c>
      <c r="V153" s="623">
        <f t="shared" si="53"/>
        <v>76.842711726417292</v>
      </c>
      <c r="W153" s="397">
        <v>480</v>
      </c>
      <c r="X153" s="398" t="s">
        <v>176</v>
      </c>
      <c r="Y153" s="400">
        <v>1978</v>
      </c>
      <c r="Z153" s="400">
        <v>700422.7576791863</v>
      </c>
      <c r="AA153" s="400">
        <v>1045553.516954615</v>
      </c>
      <c r="AB153" s="404">
        <f t="shared" si="54"/>
        <v>1745976.2746338013</v>
      </c>
      <c r="AC153" s="400">
        <v>425028.68870546325</v>
      </c>
      <c r="AD153" s="399">
        <f t="shared" si="55"/>
        <v>2171004.9633392645</v>
      </c>
      <c r="AE153" s="401">
        <v>-503425</v>
      </c>
      <c r="AF153" s="411">
        <f t="shared" si="56"/>
        <v>1667579.9633392645</v>
      </c>
      <c r="AG153" s="399">
        <v>-836925.03000000014</v>
      </c>
      <c r="AH153" s="399">
        <f t="shared" si="57"/>
        <v>830654.93333926436</v>
      </c>
      <c r="AI153" s="411">
        <f t="shared" si="58"/>
        <v>843.06368217354122</v>
      </c>
      <c r="AJ153" s="399">
        <f t="shared" si="59"/>
        <v>419.9468823757656</v>
      </c>
      <c r="AK153" s="412">
        <v>2</v>
      </c>
      <c r="AL153" s="412">
        <v>2</v>
      </c>
    </row>
    <row r="154" spans="1:38">
      <c r="A154" s="397">
        <v>481</v>
      </c>
      <c r="B154" s="398" t="s">
        <v>177</v>
      </c>
      <c r="C154" s="420">
        <v>9619</v>
      </c>
      <c r="D154" s="440">
        <f t="shared" si="45"/>
        <v>5102770.0542192589</v>
      </c>
      <c r="E154" s="534">
        <v>826100.50996008527</v>
      </c>
      <c r="F154" s="400">
        <v>5928870.5641793441</v>
      </c>
      <c r="G154" s="400">
        <v>690763.18438697048</v>
      </c>
      <c r="H154" s="404">
        <f t="shared" si="46"/>
        <v>6619633.7485663146</v>
      </c>
      <c r="I154" s="427">
        <v>482772.1634941037</v>
      </c>
      <c r="J154" s="405">
        <f t="shared" si="47"/>
        <v>7102405.9120604182</v>
      </c>
      <c r="K154" s="429">
        <v>-2008987</v>
      </c>
      <c r="L154" s="414">
        <f t="shared" si="48"/>
        <v>5093418.9120604182</v>
      </c>
      <c r="M154" s="431">
        <v>-224098.30487999995</v>
      </c>
      <c r="N154" s="405">
        <f t="shared" si="49"/>
        <v>4869320.6071804184</v>
      </c>
      <c r="O154" s="411">
        <f t="shared" si="43"/>
        <v>529.51646866206659</v>
      </c>
      <c r="P154" s="399">
        <f t="shared" si="44"/>
        <v>506.21900480095837</v>
      </c>
      <c r="Q154" s="412">
        <v>2</v>
      </c>
      <c r="R154" s="412">
        <v>2</v>
      </c>
      <c r="S154" s="451">
        <f t="shared" si="50"/>
        <v>-80266.58081129659</v>
      </c>
      <c r="T154" s="416">
        <f t="shared" si="51"/>
        <v>-1.5514391224957062E-2</v>
      </c>
      <c r="U154" s="453">
        <f t="shared" si="52"/>
        <v>-7.0615745729172659</v>
      </c>
      <c r="V154" s="623">
        <f t="shared" si="53"/>
        <v>-7.0615745729172659</v>
      </c>
      <c r="W154" s="397">
        <v>481</v>
      </c>
      <c r="X154" s="398" t="s">
        <v>177</v>
      </c>
      <c r="Y154" s="400">
        <v>9642</v>
      </c>
      <c r="Z154" s="400">
        <v>5220900.6172813941</v>
      </c>
      <c r="AA154" s="400">
        <v>954728.97615719913</v>
      </c>
      <c r="AB154" s="404">
        <f t="shared" si="54"/>
        <v>6175629.5934385937</v>
      </c>
      <c r="AC154" s="400">
        <v>1209835.8994331209</v>
      </c>
      <c r="AD154" s="399">
        <f t="shared" si="55"/>
        <v>7385465.4928717148</v>
      </c>
      <c r="AE154" s="401">
        <v>-2211780</v>
      </c>
      <c r="AF154" s="411">
        <f t="shared" si="56"/>
        <v>5173685.4928717148</v>
      </c>
      <c r="AG154" s="399">
        <v>-241920.19369999995</v>
      </c>
      <c r="AH154" s="399">
        <f t="shared" si="57"/>
        <v>4931765.299171715</v>
      </c>
      <c r="AI154" s="411">
        <f t="shared" si="58"/>
        <v>536.57804323498385</v>
      </c>
      <c r="AJ154" s="399">
        <f t="shared" si="59"/>
        <v>511.48779290310256</v>
      </c>
      <c r="AK154" s="412">
        <v>2</v>
      </c>
      <c r="AL154" s="412">
        <v>2</v>
      </c>
    </row>
    <row r="155" spans="1:38">
      <c r="A155" s="397">
        <v>483</v>
      </c>
      <c r="B155" s="398" t="s">
        <v>178</v>
      </c>
      <c r="C155" s="420">
        <v>1055</v>
      </c>
      <c r="D155" s="440">
        <f t="shared" si="45"/>
        <v>695561.85385457159</v>
      </c>
      <c r="E155" s="534">
        <v>141933.75996038422</v>
      </c>
      <c r="F155" s="400">
        <v>837495.61381495581</v>
      </c>
      <c r="G155" s="400">
        <v>959113.26098123938</v>
      </c>
      <c r="H155" s="404">
        <f t="shared" si="46"/>
        <v>1796608.8747961952</v>
      </c>
      <c r="I155" s="427">
        <v>163739.84523403109</v>
      </c>
      <c r="J155" s="405">
        <f t="shared" si="47"/>
        <v>1960348.7200302263</v>
      </c>
      <c r="K155" s="429">
        <v>-203286</v>
      </c>
      <c r="L155" s="414">
        <f t="shared" si="48"/>
        <v>1757062.7200302263</v>
      </c>
      <c r="M155" s="431">
        <v>16752.365099999995</v>
      </c>
      <c r="N155" s="405">
        <f t="shared" si="49"/>
        <v>1773815.0851302263</v>
      </c>
      <c r="O155" s="411">
        <f t="shared" si="43"/>
        <v>1665.4622938675132</v>
      </c>
      <c r="P155" s="399">
        <f t="shared" si="44"/>
        <v>1681.3413129196458</v>
      </c>
      <c r="Q155" s="412">
        <v>17</v>
      </c>
      <c r="R155" s="412">
        <v>17</v>
      </c>
      <c r="S155" s="451">
        <f t="shared" si="50"/>
        <v>196804.85913276812</v>
      </c>
      <c r="T155" s="416">
        <f t="shared" si="51"/>
        <v>0.12613611125763932</v>
      </c>
      <c r="U155" s="453">
        <f t="shared" si="52"/>
        <v>203.17751327008273</v>
      </c>
      <c r="V155" s="623">
        <f t="shared" si="53"/>
        <v>203.17751327008273</v>
      </c>
      <c r="W155" s="397">
        <v>483</v>
      </c>
      <c r="X155" s="398" t="s">
        <v>178</v>
      </c>
      <c r="Y155" s="400">
        <v>1067</v>
      </c>
      <c r="Z155" s="400">
        <v>581533.2108905043</v>
      </c>
      <c r="AA155" s="400">
        <v>954351.17404241033</v>
      </c>
      <c r="AB155" s="404">
        <f t="shared" si="54"/>
        <v>1535884.3849329147</v>
      </c>
      <c r="AC155" s="400">
        <v>239935.47596454332</v>
      </c>
      <c r="AD155" s="399">
        <f t="shared" si="55"/>
        <v>1775819.8608974582</v>
      </c>
      <c r="AE155" s="401">
        <v>-215562</v>
      </c>
      <c r="AF155" s="411">
        <f t="shared" si="56"/>
        <v>1560257.8608974582</v>
      </c>
      <c r="AG155" s="399">
        <v>61547.876499999998</v>
      </c>
      <c r="AH155" s="399">
        <f t="shared" si="57"/>
        <v>1621805.7373974582</v>
      </c>
      <c r="AI155" s="411">
        <f t="shared" si="58"/>
        <v>1462.2847805974304</v>
      </c>
      <c r="AJ155" s="399">
        <f t="shared" si="59"/>
        <v>1519.967888844853</v>
      </c>
      <c r="AK155" s="412">
        <v>17</v>
      </c>
      <c r="AL155" s="412">
        <v>17</v>
      </c>
    </row>
    <row r="156" spans="1:38">
      <c r="A156" s="397">
        <v>484</v>
      </c>
      <c r="B156" s="398" t="s">
        <v>179</v>
      </c>
      <c r="C156" s="420">
        <v>2966</v>
      </c>
      <c r="D156" s="440">
        <f t="shared" si="45"/>
        <v>464237.71489309054</v>
      </c>
      <c r="E156" s="534">
        <v>303117.5961406948</v>
      </c>
      <c r="F156" s="400">
        <v>767355.31103378534</v>
      </c>
      <c r="G156" s="400">
        <v>546487.16973821854</v>
      </c>
      <c r="H156" s="404">
        <f t="shared" si="46"/>
        <v>1313842.480772004</v>
      </c>
      <c r="I156" s="427">
        <v>398203.89091149514</v>
      </c>
      <c r="J156" s="405">
        <f t="shared" si="47"/>
        <v>1712046.3716834991</v>
      </c>
      <c r="K156" s="429">
        <v>491614</v>
      </c>
      <c r="L156" s="414">
        <f t="shared" si="48"/>
        <v>2203660.3716834988</v>
      </c>
      <c r="M156" s="431">
        <v>70009.884000000005</v>
      </c>
      <c r="N156" s="405">
        <f t="shared" si="49"/>
        <v>2273670.2556834989</v>
      </c>
      <c r="O156" s="411">
        <f t="shared" si="43"/>
        <v>742.97382727022887</v>
      </c>
      <c r="P156" s="399">
        <f t="shared" si="44"/>
        <v>766.57796887508391</v>
      </c>
      <c r="Q156" s="412">
        <v>4</v>
      </c>
      <c r="R156" s="412">
        <v>4</v>
      </c>
      <c r="S156" s="451">
        <f t="shared" si="50"/>
        <v>-240325.14355764026</v>
      </c>
      <c r="T156" s="416">
        <f t="shared" si="51"/>
        <v>-9.8333292918034443E-2</v>
      </c>
      <c r="U156" s="453">
        <f t="shared" si="52"/>
        <v>-80.748961823515401</v>
      </c>
      <c r="V156" s="623">
        <f t="shared" si="53"/>
        <v>-80.748961823515401</v>
      </c>
      <c r="W156" s="397">
        <v>484</v>
      </c>
      <c r="X156" s="398" t="s">
        <v>179</v>
      </c>
      <c r="Y156" s="400">
        <v>2967</v>
      </c>
      <c r="Z156" s="400">
        <v>295059.0649939446</v>
      </c>
      <c r="AA156" s="400">
        <v>1072995.1742732907</v>
      </c>
      <c r="AB156" s="404">
        <f t="shared" si="54"/>
        <v>1368054.2392672352</v>
      </c>
      <c r="AC156" s="400">
        <v>603634.27597390395</v>
      </c>
      <c r="AD156" s="399">
        <f t="shared" si="55"/>
        <v>1971688.5152411391</v>
      </c>
      <c r="AE156" s="401">
        <v>472297</v>
      </c>
      <c r="AF156" s="411">
        <f t="shared" si="56"/>
        <v>2443985.5152411391</v>
      </c>
      <c r="AG156" s="399">
        <v>135704.79300000001</v>
      </c>
      <c r="AH156" s="399">
        <f t="shared" si="57"/>
        <v>2579690.3082411392</v>
      </c>
      <c r="AI156" s="411">
        <f t="shared" si="58"/>
        <v>823.72278909374427</v>
      </c>
      <c r="AJ156" s="399">
        <f t="shared" si="59"/>
        <v>869.46083863873923</v>
      </c>
      <c r="AK156" s="412">
        <v>4</v>
      </c>
      <c r="AL156" s="412">
        <v>4</v>
      </c>
    </row>
    <row r="157" spans="1:38">
      <c r="A157" s="397">
        <v>489</v>
      </c>
      <c r="B157" s="398" t="s">
        <v>180</v>
      </c>
      <c r="C157" s="420">
        <v>1752</v>
      </c>
      <c r="D157" s="440">
        <f t="shared" si="45"/>
        <v>897566.96594433964</v>
      </c>
      <c r="E157" s="534">
        <v>240700.10253509009</v>
      </c>
      <c r="F157" s="400">
        <v>1138267.0684794297</v>
      </c>
      <c r="G157" s="400">
        <v>1004254.5715895647</v>
      </c>
      <c r="H157" s="404">
        <f t="shared" si="46"/>
        <v>2142521.6400689944</v>
      </c>
      <c r="I157" s="427">
        <v>315360.43582549703</v>
      </c>
      <c r="J157" s="405">
        <f t="shared" si="47"/>
        <v>2457882.0758944913</v>
      </c>
      <c r="K157" s="429">
        <v>-479371</v>
      </c>
      <c r="L157" s="414">
        <f t="shared" si="48"/>
        <v>1978511.0758944913</v>
      </c>
      <c r="M157" s="431">
        <v>-640090.36800000002</v>
      </c>
      <c r="N157" s="405">
        <f t="shared" si="49"/>
        <v>1338420.7078944913</v>
      </c>
      <c r="O157" s="411">
        <f t="shared" si="43"/>
        <v>1129.2871437753945</v>
      </c>
      <c r="P157" s="399">
        <f t="shared" si="44"/>
        <v>763.9387602137507</v>
      </c>
      <c r="Q157" s="412">
        <v>8</v>
      </c>
      <c r="R157" s="412">
        <v>8</v>
      </c>
      <c r="S157" s="451">
        <f t="shared" si="50"/>
        <v>253167.52424498182</v>
      </c>
      <c r="T157" s="416">
        <f t="shared" si="51"/>
        <v>0.14673455846109129</v>
      </c>
      <c r="U157" s="453">
        <f t="shared" si="52"/>
        <v>165.9462439152552</v>
      </c>
      <c r="V157" s="623">
        <f t="shared" si="53"/>
        <v>165.9462439152552</v>
      </c>
      <c r="W157" s="397">
        <v>489</v>
      </c>
      <c r="X157" s="398" t="s">
        <v>180</v>
      </c>
      <c r="Y157" s="400">
        <v>1791</v>
      </c>
      <c r="Z157" s="400">
        <v>976352.56258473662</v>
      </c>
      <c r="AA157" s="400">
        <v>857723.72717211826</v>
      </c>
      <c r="AB157" s="404">
        <f t="shared" si="54"/>
        <v>1834076.289756855</v>
      </c>
      <c r="AC157" s="400">
        <v>421166.26189265435</v>
      </c>
      <c r="AD157" s="399">
        <f t="shared" si="55"/>
        <v>2255242.5516495095</v>
      </c>
      <c r="AE157" s="401">
        <v>-529899</v>
      </c>
      <c r="AF157" s="411">
        <f t="shared" si="56"/>
        <v>1725343.5516495095</v>
      </c>
      <c r="AG157" s="399">
        <v>-1304247.575</v>
      </c>
      <c r="AH157" s="399">
        <f t="shared" si="57"/>
        <v>421095.97664950951</v>
      </c>
      <c r="AI157" s="411">
        <f t="shared" si="58"/>
        <v>963.3408998601393</v>
      </c>
      <c r="AJ157" s="399">
        <f t="shared" si="59"/>
        <v>235.11779824093216</v>
      </c>
      <c r="AK157" s="412">
        <v>8</v>
      </c>
      <c r="AL157" s="412">
        <v>8</v>
      </c>
    </row>
    <row r="158" spans="1:38">
      <c r="A158" s="397">
        <v>491</v>
      </c>
      <c r="B158" s="398" t="s">
        <v>181</v>
      </c>
      <c r="C158" s="420">
        <v>51919</v>
      </c>
      <c r="D158" s="440">
        <f t="shared" si="45"/>
        <v>-14250555.941314872</v>
      </c>
      <c r="E158" s="534">
        <v>8454004.915852543</v>
      </c>
      <c r="F158" s="400">
        <v>-5796551.0254623294</v>
      </c>
      <c r="G158" s="400">
        <v>11804599.064073771</v>
      </c>
      <c r="H158" s="404">
        <f t="shared" si="46"/>
        <v>6008048.0386114419</v>
      </c>
      <c r="I158" s="427">
        <v>4892585.8809719933</v>
      </c>
      <c r="J158" s="405">
        <f t="shared" si="47"/>
        <v>10900633.919583436</v>
      </c>
      <c r="K158" s="429">
        <v>3321120</v>
      </c>
      <c r="L158" s="414">
        <f t="shared" si="48"/>
        <v>14221753.919583436</v>
      </c>
      <c r="M158" s="431">
        <v>108915.37667999987</v>
      </c>
      <c r="N158" s="405">
        <f t="shared" si="49"/>
        <v>14330669.296263436</v>
      </c>
      <c r="O158" s="411">
        <f t="shared" si="43"/>
        <v>273.92195380464642</v>
      </c>
      <c r="P158" s="399">
        <f t="shared" si="44"/>
        <v>276.01974799713855</v>
      </c>
      <c r="Q158" s="412">
        <v>10</v>
      </c>
      <c r="R158" s="412">
        <v>10</v>
      </c>
      <c r="S158" s="451">
        <f t="shared" si="50"/>
        <v>7692466.9554828182</v>
      </c>
      <c r="T158" s="416">
        <f t="shared" si="51"/>
        <v>1.1781480884172508</v>
      </c>
      <c r="U158" s="453">
        <f t="shared" si="52"/>
        <v>148.31043083233749</v>
      </c>
      <c r="V158" s="623">
        <f t="shared" si="53"/>
        <v>148.31043083233749</v>
      </c>
      <c r="W158" s="397">
        <v>491</v>
      </c>
      <c r="X158" s="398" t="s">
        <v>181</v>
      </c>
      <c r="Y158" s="400">
        <v>51980</v>
      </c>
      <c r="Z158" s="400">
        <v>-14955947.938902756</v>
      </c>
      <c r="AA158" s="400">
        <v>10990523.321787212</v>
      </c>
      <c r="AB158" s="404">
        <f t="shared" si="54"/>
        <v>-3965424.6171155442</v>
      </c>
      <c r="AC158" s="400">
        <v>8891267.5812161621</v>
      </c>
      <c r="AD158" s="399">
        <f t="shared" si="55"/>
        <v>4925842.9641006179</v>
      </c>
      <c r="AE158" s="401">
        <v>1603444</v>
      </c>
      <c r="AF158" s="411">
        <f t="shared" si="56"/>
        <v>6529286.9641006179</v>
      </c>
      <c r="AG158" s="399">
        <v>215409.68710000021</v>
      </c>
      <c r="AH158" s="399">
        <f t="shared" si="57"/>
        <v>6744696.6512006186</v>
      </c>
      <c r="AI158" s="411">
        <f t="shared" si="58"/>
        <v>125.61152297230892</v>
      </c>
      <c r="AJ158" s="399">
        <f t="shared" si="59"/>
        <v>129.75561083494841</v>
      </c>
      <c r="AK158" s="412">
        <v>10</v>
      </c>
      <c r="AL158" s="412">
        <v>10</v>
      </c>
    </row>
    <row r="159" spans="1:38">
      <c r="A159" s="397">
        <v>494</v>
      </c>
      <c r="B159" s="398" t="s">
        <v>182</v>
      </c>
      <c r="C159" s="420">
        <v>8827</v>
      </c>
      <c r="D159" s="440">
        <f t="shared" si="45"/>
        <v>4104633.7225230788</v>
      </c>
      <c r="E159" s="534">
        <v>892925.26135418809</v>
      </c>
      <c r="F159" s="400">
        <v>4997558.9838772668</v>
      </c>
      <c r="G159" s="400">
        <v>5112019.6003646376</v>
      </c>
      <c r="H159" s="404">
        <f t="shared" si="46"/>
        <v>10109578.584241904</v>
      </c>
      <c r="I159" s="427">
        <v>629374.5882569591</v>
      </c>
      <c r="J159" s="405">
        <f t="shared" si="47"/>
        <v>10738953.172498863</v>
      </c>
      <c r="K159" s="429">
        <v>-194822</v>
      </c>
      <c r="L159" s="414">
        <f t="shared" si="48"/>
        <v>10544131.172498863</v>
      </c>
      <c r="M159" s="431">
        <v>29904.221880000026</v>
      </c>
      <c r="N159" s="405">
        <f t="shared" si="49"/>
        <v>10574035.394378863</v>
      </c>
      <c r="O159" s="411">
        <f t="shared" si="43"/>
        <v>1194.5316837542612</v>
      </c>
      <c r="P159" s="399">
        <f t="shared" si="44"/>
        <v>1197.9194963610357</v>
      </c>
      <c r="Q159" s="412">
        <v>17</v>
      </c>
      <c r="R159" s="412">
        <v>17</v>
      </c>
      <c r="S159" s="451">
        <f t="shared" si="50"/>
        <v>441607.06094218604</v>
      </c>
      <c r="T159" s="416">
        <f t="shared" si="51"/>
        <v>4.3712547088802713E-2</v>
      </c>
      <c r="U159" s="453">
        <f t="shared" si="52"/>
        <v>57.116224222998198</v>
      </c>
      <c r="V159" s="623">
        <f t="shared" si="53"/>
        <v>57.116224222998198</v>
      </c>
      <c r="W159" s="397">
        <v>494</v>
      </c>
      <c r="X159" s="398" t="s">
        <v>182</v>
      </c>
      <c r="Y159" s="400">
        <v>8882</v>
      </c>
      <c r="Z159" s="400">
        <v>4040838.8684731266</v>
      </c>
      <c r="AA159" s="400">
        <v>4996715.2621696265</v>
      </c>
      <c r="AB159" s="404">
        <f t="shared" si="54"/>
        <v>9037554.1306427531</v>
      </c>
      <c r="AC159" s="400">
        <v>1337371.9809139245</v>
      </c>
      <c r="AD159" s="399">
        <f t="shared" si="55"/>
        <v>10374926.111556677</v>
      </c>
      <c r="AE159" s="401">
        <v>-272402</v>
      </c>
      <c r="AF159" s="411">
        <f t="shared" si="56"/>
        <v>10102524.111556677</v>
      </c>
      <c r="AG159" s="399">
        <v>97341.788800000068</v>
      </c>
      <c r="AH159" s="399">
        <f t="shared" si="57"/>
        <v>10199865.900356676</v>
      </c>
      <c r="AI159" s="411">
        <f t="shared" si="58"/>
        <v>1137.415459531263</v>
      </c>
      <c r="AJ159" s="399">
        <f t="shared" si="59"/>
        <v>1148.3749043409903</v>
      </c>
      <c r="AK159" s="412">
        <v>17</v>
      </c>
      <c r="AL159" s="412">
        <v>17</v>
      </c>
    </row>
    <row r="160" spans="1:38">
      <c r="A160" s="397">
        <v>495</v>
      </c>
      <c r="B160" s="398" t="s">
        <v>183</v>
      </c>
      <c r="C160" s="420">
        <v>1430</v>
      </c>
      <c r="D160" s="440">
        <f t="shared" si="45"/>
        <v>597883.23973225767</v>
      </c>
      <c r="E160" s="534">
        <v>195138.0351467116</v>
      </c>
      <c r="F160" s="400">
        <v>793021.2748789693</v>
      </c>
      <c r="G160" s="400">
        <v>443570.12131373712</v>
      </c>
      <c r="H160" s="404">
        <f t="shared" si="46"/>
        <v>1236591.3961927064</v>
      </c>
      <c r="I160" s="427">
        <v>222401.37340045162</v>
      </c>
      <c r="J160" s="405">
        <f t="shared" si="47"/>
        <v>1458992.769593158</v>
      </c>
      <c r="K160" s="429">
        <v>-323273</v>
      </c>
      <c r="L160" s="414">
        <f t="shared" si="48"/>
        <v>1135719.769593158</v>
      </c>
      <c r="M160" s="431">
        <v>-50790.50394000001</v>
      </c>
      <c r="N160" s="405">
        <f t="shared" si="49"/>
        <v>1084929.2656531581</v>
      </c>
      <c r="O160" s="411">
        <f t="shared" si="43"/>
        <v>794.20962908612455</v>
      </c>
      <c r="P160" s="399">
        <f t="shared" si="44"/>
        <v>758.69179416304758</v>
      </c>
      <c r="Q160" s="412">
        <v>13</v>
      </c>
      <c r="R160" s="412">
        <v>13</v>
      </c>
      <c r="S160" s="451">
        <f t="shared" si="50"/>
        <v>335653.35359297087</v>
      </c>
      <c r="T160" s="416">
        <f t="shared" si="51"/>
        <v>0.41953186245589436</v>
      </c>
      <c r="U160" s="453">
        <f t="shared" si="52"/>
        <v>252.52620593095378</v>
      </c>
      <c r="V160" s="623">
        <f t="shared" si="53"/>
        <v>252.52620593095378</v>
      </c>
      <c r="W160" s="397">
        <v>495</v>
      </c>
      <c r="X160" s="398" t="s">
        <v>183</v>
      </c>
      <c r="Y160" s="400">
        <v>1477</v>
      </c>
      <c r="Z160" s="400">
        <v>562551.25039085117</v>
      </c>
      <c r="AA160" s="400">
        <v>277393.98080993321</v>
      </c>
      <c r="AB160" s="404">
        <f t="shared" si="54"/>
        <v>839945.23120078444</v>
      </c>
      <c r="AC160" s="400">
        <v>328284.18479940266</v>
      </c>
      <c r="AD160" s="399">
        <f t="shared" si="55"/>
        <v>1168229.4160001872</v>
      </c>
      <c r="AE160" s="401">
        <v>-368163</v>
      </c>
      <c r="AF160" s="411">
        <f t="shared" si="56"/>
        <v>800066.41600018716</v>
      </c>
      <c r="AG160" s="399">
        <v>-68798.074500000002</v>
      </c>
      <c r="AH160" s="399">
        <f t="shared" si="57"/>
        <v>731268.34150018718</v>
      </c>
      <c r="AI160" s="411">
        <f t="shared" si="58"/>
        <v>541.68342315517077</v>
      </c>
      <c r="AJ160" s="399">
        <f t="shared" si="59"/>
        <v>495.10381956681596</v>
      </c>
      <c r="AK160" s="412">
        <v>13</v>
      </c>
      <c r="AL160" s="412">
        <v>13</v>
      </c>
    </row>
    <row r="161" spans="1:38">
      <c r="A161" s="397">
        <v>498</v>
      </c>
      <c r="B161" s="398" t="s">
        <v>184</v>
      </c>
      <c r="C161" s="420">
        <v>2325</v>
      </c>
      <c r="D161" s="440">
        <f t="shared" si="45"/>
        <v>3414678.6159132416</v>
      </c>
      <c r="E161" s="534">
        <v>388570.84456502006</v>
      </c>
      <c r="F161" s="400">
        <v>3803249.4604782616</v>
      </c>
      <c r="G161" s="400">
        <v>204439.13686473353</v>
      </c>
      <c r="H161" s="404">
        <f t="shared" si="46"/>
        <v>4007688.597342995</v>
      </c>
      <c r="I161" s="427">
        <v>264607.76835489785</v>
      </c>
      <c r="J161" s="405">
        <f t="shared" si="47"/>
        <v>4272296.3656978924</v>
      </c>
      <c r="K161" s="429">
        <v>251834</v>
      </c>
      <c r="L161" s="414">
        <f t="shared" si="48"/>
        <v>4524130.3656978924</v>
      </c>
      <c r="M161" s="431">
        <v>55641.188760000019</v>
      </c>
      <c r="N161" s="405">
        <f t="shared" si="49"/>
        <v>4579771.5544578927</v>
      </c>
      <c r="O161" s="411">
        <f t="shared" si="43"/>
        <v>1945.8625228808139</v>
      </c>
      <c r="P161" s="399">
        <f t="shared" si="44"/>
        <v>1969.7942169711366</v>
      </c>
      <c r="Q161" s="412">
        <v>19</v>
      </c>
      <c r="R161" s="412">
        <v>19</v>
      </c>
      <c r="S161" s="451">
        <f t="shared" si="50"/>
        <v>848176.80414796667</v>
      </c>
      <c r="T161" s="416">
        <f t="shared" si="51"/>
        <v>0.23073653949816009</v>
      </c>
      <c r="U161" s="453">
        <f t="shared" si="52"/>
        <v>334.30901058360837</v>
      </c>
      <c r="V161" s="623">
        <f t="shared" si="53"/>
        <v>334.30901058360837</v>
      </c>
      <c r="W161" s="397">
        <v>498</v>
      </c>
      <c r="X161" s="398" t="s">
        <v>184</v>
      </c>
      <c r="Y161" s="400">
        <v>2281</v>
      </c>
      <c r="Z161" s="400">
        <v>3123644.9490885106</v>
      </c>
      <c r="AA161" s="400">
        <v>36990.052047333578</v>
      </c>
      <c r="AB161" s="404">
        <f t="shared" si="54"/>
        <v>3160635.0011358443</v>
      </c>
      <c r="AC161" s="400">
        <v>439580.56041408132</v>
      </c>
      <c r="AD161" s="399">
        <f t="shared" si="55"/>
        <v>3600215.5615499257</v>
      </c>
      <c r="AE161" s="401">
        <v>75738</v>
      </c>
      <c r="AF161" s="411">
        <f t="shared" si="56"/>
        <v>3675953.5615499257</v>
      </c>
      <c r="AG161" s="399">
        <v>29063.83719999998</v>
      </c>
      <c r="AH161" s="399">
        <f t="shared" si="57"/>
        <v>3705017.3987499257</v>
      </c>
      <c r="AI161" s="411">
        <f t="shared" si="58"/>
        <v>1611.5535122972055</v>
      </c>
      <c r="AJ161" s="399">
        <f t="shared" si="59"/>
        <v>1624.2952208460874</v>
      </c>
      <c r="AK161" s="412">
        <v>19</v>
      </c>
      <c r="AL161" s="412">
        <v>19</v>
      </c>
    </row>
    <row r="162" spans="1:38">
      <c r="A162" s="397">
        <v>499</v>
      </c>
      <c r="B162" s="398" t="s">
        <v>185</v>
      </c>
      <c r="C162" s="420">
        <v>19763</v>
      </c>
      <c r="D162" s="440">
        <f t="shared" si="45"/>
        <v>15809171.605499463</v>
      </c>
      <c r="E162" s="534">
        <v>1531657.6942789692</v>
      </c>
      <c r="F162" s="400">
        <v>17340829.299778432</v>
      </c>
      <c r="G162" s="400">
        <v>4296120.4627032205</v>
      </c>
      <c r="H162" s="404">
        <f t="shared" si="46"/>
        <v>21636949.762481652</v>
      </c>
      <c r="I162" s="427">
        <v>1301791.442668926</v>
      </c>
      <c r="J162" s="405">
        <f t="shared" si="47"/>
        <v>22938741.205150578</v>
      </c>
      <c r="K162" s="429">
        <v>-1054078</v>
      </c>
      <c r="L162" s="414">
        <f t="shared" si="48"/>
        <v>21884663.205150578</v>
      </c>
      <c r="M162" s="431">
        <v>514589.31642000028</v>
      </c>
      <c r="N162" s="405">
        <f t="shared" si="49"/>
        <v>22399252.521570578</v>
      </c>
      <c r="O162" s="411">
        <f t="shared" si="43"/>
        <v>1107.3553208091168</v>
      </c>
      <c r="P162" s="399">
        <f t="shared" si="44"/>
        <v>1133.3933371234416</v>
      </c>
      <c r="Q162" s="412">
        <v>15</v>
      </c>
      <c r="R162" s="412">
        <v>15</v>
      </c>
      <c r="S162" s="451">
        <f t="shared" si="50"/>
        <v>688457.5801820159</v>
      </c>
      <c r="T162" s="416">
        <f t="shared" si="51"/>
        <v>3.248022746915756E-2</v>
      </c>
      <c r="U162" s="453">
        <f t="shared" si="52"/>
        <v>29.326349953224053</v>
      </c>
      <c r="V162" s="623">
        <f t="shared" si="53"/>
        <v>29.326349953224053</v>
      </c>
      <c r="W162" s="397">
        <v>499</v>
      </c>
      <c r="X162" s="398" t="s">
        <v>185</v>
      </c>
      <c r="Y162" s="400">
        <v>19662</v>
      </c>
      <c r="Z162" s="400">
        <v>15761115.971443225</v>
      </c>
      <c r="AA162" s="400">
        <v>4089687.6496608984</v>
      </c>
      <c r="AB162" s="404">
        <f t="shared" si="54"/>
        <v>19850803.621104121</v>
      </c>
      <c r="AC162" s="400">
        <v>2824104.0038644425</v>
      </c>
      <c r="AD162" s="399">
        <f t="shared" si="55"/>
        <v>22674907.624968562</v>
      </c>
      <c r="AE162" s="401">
        <v>-1478702</v>
      </c>
      <c r="AF162" s="411">
        <f t="shared" si="56"/>
        <v>21196205.624968562</v>
      </c>
      <c r="AG162" s="399">
        <v>418057.44958999986</v>
      </c>
      <c r="AH162" s="399">
        <f t="shared" si="57"/>
        <v>21614263.074558564</v>
      </c>
      <c r="AI162" s="411">
        <f t="shared" si="58"/>
        <v>1078.0289708558928</v>
      </c>
      <c r="AJ162" s="399">
        <f t="shared" si="59"/>
        <v>1099.2911745783015</v>
      </c>
      <c r="AK162" s="412">
        <v>15</v>
      </c>
      <c r="AL162" s="412">
        <v>15</v>
      </c>
    </row>
    <row r="163" spans="1:38">
      <c r="A163" s="397">
        <v>500</v>
      </c>
      <c r="B163" s="398" t="s">
        <v>186</v>
      </c>
      <c r="C163" s="420">
        <v>10551</v>
      </c>
      <c r="D163" s="440">
        <f t="shared" si="45"/>
        <v>10637904.678907454</v>
      </c>
      <c r="E163" s="534">
        <v>1332297.3462006119</v>
      </c>
      <c r="F163" s="400">
        <v>11970202.025108065</v>
      </c>
      <c r="G163" s="400">
        <v>1056245.4831775068</v>
      </c>
      <c r="H163" s="404">
        <f t="shared" si="46"/>
        <v>13026447.508285573</v>
      </c>
      <c r="I163" s="427">
        <v>406941.35251360852</v>
      </c>
      <c r="J163" s="405">
        <f t="shared" si="47"/>
        <v>13433388.860799182</v>
      </c>
      <c r="K163" s="429">
        <v>-629542</v>
      </c>
      <c r="L163" s="414">
        <f t="shared" si="48"/>
        <v>12803846.860799182</v>
      </c>
      <c r="M163" s="431">
        <v>-164350.70304300004</v>
      </c>
      <c r="N163" s="405">
        <f t="shared" si="49"/>
        <v>12639496.157756181</v>
      </c>
      <c r="O163" s="411">
        <f t="shared" si="43"/>
        <v>1213.5197479669398</v>
      </c>
      <c r="P163" s="399">
        <f t="shared" si="44"/>
        <v>1197.9429587485718</v>
      </c>
      <c r="Q163" s="412">
        <v>13</v>
      </c>
      <c r="R163" s="412">
        <v>13</v>
      </c>
      <c r="S163" s="451">
        <f t="shared" si="50"/>
        <v>324071.2870970685</v>
      </c>
      <c r="T163" s="416">
        <f t="shared" si="51"/>
        <v>2.5967717542931187E-2</v>
      </c>
      <c r="U163" s="453">
        <f t="shared" si="52"/>
        <v>23.38284412351868</v>
      </c>
      <c r="V163" s="623">
        <f t="shared" si="53"/>
        <v>23.38284412351868</v>
      </c>
      <c r="W163" s="397">
        <v>500</v>
      </c>
      <c r="X163" s="398" t="s">
        <v>186</v>
      </c>
      <c r="Y163" s="400">
        <v>10486</v>
      </c>
      <c r="Z163" s="400">
        <v>10880598.765566383</v>
      </c>
      <c r="AA163" s="400">
        <v>1325646.2473453768</v>
      </c>
      <c r="AB163" s="404">
        <f t="shared" si="54"/>
        <v>12206245.012911759</v>
      </c>
      <c r="AC163" s="400">
        <v>1032774.5607903547</v>
      </c>
      <c r="AD163" s="399">
        <f t="shared" si="55"/>
        <v>13239019.573702114</v>
      </c>
      <c r="AE163" s="401">
        <v>-759244</v>
      </c>
      <c r="AF163" s="411">
        <f t="shared" si="56"/>
        <v>12479775.573702114</v>
      </c>
      <c r="AG163" s="399">
        <v>-235599.9124</v>
      </c>
      <c r="AH163" s="399">
        <f t="shared" si="57"/>
        <v>12244175.661302114</v>
      </c>
      <c r="AI163" s="411">
        <f t="shared" si="58"/>
        <v>1190.1369038434211</v>
      </c>
      <c r="AJ163" s="399">
        <f t="shared" si="59"/>
        <v>1167.6688595557996</v>
      </c>
      <c r="AK163" s="412">
        <v>13</v>
      </c>
      <c r="AL163" s="412">
        <v>13</v>
      </c>
    </row>
    <row r="164" spans="1:38">
      <c r="A164" s="397">
        <v>503</v>
      </c>
      <c r="B164" s="398" t="s">
        <v>187</v>
      </c>
      <c r="C164" s="420">
        <v>7515</v>
      </c>
      <c r="D164" s="440">
        <f t="shared" si="45"/>
        <v>146926.14392481593</v>
      </c>
      <c r="E164" s="534">
        <v>781549.77612692735</v>
      </c>
      <c r="F164" s="400">
        <v>928475.92005174328</v>
      </c>
      <c r="G164" s="400">
        <v>2943628.8619255815</v>
      </c>
      <c r="H164" s="404">
        <f t="shared" si="46"/>
        <v>3872104.7819773247</v>
      </c>
      <c r="I164" s="427">
        <v>840801.54334379546</v>
      </c>
      <c r="J164" s="405">
        <f t="shared" si="47"/>
        <v>4712906.3253211202</v>
      </c>
      <c r="K164" s="429">
        <v>-197444</v>
      </c>
      <c r="L164" s="414">
        <f t="shared" si="48"/>
        <v>4515462.3253211202</v>
      </c>
      <c r="M164" s="431">
        <v>204495.5373600001</v>
      </c>
      <c r="N164" s="405">
        <f t="shared" si="49"/>
        <v>4719957.8626811206</v>
      </c>
      <c r="O164" s="411">
        <f t="shared" si="43"/>
        <v>600.85992352909113</v>
      </c>
      <c r="P164" s="399">
        <f t="shared" si="44"/>
        <v>628.07157188038866</v>
      </c>
      <c r="Q164" s="412">
        <v>2</v>
      </c>
      <c r="R164" s="412">
        <v>2</v>
      </c>
      <c r="S164" s="451">
        <f t="shared" si="50"/>
        <v>610437.01613535685</v>
      </c>
      <c r="T164" s="416">
        <f t="shared" si="51"/>
        <v>0.15632088598745575</v>
      </c>
      <c r="U164" s="453">
        <f t="shared" si="52"/>
        <v>82.88336043242532</v>
      </c>
      <c r="V164" s="623">
        <f t="shared" si="53"/>
        <v>82.88336043242532</v>
      </c>
      <c r="W164" s="397">
        <v>503</v>
      </c>
      <c r="X164" s="398" t="s">
        <v>187</v>
      </c>
      <c r="Y164" s="400">
        <v>7539</v>
      </c>
      <c r="Z164" s="400">
        <v>-150462.78217753605</v>
      </c>
      <c r="AA164" s="400">
        <v>2935606.9525766899</v>
      </c>
      <c r="AB164" s="404">
        <f t="shared" si="54"/>
        <v>2785144.1703991536</v>
      </c>
      <c r="AC164" s="400">
        <v>1388308.1387866098</v>
      </c>
      <c r="AD164" s="399">
        <f t="shared" si="55"/>
        <v>4173452.3091857634</v>
      </c>
      <c r="AE164" s="401">
        <v>-268427</v>
      </c>
      <c r="AF164" s="411">
        <f t="shared" si="56"/>
        <v>3905025.3091857634</v>
      </c>
      <c r="AG164" s="399">
        <v>150725.3119</v>
      </c>
      <c r="AH164" s="399">
        <f t="shared" si="57"/>
        <v>4055750.6210857634</v>
      </c>
      <c r="AI164" s="411">
        <f t="shared" si="58"/>
        <v>517.97656309666581</v>
      </c>
      <c r="AJ164" s="399">
        <f t="shared" si="59"/>
        <v>537.96930907093292</v>
      </c>
      <c r="AK164" s="412">
        <v>2</v>
      </c>
      <c r="AL164" s="412">
        <v>2</v>
      </c>
    </row>
    <row r="165" spans="1:38">
      <c r="A165" s="397">
        <v>504</v>
      </c>
      <c r="B165" s="398" t="s">
        <v>188</v>
      </c>
      <c r="C165" s="420">
        <v>1715</v>
      </c>
      <c r="D165" s="440">
        <f t="shared" si="45"/>
        <v>-278765.17389328161</v>
      </c>
      <c r="E165" s="534">
        <v>195830.48163718672</v>
      </c>
      <c r="F165" s="400">
        <v>-82934.692256094888</v>
      </c>
      <c r="G165" s="400">
        <v>800289.95998893166</v>
      </c>
      <c r="H165" s="404">
        <f t="shared" si="46"/>
        <v>717355.26773283677</v>
      </c>
      <c r="I165" s="427">
        <v>255763.08552089083</v>
      </c>
      <c r="J165" s="405">
        <f t="shared" si="47"/>
        <v>973118.35325372755</v>
      </c>
      <c r="K165" s="429">
        <v>-459037</v>
      </c>
      <c r="L165" s="414">
        <f t="shared" si="48"/>
        <v>514081.35325372755</v>
      </c>
      <c r="M165" s="431">
        <v>-828983.70264000003</v>
      </c>
      <c r="N165" s="405">
        <f t="shared" si="49"/>
        <v>-314902.34938627249</v>
      </c>
      <c r="O165" s="411">
        <f t="shared" si="43"/>
        <v>299.75589111004524</v>
      </c>
      <c r="P165" s="399">
        <f t="shared" si="44"/>
        <v>-183.61653025438628</v>
      </c>
      <c r="Q165" s="412">
        <v>1</v>
      </c>
      <c r="R165" s="413">
        <v>34</v>
      </c>
      <c r="S165" s="451">
        <f t="shared" si="50"/>
        <v>56826.108038571081</v>
      </c>
      <c r="T165" s="416">
        <f t="shared" si="51"/>
        <v>0.12427655807826146</v>
      </c>
      <c r="U165" s="453">
        <f t="shared" si="52"/>
        <v>40.540899491475841</v>
      </c>
      <c r="V165" s="623">
        <f t="shared" si="53"/>
        <v>40.540899491475841</v>
      </c>
      <c r="W165" s="397">
        <v>504</v>
      </c>
      <c r="X165" s="398" t="s">
        <v>188</v>
      </c>
      <c r="Y165" s="400">
        <v>1764</v>
      </c>
      <c r="Z165" s="400">
        <v>-255098.60381416243</v>
      </c>
      <c r="AA165" s="400">
        <v>749595.54293986352</v>
      </c>
      <c r="AB165" s="404">
        <f t="shared" si="54"/>
        <v>494496.93912570109</v>
      </c>
      <c r="AC165" s="400">
        <v>381953.30608945538</v>
      </c>
      <c r="AD165" s="399">
        <f t="shared" si="55"/>
        <v>876450.24521515646</v>
      </c>
      <c r="AE165" s="401">
        <v>-419195</v>
      </c>
      <c r="AF165" s="411">
        <f t="shared" si="56"/>
        <v>457255.24521515646</v>
      </c>
      <c r="AG165" s="399">
        <v>-895036.94310000003</v>
      </c>
      <c r="AH165" s="399">
        <f t="shared" si="57"/>
        <v>-437781.69788484357</v>
      </c>
      <c r="AI165" s="411">
        <f t="shared" si="58"/>
        <v>259.2149916185694</v>
      </c>
      <c r="AJ165" s="399">
        <f t="shared" si="59"/>
        <v>-248.17556569435575</v>
      </c>
      <c r="AK165" s="412">
        <v>1</v>
      </c>
      <c r="AL165" s="413">
        <v>34</v>
      </c>
    </row>
    <row r="166" spans="1:38">
      <c r="A166" s="397">
        <v>505</v>
      </c>
      <c r="B166" s="398" t="s">
        <v>189</v>
      </c>
      <c r="C166" s="420">
        <v>20957</v>
      </c>
      <c r="D166" s="440">
        <f t="shared" si="45"/>
        <v>9567074.9992864579</v>
      </c>
      <c r="E166" s="534">
        <v>2202798.7421285976</v>
      </c>
      <c r="F166" s="400">
        <v>11769873.741415055</v>
      </c>
      <c r="G166" s="400">
        <v>3663261.5419362383</v>
      </c>
      <c r="H166" s="404">
        <f t="shared" si="46"/>
        <v>15433135.283351295</v>
      </c>
      <c r="I166" s="427">
        <v>1633431.2201996678</v>
      </c>
      <c r="J166" s="405">
        <f t="shared" si="47"/>
        <v>17066566.503550962</v>
      </c>
      <c r="K166" s="429">
        <v>-1868498</v>
      </c>
      <c r="L166" s="414">
        <f t="shared" si="48"/>
        <v>15198068.503550962</v>
      </c>
      <c r="M166" s="431">
        <v>-1815981.3803699994</v>
      </c>
      <c r="N166" s="405">
        <f t="shared" si="49"/>
        <v>13382087.123180963</v>
      </c>
      <c r="O166" s="411">
        <f t="shared" si="43"/>
        <v>725.20248621228995</v>
      </c>
      <c r="P166" s="399">
        <f t="shared" si="44"/>
        <v>638.54975059316519</v>
      </c>
      <c r="Q166" s="412">
        <v>1</v>
      </c>
      <c r="R166" s="413">
        <v>35</v>
      </c>
      <c r="S166" s="451">
        <f t="shared" si="50"/>
        <v>644647.57356465049</v>
      </c>
      <c r="T166" s="416">
        <f t="shared" si="51"/>
        <v>4.4295260658365143E-2</v>
      </c>
      <c r="U166" s="453">
        <f t="shared" si="52"/>
        <v>29.266137226716523</v>
      </c>
      <c r="V166" s="623">
        <f t="shared" si="53"/>
        <v>29.266137226716523</v>
      </c>
      <c r="W166" s="397">
        <v>505</v>
      </c>
      <c r="X166" s="398" t="s">
        <v>189</v>
      </c>
      <c r="Y166" s="400">
        <v>20912</v>
      </c>
      <c r="Z166" s="400">
        <v>9824298.9318219349</v>
      </c>
      <c r="AA166" s="400">
        <v>3849164.0262180516</v>
      </c>
      <c r="AB166" s="404">
        <f t="shared" si="54"/>
        <v>13673462.958039986</v>
      </c>
      <c r="AC166" s="400">
        <v>3077114.9719463256</v>
      </c>
      <c r="AD166" s="399">
        <f t="shared" si="55"/>
        <v>16750577.929986311</v>
      </c>
      <c r="AE166" s="401">
        <v>-2197157</v>
      </c>
      <c r="AF166" s="411">
        <f t="shared" si="56"/>
        <v>14553420.929986311</v>
      </c>
      <c r="AG166" s="399">
        <v>-1913878.8977000001</v>
      </c>
      <c r="AH166" s="399">
        <f t="shared" si="57"/>
        <v>12639542.032286311</v>
      </c>
      <c r="AI166" s="411">
        <f t="shared" si="58"/>
        <v>695.93634898557343</v>
      </c>
      <c r="AJ166" s="399">
        <f t="shared" si="59"/>
        <v>604.41574370152591</v>
      </c>
      <c r="AK166" s="412">
        <v>1</v>
      </c>
      <c r="AL166" s="413">
        <v>35</v>
      </c>
    </row>
    <row r="167" spans="1:38">
      <c r="A167" s="397">
        <v>507</v>
      </c>
      <c r="B167" s="398" t="s">
        <v>559</v>
      </c>
      <c r="C167" s="420">
        <v>7099</v>
      </c>
      <c r="D167" s="440">
        <f t="shared" si="45"/>
        <v>-1717322.581152475</v>
      </c>
      <c r="E167" s="534">
        <v>917181.5136508788</v>
      </c>
      <c r="F167" s="400">
        <v>-800141.06750159618</v>
      </c>
      <c r="G167" s="400">
        <v>1745876.6207233013</v>
      </c>
      <c r="H167" s="404">
        <f t="shared" si="46"/>
        <v>945735.55322170514</v>
      </c>
      <c r="I167" s="427">
        <v>1061708.5253858869</v>
      </c>
      <c r="J167" s="405">
        <f t="shared" si="47"/>
        <v>2007444.078607592</v>
      </c>
      <c r="K167" s="429">
        <v>-56521</v>
      </c>
      <c r="L167" s="414">
        <f t="shared" si="48"/>
        <v>1950923.078607592</v>
      </c>
      <c r="M167" s="431">
        <v>70409.940480000019</v>
      </c>
      <c r="N167" s="405">
        <f t="shared" si="49"/>
        <v>2021333.0190875921</v>
      </c>
      <c r="O167" s="411">
        <f t="shared" si="43"/>
        <v>274.81660495951428</v>
      </c>
      <c r="P167" s="399">
        <f t="shared" si="44"/>
        <v>284.73489492711536</v>
      </c>
      <c r="Q167" s="412">
        <v>10</v>
      </c>
      <c r="R167" s="412">
        <v>10</v>
      </c>
      <c r="S167" s="451">
        <f t="shared" si="50"/>
        <v>1464921.3616239771</v>
      </c>
      <c r="T167" s="416">
        <f t="shared" si="51"/>
        <v>3.0142308358827576</v>
      </c>
      <c r="U167" s="453">
        <f t="shared" si="52"/>
        <v>206.9771693113268</v>
      </c>
      <c r="V167" s="623">
        <f t="shared" si="53"/>
        <v>206.9771693113268</v>
      </c>
      <c r="W167" s="397">
        <v>507</v>
      </c>
      <c r="X167" s="398" t="s">
        <v>190</v>
      </c>
      <c r="Y167" s="200">
        <v>7164</v>
      </c>
      <c r="Z167" s="200">
        <v>-2155165.1970824827</v>
      </c>
      <c r="AA167" s="200">
        <v>1413938.5138753774</v>
      </c>
      <c r="AB167" s="200">
        <v>-741226.68320710538</v>
      </c>
      <c r="AC167" s="200">
        <v>1486682.4001907203</v>
      </c>
      <c r="AD167" s="399">
        <f t="shared" si="55"/>
        <v>745455.71698361496</v>
      </c>
      <c r="AE167" s="401">
        <v>-259454</v>
      </c>
      <c r="AF167" s="411">
        <f t="shared" si="56"/>
        <v>486001.71698361496</v>
      </c>
      <c r="AG167" s="200">
        <v>35541.731500000009</v>
      </c>
      <c r="AH167" s="399">
        <f>SUM(AF167:AG167)</f>
        <v>521543.44848361495</v>
      </c>
      <c r="AI167" s="411">
        <f t="shared" si="58"/>
        <v>67.839435648187461</v>
      </c>
      <c r="AJ167" s="399">
        <f t="shared" si="59"/>
        <v>72.800593032330397</v>
      </c>
      <c r="AK167" s="412">
        <v>10</v>
      </c>
      <c r="AL167" s="412">
        <v>10</v>
      </c>
    </row>
    <row r="168" spans="1:38">
      <c r="A168" s="397">
        <v>508</v>
      </c>
      <c r="B168" s="398" t="s">
        <v>191</v>
      </c>
      <c r="C168" s="420">
        <v>9271</v>
      </c>
      <c r="D168" s="440">
        <f t="shared" si="45"/>
        <v>-2551699.3798188679</v>
      </c>
      <c r="E168" s="534">
        <v>1430064.3403944033</v>
      </c>
      <c r="F168" s="400">
        <v>-1121635.0394244646</v>
      </c>
      <c r="G168" s="400">
        <v>1965067.2179423189</v>
      </c>
      <c r="H168" s="404">
        <f t="shared" si="46"/>
        <v>843432.17851785431</v>
      </c>
      <c r="I168" s="427">
        <v>929977.24598900147</v>
      </c>
      <c r="J168" s="405">
        <f t="shared" si="47"/>
        <v>1773409.4245068557</v>
      </c>
      <c r="K168" s="429">
        <v>-405139</v>
      </c>
      <c r="L168" s="414">
        <f t="shared" si="48"/>
        <v>1368270.4245068557</v>
      </c>
      <c r="M168" s="431">
        <v>134202.28002000003</v>
      </c>
      <c r="N168" s="405">
        <f t="shared" si="49"/>
        <v>1502472.7045268556</v>
      </c>
      <c r="O168" s="411">
        <f t="shared" si="43"/>
        <v>147.58606671414688</v>
      </c>
      <c r="P168" s="399">
        <f t="shared" si="44"/>
        <v>162.06155803331416</v>
      </c>
      <c r="Q168" s="412">
        <v>6</v>
      </c>
      <c r="R168" s="412">
        <v>6</v>
      </c>
      <c r="S168" s="451">
        <f t="shared" si="50"/>
        <v>513233.30524557433</v>
      </c>
      <c r="T168" s="416">
        <f t="shared" si="51"/>
        <v>0.60024681231264887</v>
      </c>
      <c r="U168" s="453">
        <f t="shared" si="52"/>
        <v>56.235947134950152</v>
      </c>
      <c r="V168" s="623">
        <f t="shared" si="53"/>
        <v>56.235947134950152</v>
      </c>
      <c r="W168" s="397">
        <v>508</v>
      </c>
      <c r="X168" s="398" t="s">
        <v>191</v>
      </c>
      <c r="Y168" s="400">
        <v>9360</v>
      </c>
      <c r="Z168" s="400">
        <v>-2592474.9391606101</v>
      </c>
      <c r="AA168" s="400">
        <v>2354897.9557672702</v>
      </c>
      <c r="AB168" s="404">
        <f t="shared" si="54"/>
        <v>-237576.98339333991</v>
      </c>
      <c r="AC168" s="400">
        <v>1662356.1026546212</v>
      </c>
      <c r="AD168" s="399">
        <f t="shared" si="55"/>
        <v>1424779.1192612813</v>
      </c>
      <c r="AE168" s="401">
        <v>-569742</v>
      </c>
      <c r="AF168" s="411">
        <f t="shared" si="56"/>
        <v>855037.11926128133</v>
      </c>
      <c r="AG168" s="399">
        <v>117989.09179999999</v>
      </c>
      <c r="AH168" s="399">
        <f t="shared" si="57"/>
        <v>973026.21106128138</v>
      </c>
      <c r="AI168" s="411">
        <f t="shared" si="58"/>
        <v>91.350119579196729</v>
      </c>
      <c r="AJ168" s="399">
        <f t="shared" si="59"/>
        <v>103.95579178005143</v>
      </c>
      <c r="AK168" s="412">
        <v>6</v>
      </c>
      <c r="AL168" s="412">
        <v>6</v>
      </c>
    </row>
    <row r="169" spans="1:38">
      <c r="A169" s="397">
        <v>529</v>
      </c>
      <c r="B169" s="398" t="s">
        <v>192</v>
      </c>
      <c r="C169" s="420">
        <v>19999</v>
      </c>
      <c r="D169" s="440">
        <f t="shared" si="45"/>
        <v>8831349.6981989257</v>
      </c>
      <c r="E169" s="534">
        <v>2429553.9329064591</v>
      </c>
      <c r="F169" s="400">
        <v>11260903.631105386</v>
      </c>
      <c r="G169" s="400">
        <v>-566233.71631354466</v>
      </c>
      <c r="H169" s="404">
        <f t="shared" si="46"/>
        <v>10694669.914791841</v>
      </c>
      <c r="I169" s="427">
        <v>1361851.9753144083</v>
      </c>
      <c r="J169" s="405">
        <f t="shared" si="47"/>
        <v>12056521.89010625</v>
      </c>
      <c r="K169" s="429">
        <v>-860950</v>
      </c>
      <c r="L169" s="414">
        <f t="shared" si="48"/>
        <v>11195571.89010625</v>
      </c>
      <c r="M169" s="431">
        <v>-48487.262101499888</v>
      </c>
      <c r="N169" s="405">
        <f t="shared" si="49"/>
        <v>11147084.62800475</v>
      </c>
      <c r="O169" s="411">
        <f t="shared" si="43"/>
        <v>559.8065848345542</v>
      </c>
      <c r="P169" s="399">
        <f t="shared" si="44"/>
        <v>557.38210050526277</v>
      </c>
      <c r="Q169" s="412">
        <v>2</v>
      </c>
      <c r="R169" s="412">
        <v>2</v>
      </c>
      <c r="S169" s="451">
        <f t="shared" si="50"/>
        <v>1469497.674739521</v>
      </c>
      <c r="T169" s="416">
        <f t="shared" si="51"/>
        <v>0.15108847025018435</v>
      </c>
      <c r="U169" s="453">
        <f t="shared" si="52"/>
        <v>69.828034942023805</v>
      </c>
      <c r="V169" s="623">
        <f t="shared" si="53"/>
        <v>69.828034942023805</v>
      </c>
      <c r="W169" s="397">
        <v>529</v>
      </c>
      <c r="X169" s="398" t="s">
        <v>192</v>
      </c>
      <c r="Y169" s="400">
        <v>19850</v>
      </c>
      <c r="Z169" s="400">
        <v>8924686.2007599138</v>
      </c>
      <c r="AA169" s="400">
        <v>-634526.86247983784</v>
      </c>
      <c r="AB169" s="404">
        <f t="shared" si="54"/>
        <v>8290159.3382800762</v>
      </c>
      <c r="AC169" s="400">
        <v>2301642.8770866529</v>
      </c>
      <c r="AD169" s="399">
        <f t="shared" si="55"/>
        <v>10591802.215366729</v>
      </c>
      <c r="AE169" s="401">
        <v>-865728</v>
      </c>
      <c r="AF169" s="411">
        <f t="shared" si="56"/>
        <v>9726074.2153667286</v>
      </c>
      <c r="AG169" s="399">
        <v>-212236.93740999987</v>
      </c>
      <c r="AH169" s="399">
        <f t="shared" si="57"/>
        <v>9513837.2779567279</v>
      </c>
      <c r="AI169" s="411">
        <f t="shared" si="58"/>
        <v>489.9785498925304</v>
      </c>
      <c r="AJ169" s="399">
        <f t="shared" si="59"/>
        <v>479.286512743412</v>
      </c>
      <c r="AK169" s="412">
        <v>2</v>
      </c>
      <c r="AL169" s="412">
        <v>2</v>
      </c>
    </row>
    <row r="170" spans="1:38">
      <c r="A170" s="397">
        <v>531</v>
      </c>
      <c r="B170" s="398" t="s">
        <v>193</v>
      </c>
      <c r="C170" s="420">
        <v>4966</v>
      </c>
      <c r="D170" s="440">
        <f t="shared" si="45"/>
        <v>-1932628.7267562274</v>
      </c>
      <c r="E170" s="534">
        <v>867996.13782753353</v>
      </c>
      <c r="F170" s="400">
        <v>-1064632.5889286939</v>
      </c>
      <c r="G170" s="400">
        <v>2094290.0725636466</v>
      </c>
      <c r="H170" s="404">
        <f t="shared" si="46"/>
        <v>1029657.4836349527</v>
      </c>
      <c r="I170" s="427">
        <v>490496.68541689042</v>
      </c>
      <c r="J170" s="405">
        <f t="shared" si="47"/>
        <v>1520154.1690518432</v>
      </c>
      <c r="K170" s="429">
        <v>-305741</v>
      </c>
      <c r="L170" s="414">
        <f t="shared" si="48"/>
        <v>1214413.1690518432</v>
      </c>
      <c r="M170" s="431">
        <v>-37730.326769999985</v>
      </c>
      <c r="N170" s="405">
        <f t="shared" si="49"/>
        <v>1176682.8422818433</v>
      </c>
      <c r="O170" s="411">
        <f t="shared" si="43"/>
        <v>244.54554350621089</v>
      </c>
      <c r="P170" s="399">
        <f t="shared" si="44"/>
        <v>236.94781358877231</v>
      </c>
      <c r="Q170" s="412">
        <v>4</v>
      </c>
      <c r="R170" s="412">
        <v>4</v>
      </c>
      <c r="S170" s="451">
        <f t="shared" si="50"/>
        <v>430254.79705976648</v>
      </c>
      <c r="T170" s="416">
        <f t="shared" si="51"/>
        <v>0.54868354713442224</v>
      </c>
      <c r="U170" s="453">
        <f t="shared" si="52"/>
        <v>89.940186252252545</v>
      </c>
      <c r="V170" s="623">
        <f t="shared" si="53"/>
        <v>89.940186252252545</v>
      </c>
      <c r="W170" s="397">
        <v>531</v>
      </c>
      <c r="X170" s="398" t="s">
        <v>193</v>
      </c>
      <c r="Y170" s="400">
        <v>5072</v>
      </c>
      <c r="Z170" s="400">
        <v>-1970659.8102251659</v>
      </c>
      <c r="AA170" s="400">
        <v>2197489.3816848043</v>
      </c>
      <c r="AB170" s="404">
        <f t="shared" si="54"/>
        <v>226829.57145963842</v>
      </c>
      <c r="AC170" s="400">
        <v>879128.80053243821</v>
      </c>
      <c r="AD170" s="399">
        <f t="shared" si="55"/>
        <v>1105958.3719920767</v>
      </c>
      <c r="AE170" s="401">
        <v>-321800</v>
      </c>
      <c r="AF170" s="411">
        <f t="shared" si="56"/>
        <v>784158.37199207675</v>
      </c>
      <c r="AG170" s="399">
        <v>38525.345590000012</v>
      </c>
      <c r="AH170" s="399">
        <f t="shared" si="57"/>
        <v>822683.71758207679</v>
      </c>
      <c r="AI170" s="411">
        <f t="shared" si="58"/>
        <v>154.60535725395835</v>
      </c>
      <c r="AJ170" s="399">
        <f t="shared" si="59"/>
        <v>162.20104841917919</v>
      </c>
      <c r="AK170" s="412">
        <v>4</v>
      </c>
      <c r="AL170" s="412">
        <v>4</v>
      </c>
    </row>
    <row r="171" spans="1:38">
      <c r="A171" s="397">
        <v>535</v>
      </c>
      <c r="B171" s="398" t="s">
        <v>194</v>
      </c>
      <c r="C171" s="420">
        <v>10454</v>
      </c>
      <c r="D171" s="440">
        <f t="shared" si="45"/>
        <v>8335504.1263500033</v>
      </c>
      <c r="E171" s="534">
        <v>987391.58944439213</v>
      </c>
      <c r="F171" s="400">
        <v>9322895.7157943957</v>
      </c>
      <c r="G171" s="400">
        <v>6561318.3776778886</v>
      </c>
      <c r="H171" s="404">
        <f t="shared" si="46"/>
        <v>15884214.093472283</v>
      </c>
      <c r="I171" s="427">
        <v>1140361.7617085613</v>
      </c>
      <c r="J171" s="405">
        <f t="shared" si="47"/>
        <v>17024575.855180845</v>
      </c>
      <c r="K171" s="429">
        <v>-626646</v>
      </c>
      <c r="L171" s="414">
        <f t="shared" si="48"/>
        <v>16397929.855180845</v>
      </c>
      <c r="M171" s="431">
        <v>-202945.31849999999</v>
      </c>
      <c r="N171" s="405">
        <f t="shared" si="49"/>
        <v>16194984.536680846</v>
      </c>
      <c r="O171" s="411">
        <f t="shared" si="43"/>
        <v>1568.5794772508939</v>
      </c>
      <c r="P171" s="399">
        <f t="shared" si="44"/>
        <v>1549.1663034896542</v>
      </c>
      <c r="Q171" s="412">
        <v>17</v>
      </c>
      <c r="R171" s="412">
        <v>17</v>
      </c>
      <c r="S171" s="451">
        <f t="shared" si="50"/>
        <v>803469.50969645567</v>
      </c>
      <c r="T171" s="416">
        <f t="shared" si="51"/>
        <v>5.1522751791094355E-2</v>
      </c>
      <c r="U171" s="453">
        <f t="shared" si="52"/>
        <v>71.84655225959068</v>
      </c>
      <c r="V171" s="623">
        <f t="shared" si="53"/>
        <v>71.84655225959068</v>
      </c>
      <c r="W171" s="397">
        <v>535</v>
      </c>
      <c r="X171" s="398" t="s">
        <v>194</v>
      </c>
      <c r="Y171" s="400">
        <v>10419</v>
      </c>
      <c r="Z171" s="400">
        <v>7869620.0525463093</v>
      </c>
      <c r="AA171" s="400">
        <v>6452510.2409875169</v>
      </c>
      <c r="AB171" s="404">
        <f t="shared" si="54"/>
        <v>14322130.293533826</v>
      </c>
      <c r="AC171" s="400">
        <v>1996894.0519505634</v>
      </c>
      <c r="AD171" s="399">
        <f t="shared" si="55"/>
        <v>16319024.345484389</v>
      </c>
      <c r="AE171" s="401">
        <v>-724564</v>
      </c>
      <c r="AF171" s="411">
        <f t="shared" si="56"/>
        <v>15594460.345484389</v>
      </c>
      <c r="AG171" s="399">
        <v>-65488.201500000025</v>
      </c>
      <c r="AH171" s="399">
        <f t="shared" si="57"/>
        <v>15528972.143984389</v>
      </c>
      <c r="AI171" s="411">
        <f t="shared" si="58"/>
        <v>1496.7329249913032</v>
      </c>
      <c r="AJ171" s="399">
        <f t="shared" si="59"/>
        <v>1490.447465590209</v>
      </c>
      <c r="AK171" s="412">
        <v>17</v>
      </c>
      <c r="AL171" s="412">
        <v>17</v>
      </c>
    </row>
    <row r="172" spans="1:38">
      <c r="A172" s="397">
        <v>536</v>
      </c>
      <c r="B172" s="398" t="s">
        <v>195</v>
      </c>
      <c r="C172" s="420">
        <v>35647</v>
      </c>
      <c r="D172" s="440">
        <f t="shared" si="45"/>
        <v>10442901.452911334</v>
      </c>
      <c r="E172" s="534">
        <v>5019449.7574245054</v>
      </c>
      <c r="F172" s="400">
        <v>15462351.21033584</v>
      </c>
      <c r="G172" s="400">
        <v>6196857.5309272399</v>
      </c>
      <c r="H172" s="404">
        <f t="shared" si="46"/>
        <v>21659208.74126308</v>
      </c>
      <c r="I172" s="427">
        <v>1598745.0176894609</v>
      </c>
      <c r="J172" s="405">
        <f t="shared" si="47"/>
        <v>23257953.758952543</v>
      </c>
      <c r="K172" s="429">
        <v>-1066662</v>
      </c>
      <c r="L172" s="414">
        <f t="shared" si="48"/>
        <v>22191291.758952543</v>
      </c>
      <c r="M172" s="431">
        <v>162720.47288700007</v>
      </c>
      <c r="N172" s="405">
        <f t="shared" si="49"/>
        <v>22354012.231839545</v>
      </c>
      <c r="O172" s="411">
        <f t="shared" si="43"/>
        <v>622.5290139128831</v>
      </c>
      <c r="P172" s="399">
        <f t="shared" si="44"/>
        <v>627.09378718656671</v>
      </c>
      <c r="Q172" s="412">
        <v>6</v>
      </c>
      <c r="R172" s="412">
        <v>6</v>
      </c>
      <c r="S172" s="451">
        <f t="shared" si="50"/>
        <v>3174860.7207625173</v>
      </c>
      <c r="T172" s="416">
        <f t="shared" si="51"/>
        <v>0.16695355266119899</v>
      </c>
      <c r="U172" s="453">
        <f t="shared" si="52"/>
        <v>84.52100626873596</v>
      </c>
      <c r="V172" s="623">
        <f t="shared" si="53"/>
        <v>84.52100626873596</v>
      </c>
      <c r="W172" s="397">
        <v>536</v>
      </c>
      <c r="X172" s="398" t="s">
        <v>195</v>
      </c>
      <c r="Y172" s="400">
        <v>35346</v>
      </c>
      <c r="Z172" s="400">
        <v>11037130.153648533</v>
      </c>
      <c r="AA172" s="400">
        <v>5605455.9076610524</v>
      </c>
      <c r="AB172" s="404">
        <f t="shared" si="54"/>
        <v>16642586.061309585</v>
      </c>
      <c r="AC172" s="400">
        <v>4243793.9768804414</v>
      </c>
      <c r="AD172" s="399">
        <f t="shared" si="55"/>
        <v>20886380.038190026</v>
      </c>
      <c r="AE172" s="401">
        <v>-1869949</v>
      </c>
      <c r="AF172" s="411">
        <f t="shared" si="56"/>
        <v>19016431.038190026</v>
      </c>
      <c r="AG172" s="399">
        <v>-14639.09543999983</v>
      </c>
      <c r="AH172" s="399">
        <f t="shared" si="57"/>
        <v>19001791.942750026</v>
      </c>
      <c r="AI172" s="411">
        <f t="shared" si="58"/>
        <v>538.00800764414714</v>
      </c>
      <c r="AJ172" s="399">
        <f t="shared" si="59"/>
        <v>537.59384209670191</v>
      </c>
      <c r="AK172" s="412">
        <v>6</v>
      </c>
      <c r="AL172" s="412">
        <v>6</v>
      </c>
    </row>
    <row r="173" spans="1:38">
      <c r="A173" s="397">
        <v>538</v>
      </c>
      <c r="B173" s="398" t="s">
        <v>196</v>
      </c>
      <c r="C173" s="420">
        <v>4695</v>
      </c>
      <c r="D173" s="440">
        <f t="shared" si="45"/>
        <v>2197667.0245097182</v>
      </c>
      <c r="E173" s="534">
        <v>418957.16143189755</v>
      </c>
      <c r="F173" s="400">
        <v>2616624.1859416156</v>
      </c>
      <c r="G173" s="400">
        <v>1757845.6786645274</v>
      </c>
      <c r="H173" s="404">
        <f t="shared" si="46"/>
        <v>4374469.864606143</v>
      </c>
      <c r="I173" s="427">
        <v>383162.39270163246</v>
      </c>
      <c r="J173" s="405">
        <f t="shared" si="47"/>
        <v>4757632.2573077753</v>
      </c>
      <c r="K173" s="429">
        <v>823561</v>
      </c>
      <c r="L173" s="414">
        <f t="shared" si="48"/>
        <v>5581193.2573077753</v>
      </c>
      <c r="M173" s="431">
        <v>-1033.4792400000151</v>
      </c>
      <c r="N173" s="405">
        <f t="shared" si="49"/>
        <v>5580159.7780677751</v>
      </c>
      <c r="O173" s="411">
        <f t="shared" si="43"/>
        <v>1188.7525574670449</v>
      </c>
      <c r="P173" s="399">
        <f t="shared" si="44"/>
        <v>1188.5324340932427</v>
      </c>
      <c r="Q173" s="412">
        <v>2</v>
      </c>
      <c r="R173" s="412">
        <v>2</v>
      </c>
      <c r="S173" s="451">
        <f t="shared" si="50"/>
        <v>-168733.53440470248</v>
      </c>
      <c r="T173" s="416">
        <f t="shared" si="51"/>
        <v>-2.9345336126349052E-2</v>
      </c>
      <c r="U173" s="453">
        <f t="shared" si="52"/>
        <v>-49.388439887063214</v>
      </c>
      <c r="V173" s="623">
        <f t="shared" si="53"/>
        <v>-49.388439887063214</v>
      </c>
      <c r="W173" s="397">
        <v>538</v>
      </c>
      <c r="X173" s="398" t="s">
        <v>196</v>
      </c>
      <c r="Y173" s="400">
        <v>4644</v>
      </c>
      <c r="Z173" s="400">
        <v>2086991.379463912</v>
      </c>
      <c r="AA173" s="400">
        <v>1892610.609176897</v>
      </c>
      <c r="AB173" s="404">
        <f t="shared" si="54"/>
        <v>3979601.988640809</v>
      </c>
      <c r="AC173" s="400">
        <v>778488.80307166837</v>
      </c>
      <c r="AD173" s="399">
        <f t="shared" si="55"/>
        <v>4758090.7917124778</v>
      </c>
      <c r="AE173" s="401">
        <v>991836</v>
      </c>
      <c r="AF173" s="411">
        <f t="shared" si="56"/>
        <v>5749926.7917124778</v>
      </c>
      <c r="AG173" s="399">
        <v>-83456.083500000008</v>
      </c>
      <c r="AH173" s="399">
        <f t="shared" si="57"/>
        <v>5666470.7082124781</v>
      </c>
      <c r="AI173" s="411">
        <f t="shared" si="58"/>
        <v>1238.1409973541081</v>
      </c>
      <c r="AJ173" s="399">
        <f t="shared" si="59"/>
        <v>1220.1702644729712</v>
      </c>
      <c r="AK173" s="412">
        <v>2</v>
      </c>
      <c r="AL173" s="412">
        <v>2</v>
      </c>
    </row>
    <row r="174" spans="1:38">
      <c r="A174" s="397">
        <v>541</v>
      </c>
      <c r="B174" s="398" t="s">
        <v>197</v>
      </c>
      <c r="C174" s="420">
        <v>9130</v>
      </c>
      <c r="D174" s="440">
        <f t="shared" si="45"/>
        <v>5008099.957910873</v>
      </c>
      <c r="E174" s="534">
        <v>1424064.4112242707</v>
      </c>
      <c r="F174" s="400">
        <v>6432164.3691351432</v>
      </c>
      <c r="G174" s="400">
        <v>4629403.0415882766</v>
      </c>
      <c r="H174" s="404">
        <f t="shared" si="46"/>
        <v>11061567.41072342</v>
      </c>
      <c r="I174" s="427">
        <v>1403207.5195452492</v>
      </c>
      <c r="J174" s="405">
        <f t="shared" si="47"/>
        <v>12464774.93026867</v>
      </c>
      <c r="K174" s="429">
        <v>-465422</v>
      </c>
      <c r="L174" s="414">
        <f t="shared" si="48"/>
        <v>11999352.93026867</v>
      </c>
      <c r="M174" s="431">
        <v>-59925.126900000003</v>
      </c>
      <c r="N174" s="405">
        <f t="shared" si="49"/>
        <v>11939427.803368669</v>
      </c>
      <c r="O174" s="411">
        <f t="shared" si="43"/>
        <v>1314.2774293832058</v>
      </c>
      <c r="P174" s="399">
        <f t="shared" si="44"/>
        <v>1307.7138886493613</v>
      </c>
      <c r="Q174" s="412">
        <v>12</v>
      </c>
      <c r="R174" s="412">
        <v>12</v>
      </c>
      <c r="S174" s="451">
        <f t="shared" si="50"/>
        <v>794805.05735433288</v>
      </c>
      <c r="T174" s="416">
        <f t="shared" si="51"/>
        <v>7.0935933013029445E-2</v>
      </c>
      <c r="U174" s="453">
        <f t="shared" si="52"/>
        <v>102.05760108997447</v>
      </c>
      <c r="V174" s="623">
        <f t="shared" si="53"/>
        <v>102.05760108997447</v>
      </c>
      <c r="W174" s="397">
        <v>541</v>
      </c>
      <c r="X174" s="398" t="s">
        <v>197</v>
      </c>
      <c r="Y174" s="400">
        <v>9243</v>
      </c>
      <c r="Z174" s="400">
        <v>5225686.824980828</v>
      </c>
      <c r="AA174" s="400">
        <v>4567844.1577191809</v>
      </c>
      <c r="AB174" s="404">
        <f t="shared" si="54"/>
        <v>9793530.9827000089</v>
      </c>
      <c r="AC174" s="400">
        <v>2030617.8902143268</v>
      </c>
      <c r="AD174" s="399">
        <f t="shared" si="55"/>
        <v>11824148.872914337</v>
      </c>
      <c r="AE174" s="401">
        <v>-619601</v>
      </c>
      <c r="AF174" s="411">
        <f t="shared" si="56"/>
        <v>11204547.872914337</v>
      </c>
      <c r="AG174" s="399">
        <v>-10350.445710000029</v>
      </c>
      <c r="AH174" s="399">
        <f t="shared" si="57"/>
        <v>11194197.427204337</v>
      </c>
      <c r="AI174" s="411">
        <f t="shared" si="58"/>
        <v>1212.2198282932313</v>
      </c>
      <c r="AJ174" s="399">
        <f t="shared" si="59"/>
        <v>1211.1000137622348</v>
      </c>
      <c r="AK174" s="412">
        <v>12</v>
      </c>
      <c r="AL174" s="412">
        <v>12</v>
      </c>
    </row>
    <row r="175" spans="1:38">
      <c r="A175" s="397">
        <v>543</v>
      </c>
      <c r="B175" s="398" t="s">
        <v>198</v>
      </c>
      <c r="C175" s="420">
        <v>44785</v>
      </c>
      <c r="D175" s="440">
        <f t="shared" si="45"/>
        <v>34090915.3614491</v>
      </c>
      <c r="E175" s="534">
        <v>4720159.2839897107</v>
      </c>
      <c r="F175" s="400">
        <v>38811074.645438813</v>
      </c>
      <c r="G175" s="400">
        <v>-209599.54589710652</v>
      </c>
      <c r="H175" s="404">
        <f t="shared" si="46"/>
        <v>38601475.099541709</v>
      </c>
      <c r="I175" s="427">
        <v>2447337.9591911668</v>
      </c>
      <c r="J175" s="405">
        <f t="shared" si="47"/>
        <v>41048813.058732875</v>
      </c>
      <c r="K175" s="429">
        <v>-7856162</v>
      </c>
      <c r="L175" s="414">
        <f t="shared" si="48"/>
        <v>33192651.058732875</v>
      </c>
      <c r="M175" s="431">
        <v>-380237.01522000018</v>
      </c>
      <c r="N175" s="405">
        <f t="shared" si="49"/>
        <v>32812414.043512873</v>
      </c>
      <c r="O175" s="411">
        <f t="shared" si="43"/>
        <v>741.15554446204919</v>
      </c>
      <c r="P175" s="399">
        <f t="shared" si="44"/>
        <v>732.66526836022945</v>
      </c>
      <c r="Q175" s="412">
        <v>1</v>
      </c>
      <c r="R175" s="413">
        <v>35</v>
      </c>
      <c r="S175" s="451">
        <f t="shared" si="50"/>
        <v>2560270.2483708039</v>
      </c>
      <c r="T175" s="416">
        <f t="shared" si="51"/>
        <v>8.3580517760628539E-2</v>
      </c>
      <c r="U175" s="453">
        <f t="shared" si="52"/>
        <v>52.137126846275464</v>
      </c>
      <c r="V175" s="623">
        <f t="shared" si="53"/>
        <v>52.137126846275464</v>
      </c>
      <c r="W175" s="397">
        <v>543</v>
      </c>
      <c r="X175" s="398" t="s">
        <v>198</v>
      </c>
      <c r="Y175" s="400">
        <v>44458</v>
      </c>
      <c r="Z175" s="400">
        <v>34211929.189195633</v>
      </c>
      <c r="AA175" s="400">
        <v>-198832.6306909867</v>
      </c>
      <c r="AB175" s="404">
        <f t="shared" si="54"/>
        <v>34013096.558504649</v>
      </c>
      <c r="AC175" s="400">
        <v>5144222.2518574186</v>
      </c>
      <c r="AD175" s="399">
        <f t="shared" si="55"/>
        <v>39157318.810362071</v>
      </c>
      <c r="AE175" s="401">
        <v>-8524938</v>
      </c>
      <c r="AF175" s="411">
        <f t="shared" si="56"/>
        <v>30632380.810362071</v>
      </c>
      <c r="AG175" s="399">
        <v>-281235.18041999999</v>
      </c>
      <c r="AH175" s="399">
        <f t="shared" si="57"/>
        <v>30351145.629942071</v>
      </c>
      <c r="AI175" s="411">
        <f t="shared" si="58"/>
        <v>689.01841761577373</v>
      </c>
      <c r="AJ175" s="399">
        <f t="shared" si="59"/>
        <v>682.69255544428609</v>
      </c>
      <c r="AK175" s="412">
        <v>1</v>
      </c>
      <c r="AL175" s="413">
        <v>35</v>
      </c>
    </row>
    <row r="176" spans="1:38">
      <c r="A176" s="397">
        <v>545</v>
      </c>
      <c r="B176" s="398" t="s">
        <v>199</v>
      </c>
      <c r="C176" s="420">
        <v>9621</v>
      </c>
      <c r="D176" s="440">
        <f t="shared" si="45"/>
        <v>11791743.99118357</v>
      </c>
      <c r="E176" s="534">
        <v>974560.51973491756</v>
      </c>
      <c r="F176" s="400">
        <v>12766304.510918487</v>
      </c>
      <c r="G176" s="400">
        <v>3291786.0403096573</v>
      </c>
      <c r="H176" s="404">
        <f t="shared" si="46"/>
        <v>16058090.551228143</v>
      </c>
      <c r="I176" s="427">
        <v>1665394.7750604055</v>
      </c>
      <c r="J176" s="405">
        <f t="shared" si="47"/>
        <v>17723485.326288547</v>
      </c>
      <c r="K176" s="429">
        <v>714078</v>
      </c>
      <c r="L176" s="414">
        <f t="shared" si="48"/>
        <v>18437563.326288547</v>
      </c>
      <c r="M176" s="431">
        <v>93179.821800000005</v>
      </c>
      <c r="N176" s="405">
        <f t="shared" si="49"/>
        <v>18530743.148088548</v>
      </c>
      <c r="O176" s="411">
        <f t="shared" si="43"/>
        <v>1916.3874156832499</v>
      </c>
      <c r="P176" s="399">
        <f t="shared" si="44"/>
        <v>1926.0724610839361</v>
      </c>
      <c r="Q176" s="412">
        <v>15</v>
      </c>
      <c r="R176" s="412">
        <v>15</v>
      </c>
      <c r="S176" s="451">
        <f t="shared" si="50"/>
        <v>1513732.2807835117</v>
      </c>
      <c r="T176" s="416">
        <f t="shared" si="51"/>
        <v>8.9443830815455844E-2</v>
      </c>
      <c r="U176" s="453">
        <f t="shared" si="52"/>
        <v>150.54527821402667</v>
      </c>
      <c r="V176" s="623">
        <f t="shared" si="53"/>
        <v>150.54527821402667</v>
      </c>
      <c r="W176" s="397">
        <v>545</v>
      </c>
      <c r="X176" s="398" t="s">
        <v>199</v>
      </c>
      <c r="Y176" s="400">
        <v>9584</v>
      </c>
      <c r="Z176" s="400">
        <v>11189256.765390776</v>
      </c>
      <c r="AA176" s="400">
        <v>3119934.886978758</v>
      </c>
      <c r="AB176" s="404">
        <f t="shared" si="54"/>
        <v>14309191.652369535</v>
      </c>
      <c r="AC176" s="400">
        <v>2173390.3931355006</v>
      </c>
      <c r="AD176" s="399">
        <f t="shared" si="55"/>
        <v>16482582.045505036</v>
      </c>
      <c r="AE176" s="401">
        <v>441249</v>
      </c>
      <c r="AF176" s="411">
        <f t="shared" si="56"/>
        <v>16923831.045505036</v>
      </c>
      <c r="AG176" s="399">
        <v>14342.782999999996</v>
      </c>
      <c r="AH176" s="399">
        <f t="shared" si="57"/>
        <v>16938173.828505035</v>
      </c>
      <c r="AI176" s="411">
        <f t="shared" si="58"/>
        <v>1765.8421374692232</v>
      </c>
      <c r="AJ176" s="399">
        <f t="shared" si="59"/>
        <v>1767.3386715885888</v>
      </c>
      <c r="AK176" s="412">
        <v>15</v>
      </c>
      <c r="AL176" s="412">
        <v>15</v>
      </c>
    </row>
    <row r="177" spans="1:38">
      <c r="A177" s="397">
        <v>560</v>
      </c>
      <c r="B177" s="398" t="s">
        <v>200</v>
      </c>
      <c r="C177" s="420">
        <v>15669</v>
      </c>
      <c r="D177" s="440">
        <f t="shared" si="45"/>
        <v>4367644.3445017282</v>
      </c>
      <c r="E177" s="534">
        <v>1923073.6873858171</v>
      </c>
      <c r="F177" s="400">
        <v>6290718.0318875453</v>
      </c>
      <c r="G177" s="400">
        <v>6562383.9832777744</v>
      </c>
      <c r="H177" s="404">
        <f t="shared" si="46"/>
        <v>12853102.01516532</v>
      </c>
      <c r="I177" s="427">
        <v>1735654.362388202</v>
      </c>
      <c r="J177" s="405">
        <f t="shared" si="47"/>
        <v>14588756.377553523</v>
      </c>
      <c r="K177" s="429">
        <v>-1416002</v>
      </c>
      <c r="L177" s="414">
        <f t="shared" si="48"/>
        <v>13172754.377553523</v>
      </c>
      <c r="M177" s="431">
        <v>401262.48359700013</v>
      </c>
      <c r="N177" s="405">
        <f t="shared" si="49"/>
        <v>13574016.861150522</v>
      </c>
      <c r="O177" s="411">
        <f t="shared" si="43"/>
        <v>840.68890022040478</v>
      </c>
      <c r="P177" s="399">
        <f t="shared" si="44"/>
        <v>866.29758511395255</v>
      </c>
      <c r="Q177" s="412">
        <v>7</v>
      </c>
      <c r="R177" s="412">
        <v>7</v>
      </c>
      <c r="S177" s="451">
        <f t="shared" si="50"/>
        <v>1722530.6363641471</v>
      </c>
      <c r="T177" s="416">
        <f t="shared" si="51"/>
        <v>0.15043641725250878</v>
      </c>
      <c r="U177" s="453">
        <f t="shared" si="52"/>
        <v>112.99752804440379</v>
      </c>
      <c r="V177" s="623">
        <f t="shared" si="53"/>
        <v>112.99752804440379</v>
      </c>
      <c r="W177" s="397">
        <v>560</v>
      </c>
      <c r="X177" s="398" t="s">
        <v>200</v>
      </c>
      <c r="Y177" s="400">
        <v>15735</v>
      </c>
      <c r="Z177" s="400">
        <v>4380477.5946529452</v>
      </c>
      <c r="AA177" s="400">
        <v>6119155.5578805432</v>
      </c>
      <c r="AB177" s="404">
        <f t="shared" si="54"/>
        <v>10499633.152533488</v>
      </c>
      <c r="AC177" s="400">
        <v>2752491.5886558881</v>
      </c>
      <c r="AD177" s="399">
        <f t="shared" si="55"/>
        <v>13252124.741189376</v>
      </c>
      <c r="AE177" s="401">
        <v>-1801901</v>
      </c>
      <c r="AF177" s="411">
        <f t="shared" si="56"/>
        <v>11450223.741189376</v>
      </c>
      <c r="AG177" s="399">
        <v>501324.39749000082</v>
      </c>
      <c r="AH177" s="399">
        <f t="shared" si="57"/>
        <v>11951548.138679376</v>
      </c>
      <c r="AI177" s="411">
        <f t="shared" si="58"/>
        <v>727.69137217600098</v>
      </c>
      <c r="AJ177" s="399">
        <f t="shared" si="59"/>
        <v>759.55183595038932</v>
      </c>
      <c r="AK177" s="412">
        <v>7</v>
      </c>
      <c r="AL177" s="412">
        <v>7</v>
      </c>
    </row>
    <row r="178" spans="1:38">
      <c r="A178" s="397">
        <v>561</v>
      </c>
      <c r="B178" s="398" t="s">
        <v>201</v>
      </c>
      <c r="C178" s="420">
        <v>1315</v>
      </c>
      <c r="D178" s="440">
        <f t="shared" si="45"/>
        <v>1381786.175347775</v>
      </c>
      <c r="E178" s="534">
        <v>191536.78000589521</v>
      </c>
      <c r="F178" s="400">
        <v>1573322.9553536703</v>
      </c>
      <c r="G178" s="400">
        <v>433005.91615647695</v>
      </c>
      <c r="H178" s="404">
        <f t="shared" si="46"/>
        <v>2006328.8715101471</v>
      </c>
      <c r="I178" s="427">
        <v>264764.55649906059</v>
      </c>
      <c r="J178" s="405">
        <f t="shared" si="47"/>
        <v>2271093.4280092078</v>
      </c>
      <c r="K178" s="429">
        <v>-250211</v>
      </c>
      <c r="L178" s="414">
        <f t="shared" si="48"/>
        <v>2020882.4280092078</v>
      </c>
      <c r="M178" s="431">
        <v>-858154.48764000018</v>
      </c>
      <c r="N178" s="405">
        <f t="shared" si="49"/>
        <v>1162727.9403692076</v>
      </c>
      <c r="O178" s="411">
        <f t="shared" si="43"/>
        <v>1536.7927209195498</v>
      </c>
      <c r="P178" s="399">
        <f t="shared" si="44"/>
        <v>884.20375693475864</v>
      </c>
      <c r="Q178" s="412">
        <v>2</v>
      </c>
      <c r="R178" s="412">
        <v>2</v>
      </c>
      <c r="S178" s="451">
        <f t="shared" si="50"/>
        <v>213607.31254098797</v>
      </c>
      <c r="T178" s="416">
        <f t="shared" si="51"/>
        <v>0.11819302479890985</v>
      </c>
      <c r="U178" s="453">
        <f t="shared" si="52"/>
        <v>164.52611843798582</v>
      </c>
      <c r="V178" s="623">
        <f t="shared" si="53"/>
        <v>164.52611843798582</v>
      </c>
      <c r="W178" s="397">
        <v>561</v>
      </c>
      <c r="X178" s="398" t="s">
        <v>201</v>
      </c>
      <c r="Y178" s="400">
        <v>1317</v>
      </c>
      <c r="Z178" s="400">
        <v>1303892.5857224278</v>
      </c>
      <c r="AA178" s="400">
        <v>436774.38299178809</v>
      </c>
      <c r="AB178" s="404">
        <f t="shared" si="54"/>
        <v>1740666.9687142158</v>
      </c>
      <c r="AC178" s="400">
        <v>340084.14675400406</v>
      </c>
      <c r="AD178" s="399">
        <f t="shared" si="55"/>
        <v>2080751.1154682199</v>
      </c>
      <c r="AE178" s="401">
        <v>-273476</v>
      </c>
      <c r="AF178" s="411">
        <f t="shared" si="56"/>
        <v>1807275.1154682199</v>
      </c>
      <c r="AG178" s="399">
        <v>-627299.74000000011</v>
      </c>
      <c r="AH178" s="399">
        <f t="shared" si="57"/>
        <v>1179975.3754682196</v>
      </c>
      <c r="AI178" s="411">
        <f t="shared" si="58"/>
        <v>1372.266602481564</v>
      </c>
      <c r="AJ178" s="399">
        <f t="shared" si="59"/>
        <v>895.95700491132845</v>
      </c>
      <c r="AK178" s="412">
        <v>2</v>
      </c>
      <c r="AL178" s="412">
        <v>2</v>
      </c>
    </row>
    <row r="179" spans="1:38">
      <c r="A179" s="397">
        <v>562</v>
      </c>
      <c r="B179" s="398" t="s">
        <v>202</v>
      </c>
      <c r="C179" s="420">
        <v>8839</v>
      </c>
      <c r="D179" s="440">
        <f t="shared" si="45"/>
        <v>734459.3554804126</v>
      </c>
      <c r="E179" s="534">
        <v>970615.30023251276</v>
      </c>
      <c r="F179" s="400">
        <v>1705074.6557129254</v>
      </c>
      <c r="G179" s="400">
        <v>3340439.2049294207</v>
      </c>
      <c r="H179" s="404">
        <f t="shared" si="46"/>
        <v>5045513.8606423456</v>
      </c>
      <c r="I179" s="427">
        <v>987875.47037635336</v>
      </c>
      <c r="J179" s="405">
        <f t="shared" si="47"/>
        <v>6033389.3310186993</v>
      </c>
      <c r="K179" s="429">
        <v>-208989</v>
      </c>
      <c r="L179" s="414">
        <f t="shared" si="48"/>
        <v>5824400.3310186993</v>
      </c>
      <c r="M179" s="431">
        <v>-216694.34292150009</v>
      </c>
      <c r="N179" s="405">
        <f t="shared" si="49"/>
        <v>5607705.9880971992</v>
      </c>
      <c r="O179" s="411">
        <f t="shared" si="43"/>
        <v>658.94335682981102</v>
      </c>
      <c r="P179" s="399">
        <f t="shared" si="44"/>
        <v>634.42764884004964</v>
      </c>
      <c r="Q179" s="412">
        <v>6</v>
      </c>
      <c r="R179" s="412">
        <v>6</v>
      </c>
      <c r="S179" s="451">
        <f t="shared" si="50"/>
        <v>225329.72862409428</v>
      </c>
      <c r="T179" s="416">
        <f t="shared" si="51"/>
        <v>4.0244130611199198E-2</v>
      </c>
      <c r="U179" s="453">
        <f t="shared" si="52"/>
        <v>32.298633562367854</v>
      </c>
      <c r="V179" s="623">
        <f t="shared" si="53"/>
        <v>32.298633562367854</v>
      </c>
      <c r="W179" s="397">
        <v>562</v>
      </c>
      <c r="X179" s="398" t="s">
        <v>202</v>
      </c>
      <c r="Y179" s="400">
        <v>8935</v>
      </c>
      <c r="Z179" s="400">
        <v>942246.22389995854</v>
      </c>
      <c r="AA179" s="400">
        <v>3280420.7878165888</v>
      </c>
      <c r="AB179" s="404">
        <f t="shared" si="54"/>
        <v>4222667.0117165474</v>
      </c>
      <c r="AC179" s="400">
        <v>1658725.5906780572</v>
      </c>
      <c r="AD179" s="399">
        <f t="shared" si="55"/>
        <v>5881392.6023946051</v>
      </c>
      <c r="AE179" s="401">
        <v>-282322</v>
      </c>
      <c r="AF179" s="411">
        <f t="shared" si="56"/>
        <v>5599070.6023946051</v>
      </c>
      <c r="AG179" s="399">
        <v>-107602.92047666659</v>
      </c>
      <c r="AH179" s="399">
        <f t="shared" si="57"/>
        <v>5491467.6819179384</v>
      </c>
      <c r="AI179" s="411">
        <f t="shared" si="58"/>
        <v>626.64472326744317</v>
      </c>
      <c r="AJ179" s="399">
        <f t="shared" si="59"/>
        <v>614.60186703054706</v>
      </c>
      <c r="AK179" s="412">
        <v>6</v>
      </c>
      <c r="AL179" s="412">
        <v>6</v>
      </c>
    </row>
    <row r="180" spans="1:38">
      <c r="A180" s="397">
        <v>563</v>
      </c>
      <c r="B180" s="398" t="s">
        <v>203</v>
      </c>
      <c r="C180" s="420">
        <v>6978</v>
      </c>
      <c r="D180" s="440">
        <f t="shared" si="45"/>
        <v>857305.18286876637</v>
      </c>
      <c r="E180" s="534">
        <v>804893.09346151212</v>
      </c>
      <c r="F180" s="400">
        <v>1662198.2763302785</v>
      </c>
      <c r="G180" s="400">
        <v>3265041.1498580179</v>
      </c>
      <c r="H180" s="404">
        <f t="shared" si="46"/>
        <v>4927239.4261882966</v>
      </c>
      <c r="I180" s="427">
        <v>720236.1406988356</v>
      </c>
      <c r="J180" s="405">
        <f t="shared" si="47"/>
        <v>5647475.5668871319</v>
      </c>
      <c r="K180" s="429">
        <v>-226406</v>
      </c>
      <c r="L180" s="414">
        <f t="shared" si="48"/>
        <v>5421069.5668871319</v>
      </c>
      <c r="M180" s="431">
        <v>129618.29952000009</v>
      </c>
      <c r="N180" s="405">
        <f t="shared" si="49"/>
        <v>5550687.8664071318</v>
      </c>
      <c r="O180" s="411">
        <f t="shared" si="43"/>
        <v>776.8801328299129</v>
      </c>
      <c r="P180" s="399">
        <f t="shared" si="44"/>
        <v>795.45541221082431</v>
      </c>
      <c r="Q180" s="412">
        <v>17</v>
      </c>
      <c r="R180" s="412">
        <v>17</v>
      </c>
      <c r="S180" s="451">
        <f t="shared" si="50"/>
        <v>-105613.6274915291</v>
      </c>
      <c r="T180" s="416">
        <f t="shared" si="51"/>
        <v>-1.9109766884946758E-2</v>
      </c>
      <c r="U180" s="453">
        <f t="shared" si="52"/>
        <v>-9.8363361207861999</v>
      </c>
      <c r="V180" s="623">
        <f t="shared" si="53"/>
        <v>-9.8363361207861999</v>
      </c>
      <c r="W180" s="397">
        <v>563</v>
      </c>
      <c r="X180" s="398" t="s">
        <v>203</v>
      </c>
      <c r="Y180" s="400">
        <v>7025</v>
      </c>
      <c r="Z180" s="400">
        <v>1078672.6484638159</v>
      </c>
      <c r="AA180" s="400">
        <v>3488074.9075481249</v>
      </c>
      <c r="AB180" s="404">
        <f t="shared" si="54"/>
        <v>4566747.5560119413</v>
      </c>
      <c r="AC180" s="400">
        <v>1297173.6383667197</v>
      </c>
      <c r="AD180" s="399">
        <f t="shared" si="55"/>
        <v>5863921.194378661</v>
      </c>
      <c r="AE180" s="401">
        <v>-337238</v>
      </c>
      <c r="AF180" s="411">
        <f t="shared" si="56"/>
        <v>5526683.194378661</v>
      </c>
      <c r="AG180" s="399">
        <v>12482.949599999964</v>
      </c>
      <c r="AH180" s="399">
        <f t="shared" si="57"/>
        <v>5539166.1439786609</v>
      </c>
      <c r="AI180" s="411">
        <f t="shared" si="58"/>
        <v>786.7164689506991</v>
      </c>
      <c r="AJ180" s="399">
        <f t="shared" si="59"/>
        <v>788.49340127810115</v>
      </c>
      <c r="AK180" s="412">
        <v>17</v>
      </c>
      <c r="AL180" s="412">
        <v>17</v>
      </c>
    </row>
    <row r="181" spans="1:38">
      <c r="A181" s="397">
        <v>564</v>
      </c>
      <c r="B181" s="398" t="s">
        <v>204</v>
      </c>
      <c r="C181" s="420">
        <v>214633</v>
      </c>
      <c r="D181" s="440">
        <f t="shared" si="45"/>
        <v>51281311.906114221</v>
      </c>
      <c r="E181" s="534">
        <v>32528678.370103527</v>
      </c>
      <c r="F181" s="400">
        <v>83809990.276217744</v>
      </c>
      <c r="G181" s="400">
        <v>34864558.184179351</v>
      </c>
      <c r="H181" s="404">
        <f t="shared" si="46"/>
        <v>118674548.46039709</v>
      </c>
      <c r="I181" s="427">
        <v>18174033.171114724</v>
      </c>
      <c r="J181" s="405">
        <f t="shared" si="47"/>
        <v>136848581.63151181</v>
      </c>
      <c r="K181" s="429">
        <v>4520739</v>
      </c>
      <c r="L181" s="414">
        <f t="shared" si="48"/>
        <v>141369320.63151181</v>
      </c>
      <c r="M181" s="431">
        <v>-14657154.714727499</v>
      </c>
      <c r="N181" s="405">
        <f t="shared" si="49"/>
        <v>126712165.91678432</v>
      </c>
      <c r="O181" s="411">
        <f t="shared" si="43"/>
        <v>658.65603440063649</v>
      </c>
      <c r="P181" s="399">
        <f t="shared" si="44"/>
        <v>590.36665338873479</v>
      </c>
      <c r="Q181" s="412">
        <v>17</v>
      </c>
      <c r="R181" s="412">
        <v>17</v>
      </c>
      <c r="S181" s="451">
        <f t="shared" si="50"/>
        <v>24772012.385364696</v>
      </c>
      <c r="T181" s="416">
        <f t="shared" si="51"/>
        <v>0.21245784107698965</v>
      </c>
      <c r="U181" s="453">
        <f t="shared" si="52"/>
        <v>108.27411790320855</v>
      </c>
      <c r="V181" s="623">
        <f t="shared" si="53"/>
        <v>108.27411790320855</v>
      </c>
      <c r="W181" s="397">
        <v>564</v>
      </c>
      <c r="X181" s="398" t="s">
        <v>204</v>
      </c>
      <c r="Y181" s="400">
        <v>211848</v>
      </c>
      <c r="Z181" s="400">
        <v>50163108.511512704</v>
      </c>
      <c r="AA181" s="400">
        <v>35268957.532213382</v>
      </c>
      <c r="AB181" s="404">
        <f t="shared" si="54"/>
        <v>85432066.043726087</v>
      </c>
      <c r="AC181" s="400">
        <v>29399289.202421021</v>
      </c>
      <c r="AD181" s="399">
        <f t="shared" si="55"/>
        <v>114831355.24614711</v>
      </c>
      <c r="AE181" s="401">
        <v>1765953</v>
      </c>
      <c r="AF181" s="411">
        <f t="shared" si="56"/>
        <v>116597308.24614711</v>
      </c>
      <c r="AG181" s="399">
        <v>-13715021.453910001</v>
      </c>
      <c r="AH181" s="399">
        <f t="shared" si="57"/>
        <v>102882286.7922371</v>
      </c>
      <c r="AI181" s="411">
        <f t="shared" si="58"/>
        <v>550.38191649742794</v>
      </c>
      <c r="AJ181" s="399">
        <f t="shared" si="59"/>
        <v>485.64200177597667</v>
      </c>
      <c r="AK181" s="412">
        <v>17</v>
      </c>
      <c r="AL181" s="412">
        <v>17</v>
      </c>
    </row>
    <row r="182" spans="1:38">
      <c r="A182" s="397">
        <v>576</v>
      </c>
      <c r="B182" s="398" t="s">
        <v>205</v>
      </c>
      <c r="C182" s="420">
        <v>2726</v>
      </c>
      <c r="D182" s="440">
        <f t="shared" si="45"/>
        <v>377218.14408063749</v>
      </c>
      <c r="E182" s="534">
        <v>350643.87629479845</v>
      </c>
      <c r="F182" s="400">
        <v>727862.02037543594</v>
      </c>
      <c r="G182" s="400">
        <v>849069.29348858469</v>
      </c>
      <c r="H182" s="404">
        <f t="shared" si="46"/>
        <v>1576931.3138640206</v>
      </c>
      <c r="I182" s="427">
        <v>463658.29171494168</v>
      </c>
      <c r="J182" s="405">
        <f t="shared" si="47"/>
        <v>2040589.6055789622</v>
      </c>
      <c r="K182" s="429">
        <v>-126440</v>
      </c>
      <c r="L182" s="414">
        <f t="shared" si="48"/>
        <v>1914149.6055789622</v>
      </c>
      <c r="M182" s="431">
        <v>-53340.864000000001</v>
      </c>
      <c r="N182" s="405">
        <f t="shared" si="49"/>
        <v>1860808.7415789622</v>
      </c>
      <c r="O182" s="411">
        <f t="shared" si="43"/>
        <v>702.18254056454964</v>
      </c>
      <c r="P182" s="399">
        <f t="shared" si="44"/>
        <v>682.61509228868749</v>
      </c>
      <c r="Q182" s="412">
        <v>7</v>
      </c>
      <c r="R182" s="412">
        <v>7</v>
      </c>
      <c r="S182" s="451">
        <f t="shared" si="50"/>
        <v>272536.3205538406</v>
      </c>
      <c r="T182" s="416">
        <f t="shared" si="51"/>
        <v>0.16601737025396329</v>
      </c>
      <c r="U182" s="453">
        <f t="shared" si="52"/>
        <v>105.232255100869</v>
      </c>
      <c r="V182" s="623">
        <f t="shared" si="53"/>
        <v>105.232255100869</v>
      </c>
      <c r="W182" s="397">
        <v>576</v>
      </c>
      <c r="X182" s="398" t="s">
        <v>205</v>
      </c>
      <c r="Y182" s="400">
        <v>2750</v>
      </c>
      <c r="Z182" s="400">
        <v>440947.07743233733</v>
      </c>
      <c r="AA182" s="400">
        <v>786039.56098853913</v>
      </c>
      <c r="AB182" s="404">
        <f t="shared" si="54"/>
        <v>1226986.6384208766</v>
      </c>
      <c r="AC182" s="400">
        <v>615792.64660424495</v>
      </c>
      <c r="AD182" s="399">
        <f t="shared" si="55"/>
        <v>1842779.2850251216</v>
      </c>
      <c r="AE182" s="401">
        <v>-201166</v>
      </c>
      <c r="AF182" s="411">
        <f t="shared" si="56"/>
        <v>1641613.2850251216</v>
      </c>
      <c r="AG182" s="399">
        <v>-44052.833500000008</v>
      </c>
      <c r="AH182" s="399">
        <f t="shared" si="57"/>
        <v>1597560.4515251217</v>
      </c>
      <c r="AI182" s="411">
        <f t="shared" si="58"/>
        <v>596.95028546368064</v>
      </c>
      <c r="AJ182" s="399">
        <f t="shared" si="59"/>
        <v>580.93107328186238</v>
      </c>
      <c r="AK182" s="412">
        <v>7</v>
      </c>
      <c r="AL182" s="412">
        <v>7</v>
      </c>
    </row>
    <row r="183" spans="1:38">
      <c r="A183" s="397">
        <v>577</v>
      </c>
      <c r="B183" s="398" t="s">
        <v>206</v>
      </c>
      <c r="C183" s="420">
        <v>11236</v>
      </c>
      <c r="D183" s="440">
        <f t="shared" si="45"/>
        <v>5574155.1403892217</v>
      </c>
      <c r="E183" s="534">
        <v>1395486.938478861</v>
      </c>
      <c r="F183" s="400">
        <v>6969642.0788680827</v>
      </c>
      <c r="G183" s="400">
        <v>2366145.1514926753</v>
      </c>
      <c r="H183" s="404">
        <f t="shared" si="46"/>
        <v>9335787.2303607576</v>
      </c>
      <c r="I183" s="427">
        <v>770024.05964741006</v>
      </c>
      <c r="J183" s="405">
        <f t="shared" si="47"/>
        <v>10105811.290008167</v>
      </c>
      <c r="K183" s="429">
        <v>637504</v>
      </c>
      <c r="L183" s="414">
        <f t="shared" si="48"/>
        <v>10743315.290008167</v>
      </c>
      <c r="M183" s="431">
        <v>127984.73556</v>
      </c>
      <c r="N183" s="405">
        <f t="shared" si="49"/>
        <v>10871300.025568167</v>
      </c>
      <c r="O183" s="411">
        <f t="shared" si="43"/>
        <v>956.15123620578197</v>
      </c>
      <c r="P183" s="399">
        <f t="shared" si="44"/>
        <v>967.5418321082384</v>
      </c>
      <c r="Q183" s="412">
        <v>2</v>
      </c>
      <c r="R183" s="412">
        <v>2</v>
      </c>
      <c r="S183" s="451">
        <f t="shared" si="50"/>
        <v>814275.95054838061</v>
      </c>
      <c r="T183" s="416">
        <f t="shared" si="51"/>
        <v>8.2009540168936759E-2</v>
      </c>
      <c r="U183" s="453">
        <f t="shared" si="52"/>
        <v>64.695019698349256</v>
      </c>
      <c r="V183" s="623">
        <f t="shared" si="53"/>
        <v>64.695019698349256</v>
      </c>
      <c r="W183" s="397">
        <v>577</v>
      </c>
      <c r="X183" s="398" t="s">
        <v>206</v>
      </c>
      <c r="Y183" s="400">
        <v>11138</v>
      </c>
      <c r="Z183" s="400">
        <v>5307695.9945122609</v>
      </c>
      <c r="AA183" s="400">
        <v>2375117.9126870902</v>
      </c>
      <c r="AB183" s="404">
        <f t="shared" si="54"/>
        <v>7682813.9071993511</v>
      </c>
      <c r="AC183" s="400">
        <v>1573741.4322604346</v>
      </c>
      <c r="AD183" s="399">
        <f t="shared" si="55"/>
        <v>9256555.3394597862</v>
      </c>
      <c r="AE183" s="401">
        <v>672484</v>
      </c>
      <c r="AF183" s="411">
        <f t="shared" si="56"/>
        <v>9929039.3394597862</v>
      </c>
      <c r="AG183" s="399">
        <v>-24351.208500000066</v>
      </c>
      <c r="AH183" s="399">
        <f t="shared" si="57"/>
        <v>9904688.1309597865</v>
      </c>
      <c r="AI183" s="411">
        <f t="shared" si="58"/>
        <v>891.45621650743271</v>
      </c>
      <c r="AJ183" s="399">
        <f t="shared" si="59"/>
        <v>889.26989863169206</v>
      </c>
      <c r="AK183" s="412">
        <v>2</v>
      </c>
      <c r="AL183" s="412">
        <v>2</v>
      </c>
    </row>
    <row r="184" spans="1:38">
      <c r="A184" s="397">
        <v>578</v>
      </c>
      <c r="B184" s="398" t="s">
        <v>207</v>
      </c>
      <c r="C184" s="420">
        <v>3037</v>
      </c>
      <c r="D184" s="440">
        <f t="shared" si="45"/>
        <v>-180709.19887026056</v>
      </c>
      <c r="E184" s="534">
        <v>472953.0793299629</v>
      </c>
      <c r="F184" s="400">
        <v>292243.88045970234</v>
      </c>
      <c r="G184" s="400">
        <v>1738636.3095867978</v>
      </c>
      <c r="H184" s="404">
        <f t="shared" si="46"/>
        <v>2030880.1900465002</v>
      </c>
      <c r="I184" s="427">
        <v>448475.57585775619</v>
      </c>
      <c r="J184" s="405">
        <f t="shared" si="47"/>
        <v>2479355.7659042561</v>
      </c>
      <c r="K184" s="429">
        <v>187114</v>
      </c>
      <c r="L184" s="414">
        <f t="shared" si="48"/>
        <v>2666469.7659042561</v>
      </c>
      <c r="M184" s="431">
        <v>260703.47280000005</v>
      </c>
      <c r="N184" s="405">
        <f t="shared" si="49"/>
        <v>2927173.2387042562</v>
      </c>
      <c r="O184" s="411">
        <f t="shared" si="43"/>
        <v>877.99465456182293</v>
      </c>
      <c r="P184" s="399">
        <f t="shared" si="44"/>
        <v>963.83708880614302</v>
      </c>
      <c r="Q184" s="412">
        <v>18</v>
      </c>
      <c r="R184" s="412">
        <v>18</v>
      </c>
      <c r="S184" s="451">
        <f t="shared" si="50"/>
        <v>565025.46629171725</v>
      </c>
      <c r="T184" s="416">
        <f t="shared" si="51"/>
        <v>0.26887482404168211</v>
      </c>
      <c r="U184" s="453">
        <f t="shared" si="52"/>
        <v>200.1093966222943</v>
      </c>
      <c r="V184" s="623">
        <f t="shared" si="53"/>
        <v>200.1093966222943</v>
      </c>
      <c r="W184" s="397">
        <v>578</v>
      </c>
      <c r="X184" s="398" t="s">
        <v>207</v>
      </c>
      <c r="Y184" s="400">
        <v>3100</v>
      </c>
      <c r="Z184" s="400">
        <v>-309783.95991963928</v>
      </c>
      <c r="AA184" s="400">
        <v>1681732.3514559427</v>
      </c>
      <c r="AB184" s="404">
        <f t="shared" si="54"/>
        <v>1371948.3915363033</v>
      </c>
      <c r="AC184" s="400">
        <v>664195.90807623544</v>
      </c>
      <c r="AD184" s="399">
        <f t="shared" si="55"/>
        <v>2036144.2996125389</v>
      </c>
      <c r="AE184" s="401">
        <v>65300</v>
      </c>
      <c r="AF184" s="411">
        <f t="shared" si="56"/>
        <v>2101444.2996125389</v>
      </c>
      <c r="AG184" s="399">
        <v>377246.71549999999</v>
      </c>
      <c r="AH184" s="399">
        <f t="shared" si="57"/>
        <v>2478691.0151125388</v>
      </c>
      <c r="AI184" s="411">
        <f t="shared" si="58"/>
        <v>677.88525793952863</v>
      </c>
      <c r="AJ184" s="399">
        <f t="shared" si="59"/>
        <v>799.57774681049636</v>
      </c>
      <c r="AK184" s="412">
        <v>18</v>
      </c>
      <c r="AL184" s="412">
        <v>18</v>
      </c>
    </row>
    <row r="185" spans="1:38">
      <c r="A185" s="397">
        <v>580</v>
      </c>
      <c r="B185" s="398" t="s">
        <v>208</v>
      </c>
      <c r="C185" s="420">
        <v>4366</v>
      </c>
      <c r="D185" s="440">
        <f t="shared" si="45"/>
        <v>-896364.15743623138</v>
      </c>
      <c r="E185" s="534">
        <v>509433.64733147272</v>
      </c>
      <c r="F185" s="400">
        <v>-386930.51010475866</v>
      </c>
      <c r="G185" s="400">
        <v>2195188.8195672454</v>
      </c>
      <c r="H185" s="404">
        <f t="shared" si="46"/>
        <v>1808258.3094624868</v>
      </c>
      <c r="I185" s="427">
        <v>725707.69006359496</v>
      </c>
      <c r="J185" s="405">
        <f t="shared" si="47"/>
        <v>2533965.9995260816</v>
      </c>
      <c r="K185" s="429">
        <v>-281401</v>
      </c>
      <c r="L185" s="414">
        <f t="shared" si="48"/>
        <v>2252564.9995260816</v>
      </c>
      <c r="M185" s="431">
        <v>25003.529999999992</v>
      </c>
      <c r="N185" s="405">
        <f t="shared" si="49"/>
        <v>2277568.5295260814</v>
      </c>
      <c r="O185" s="411">
        <f t="shared" si="43"/>
        <v>515.93334849429266</v>
      </c>
      <c r="P185" s="399">
        <f t="shared" si="44"/>
        <v>521.66022206277637</v>
      </c>
      <c r="Q185" s="412">
        <v>9</v>
      </c>
      <c r="R185" s="412">
        <v>9</v>
      </c>
      <c r="S185" s="451">
        <f t="shared" si="50"/>
        <v>420558.88686734973</v>
      </c>
      <c r="T185" s="416">
        <f t="shared" si="51"/>
        <v>0.22956194521480394</v>
      </c>
      <c r="U185" s="453">
        <f t="shared" si="52"/>
        <v>103.13341323995922</v>
      </c>
      <c r="V185" s="623">
        <f t="shared" si="53"/>
        <v>103.13341323995922</v>
      </c>
      <c r="W185" s="397">
        <v>580</v>
      </c>
      <c r="X185" s="398" t="s">
        <v>208</v>
      </c>
      <c r="Y185" s="400">
        <v>4438</v>
      </c>
      <c r="Z185" s="400">
        <v>-990733.41048092826</v>
      </c>
      <c r="AA185" s="400">
        <v>2018922.5981847316</v>
      </c>
      <c r="AB185" s="404">
        <f t="shared" si="54"/>
        <v>1028189.1877038033</v>
      </c>
      <c r="AC185" s="400">
        <v>1025465.9249549286</v>
      </c>
      <c r="AD185" s="399">
        <f t="shared" si="55"/>
        <v>2053655.1126587319</v>
      </c>
      <c r="AE185" s="401">
        <v>-221649</v>
      </c>
      <c r="AF185" s="411">
        <f t="shared" si="56"/>
        <v>1832006.1126587319</v>
      </c>
      <c r="AG185" s="399">
        <v>69428.526500000007</v>
      </c>
      <c r="AH185" s="399">
        <f t="shared" si="57"/>
        <v>1901434.6391587318</v>
      </c>
      <c r="AI185" s="411">
        <f t="shared" si="58"/>
        <v>412.79993525433343</v>
      </c>
      <c r="AJ185" s="399">
        <f t="shared" si="59"/>
        <v>428.4440376653294</v>
      </c>
      <c r="AK185" s="412">
        <v>9</v>
      </c>
      <c r="AL185" s="412">
        <v>9</v>
      </c>
    </row>
    <row r="186" spans="1:38">
      <c r="A186" s="397">
        <v>581</v>
      </c>
      <c r="B186" s="398" t="s">
        <v>209</v>
      </c>
      <c r="C186" s="420">
        <v>6123</v>
      </c>
      <c r="D186" s="440">
        <f t="shared" si="45"/>
        <v>120787.02647335641</v>
      </c>
      <c r="E186" s="534">
        <v>1069827.1419382817</v>
      </c>
      <c r="F186" s="400">
        <v>1190614.1684116381</v>
      </c>
      <c r="G186" s="400">
        <v>2273800.6119698281</v>
      </c>
      <c r="H186" s="404">
        <f t="shared" si="46"/>
        <v>3464414.7803814663</v>
      </c>
      <c r="I186" s="427">
        <v>744737.2029134864</v>
      </c>
      <c r="J186" s="405">
        <f t="shared" si="47"/>
        <v>4209151.9832949527</v>
      </c>
      <c r="K186" s="429">
        <v>-297499</v>
      </c>
      <c r="L186" s="414">
        <f t="shared" si="48"/>
        <v>3911652.9832949527</v>
      </c>
      <c r="M186" s="431">
        <v>79102.83441000001</v>
      </c>
      <c r="N186" s="405">
        <f t="shared" si="49"/>
        <v>3990755.8177049528</v>
      </c>
      <c r="O186" s="411">
        <f t="shared" si="43"/>
        <v>638.84582448063907</v>
      </c>
      <c r="P186" s="399">
        <f t="shared" si="44"/>
        <v>651.76479139391688</v>
      </c>
      <c r="Q186" s="412">
        <v>6</v>
      </c>
      <c r="R186" s="412">
        <v>6</v>
      </c>
      <c r="S186" s="451">
        <f t="shared" si="50"/>
        <v>805322.89761308394</v>
      </c>
      <c r="T186" s="416">
        <f t="shared" si="51"/>
        <v>0.25925219645043229</v>
      </c>
      <c r="U186" s="453">
        <f t="shared" si="52"/>
        <v>141.03651587777551</v>
      </c>
      <c r="V186" s="623">
        <f t="shared" si="53"/>
        <v>141.03651587777551</v>
      </c>
      <c r="W186" s="397">
        <v>581</v>
      </c>
      <c r="X186" s="398" t="s">
        <v>209</v>
      </c>
      <c r="Y186" s="400">
        <v>6240</v>
      </c>
      <c r="Z186" s="400">
        <v>160937.14788590395</v>
      </c>
      <c r="AA186" s="400">
        <v>2191744.4437877815</v>
      </c>
      <c r="AB186" s="404">
        <f t="shared" si="54"/>
        <v>2352681.5916736852</v>
      </c>
      <c r="AC186" s="400">
        <v>1224477.4940081832</v>
      </c>
      <c r="AD186" s="399">
        <f t="shared" si="55"/>
        <v>3577159.0856818687</v>
      </c>
      <c r="AE186" s="401">
        <v>-470829</v>
      </c>
      <c r="AF186" s="411">
        <f t="shared" si="56"/>
        <v>3106330.0856818687</v>
      </c>
      <c r="AG186" s="399">
        <v>107649.679</v>
      </c>
      <c r="AH186" s="399">
        <f t="shared" si="57"/>
        <v>3213979.7646818687</v>
      </c>
      <c r="AI186" s="411">
        <f t="shared" si="58"/>
        <v>497.80930860286355</v>
      </c>
      <c r="AJ186" s="399">
        <f t="shared" si="59"/>
        <v>515.06085972465848</v>
      </c>
      <c r="AK186" s="412">
        <v>6</v>
      </c>
      <c r="AL186" s="412">
        <v>6</v>
      </c>
    </row>
    <row r="187" spans="1:38">
      <c r="A187" s="397">
        <v>583</v>
      </c>
      <c r="B187" s="398" t="s">
        <v>210</v>
      </c>
      <c r="C187" s="420">
        <v>912</v>
      </c>
      <c r="D187" s="440">
        <f t="shared" si="45"/>
        <v>416350.40368221258</v>
      </c>
      <c r="E187" s="534">
        <v>125050.42340115576</v>
      </c>
      <c r="F187" s="400">
        <v>541400.82708336832</v>
      </c>
      <c r="G187" s="400">
        <v>97517.058400114474</v>
      </c>
      <c r="H187" s="404">
        <f t="shared" si="46"/>
        <v>638917.88548348285</v>
      </c>
      <c r="I187" s="427">
        <v>114868.97041245645</v>
      </c>
      <c r="J187" s="405">
        <f t="shared" si="47"/>
        <v>753786.85589593928</v>
      </c>
      <c r="K187" s="429">
        <v>-138613</v>
      </c>
      <c r="L187" s="414">
        <f t="shared" si="48"/>
        <v>615173.85589593928</v>
      </c>
      <c r="M187" s="431">
        <v>66842.770199999999</v>
      </c>
      <c r="N187" s="405">
        <f t="shared" si="49"/>
        <v>682016.62609593931</v>
      </c>
      <c r="O187" s="411">
        <f t="shared" si="43"/>
        <v>674.53273672800356</v>
      </c>
      <c r="P187" s="399">
        <f t="shared" si="44"/>
        <v>747.82524791221419</v>
      </c>
      <c r="Q187" s="412">
        <v>19</v>
      </c>
      <c r="R187" s="412">
        <v>19</v>
      </c>
      <c r="S187" s="451">
        <f t="shared" si="50"/>
        <v>-11918.194582863594</v>
      </c>
      <c r="T187" s="416">
        <f t="shared" si="51"/>
        <v>-1.9005494606037038E-2</v>
      </c>
      <c r="U187" s="453">
        <f t="shared" si="52"/>
        <v>12.344721438876945</v>
      </c>
      <c r="V187" s="623">
        <f t="shared" si="53"/>
        <v>12.344721438876945</v>
      </c>
      <c r="W187" s="397">
        <v>583</v>
      </c>
      <c r="X187" s="398" t="s">
        <v>210</v>
      </c>
      <c r="Y187" s="400">
        <v>947</v>
      </c>
      <c r="Z187" s="400">
        <v>631881.38624366792</v>
      </c>
      <c r="AA187" s="400">
        <v>37541.577134502841</v>
      </c>
      <c r="AB187" s="404">
        <f t="shared" si="54"/>
        <v>669422.96337817074</v>
      </c>
      <c r="AC187" s="400">
        <v>191518.08710063214</v>
      </c>
      <c r="AD187" s="399">
        <f t="shared" si="55"/>
        <v>860941.05047880288</v>
      </c>
      <c r="AE187" s="401">
        <v>-233849</v>
      </c>
      <c r="AF187" s="411">
        <f t="shared" si="56"/>
        <v>627092.05047880288</v>
      </c>
      <c r="AG187" s="399">
        <v>149653.5435</v>
      </c>
      <c r="AH187" s="399">
        <f t="shared" si="57"/>
        <v>776745.59397880291</v>
      </c>
      <c r="AI187" s="411">
        <f t="shared" si="58"/>
        <v>662.18801528912661</v>
      </c>
      <c r="AJ187" s="399">
        <f t="shared" si="59"/>
        <v>820.21710029440646</v>
      </c>
      <c r="AK187" s="412">
        <v>19</v>
      </c>
      <c r="AL187" s="412">
        <v>19</v>
      </c>
    </row>
    <row r="188" spans="1:38">
      <c r="A188" s="397">
        <v>584</v>
      </c>
      <c r="B188" s="398" t="s">
        <v>211</v>
      </c>
      <c r="C188" s="420">
        <v>2578</v>
      </c>
      <c r="D188" s="440">
        <f t="shared" si="45"/>
        <v>2739699.2373205652</v>
      </c>
      <c r="E188" s="534">
        <v>268199.58611354546</v>
      </c>
      <c r="F188" s="400">
        <v>3007898.8234341107</v>
      </c>
      <c r="G188" s="400">
        <v>1877742.9066491339</v>
      </c>
      <c r="H188" s="404">
        <f t="shared" si="46"/>
        <v>4885641.7300832449</v>
      </c>
      <c r="I188" s="427">
        <v>371889.87907457416</v>
      </c>
      <c r="J188" s="405">
        <f t="shared" si="47"/>
        <v>5257531.6091578193</v>
      </c>
      <c r="K188" s="429">
        <v>347911</v>
      </c>
      <c r="L188" s="414">
        <f t="shared" si="48"/>
        <v>5605442.6091578193</v>
      </c>
      <c r="M188" s="431">
        <v>26670.432000000001</v>
      </c>
      <c r="N188" s="405">
        <f t="shared" si="49"/>
        <v>5632113.0411578193</v>
      </c>
      <c r="O188" s="411">
        <f t="shared" si="43"/>
        <v>2174.3377071985333</v>
      </c>
      <c r="P188" s="399">
        <f t="shared" si="44"/>
        <v>2184.6831036298754</v>
      </c>
      <c r="Q188" s="412">
        <v>16</v>
      </c>
      <c r="R188" s="412">
        <v>16</v>
      </c>
      <c r="S188" s="451">
        <f t="shared" si="50"/>
        <v>257957.95707180817</v>
      </c>
      <c r="T188" s="416">
        <f t="shared" si="51"/>
        <v>4.8239120606205166E-2</v>
      </c>
      <c r="U188" s="453">
        <f t="shared" si="52"/>
        <v>158.70082363803158</v>
      </c>
      <c r="V188" s="623">
        <f t="shared" si="53"/>
        <v>158.70082363803158</v>
      </c>
      <c r="W188" s="397">
        <v>584</v>
      </c>
      <c r="X188" s="398" t="s">
        <v>211</v>
      </c>
      <c r="Y188" s="400">
        <v>2653</v>
      </c>
      <c r="Z188" s="400">
        <v>2813703.6948795007</v>
      </c>
      <c r="AA188" s="400">
        <v>1820969.3542463663</v>
      </c>
      <c r="AB188" s="404">
        <f t="shared" si="54"/>
        <v>4634673.049125867</v>
      </c>
      <c r="AC188" s="400">
        <v>547646.60296014382</v>
      </c>
      <c r="AD188" s="399">
        <f t="shared" si="55"/>
        <v>5182319.6520860111</v>
      </c>
      <c r="AE188" s="401">
        <v>165165</v>
      </c>
      <c r="AF188" s="411">
        <f t="shared" si="56"/>
        <v>5347484.6520860111</v>
      </c>
      <c r="AG188" s="399">
        <v>12609.04</v>
      </c>
      <c r="AH188" s="399">
        <f t="shared" si="57"/>
        <v>5360093.6920860112</v>
      </c>
      <c r="AI188" s="411">
        <f t="shared" si="58"/>
        <v>2015.6368835605017</v>
      </c>
      <c r="AJ188" s="399">
        <f t="shared" si="59"/>
        <v>2020.3896313931441</v>
      </c>
      <c r="AK188" s="412">
        <v>16</v>
      </c>
      <c r="AL188" s="412">
        <v>16</v>
      </c>
    </row>
    <row r="189" spans="1:38">
      <c r="A189" s="397">
        <v>592</v>
      </c>
      <c r="B189" s="398" t="s">
        <v>213</v>
      </c>
      <c r="C189" s="420">
        <v>3596</v>
      </c>
      <c r="D189" s="440">
        <f t="shared" si="45"/>
        <v>1006381.6463775309</v>
      </c>
      <c r="E189" s="534">
        <v>541139.8578781737</v>
      </c>
      <c r="F189" s="400">
        <v>1547521.5042557046</v>
      </c>
      <c r="G189" s="400">
        <v>1723362.5409785416</v>
      </c>
      <c r="H189" s="404">
        <f t="shared" si="46"/>
        <v>3270884.0452342462</v>
      </c>
      <c r="I189" s="427">
        <v>375014.88246710127</v>
      </c>
      <c r="J189" s="405">
        <f t="shared" si="47"/>
        <v>3645898.9277013475</v>
      </c>
      <c r="K189" s="429">
        <v>52606</v>
      </c>
      <c r="L189" s="414">
        <f t="shared" si="48"/>
        <v>3698504.9277013475</v>
      </c>
      <c r="M189" s="431">
        <v>154571.82246</v>
      </c>
      <c r="N189" s="405">
        <f t="shared" si="49"/>
        <v>3853076.7501613474</v>
      </c>
      <c r="O189" s="411">
        <f t="shared" si="43"/>
        <v>1028.5052635432</v>
      </c>
      <c r="P189" s="399">
        <f t="shared" si="44"/>
        <v>1071.4896413129443</v>
      </c>
      <c r="Q189" s="412">
        <v>13</v>
      </c>
      <c r="R189" s="412">
        <v>13</v>
      </c>
      <c r="S189" s="451">
        <f t="shared" si="50"/>
        <v>473029.02329429425</v>
      </c>
      <c r="T189" s="416">
        <f t="shared" si="51"/>
        <v>0.14665402480545031</v>
      </c>
      <c r="U189" s="453">
        <f t="shared" si="52"/>
        <v>145.05527603099699</v>
      </c>
      <c r="V189" s="623">
        <f t="shared" si="53"/>
        <v>145.05527603099699</v>
      </c>
      <c r="W189" s="397">
        <v>592</v>
      </c>
      <c r="X189" s="398" t="s">
        <v>213</v>
      </c>
      <c r="Y189" s="400">
        <v>3651</v>
      </c>
      <c r="Z189" s="400">
        <v>1136634.2925108655</v>
      </c>
      <c r="AA189" s="400">
        <v>1425204.221694584</v>
      </c>
      <c r="AB189" s="404">
        <f t="shared" si="54"/>
        <v>2561838.5142054493</v>
      </c>
      <c r="AC189" s="400">
        <v>673755.39020160388</v>
      </c>
      <c r="AD189" s="399">
        <f t="shared" si="55"/>
        <v>3235593.9044070533</v>
      </c>
      <c r="AE189" s="401">
        <v>-10118</v>
      </c>
      <c r="AF189" s="411">
        <f t="shared" si="56"/>
        <v>3225475.9044070533</v>
      </c>
      <c r="AG189" s="399">
        <v>134522.69549999997</v>
      </c>
      <c r="AH189" s="399">
        <f t="shared" si="57"/>
        <v>3359998.5999070532</v>
      </c>
      <c r="AI189" s="411">
        <f t="shared" si="58"/>
        <v>883.44998751220305</v>
      </c>
      <c r="AJ189" s="399">
        <f t="shared" si="59"/>
        <v>920.29542588525146</v>
      </c>
      <c r="AK189" s="412">
        <v>13</v>
      </c>
      <c r="AL189" s="412">
        <v>13</v>
      </c>
    </row>
    <row r="190" spans="1:38">
      <c r="A190" s="397">
        <v>593</v>
      </c>
      <c r="B190" s="398" t="s">
        <v>214</v>
      </c>
      <c r="C190" s="420">
        <v>17050</v>
      </c>
      <c r="D190" s="440">
        <f t="shared" si="45"/>
        <v>-5047326.3857036624</v>
      </c>
      <c r="E190" s="534">
        <v>2723866.5572794932</v>
      </c>
      <c r="F190" s="400">
        <v>-2323459.8284241688</v>
      </c>
      <c r="G190" s="400">
        <v>6772492.7976457858</v>
      </c>
      <c r="H190" s="404">
        <f t="shared" si="46"/>
        <v>4449032.9692216171</v>
      </c>
      <c r="I190" s="562">
        <v>2044825.2034463708</v>
      </c>
      <c r="J190" s="405">
        <f t="shared" si="47"/>
        <v>6493858.1726679876</v>
      </c>
      <c r="K190" s="429">
        <v>-279519</v>
      </c>
      <c r="L190" s="414">
        <f t="shared" si="48"/>
        <v>6214339.1726679876</v>
      </c>
      <c r="M190" s="431">
        <v>-21119.648340000189</v>
      </c>
      <c r="N190" s="405">
        <f t="shared" si="49"/>
        <v>6193219.5243279878</v>
      </c>
      <c r="O190" s="411">
        <f t="shared" si="43"/>
        <v>364.477370830967</v>
      </c>
      <c r="P190" s="399">
        <f t="shared" si="44"/>
        <v>363.23868177876761</v>
      </c>
      <c r="Q190" s="412">
        <v>10</v>
      </c>
      <c r="R190" s="412">
        <v>10</v>
      </c>
      <c r="S190" s="451">
        <f t="shared" si="50"/>
        <v>3829660.5608441047</v>
      </c>
      <c r="T190" s="416">
        <f t="shared" si="51"/>
        <v>1.6059441057824773</v>
      </c>
      <c r="U190" s="453">
        <f t="shared" si="52"/>
        <v>224.83465771836626</v>
      </c>
      <c r="V190" s="623">
        <f t="shared" si="53"/>
        <v>224.83465771836626</v>
      </c>
      <c r="W190" s="397">
        <v>593</v>
      </c>
      <c r="X190" s="398" t="s">
        <v>214</v>
      </c>
      <c r="Y190" s="400">
        <v>17077</v>
      </c>
      <c r="Z190" s="400">
        <v>-5374106.9367533233</v>
      </c>
      <c r="AA190" s="400">
        <v>6268444.1043851022</v>
      </c>
      <c r="AB190" s="404">
        <f t="shared" si="54"/>
        <v>894337.16763177887</v>
      </c>
      <c r="AC190" s="400">
        <v>3322183.4441921045</v>
      </c>
      <c r="AD190" s="399">
        <f t="shared" si="55"/>
        <v>4216520.6118238829</v>
      </c>
      <c r="AE190" s="401">
        <v>-1831842</v>
      </c>
      <c r="AF190" s="411">
        <f t="shared" si="56"/>
        <v>2384678.6118238829</v>
      </c>
      <c r="AG190" s="399">
        <v>-260754.94719999994</v>
      </c>
      <c r="AH190" s="399">
        <f t="shared" si="57"/>
        <v>2123923.6646238831</v>
      </c>
      <c r="AI190" s="411">
        <f t="shared" si="58"/>
        <v>139.64271311260075</v>
      </c>
      <c r="AJ190" s="399">
        <f t="shared" si="59"/>
        <v>124.37334804847943</v>
      </c>
      <c r="AK190" s="412">
        <v>10</v>
      </c>
      <c r="AL190" s="412">
        <v>10</v>
      </c>
    </row>
    <row r="191" spans="1:38">
      <c r="A191" s="397">
        <v>595</v>
      </c>
      <c r="B191" s="398" t="s">
        <v>215</v>
      </c>
      <c r="C191" s="420">
        <v>4073</v>
      </c>
      <c r="D191" s="440">
        <f t="shared" si="45"/>
        <v>1980009.3316686272</v>
      </c>
      <c r="E191" s="534">
        <v>420337.16133776982</v>
      </c>
      <c r="F191" s="400">
        <v>2400346.493006397</v>
      </c>
      <c r="G191" s="400">
        <v>2447549.3328842949</v>
      </c>
      <c r="H191" s="404">
        <f t="shared" si="46"/>
        <v>4847895.825890692</v>
      </c>
      <c r="I191" s="427">
        <v>746269.89699609566</v>
      </c>
      <c r="J191" s="405">
        <f t="shared" si="47"/>
        <v>5594165.7228867877</v>
      </c>
      <c r="K191" s="429">
        <v>-13461</v>
      </c>
      <c r="L191" s="414">
        <f t="shared" si="48"/>
        <v>5580704.7228867877</v>
      </c>
      <c r="M191" s="431">
        <v>82478.310959999973</v>
      </c>
      <c r="N191" s="405">
        <f t="shared" si="49"/>
        <v>5663183.0338467881</v>
      </c>
      <c r="O191" s="411">
        <f t="shared" si="43"/>
        <v>1370.1705678582832</v>
      </c>
      <c r="P191" s="399">
        <f t="shared" si="44"/>
        <v>1390.4205828251384</v>
      </c>
      <c r="Q191" s="412">
        <v>11</v>
      </c>
      <c r="R191" s="412">
        <v>11</v>
      </c>
      <c r="S191" s="451">
        <f t="shared" si="50"/>
        <v>38018.301493702456</v>
      </c>
      <c r="T191" s="416">
        <f t="shared" si="51"/>
        <v>6.859183183620738E-3</v>
      </c>
      <c r="U191" s="453">
        <f t="shared" si="52"/>
        <v>31.357422594252967</v>
      </c>
      <c r="V191" s="623">
        <f t="shared" si="53"/>
        <v>31.357422594252967</v>
      </c>
      <c r="W191" s="397">
        <v>595</v>
      </c>
      <c r="X191" s="398" t="s">
        <v>215</v>
      </c>
      <c r="Y191" s="400">
        <v>4140</v>
      </c>
      <c r="Z191" s="400">
        <v>2338605.1409419039</v>
      </c>
      <c r="AA191" s="400">
        <v>2280686.9865767313</v>
      </c>
      <c r="AB191" s="404">
        <f t="shared" si="54"/>
        <v>4619292.1275186352</v>
      </c>
      <c r="AC191" s="400">
        <v>965502.29387445038</v>
      </c>
      <c r="AD191" s="399">
        <f t="shared" si="55"/>
        <v>5584794.4213930853</v>
      </c>
      <c r="AE191" s="401">
        <v>-42108</v>
      </c>
      <c r="AF191" s="411">
        <f t="shared" si="56"/>
        <v>5542686.4213930853</v>
      </c>
      <c r="AG191" s="399">
        <v>137438.53600000005</v>
      </c>
      <c r="AH191" s="399">
        <f t="shared" si="57"/>
        <v>5680124.9573930856</v>
      </c>
      <c r="AI191" s="411">
        <f t="shared" si="58"/>
        <v>1338.8131452640303</v>
      </c>
      <c r="AJ191" s="399">
        <f t="shared" si="59"/>
        <v>1372.0108592736922</v>
      </c>
      <c r="AK191" s="412">
        <v>11</v>
      </c>
      <c r="AL191" s="412">
        <v>11</v>
      </c>
    </row>
    <row r="192" spans="1:38">
      <c r="A192" s="397">
        <v>598</v>
      </c>
      <c r="B192" s="398" t="s">
        <v>216</v>
      </c>
      <c r="C192" s="420">
        <v>19475</v>
      </c>
      <c r="D192" s="440">
        <f t="shared" si="45"/>
        <v>-355978.76278195158</v>
      </c>
      <c r="E192" s="534">
        <v>3418838.4816503841</v>
      </c>
      <c r="F192" s="400">
        <v>3062859.7188684326</v>
      </c>
      <c r="G192" s="400">
        <v>1540098.8948150375</v>
      </c>
      <c r="H192" s="404">
        <f t="shared" si="46"/>
        <v>4602958.6136834696</v>
      </c>
      <c r="I192" s="427">
        <v>1635093.6688201306</v>
      </c>
      <c r="J192" s="405">
        <f t="shared" si="47"/>
        <v>6238052.2825036002</v>
      </c>
      <c r="K192" s="429">
        <v>3744515</v>
      </c>
      <c r="L192" s="414">
        <f t="shared" si="48"/>
        <v>9982567.2825036012</v>
      </c>
      <c r="M192" s="431">
        <v>1101988.9122000001</v>
      </c>
      <c r="N192" s="405">
        <f t="shared" si="49"/>
        <v>11084556.194703601</v>
      </c>
      <c r="O192" s="411">
        <f t="shared" si="43"/>
        <v>512.58368587951736</v>
      </c>
      <c r="P192" s="399">
        <f t="shared" si="44"/>
        <v>569.168482398131</v>
      </c>
      <c r="Q192" s="412">
        <v>15</v>
      </c>
      <c r="R192" s="412">
        <v>15</v>
      </c>
      <c r="S192" s="451">
        <f t="shared" si="50"/>
        <v>4439105.8469525287</v>
      </c>
      <c r="T192" s="416">
        <f t="shared" si="51"/>
        <v>0.80078230877261247</v>
      </c>
      <c r="U192" s="453">
        <f t="shared" si="52"/>
        <v>223.96696095885966</v>
      </c>
      <c r="V192" s="623">
        <f t="shared" si="53"/>
        <v>223.96696095885966</v>
      </c>
      <c r="W192" s="397">
        <v>598</v>
      </c>
      <c r="X192" s="398" t="s">
        <v>216</v>
      </c>
      <c r="Y192" s="400">
        <v>19207</v>
      </c>
      <c r="Z192" s="400">
        <v>-2139742.4023477379</v>
      </c>
      <c r="AA192" s="400">
        <v>1509816.7851735575</v>
      </c>
      <c r="AB192" s="404">
        <f t="shared" si="54"/>
        <v>-629925.61717418046</v>
      </c>
      <c r="AC192" s="400">
        <v>3076435.0527252527</v>
      </c>
      <c r="AD192" s="399">
        <f t="shared" si="55"/>
        <v>2446509.4355510725</v>
      </c>
      <c r="AE192" s="401">
        <v>3096952</v>
      </c>
      <c r="AF192" s="411">
        <f t="shared" si="56"/>
        <v>5543461.4355510725</v>
      </c>
      <c r="AG192" s="399">
        <v>819666.40649999992</v>
      </c>
      <c r="AH192" s="399">
        <f t="shared" si="57"/>
        <v>6363127.842051072</v>
      </c>
      <c r="AI192" s="411">
        <f t="shared" si="58"/>
        <v>288.6167249206577</v>
      </c>
      <c r="AJ192" s="399">
        <f t="shared" si="59"/>
        <v>331.29212485297404</v>
      </c>
      <c r="AK192" s="412">
        <v>15</v>
      </c>
      <c r="AL192" s="412">
        <v>15</v>
      </c>
    </row>
    <row r="193" spans="1:38">
      <c r="A193" s="397">
        <v>599</v>
      </c>
      <c r="B193" s="398" t="s">
        <v>217</v>
      </c>
      <c r="C193" s="420">
        <v>11225</v>
      </c>
      <c r="D193" s="440">
        <f t="shared" si="45"/>
        <v>9961102.2377349716</v>
      </c>
      <c r="E193" s="534">
        <v>741024.94153159368</v>
      </c>
      <c r="F193" s="400">
        <v>10702127.179266565</v>
      </c>
      <c r="G193" s="400">
        <v>4916762.1387205282</v>
      </c>
      <c r="H193" s="404">
        <f t="shared" si="46"/>
        <v>15618889.317987092</v>
      </c>
      <c r="I193" s="427">
        <v>1145625.0772570784</v>
      </c>
      <c r="J193" s="405">
        <f t="shared" si="47"/>
        <v>16764514.39524417</v>
      </c>
      <c r="K193" s="429">
        <v>-706735</v>
      </c>
      <c r="L193" s="414">
        <f t="shared" si="48"/>
        <v>16057779.39524417</v>
      </c>
      <c r="M193" s="431">
        <v>-445229.52420000016</v>
      </c>
      <c r="N193" s="405">
        <f t="shared" si="49"/>
        <v>15612549.87104417</v>
      </c>
      <c r="O193" s="411">
        <f t="shared" si="43"/>
        <v>1430.5371398881221</v>
      </c>
      <c r="P193" s="399">
        <f t="shared" si="44"/>
        <v>1390.8730397366744</v>
      </c>
      <c r="Q193" s="412">
        <v>15</v>
      </c>
      <c r="R193" s="412">
        <v>15</v>
      </c>
      <c r="S193" s="451">
        <f t="shared" si="50"/>
        <v>652712.07223314792</v>
      </c>
      <c r="T193" s="416">
        <f t="shared" si="51"/>
        <v>4.2369959088602742E-2</v>
      </c>
      <c r="U193" s="453">
        <f t="shared" si="52"/>
        <v>55.821155325296559</v>
      </c>
      <c r="V193" s="623">
        <f t="shared" si="53"/>
        <v>55.821155325296559</v>
      </c>
      <c r="W193" s="397">
        <v>599</v>
      </c>
      <c r="X193" s="398" t="s">
        <v>217</v>
      </c>
      <c r="Y193" s="400">
        <v>11206</v>
      </c>
      <c r="Z193" s="400">
        <v>9532728.8272897489</v>
      </c>
      <c r="AA193" s="400">
        <v>4793569.6578630488</v>
      </c>
      <c r="AB193" s="404">
        <f t="shared" si="54"/>
        <v>14326298.485152798</v>
      </c>
      <c r="AC193" s="400">
        <v>2040595.8378582234</v>
      </c>
      <c r="AD193" s="399">
        <f t="shared" si="55"/>
        <v>16366894.323011022</v>
      </c>
      <c r="AE193" s="401">
        <v>-961827</v>
      </c>
      <c r="AF193" s="411">
        <f t="shared" si="56"/>
        <v>15405067.323011022</v>
      </c>
      <c r="AG193" s="399">
        <v>-494983.62650000013</v>
      </c>
      <c r="AH193" s="399">
        <f t="shared" si="57"/>
        <v>14910083.696511023</v>
      </c>
      <c r="AI193" s="411">
        <f t="shared" si="58"/>
        <v>1374.7159845628255</v>
      </c>
      <c r="AJ193" s="399">
        <f t="shared" si="59"/>
        <v>1330.5446811093184</v>
      </c>
      <c r="AK193" s="412">
        <v>15</v>
      </c>
      <c r="AL193" s="412">
        <v>15</v>
      </c>
    </row>
    <row r="194" spans="1:38">
      <c r="A194" s="397">
        <v>601</v>
      </c>
      <c r="B194" s="398" t="s">
        <v>218</v>
      </c>
      <c r="C194" s="420">
        <v>3739</v>
      </c>
      <c r="D194" s="440">
        <f t="shared" si="45"/>
        <v>2557728.4410810899</v>
      </c>
      <c r="E194" s="534">
        <v>556250.52640242118</v>
      </c>
      <c r="F194" s="400">
        <v>3113978.9674835112</v>
      </c>
      <c r="G194" s="400">
        <v>1416322.5225819668</v>
      </c>
      <c r="H194" s="404">
        <f t="shared" si="46"/>
        <v>4530301.4900654778</v>
      </c>
      <c r="I194" s="427">
        <v>614049.03781024111</v>
      </c>
      <c r="J194" s="405">
        <f t="shared" si="47"/>
        <v>5144350.5278757187</v>
      </c>
      <c r="K194" s="429">
        <v>332762</v>
      </c>
      <c r="L194" s="414">
        <f t="shared" si="48"/>
        <v>5477112.5278757187</v>
      </c>
      <c r="M194" s="431">
        <v>-50790.50394000001</v>
      </c>
      <c r="N194" s="405">
        <f t="shared" si="49"/>
        <v>5426322.0239357185</v>
      </c>
      <c r="O194" s="411">
        <f t="shared" si="43"/>
        <v>1464.8602642085366</v>
      </c>
      <c r="P194" s="399">
        <f t="shared" si="44"/>
        <v>1451.2762834810694</v>
      </c>
      <c r="Q194" s="412">
        <v>13</v>
      </c>
      <c r="R194" s="412">
        <v>13</v>
      </c>
      <c r="S194" s="451">
        <f t="shared" si="50"/>
        <v>266410.34806038346</v>
      </c>
      <c r="T194" s="416">
        <f t="shared" si="51"/>
        <v>5.1127533078435296E-2</v>
      </c>
      <c r="U194" s="453">
        <f t="shared" si="52"/>
        <v>88.552239957259417</v>
      </c>
      <c r="V194" s="623">
        <f t="shared" si="53"/>
        <v>88.552239957259417</v>
      </c>
      <c r="W194" s="397">
        <v>601</v>
      </c>
      <c r="X194" s="398" t="s">
        <v>218</v>
      </c>
      <c r="Y194" s="400">
        <v>3786</v>
      </c>
      <c r="Z194" s="400">
        <v>2577651.3826056318</v>
      </c>
      <c r="AA194" s="400">
        <v>1539874.3496339608</v>
      </c>
      <c r="AB194" s="404">
        <f t="shared" si="54"/>
        <v>4117525.7322395928</v>
      </c>
      <c r="AC194" s="400">
        <v>857854.44757574226</v>
      </c>
      <c r="AD194" s="399">
        <f t="shared" si="55"/>
        <v>4975380.1798153352</v>
      </c>
      <c r="AE194" s="401">
        <v>235322</v>
      </c>
      <c r="AF194" s="411">
        <f t="shared" si="56"/>
        <v>5210702.1798153352</v>
      </c>
      <c r="AG194" s="399">
        <v>-54486.814100000003</v>
      </c>
      <c r="AH194" s="399">
        <f t="shared" si="57"/>
        <v>5156215.3657153351</v>
      </c>
      <c r="AI194" s="411">
        <f t="shared" si="58"/>
        <v>1376.3080242512772</v>
      </c>
      <c r="AJ194" s="399">
        <f t="shared" si="59"/>
        <v>1361.9163670669136</v>
      </c>
      <c r="AK194" s="412">
        <v>13</v>
      </c>
      <c r="AL194" s="412">
        <v>13</v>
      </c>
    </row>
    <row r="195" spans="1:38">
      <c r="A195" s="397">
        <v>604</v>
      </c>
      <c r="B195" s="398" t="s">
        <v>219</v>
      </c>
      <c r="C195" s="420">
        <v>20763</v>
      </c>
      <c r="D195" s="440">
        <f t="shared" si="45"/>
        <v>16089940.291596666</v>
      </c>
      <c r="E195" s="534">
        <v>2452573.4898529286</v>
      </c>
      <c r="F195" s="400">
        <v>18542513.781449594</v>
      </c>
      <c r="G195" s="400">
        <v>-491212.39215761126</v>
      </c>
      <c r="H195" s="404">
        <f t="shared" si="46"/>
        <v>18051301.389291983</v>
      </c>
      <c r="I195" s="427">
        <v>752462.99949474121</v>
      </c>
      <c r="J195" s="405">
        <f t="shared" si="47"/>
        <v>18803764.388786726</v>
      </c>
      <c r="K195" s="429">
        <v>-2441808</v>
      </c>
      <c r="L195" s="414">
        <f t="shared" si="48"/>
        <v>16361956.388786726</v>
      </c>
      <c r="M195" s="431">
        <v>-782915.94879150018</v>
      </c>
      <c r="N195" s="405">
        <f t="shared" si="49"/>
        <v>15579040.439995226</v>
      </c>
      <c r="O195" s="411">
        <f t="shared" si="43"/>
        <v>788.03431049399057</v>
      </c>
      <c r="P195" s="399">
        <f t="shared" si="44"/>
        <v>750.32704522444851</v>
      </c>
      <c r="Q195" s="412">
        <v>6</v>
      </c>
      <c r="R195" s="412">
        <v>6</v>
      </c>
      <c r="S195" s="451">
        <f t="shared" si="50"/>
        <v>828394.70630292594</v>
      </c>
      <c r="T195" s="416">
        <f t="shared" si="51"/>
        <v>5.3329347334233945E-2</v>
      </c>
      <c r="U195" s="453">
        <f t="shared" si="52"/>
        <v>26.771792361973894</v>
      </c>
      <c r="V195" s="623">
        <f t="shared" si="53"/>
        <v>26.771792361973894</v>
      </c>
      <c r="W195" s="397">
        <v>604</v>
      </c>
      <c r="X195" s="398" t="s">
        <v>219</v>
      </c>
      <c r="Y195" s="400">
        <v>20405</v>
      </c>
      <c r="Z195" s="400">
        <v>16452036.679893414</v>
      </c>
      <c r="AA195" s="400">
        <v>-403690.54200171522</v>
      </c>
      <c r="AB195" s="404">
        <f t="shared" si="54"/>
        <v>16048346.137891699</v>
      </c>
      <c r="AC195" s="400">
        <v>2119660.5445921016</v>
      </c>
      <c r="AD195" s="399">
        <f t="shared" si="55"/>
        <v>18168006.6824838</v>
      </c>
      <c r="AE195" s="401">
        <v>-2634445</v>
      </c>
      <c r="AF195" s="411">
        <f t="shared" si="56"/>
        <v>15533561.6824838</v>
      </c>
      <c r="AG195" s="399">
        <v>-736090.53712000023</v>
      </c>
      <c r="AH195" s="399">
        <f t="shared" si="57"/>
        <v>14797471.1453638</v>
      </c>
      <c r="AI195" s="411">
        <f t="shared" si="58"/>
        <v>761.26251813201668</v>
      </c>
      <c r="AJ195" s="399">
        <f t="shared" si="59"/>
        <v>725.18849033882873</v>
      </c>
      <c r="AK195" s="412">
        <v>6</v>
      </c>
      <c r="AL195" s="412">
        <v>6</v>
      </c>
    </row>
    <row r="196" spans="1:38">
      <c r="A196" s="397">
        <v>607</v>
      </c>
      <c r="B196" s="398" t="s">
        <v>220</v>
      </c>
      <c r="C196" s="420">
        <v>4064</v>
      </c>
      <c r="D196" s="440">
        <f t="shared" si="45"/>
        <v>-164879.94699935429</v>
      </c>
      <c r="E196" s="534">
        <v>574236.99508870952</v>
      </c>
      <c r="F196" s="400">
        <v>409357.04808935523</v>
      </c>
      <c r="G196" s="400">
        <v>2457774.439054783</v>
      </c>
      <c r="H196" s="404">
        <f t="shared" si="46"/>
        <v>2867131.4871441382</v>
      </c>
      <c r="I196" s="427">
        <v>676926.90965418506</v>
      </c>
      <c r="J196" s="405">
        <f t="shared" si="47"/>
        <v>3544058.3967983234</v>
      </c>
      <c r="K196" s="429">
        <v>-583010</v>
      </c>
      <c r="L196" s="414">
        <f t="shared" si="48"/>
        <v>2961048.3967983234</v>
      </c>
      <c r="M196" s="431">
        <v>-23995.054289999985</v>
      </c>
      <c r="N196" s="405">
        <f t="shared" si="49"/>
        <v>2937053.3425083235</v>
      </c>
      <c r="O196" s="411">
        <f t="shared" si="43"/>
        <v>728.60442834604419</v>
      </c>
      <c r="P196" s="399">
        <f t="shared" si="44"/>
        <v>722.70013349122132</v>
      </c>
      <c r="Q196" s="412">
        <v>12</v>
      </c>
      <c r="R196" s="412">
        <v>12</v>
      </c>
      <c r="S196" s="451">
        <f t="shared" si="50"/>
        <v>232607.3442221093</v>
      </c>
      <c r="T196" s="416">
        <f t="shared" si="51"/>
        <v>8.5252838430384906E-2</v>
      </c>
      <c r="U196" s="453">
        <f t="shared" si="52"/>
        <v>60.523857196138692</v>
      </c>
      <c r="V196" s="623">
        <f t="shared" si="53"/>
        <v>60.523857196138692</v>
      </c>
      <c r="W196" s="397">
        <v>607</v>
      </c>
      <c r="X196" s="398" t="s">
        <v>220</v>
      </c>
      <c r="Y196" s="400">
        <v>4084</v>
      </c>
      <c r="Z196" s="400">
        <v>-147685.69085301342</v>
      </c>
      <c r="AA196" s="400">
        <v>2534276.3673792565</v>
      </c>
      <c r="AB196" s="404">
        <f t="shared" si="54"/>
        <v>2386590.6765262429</v>
      </c>
      <c r="AC196" s="400">
        <v>932883.37604997109</v>
      </c>
      <c r="AD196" s="399">
        <f t="shared" si="55"/>
        <v>3319474.0525762141</v>
      </c>
      <c r="AE196" s="401">
        <v>-591033</v>
      </c>
      <c r="AF196" s="411">
        <f t="shared" si="56"/>
        <v>2728441.0525762141</v>
      </c>
      <c r="AG196" s="399">
        <v>-48860.029999999984</v>
      </c>
      <c r="AH196" s="399">
        <f t="shared" si="57"/>
        <v>2679581.0225762143</v>
      </c>
      <c r="AI196" s="411">
        <f t="shared" si="58"/>
        <v>668.0805711499055</v>
      </c>
      <c r="AJ196" s="399">
        <f t="shared" si="59"/>
        <v>656.11680278555684</v>
      </c>
      <c r="AK196" s="412">
        <v>12</v>
      </c>
      <c r="AL196" s="412">
        <v>12</v>
      </c>
    </row>
    <row r="197" spans="1:38">
      <c r="A197" s="397">
        <v>608</v>
      </c>
      <c r="B197" s="398" t="s">
        <v>221</v>
      </c>
      <c r="C197" s="420">
        <v>1943</v>
      </c>
      <c r="D197" s="440">
        <f t="shared" si="45"/>
        <v>-158419.68188861414</v>
      </c>
      <c r="E197" s="534">
        <v>252007.34638457728</v>
      </c>
      <c r="F197" s="400">
        <v>93587.664495963138</v>
      </c>
      <c r="G197" s="400">
        <v>1003538.4539756188</v>
      </c>
      <c r="H197" s="404">
        <f t="shared" si="46"/>
        <v>1097126.118471582</v>
      </c>
      <c r="I197" s="427">
        <v>221436.91613237094</v>
      </c>
      <c r="J197" s="405">
        <f t="shared" si="47"/>
        <v>1318563.0346039529</v>
      </c>
      <c r="K197" s="429">
        <v>380880</v>
      </c>
      <c r="L197" s="414">
        <f t="shared" si="48"/>
        <v>1699443.0346039529</v>
      </c>
      <c r="M197" s="431">
        <v>0</v>
      </c>
      <c r="N197" s="405">
        <f t="shared" si="49"/>
        <v>1699443.0346039529</v>
      </c>
      <c r="O197" s="411">
        <f t="shared" si="43"/>
        <v>874.64901420687227</v>
      </c>
      <c r="P197" s="399">
        <f t="shared" si="44"/>
        <v>874.64901420687227</v>
      </c>
      <c r="Q197" s="412">
        <v>4</v>
      </c>
      <c r="R197" s="412">
        <v>4</v>
      </c>
      <c r="S197" s="451">
        <f t="shared" si="50"/>
        <v>116118.01335179829</v>
      </c>
      <c r="T197" s="416">
        <f t="shared" si="51"/>
        <v>7.3338077648749389E-2</v>
      </c>
      <c r="U197" s="453">
        <f t="shared" si="52"/>
        <v>74.989912564369888</v>
      </c>
      <c r="V197" s="623">
        <f t="shared" si="53"/>
        <v>74.989912564369888</v>
      </c>
      <c r="W197" s="397">
        <v>608</v>
      </c>
      <c r="X197" s="398" t="s">
        <v>221</v>
      </c>
      <c r="Y197" s="400">
        <v>1980</v>
      </c>
      <c r="Z197" s="400">
        <v>-82774.187090068823</v>
      </c>
      <c r="AA197" s="400">
        <v>903365.75059115712</v>
      </c>
      <c r="AB197" s="404">
        <f t="shared" si="54"/>
        <v>820591.5635010883</v>
      </c>
      <c r="AC197" s="400">
        <v>413284.45775106637</v>
      </c>
      <c r="AD197" s="399">
        <f t="shared" si="55"/>
        <v>1233876.0212521546</v>
      </c>
      <c r="AE197" s="401">
        <v>349449</v>
      </c>
      <c r="AF197" s="411">
        <f t="shared" si="56"/>
        <v>1583325.0212521546</v>
      </c>
      <c r="AG197" s="399">
        <v>-3152.2599999999948</v>
      </c>
      <c r="AH197" s="399">
        <f t="shared" si="57"/>
        <v>1580172.7612521546</v>
      </c>
      <c r="AI197" s="411">
        <f t="shared" si="58"/>
        <v>799.65910164250238</v>
      </c>
      <c r="AJ197" s="399">
        <f t="shared" si="59"/>
        <v>798.06705113745181</v>
      </c>
      <c r="AK197" s="412">
        <v>4</v>
      </c>
      <c r="AL197" s="412">
        <v>4</v>
      </c>
    </row>
    <row r="198" spans="1:38">
      <c r="A198" s="397">
        <v>609</v>
      </c>
      <c r="B198" s="398" t="s">
        <v>222</v>
      </c>
      <c r="C198" s="420">
        <v>83106</v>
      </c>
      <c r="D198" s="440">
        <f t="shared" si="45"/>
        <v>-16867872.46932153</v>
      </c>
      <c r="E198" s="534">
        <v>13743124.272040226</v>
      </c>
      <c r="F198" s="400">
        <v>-3124748.1972813047</v>
      </c>
      <c r="G198" s="400">
        <v>21356659.795363437</v>
      </c>
      <c r="H198" s="404">
        <f t="shared" si="46"/>
        <v>18231911.598082133</v>
      </c>
      <c r="I198" s="427">
        <v>7760685.7670428576</v>
      </c>
      <c r="J198" s="405">
        <f t="shared" si="47"/>
        <v>25992597.365124989</v>
      </c>
      <c r="K198" s="429">
        <v>-4074614</v>
      </c>
      <c r="L198" s="414">
        <f t="shared" si="48"/>
        <v>21917983.365124989</v>
      </c>
      <c r="M198" s="431">
        <v>-2907150.8484134981</v>
      </c>
      <c r="N198" s="405">
        <f t="shared" si="49"/>
        <v>19010832.516711492</v>
      </c>
      <c r="O198" s="411">
        <f t="shared" si="43"/>
        <v>263.73527019860165</v>
      </c>
      <c r="P198" s="399">
        <f t="shared" si="44"/>
        <v>228.75403119764508</v>
      </c>
      <c r="Q198" s="412">
        <v>4</v>
      </c>
      <c r="R198" s="412">
        <v>4</v>
      </c>
      <c r="S198" s="451">
        <f t="shared" si="50"/>
        <v>7982813.5264771022</v>
      </c>
      <c r="T198" s="416">
        <f t="shared" si="51"/>
        <v>0.57285369456621316</v>
      </c>
      <c r="U198" s="453">
        <f t="shared" si="52"/>
        <v>96.255313000742319</v>
      </c>
      <c r="V198" s="623">
        <f t="shared" si="53"/>
        <v>96.255313000742319</v>
      </c>
      <c r="W198" s="397">
        <v>609</v>
      </c>
      <c r="X198" s="398" t="s">
        <v>222</v>
      </c>
      <c r="Y198" s="400">
        <v>83205</v>
      </c>
      <c r="Z198" s="400">
        <v>-17335908.210549518</v>
      </c>
      <c r="AA198" s="400">
        <v>22686581.203463353</v>
      </c>
      <c r="AB198" s="404">
        <f t="shared" si="54"/>
        <v>5350672.9929138348</v>
      </c>
      <c r="AC198" s="400">
        <v>13542361.845734052</v>
      </c>
      <c r="AD198" s="399">
        <f t="shared" si="55"/>
        <v>18893034.838647887</v>
      </c>
      <c r="AE198" s="401">
        <v>-4957865</v>
      </c>
      <c r="AF198" s="411">
        <f t="shared" si="56"/>
        <v>13935169.838647887</v>
      </c>
      <c r="AG198" s="399">
        <v>-2918215.7279100004</v>
      </c>
      <c r="AH198" s="399">
        <f t="shared" si="57"/>
        <v>11016954.110737886</v>
      </c>
      <c r="AI198" s="411">
        <f t="shared" si="58"/>
        <v>167.47995719785933</v>
      </c>
      <c r="AJ198" s="399">
        <f t="shared" si="59"/>
        <v>132.40735665810811</v>
      </c>
      <c r="AK198" s="412">
        <v>4</v>
      </c>
      <c r="AL198" s="412">
        <v>4</v>
      </c>
    </row>
    <row r="199" spans="1:38">
      <c r="A199" s="397">
        <v>611</v>
      </c>
      <c r="B199" s="398" t="s">
        <v>223</v>
      </c>
      <c r="C199" s="420">
        <v>4973</v>
      </c>
      <c r="D199" s="440">
        <f t="shared" si="45"/>
        <v>2855502.9217119948</v>
      </c>
      <c r="E199" s="534">
        <v>450297.96397588204</v>
      </c>
      <c r="F199" s="400">
        <v>3305800.885687877</v>
      </c>
      <c r="G199" s="400">
        <v>1085721.566498236</v>
      </c>
      <c r="H199" s="404">
        <f t="shared" si="46"/>
        <v>4391522.4521861132</v>
      </c>
      <c r="I199" s="427">
        <v>399304.12559151137</v>
      </c>
      <c r="J199" s="405">
        <f t="shared" si="47"/>
        <v>4790826.5777776241</v>
      </c>
      <c r="K199" s="429">
        <v>-1344074</v>
      </c>
      <c r="L199" s="414">
        <f t="shared" si="48"/>
        <v>3446752.5777776241</v>
      </c>
      <c r="M199" s="431">
        <v>24553.466460000025</v>
      </c>
      <c r="N199" s="405">
        <f t="shared" si="49"/>
        <v>3471306.0442376239</v>
      </c>
      <c r="O199" s="411">
        <f t="shared" si="43"/>
        <v>693.09321893778883</v>
      </c>
      <c r="P199" s="399">
        <f t="shared" si="44"/>
        <v>698.03057394683776</v>
      </c>
      <c r="Q199" s="412">
        <v>1</v>
      </c>
      <c r="R199" s="413">
        <v>35</v>
      </c>
      <c r="S199" s="451">
        <f t="shared" si="50"/>
        <v>-229944.4385548383</v>
      </c>
      <c r="T199" s="416">
        <f t="shared" si="51"/>
        <v>-6.2541035481952736E-2</v>
      </c>
      <c r="U199" s="453">
        <f t="shared" si="52"/>
        <v>-40.631988871523163</v>
      </c>
      <c r="V199" s="623">
        <f t="shared" si="53"/>
        <v>-40.631988871523163</v>
      </c>
      <c r="W199" s="397">
        <v>611</v>
      </c>
      <c r="X199" s="398" t="s">
        <v>223</v>
      </c>
      <c r="Y199" s="400">
        <v>5011</v>
      </c>
      <c r="Z199" s="400">
        <v>3179278.222573305</v>
      </c>
      <c r="AA199" s="400">
        <v>1127579.3538515638</v>
      </c>
      <c r="AB199" s="404">
        <f t="shared" si="54"/>
        <v>4306857.5764248688</v>
      </c>
      <c r="AC199" s="400">
        <v>719641.43990759377</v>
      </c>
      <c r="AD199" s="399">
        <f t="shared" si="55"/>
        <v>5026499.0163324624</v>
      </c>
      <c r="AE199" s="401">
        <v>-1349802</v>
      </c>
      <c r="AF199" s="411">
        <f t="shared" si="56"/>
        <v>3676697.0163324624</v>
      </c>
      <c r="AG199" s="399">
        <v>120069.58339999994</v>
      </c>
      <c r="AH199" s="399">
        <f t="shared" si="57"/>
        <v>3796766.5997324623</v>
      </c>
      <c r="AI199" s="411">
        <f t="shared" si="58"/>
        <v>733.725207809312</v>
      </c>
      <c r="AJ199" s="399">
        <f t="shared" si="59"/>
        <v>757.68640984483386</v>
      </c>
      <c r="AK199" s="412">
        <v>1</v>
      </c>
      <c r="AL199" s="413">
        <v>35</v>
      </c>
    </row>
    <row r="200" spans="1:38">
      <c r="A200" s="397">
        <v>614</v>
      </c>
      <c r="B200" s="398" t="s">
        <v>224</v>
      </c>
      <c r="C200" s="420">
        <v>2923</v>
      </c>
      <c r="D200" s="440">
        <f t="shared" si="45"/>
        <v>848994.94699496008</v>
      </c>
      <c r="E200" s="534">
        <v>474159.02069974324</v>
      </c>
      <c r="F200" s="400">
        <v>1323153.9676947033</v>
      </c>
      <c r="G200" s="400">
        <v>1455919.989889754</v>
      </c>
      <c r="H200" s="404">
        <f t="shared" si="46"/>
        <v>2779073.9575844575</v>
      </c>
      <c r="I200" s="427">
        <v>573922.06870440149</v>
      </c>
      <c r="J200" s="405">
        <f t="shared" si="47"/>
        <v>3352996.0262888591</v>
      </c>
      <c r="K200" s="429">
        <v>425069</v>
      </c>
      <c r="L200" s="414">
        <f t="shared" si="48"/>
        <v>3778065.0262888591</v>
      </c>
      <c r="M200" s="431">
        <v>-4533.9734400000016</v>
      </c>
      <c r="N200" s="405">
        <f t="shared" si="49"/>
        <v>3773531.0528488592</v>
      </c>
      <c r="O200" s="411">
        <f t="shared" si="43"/>
        <v>1292.5299439920832</v>
      </c>
      <c r="P200" s="399">
        <f t="shared" si="44"/>
        <v>1290.9788069958465</v>
      </c>
      <c r="Q200" s="412">
        <v>19</v>
      </c>
      <c r="R200" s="412">
        <v>19</v>
      </c>
      <c r="S200" s="451">
        <f t="shared" si="50"/>
        <v>326303.94027800951</v>
      </c>
      <c r="T200" s="416">
        <f t="shared" si="51"/>
        <v>9.453259717204654E-2</v>
      </c>
      <c r="U200" s="453">
        <f t="shared" si="52"/>
        <v>141.55925842661145</v>
      </c>
      <c r="V200" s="623">
        <f t="shared" si="53"/>
        <v>141.55925842661145</v>
      </c>
      <c r="W200" s="397">
        <v>614</v>
      </c>
      <c r="X200" s="398" t="s">
        <v>224</v>
      </c>
      <c r="Y200" s="400">
        <v>2999</v>
      </c>
      <c r="Z200" s="400">
        <v>855634.25284885406</v>
      </c>
      <c r="AA200" s="400">
        <v>1516639.8992714647</v>
      </c>
      <c r="AB200" s="404">
        <f t="shared" si="54"/>
        <v>2372274.1521203187</v>
      </c>
      <c r="AC200" s="400">
        <v>769000.93389053084</v>
      </c>
      <c r="AD200" s="399">
        <f t="shared" si="55"/>
        <v>3141275.0860108496</v>
      </c>
      <c r="AE200" s="401">
        <v>310486</v>
      </c>
      <c r="AF200" s="411">
        <f t="shared" si="56"/>
        <v>3451761.0860108496</v>
      </c>
      <c r="AG200" s="399">
        <v>-12609.04</v>
      </c>
      <c r="AH200" s="399">
        <f t="shared" si="57"/>
        <v>3439152.0460108495</v>
      </c>
      <c r="AI200" s="411">
        <f t="shared" si="58"/>
        <v>1150.9706855654717</v>
      </c>
      <c r="AJ200" s="399">
        <f t="shared" si="59"/>
        <v>1146.7662707605366</v>
      </c>
      <c r="AK200" s="412">
        <v>19</v>
      </c>
      <c r="AL200" s="412">
        <v>19</v>
      </c>
    </row>
    <row r="201" spans="1:38">
      <c r="A201" s="397">
        <v>615</v>
      </c>
      <c r="B201" s="398" t="s">
        <v>225</v>
      </c>
      <c r="C201" s="420">
        <v>7479</v>
      </c>
      <c r="D201" s="440">
        <f t="shared" si="45"/>
        <v>10076707.000444004</v>
      </c>
      <c r="E201" s="534">
        <v>1264126.6003279113</v>
      </c>
      <c r="F201" s="400">
        <v>11340833.600771915</v>
      </c>
      <c r="G201" s="400">
        <v>3974873.5910725119</v>
      </c>
      <c r="H201" s="404">
        <f t="shared" si="46"/>
        <v>15315707.191844426</v>
      </c>
      <c r="I201" s="427">
        <v>1046909.394046371</v>
      </c>
      <c r="J201" s="405">
        <f t="shared" si="47"/>
        <v>16362616.585890798</v>
      </c>
      <c r="K201" s="429">
        <v>129934</v>
      </c>
      <c r="L201" s="414">
        <f t="shared" si="48"/>
        <v>16492550.585890798</v>
      </c>
      <c r="M201" s="431">
        <v>126934.58729999997</v>
      </c>
      <c r="N201" s="405">
        <f t="shared" si="49"/>
        <v>16619485.173190799</v>
      </c>
      <c r="O201" s="411">
        <f t="shared" si="43"/>
        <v>2205.1812522918567</v>
      </c>
      <c r="P201" s="399">
        <f t="shared" si="44"/>
        <v>2222.1533859059764</v>
      </c>
      <c r="Q201" s="412">
        <v>17</v>
      </c>
      <c r="R201" s="412">
        <v>17</v>
      </c>
      <c r="S201" s="451">
        <f t="shared" si="50"/>
        <v>1114134.0143248942</v>
      </c>
      <c r="T201" s="416">
        <f t="shared" si="51"/>
        <v>7.2447901846077231E-2</v>
      </c>
      <c r="U201" s="453">
        <f t="shared" si="52"/>
        <v>182.50381291714893</v>
      </c>
      <c r="V201" s="623">
        <f t="shared" si="53"/>
        <v>182.50381291714893</v>
      </c>
      <c r="W201" s="397">
        <v>615</v>
      </c>
      <c r="X201" s="398" t="s">
        <v>225</v>
      </c>
      <c r="Y201" s="400">
        <v>7603</v>
      </c>
      <c r="Z201" s="400">
        <v>10027457.405657804</v>
      </c>
      <c r="AA201" s="400">
        <v>3665159.1393682896</v>
      </c>
      <c r="AB201" s="404">
        <f t="shared" si="54"/>
        <v>13692616.545026094</v>
      </c>
      <c r="AC201" s="400">
        <v>1557067.0265398102</v>
      </c>
      <c r="AD201" s="399">
        <f t="shared" si="55"/>
        <v>15249683.571565904</v>
      </c>
      <c r="AE201" s="401">
        <v>128733</v>
      </c>
      <c r="AF201" s="411">
        <f t="shared" si="56"/>
        <v>15378416.571565904</v>
      </c>
      <c r="AG201" s="399">
        <v>10260.606299999985</v>
      </c>
      <c r="AH201" s="399">
        <f t="shared" si="57"/>
        <v>15388677.177865904</v>
      </c>
      <c r="AI201" s="411">
        <f t="shared" si="58"/>
        <v>2022.6774393747078</v>
      </c>
      <c r="AJ201" s="399">
        <f t="shared" si="59"/>
        <v>2024.0269864350787</v>
      </c>
      <c r="AK201" s="412">
        <v>17</v>
      </c>
      <c r="AL201" s="412">
        <v>17</v>
      </c>
    </row>
    <row r="202" spans="1:38">
      <c r="A202" s="397">
        <v>616</v>
      </c>
      <c r="B202" s="398" t="s">
        <v>226</v>
      </c>
      <c r="C202" s="420">
        <v>1781</v>
      </c>
      <c r="D202" s="440">
        <f t="shared" si="45"/>
        <v>-120945.82285948424</v>
      </c>
      <c r="E202" s="534">
        <v>217404.60916426318</v>
      </c>
      <c r="F202" s="400">
        <v>96458.786304778943</v>
      </c>
      <c r="G202" s="400">
        <v>815321.92242810759</v>
      </c>
      <c r="H202" s="404">
        <f t="shared" si="46"/>
        <v>911780.70873288647</v>
      </c>
      <c r="I202" s="427">
        <v>239804.86705117437</v>
      </c>
      <c r="J202" s="405">
        <f t="shared" si="47"/>
        <v>1151585.5757840609</v>
      </c>
      <c r="K202" s="429">
        <v>-466465</v>
      </c>
      <c r="L202" s="414">
        <f t="shared" si="48"/>
        <v>685120.57578406087</v>
      </c>
      <c r="M202" s="431">
        <v>-811697.92890000006</v>
      </c>
      <c r="N202" s="405">
        <f t="shared" si="49"/>
        <v>-126577.35311593919</v>
      </c>
      <c r="O202" s="411">
        <f t="shared" ref="O202:O265" si="60">L202/C202</f>
        <v>384.68308578554792</v>
      </c>
      <c r="P202" s="399">
        <f t="shared" ref="P202:P265" si="61">N202/C202</f>
        <v>-71.070945039831102</v>
      </c>
      <c r="Q202" s="412">
        <v>1</v>
      </c>
      <c r="R202" s="413">
        <v>34</v>
      </c>
      <c r="S202" s="451">
        <f t="shared" si="50"/>
        <v>111989.84214682085</v>
      </c>
      <c r="T202" s="416">
        <f t="shared" si="51"/>
        <v>0.19540016888660558</v>
      </c>
      <c r="U202" s="453">
        <f t="shared" si="52"/>
        <v>67.510571321109637</v>
      </c>
      <c r="V202" s="623">
        <f t="shared" si="53"/>
        <v>67.510571321109637</v>
      </c>
      <c r="W202" s="397">
        <v>616</v>
      </c>
      <c r="X202" s="398" t="s">
        <v>226</v>
      </c>
      <c r="Y202" s="400">
        <v>1807</v>
      </c>
      <c r="Z202" s="400">
        <v>-90090.854950302222</v>
      </c>
      <c r="AA202" s="400">
        <v>779712.87489525776</v>
      </c>
      <c r="AB202" s="404">
        <f t="shared" si="54"/>
        <v>689622.01994495559</v>
      </c>
      <c r="AC202" s="400">
        <v>380148.71369228436</v>
      </c>
      <c r="AD202" s="399">
        <f t="shared" si="55"/>
        <v>1069770.73363724</v>
      </c>
      <c r="AE202" s="401">
        <v>-496640</v>
      </c>
      <c r="AF202" s="411">
        <f t="shared" si="56"/>
        <v>573130.73363724002</v>
      </c>
      <c r="AG202" s="399">
        <v>-694915.71700000006</v>
      </c>
      <c r="AH202" s="399">
        <f t="shared" si="57"/>
        <v>-121784.98336276005</v>
      </c>
      <c r="AI202" s="411">
        <f t="shared" si="58"/>
        <v>317.17251446443828</v>
      </c>
      <c r="AJ202" s="399">
        <f t="shared" si="59"/>
        <v>-67.396227649562832</v>
      </c>
      <c r="AK202" s="412">
        <v>1</v>
      </c>
      <c r="AL202" s="413">
        <v>34</v>
      </c>
    </row>
    <row r="203" spans="1:38">
      <c r="A203" s="397">
        <v>619</v>
      </c>
      <c r="B203" s="398" t="s">
        <v>227</v>
      </c>
      <c r="C203" s="420">
        <v>2650</v>
      </c>
      <c r="D203" s="440">
        <f t="shared" ref="D203:D266" si="62">F203-E203</f>
        <v>941118.03322693252</v>
      </c>
      <c r="E203" s="534">
        <v>379363.08468535694</v>
      </c>
      <c r="F203" s="400">
        <v>1320481.1179122895</v>
      </c>
      <c r="G203" s="400">
        <v>1658156.5311216044</v>
      </c>
      <c r="H203" s="404">
        <f t="shared" ref="H203:H266" si="63">SUM(F203:G203)</f>
        <v>2978637.6490338938</v>
      </c>
      <c r="I203" s="427">
        <v>559829.42749997659</v>
      </c>
      <c r="J203" s="405">
        <f t="shared" ref="J203:J266" si="64">SUM(H203:I203)</f>
        <v>3538467.0765338703</v>
      </c>
      <c r="K203" s="429">
        <v>139388</v>
      </c>
      <c r="L203" s="414">
        <f t="shared" ref="L203:L266" si="65">SUM(J203:K203)</f>
        <v>3677855.0765338703</v>
      </c>
      <c r="M203" s="431">
        <v>131685.25799999997</v>
      </c>
      <c r="N203" s="405">
        <f t="shared" ref="N203:N266" si="66">SUM(L203:M203)</f>
        <v>3809540.3345338702</v>
      </c>
      <c r="O203" s="411">
        <f t="shared" si="60"/>
        <v>1387.8698402014604</v>
      </c>
      <c r="P203" s="399">
        <f t="shared" si="61"/>
        <v>1437.5623903901396</v>
      </c>
      <c r="Q203" s="412">
        <v>6</v>
      </c>
      <c r="R203" s="412">
        <v>6</v>
      </c>
      <c r="S203" s="451">
        <f t="shared" ref="S203:S266" si="67">L203-AF203</f>
        <v>260603.20504716318</v>
      </c>
      <c r="T203" s="416">
        <f t="shared" ref="T203:T266" si="68">S203/AF203</f>
        <v>7.626104684340558E-2</v>
      </c>
      <c r="U203" s="453">
        <f t="shared" ref="U203:U266" si="69">O203-AI203</f>
        <v>110.39250506624285</v>
      </c>
      <c r="V203" s="623">
        <f t="shared" ref="V203:V266" si="70">O203-AI203</f>
        <v>110.39250506624285</v>
      </c>
      <c r="W203" s="397">
        <v>619</v>
      </c>
      <c r="X203" s="398" t="s">
        <v>227</v>
      </c>
      <c r="Y203" s="400">
        <v>2675</v>
      </c>
      <c r="Z203" s="400">
        <v>1095628.0857051713</v>
      </c>
      <c r="AA203" s="400">
        <v>1560511.2675316883</v>
      </c>
      <c r="AB203" s="404">
        <f t="shared" ref="AB203:AB266" si="71">SUM(Z203:AA203)</f>
        <v>2656139.3532368597</v>
      </c>
      <c r="AC203" s="400">
        <v>688811.51824984758</v>
      </c>
      <c r="AD203" s="399">
        <f t="shared" ref="AD203:AD266" si="72">AB203+AC203</f>
        <v>3344950.8714867071</v>
      </c>
      <c r="AE203" s="401">
        <v>72301</v>
      </c>
      <c r="AF203" s="411">
        <f t="shared" ref="AF203:AF266" si="73">AD203+AE203</f>
        <v>3417251.8714867071</v>
      </c>
      <c r="AG203" s="399">
        <v>219239.68300000002</v>
      </c>
      <c r="AH203" s="399">
        <f t="shared" ref="AH203:AH266" si="74">SUM(AF203:AG203)</f>
        <v>3636491.5544867073</v>
      </c>
      <c r="AI203" s="411">
        <f t="shared" ref="AI203:AI266" si="75">AF203/Y203</f>
        <v>1277.4773351352176</v>
      </c>
      <c r="AJ203" s="399">
        <f t="shared" ref="AJ203:AJ266" si="76">AH203/Y203</f>
        <v>1359.4360951352178</v>
      </c>
      <c r="AK203" s="412">
        <v>6</v>
      </c>
      <c r="AL203" s="412">
        <v>6</v>
      </c>
    </row>
    <row r="204" spans="1:38">
      <c r="A204" s="397">
        <v>620</v>
      </c>
      <c r="B204" s="398" t="s">
        <v>228</v>
      </c>
      <c r="C204" s="420">
        <v>2359</v>
      </c>
      <c r="D204" s="440">
        <f t="shared" si="62"/>
        <v>2525588.8775051758</v>
      </c>
      <c r="E204" s="534">
        <v>468476.43361810962</v>
      </c>
      <c r="F204" s="400">
        <v>2994065.3111232854</v>
      </c>
      <c r="G204" s="400">
        <v>962297.04346247751</v>
      </c>
      <c r="H204" s="404">
        <f t="shared" si="63"/>
        <v>3956362.3545857631</v>
      </c>
      <c r="I204" s="427">
        <v>449168.83703626262</v>
      </c>
      <c r="J204" s="405">
        <f t="shared" si="64"/>
        <v>4405531.1916220253</v>
      </c>
      <c r="K204" s="429">
        <v>305419</v>
      </c>
      <c r="L204" s="414">
        <f t="shared" si="65"/>
        <v>4710950.1916220253</v>
      </c>
      <c r="M204" s="431">
        <v>-33254.694899999995</v>
      </c>
      <c r="N204" s="405">
        <f t="shared" si="66"/>
        <v>4677695.4967220258</v>
      </c>
      <c r="O204" s="411">
        <f t="shared" si="60"/>
        <v>1997.011526757959</v>
      </c>
      <c r="P204" s="399">
        <f t="shared" si="61"/>
        <v>1982.9145810606299</v>
      </c>
      <c r="Q204" s="412">
        <v>18</v>
      </c>
      <c r="R204" s="412">
        <v>18</v>
      </c>
      <c r="S204" s="451">
        <f t="shared" si="67"/>
        <v>931991.28184159193</v>
      </c>
      <c r="T204" s="416">
        <f t="shared" si="68"/>
        <v>0.24662646620196854</v>
      </c>
      <c r="U204" s="453">
        <f t="shared" si="69"/>
        <v>409.21366550567609</v>
      </c>
      <c r="V204" s="623">
        <f t="shared" si="70"/>
        <v>409.21366550567609</v>
      </c>
      <c r="W204" s="397">
        <v>620</v>
      </c>
      <c r="X204" s="398" t="s">
        <v>228</v>
      </c>
      <c r="Y204" s="400">
        <v>2380</v>
      </c>
      <c r="Z204" s="400">
        <v>2287524.8755971836</v>
      </c>
      <c r="AA204" s="400">
        <v>795721.41825120139</v>
      </c>
      <c r="AB204" s="404">
        <f t="shared" si="71"/>
        <v>3083246.2938483851</v>
      </c>
      <c r="AC204" s="400">
        <v>591004.61593204807</v>
      </c>
      <c r="AD204" s="399">
        <f t="shared" si="72"/>
        <v>3674250.9097804334</v>
      </c>
      <c r="AE204" s="401">
        <v>104708</v>
      </c>
      <c r="AF204" s="411">
        <f t="shared" si="73"/>
        <v>3778958.9097804334</v>
      </c>
      <c r="AG204" s="399">
        <v>-36172.183500000006</v>
      </c>
      <c r="AH204" s="399">
        <f t="shared" si="74"/>
        <v>3742786.7262804336</v>
      </c>
      <c r="AI204" s="411">
        <f t="shared" si="75"/>
        <v>1587.7978612522829</v>
      </c>
      <c r="AJ204" s="399">
        <f t="shared" si="76"/>
        <v>1572.5994648237115</v>
      </c>
      <c r="AK204" s="412">
        <v>18</v>
      </c>
      <c r="AL204" s="412">
        <v>18</v>
      </c>
    </row>
    <row r="205" spans="1:38">
      <c r="A205" s="397">
        <v>623</v>
      </c>
      <c r="B205" s="398" t="s">
        <v>229</v>
      </c>
      <c r="C205" s="420">
        <v>2108</v>
      </c>
      <c r="D205" s="440">
        <f t="shared" si="62"/>
        <v>1328282.4658277391</v>
      </c>
      <c r="E205" s="534">
        <v>208150.92100062041</v>
      </c>
      <c r="F205" s="400">
        <v>1536433.3868283594</v>
      </c>
      <c r="G205" s="400">
        <v>-49426.714111726942</v>
      </c>
      <c r="H205" s="404">
        <f t="shared" si="63"/>
        <v>1487006.6727166325</v>
      </c>
      <c r="I205" s="427">
        <v>403825.34301499452</v>
      </c>
      <c r="J205" s="405">
        <f t="shared" si="64"/>
        <v>1890832.0157316271</v>
      </c>
      <c r="K205" s="429">
        <v>-505943</v>
      </c>
      <c r="L205" s="414">
        <f t="shared" si="65"/>
        <v>1384889.0157316271</v>
      </c>
      <c r="M205" s="431">
        <v>-61758.719099999995</v>
      </c>
      <c r="N205" s="405">
        <f t="shared" si="66"/>
        <v>1323130.296631627</v>
      </c>
      <c r="O205" s="411">
        <f t="shared" si="60"/>
        <v>656.96822378160675</v>
      </c>
      <c r="P205" s="399">
        <f t="shared" si="61"/>
        <v>627.67091870570539</v>
      </c>
      <c r="Q205" s="412">
        <v>10</v>
      </c>
      <c r="R205" s="412">
        <v>10</v>
      </c>
      <c r="S205" s="451">
        <f t="shared" si="67"/>
        <v>82219.28116648132</v>
      </c>
      <c r="T205" s="416">
        <f t="shared" si="68"/>
        <v>6.3115983264881464E-2</v>
      </c>
      <c r="U205" s="453">
        <f t="shared" si="69"/>
        <v>38.710162763502467</v>
      </c>
      <c r="V205" s="623">
        <f t="shared" si="70"/>
        <v>38.710162763502467</v>
      </c>
      <c r="W205" s="397">
        <v>623</v>
      </c>
      <c r="X205" s="398" t="s">
        <v>229</v>
      </c>
      <c r="Y205" s="400">
        <v>2107</v>
      </c>
      <c r="Z205" s="400">
        <v>1417190.0045791981</v>
      </c>
      <c r="AA205" s="400">
        <v>-71486.339083328654</v>
      </c>
      <c r="AB205" s="404">
        <f t="shared" si="71"/>
        <v>1345703.6654958695</v>
      </c>
      <c r="AC205" s="400">
        <v>474537.06906927645</v>
      </c>
      <c r="AD205" s="399">
        <f t="shared" si="72"/>
        <v>1820240.7345651458</v>
      </c>
      <c r="AE205" s="401">
        <v>-517571</v>
      </c>
      <c r="AF205" s="411">
        <f t="shared" si="73"/>
        <v>1302669.7345651458</v>
      </c>
      <c r="AG205" s="399">
        <v>-69349.72</v>
      </c>
      <c r="AH205" s="399">
        <f t="shared" si="74"/>
        <v>1233320.0145651458</v>
      </c>
      <c r="AI205" s="411">
        <f t="shared" si="75"/>
        <v>618.25806101810429</v>
      </c>
      <c r="AJ205" s="399">
        <f t="shared" si="76"/>
        <v>585.3440980375633</v>
      </c>
      <c r="AK205" s="412">
        <v>10</v>
      </c>
      <c r="AL205" s="412">
        <v>10</v>
      </c>
    </row>
    <row r="206" spans="1:38">
      <c r="A206" s="397">
        <v>624</v>
      </c>
      <c r="B206" s="398" t="s">
        <v>230</v>
      </c>
      <c r="C206" s="420">
        <v>5065</v>
      </c>
      <c r="D206" s="440">
        <f t="shared" si="62"/>
        <v>3056008.0732462415</v>
      </c>
      <c r="E206" s="534">
        <v>601708.04566098936</v>
      </c>
      <c r="F206" s="400">
        <v>3657716.1189072309</v>
      </c>
      <c r="G206" s="400">
        <v>914761.63957461121</v>
      </c>
      <c r="H206" s="404">
        <f t="shared" si="63"/>
        <v>4572477.7584818425</v>
      </c>
      <c r="I206" s="427">
        <v>384569.39026934351</v>
      </c>
      <c r="J206" s="405">
        <f t="shared" si="64"/>
        <v>4957047.1487511862</v>
      </c>
      <c r="K206" s="429">
        <v>-797862</v>
      </c>
      <c r="L206" s="414">
        <f t="shared" si="65"/>
        <v>4159185.1487511862</v>
      </c>
      <c r="M206" s="431">
        <v>-175224.73823999995</v>
      </c>
      <c r="N206" s="405">
        <f t="shared" si="66"/>
        <v>3983960.4105111863</v>
      </c>
      <c r="O206" s="411">
        <f t="shared" si="60"/>
        <v>821.16192472876332</v>
      </c>
      <c r="P206" s="399">
        <f t="shared" si="61"/>
        <v>786.56671480971102</v>
      </c>
      <c r="Q206" s="412">
        <v>8</v>
      </c>
      <c r="R206" s="412">
        <v>8</v>
      </c>
      <c r="S206" s="451">
        <f t="shared" si="67"/>
        <v>172566.48827584274</v>
      </c>
      <c r="T206" s="416">
        <f t="shared" si="68"/>
        <v>4.3286429672023563E-2</v>
      </c>
      <c r="U206" s="453">
        <f t="shared" si="69"/>
        <v>42.06896782523711</v>
      </c>
      <c r="V206" s="623">
        <f t="shared" si="70"/>
        <v>42.06896782523711</v>
      </c>
      <c r="W206" s="397">
        <v>624</v>
      </c>
      <c r="X206" s="398" t="s">
        <v>230</v>
      </c>
      <c r="Y206" s="400">
        <v>5117</v>
      </c>
      <c r="Z206" s="400">
        <v>3035078.780480288</v>
      </c>
      <c r="AA206" s="400">
        <v>1080031.7538383401</v>
      </c>
      <c r="AB206" s="404">
        <f t="shared" si="71"/>
        <v>4115110.5343186278</v>
      </c>
      <c r="AC206" s="400">
        <v>714644.12615671521</v>
      </c>
      <c r="AD206" s="399">
        <f t="shared" si="72"/>
        <v>4829754.6604753435</v>
      </c>
      <c r="AE206" s="401">
        <v>-843136</v>
      </c>
      <c r="AF206" s="411">
        <f t="shared" si="73"/>
        <v>3986618.6604753435</v>
      </c>
      <c r="AG206" s="399">
        <v>-103000.09549999997</v>
      </c>
      <c r="AH206" s="399">
        <f t="shared" si="74"/>
        <v>3883618.5649753436</v>
      </c>
      <c r="AI206" s="411">
        <f t="shared" si="75"/>
        <v>779.09295690352621</v>
      </c>
      <c r="AJ206" s="399">
        <f t="shared" si="76"/>
        <v>758.96395641495872</v>
      </c>
      <c r="AK206" s="412">
        <v>8</v>
      </c>
      <c r="AL206" s="412">
        <v>8</v>
      </c>
    </row>
    <row r="207" spans="1:38">
      <c r="A207" s="397">
        <v>625</v>
      </c>
      <c r="B207" s="398" t="s">
        <v>231</v>
      </c>
      <c r="C207" s="420">
        <v>2980</v>
      </c>
      <c r="D207" s="440">
        <f t="shared" si="62"/>
        <v>2918841.743573023</v>
      </c>
      <c r="E207" s="534">
        <v>336561.25067553081</v>
      </c>
      <c r="F207" s="400">
        <v>3255402.9942485536</v>
      </c>
      <c r="G207" s="400">
        <v>629014.57954646857</v>
      </c>
      <c r="H207" s="404">
        <f t="shared" si="63"/>
        <v>3884417.5737950224</v>
      </c>
      <c r="I207" s="427">
        <v>390644.18436906219</v>
      </c>
      <c r="J207" s="405">
        <f t="shared" si="64"/>
        <v>4275061.7581640845</v>
      </c>
      <c r="K207" s="429">
        <v>364919</v>
      </c>
      <c r="L207" s="414">
        <f t="shared" si="65"/>
        <v>4639980.7581640845</v>
      </c>
      <c r="M207" s="431">
        <v>-68342.982000000018</v>
      </c>
      <c r="N207" s="405">
        <f t="shared" si="66"/>
        <v>4571637.7761640847</v>
      </c>
      <c r="O207" s="411">
        <f t="shared" si="60"/>
        <v>1557.0405228738539</v>
      </c>
      <c r="P207" s="399">
        <f t="shared" si="61"/>
        <v>1534.1066362966726</v>
      </c>
      <c r="Q207" s="412">
        <v>17</v>
      </c>
      <c r="R207" s="412">
        <v>17</v>
      </c>
      <c r="S207" s="451">
        <f t="shared" si="67"/>
        <v>170605.25979905296</v>
      </c>
      <c r="T207" s="416">
        <f t="shared" si="68"/>
        <v>3.8172057787819139E-2</v>
      </c>
      <c r="U207" s="453">
        <f t="shared" si="69"/>
        <v>62.765866115234076</v>
      </c>
      <c r="V207" s="623">
        <f t="shared" si="70"/>
        <v>62.765866115234076</v>
      </c>
      <c r="W207" s="397">
        <v>625</v>
      </c>
      <c r="X207" s="398" t="s">
        <v>231</v>
      </c>
      <c r="Y207" s="400">
        <v>2991</v>
      </c>
      <c r="Z207" s="400">
        <v>2987253.5644520526</v>
      </c>
      <c r="AA207" s="400">
        <v>581409.5257253584</v>
      </c>
      <c r="AB207" s="404">
        <f t="shared" si="71"/>
        <v>3568663.0901774112</v>
      </c>
      <c r="AC207" s="400">
        <v>557257.40818761988</v>
      </c>
      <c r="AD207" s="399">
        <f t="shared" si="72"/>
        <v>4125920.4983650311</v>
      </c>
      <c r="AE207" s="401">
        <v>343455</v>
      </c>
      <c r="AF207" s="411">
        <f t="shared" si="73"/>
        <v>4469375.4983650316</v>
      </c>
      <c r="AG207" s="399">
        <v>-4570.7769999999873</v>
      </c>
      <c r="AH207" s="399">
        <f t="shared" si="74"/>
        <v>4464804.7213650318</v>
      </c>
      <c r="AI207" s="411">
        <f t="shared" si="75"/>
        <v>1494.2746567586198</v>
      </c>
      <c r="AJ207" s="399">
        <f t="shared" si="76"/>
        <v>1492.7464798946946</v>
      </c>
      <c r="AK207" s="412">
        <v>17</v>
      </c>
      <c r="AL207" s="412">
        <v>17</v>
      </c>
    </row>
    <row r="208" spans="1:38">
      <c r="A208" s="397">
        <v>626</v>
      </c>
      <c r="B208" s="398" t="s">
        <v>232</v>
      </c>
      <c r="C208" s="420">
        <v>4756</v>
      </c>
      <c r="D208" s="440">
        <f t="shared" si="62"/>
        <v>423203.30756149534</v>
      </c>
      <c r="E208" s="534">
        <v>733402.05745792715</v>
      </c>
      <c r="F208" s="400">
        <v>1156605.3650194225</v>
      </c>
      <c r="G208" s="400">
        <v>2275942.0181209282</v>
      </c>
      <c r="H208" s="404">
        <f t="shared" si="63"/>
        <v>3432547.3831403507</v>
      </c>
      <c r="I208" s="427">
        <v>671988.36361297383</v>
      </c>
      <c r="J208" s="405">
        <f t="shared" si="64"/>
        <v>4104535.7467533248</v>
      </c>
      <c r="K208" s="429">
        <v>-74072</v>
      </c>
      <c r="L208" s="414">
        <f t="shared" si="65"/>
        <v>4030463.7467533248</v>
      </c>
      <c r="M208" s="431">
        <v>-15085.463099999994</v>
      </c>
      <c r="N208" s="405">
        <f t="shared" si="66"/>
        <v>4015378.2836533249</v>
      </c>
      <c r="O208" s="411">
        <f t="shared" si="60"/>
        <v>847.44822261423985</v>
      </c>
      <c r="P208" s="399">
        <f t="shared" si="61"/>
        <v>844.27634223156542</v>
      </c>
      <c r="Q208" s="412">
        <v>17</v>
      </c>
      <c r="R208" s="412">
        <v>17</v>
      </c>
      <c r="S208" s="451">
        <f t="shared" si="67"/>
        <v>1436819.4851444494</v>
      </c>
      <c r="T208" s="416">
        <f t="shared" si="68"/>
        <v>0.55397708406362922</v>
      </c>
      <c r="U208" s="453">
        <f t="shared" si="69"/>
        <v>311.01714472202161</v>
      </c>
      <c r="V208" s="623">
        <f t="shared" si="70"/>
        <v>311.01714472202161</v>
      </c>
      <c r="W208" s="397">
        <v>626</v>
      </c>
      <c r="X208" s="398" t="s">
        <v>232</v>
      </c>
      <c r="Y208" s="400">
        <v>4835</v>
      </c>
      <c r="Z208" s="400">
        <v>228751.15208917297</v>
      </c>
      <c r="AA208" s="400">
        <v>1603048.7071316787</v>
      </c>
      <c r="AB208" s="404">
        <f t="shared" si="71"/>
        <v>1831799.8592208517</v>
      </c>
      <c r="AC208" s="400">
        <v>957942.40238802379</v>
      </c>
      <c r="AD208" s="399">
        <f t="shared" si="72"/>
        <v>2789742.2616088754</v>
      </c>
      <c r="AE208" s="401">
        <v>-196098</v>
      </c>
      <c r="AF208" s="411">
        <f t="shared" si="73"/>
        <v>2593644.2616088754</v>
      </c>
      <c r="AG208" s="399">
        <v>-6383.3265000000029</v>
      </c>
      <c r="AH208" s="399">
        <f t="shared" si="74"/>
        <v>2587260.9351088754</v>
      </c>
      <c r="AI208" s="411">
        <f t="shared" si="75"/>
        <v>536.43107789221824</v>
      </c>
      <c r="AJ208" s="399">
        <f t="shared" si="76"/>
        <v>535.11084490359372</v>
      </c>
      <c r="AK208" s="412">
        <v>17</v>
      </c>
      <c r="AL208" s="412">
        <v>17</v>
      </c>
    </row>
    <row r="209" spans="1:38">
      <c r="A209" s="397">
        <v>630</v>
      </c>
      <c r="B209" s="398" t="s">
        <v>233</v>
      </c>
      <c r="C209" s="420">
        <v>1646</v>
      </c>
      <c r="D209" s="440">
        <f t="shared" si="62"/>
        <v>2026623.1561017085</v>
      </c>
      <c r="E209" s="534">
        <v>151204.55845324299</v>
      </c>
      <c r="F209" s="400">
        <v>2177827.7145549515</v>
      </c>
      <c r="G209" s="400">
        <v>786986.46574487735</v>
      </c>
      <c r="H209" s="404">
        <f t="shared" si="63"/>
        <v>2964814.1802998288</v>
      </c>
      <c r="I209" s="427">
        <v>211001.95813895692</v>
      </c>
      <c r="J209" s="405">
        <f t="shared" si="64"/>
        <v>3175816.1384387854</v>
      </c>
      <c r="K209" s="429">
        <v>-102723</v>
      </c>
      <c r="L209" s="414">
        <f t="shared" si="65"/>
        <v>3073093.1384387854</v>
      </c>
      <c r="M209" s="431">
        <v>200194.9302</v>
      </c>
      <c r="N209" s="405">
        <f t="shared" si="66"/>
        <v>3273288.0686387853</v>
      </c>
      <c r="O209" s="411">
        <f t="shared" si="60"/>
        <v>1867.0067669737457</v>
      </c>
      <c r="P209" s="399">
        <f t="shared" si="61"/>
        <v>1988.6318764512669</v>
      </c>
      <c r="Q209" s="412">
        <v>17</v>
      </c>
      <c r="R209" s="412">
        <v>17</v>
      </c>
      <c r="S209" s="451">
        <f t="shared" si="67"/>
        <v>524107.80892991554</v>
      </c>
      <c r="T209" s="416">
        <f t="shared" si="68"/>
        <v>0.20561429007161014</v>
      </c>
      <c r="U209" s="453">
        <f t="shared" si="69"/>
        <v>307.99433302336661</v>
      </c>
      <c r="V209" s="623">
        <f t="shared" si="70"/>
        <v>307.99433302336661</v>
      </c>
      <c r="W209" s="397">
        <v>630</v>
      </c>
      <c r="X209" s="398" t="s">
        <v>233</v>
      </c>
      <c r="Y209" s="400">
        <v>1635</v>
      </c>
      <c r="Z209" s="400">
        <v>1875064.4383255248</v>
      </c>
      <c r="AA209" s="400">
        <v>558549.9367131202</v>
      </c>
      <c r="AB209" s="404">
        <f t="shared" si="71"/>
        <v>2433614.3750386452</v>
      </c>
      <c r="AC209" s="400">
        <v>295039.95447022474</v>
      </c>
      <c r="AD209" s="399">
        <f t="shared" si="72"/>
        <v>2728654.3295088699</v>
      </c>
      <c r="AE209" s="401">
        <v>-179669</v>
      </c>
      <c r="AF209" s="411">
        <f t="shared" si="73"/>
        <v>2548985.3295088699</v>
      </c>
      <c r="AG209" s="399">
        <v>190711.72999999998</v>
      </c>
      <c r="AH209" s="399">
        <f t="shared" si="74"/>
        <v>2739697.0595088699</v>
      </c>
      <c r="AI209" s="411">
        <f t="shared" si="75"/>
        <v>1559.0124339503791</v>
      </c>
      <c r="AJ209" s="399">
        <f t="shared" si="76"/>
        <v>1675.655693889217</v>
      </c>
      <c r="AK209" s="412">
        <v>17</v>
      </c>
      <c r="AL209" s="412">
        <v>17</v>
      </c>
    </row>
    <row r="210" spans="1:38">
      <c r="A210" s="397">
        <v>631</v>
      </c>
      <c r="B210" s="398" t="s">
        <v>234</v>
      </c>
      <c r="C210" s="420">
        <v>1930</v>
      </c>
      <c r="D210" s="440">
        <f t="shared" si="62"/>
        <v>636888.865678009</v>
      </c>
      <c r="E210" s="534">
        <v>249370.76540319063</v>
      </c>
      <c r="F210" s="400">
        <v>886259.63108119962</v>
      </c>
      <c r="G210" s="400">
        <v>671163.83056722127</v>
      </c>
      <c r="H210" s="404">
        <f t="shared" si="63"/>
        <v>1557423.4616484209</v>
      </c>
      <c r="I210" s="427">
        <v>172684.47242954324</v>
      </c>
      <c r="J210" s="405">
        <f t="shared" si="64"/>
        <v>1730107.9340779642</v>
      </c>
      <c r="K210" s="429">
        <v>-477151</v>
      </c>
      <c r="L210" s="414">
        <f t="shared" si="65"/>
        <v>1252956.9340779642</v>
      </c>
      <c r="M210" s="431">
        <v>-802354.94319000002</v>
      </c>
      <c r="N210" s="405">
        <f t="shared" si="66"/>
        <v>450601.99088796414</v>
      </c>
      <c r="O210" s="411">
        <f t="shared" si="60"/>
        <v>649.20048397821972</v>
      </c>
      <c r="P210" s="399">
        <f t="shared" si="61"/>
        <v>233.47253413884152</v>
      </c>
      <c r="Q210" s="412">
        <v>2</v>
      </c>
      <c r="R210" s="412">
        <v>2</v>
      </c>
      <c r="S210" s="451">
        <f t="shared" si="67"/>
        <v>307827.60979399923</v>
      </c>
      <c r="T210" s="416">
        <f t="shared" si="68"/>
        <v>0.32569893017255719</v>
      </c>
      <c r="U210" s="453">
        <f t="shared" si="69"/>
        <v>167.72859183152337</v>
      </c>
      <c r="V210" s="623">
        <f t="shared" si="70"/>
        <v>167.72859183152337</v>
      </c>
      <c r="W210" s="397">
        <v>631</v>
      </c>
      <c r="X210" s="398" t="s">
        <v>234</v>
      </c>
      <c r="Y210" s="400">
        <v>1963</v>
      </c>
      <c r="Z210" s="400">
        <v>548526.60717185878</v>
      </c>
      <c r="AA210" s="400">
        <v>593093.59426144965</v>
      </c>
      <c r="AB210" s="404">
        <f t="shared" si="71"/>
        <v>1141620.2014333084</v>
      </c>
      <c r="AC210" s="400">
        <v>333250.12285065651</v>
      </c>
      <c r="AD210" s="399">
        <f t="shared" si="72"/>
        <v>1474870.3242839649</v>
      </c>
      <c r="AE210" s="401">
        <v>-529741</v>
      </c>
      <c r="AF210" s="411">
        <f t="shared" si="73"/>
        <v>945129.32428396493</v>
      </c>
      <c r="AG210" s="399">
        <v>-736320.65210000006</v>
      </c>
      <c r="AH210" s="399">
        <f t="shared" si="74"/>
        <v>208808.67218396487</v>
      </c>
      <c r="AI210" s="411">
        <f t="shared" si="75"/>
        <v>481.47189214669635</v>
      </c>
      <c r="AJ210" s="399">
        <f t="shared" si="76"/>
        <v>106.372222202733</v>
      </c>
      <c r="AK210" s="412">
        <v>2</v>
      </c>
      <c r="AL210" s="412">
        <v>2</v>
      </c>
    </row>
    <row r="211" spans="1:38">
      <c r="A211" s="397">
        <v>635</v>
      </c>
      <c r="B211" s="398" t="s">
        <v>235</v>
      </c>
      <c r="C211" s="420">
        <v>6337</v>
      </c>
      <c r="D211" s="440">
        <f t="shared" si="62"/>
        <v>733274.99981195631</v>
      </c>
      <c r="E211" s="534">
        <v>815740.58937836427</v>
      </c>
      <c r="F211" s="400">
        <v>1549015.5891903206</v>
      </c>
      <c r="G211" s="400">
        <v>2187344.6298287353</v>
      </c>
      <c r="H211" s="404">
        <f t="shared" si="63"/>
        <v>3736360.2190190558</v>
      </c>
      <c r="I211" s="427">
        <v>822417.47027021274</v>
      </c>
      <c r="J211" s="405">
        <f t="shared" si="64"/>
        <v>4558777.6892892681</v>
      </c>
      <c r="K211" s="429">
        <v>-403112</v>
      </c>
      <c r="L211" s="414">
        <f t="shared" si="65"/>
        <v>4155665.6892892681</v>
      </c>
      <c r="M211" s="431">
        <v>-424259.89704000007</v>
      </c>
      <c r="N211" s="405">
        <f t="shared" si="66"/>
        <v>3731405.7922492679</v>
      </c>
      <c r="O211" s="411">
        <f t="shared" si="60"/>
        <v>655.77807942074617</v>
      </c>
      <c r="P211" s="399">
        <f t="shared" si="61"/>
        <v>588.82843494544227</v>
      </c>
      <c r="Q211" s="412">
        <v>6</v>
      </c>
      <c r="R211" s="412">
        <v>6</v>
      </c>
      <c r="S211" s="451">
        <f t="shared" si="67"/>
        <v>528174.99581934791</v>
      </c>
      <c r="T211" s="416">
        <f t="shared" si="68"/>
        <v>0.14560340479167866</v>
      </c>
      <c r="U211" s="453">
        <f t="shared" si="69"/>
        <v>84.249689083591534</v>
      </c>
      <c r="V211" s="623">
        <f t="shared" si="70"/>
        <v>84.249689083591534</v>
      </c>
      <c r="W211" s="397">
        <v>635</v>
      </c>
      <c r="X211" s="398" t="s">
        <v>235</v>
      </c>
      <c r="Y211" s="400">
        <v>6347</v>
      </c>
      <c r="Z211" s="400">
        <v>640905.57954303036</v>
      </c>
      <c r="AA211" s="400">
        <v>2319522.1496603829</v>
      </c>
      <c r="AB211" s="404">
        <f t="shared" si="71"/>
        <v>2960427.7292034132</v>
      </c>
      <c r="AC211" s="400">
        <v>1238742.9642665072</v>
      </c>
      <c r="AD211" s="399">
        <f t="shared" si="72"/>
        <v>4199170.6934699202</v>
      </c>
      <c r="AE211" s="401">
        <v>-571680</v>
      </c>
      <c r="AF211" s="411">
        <f t="shared" si="73"/>
        <v>3627490.6934699202</v>
      </c>
      <c r="AG211" s="399">
        <v>-499696.2551999999</v>
      </c>
      <c r="AH211" s="399">
        <f t="shared" si="74"/>
        <v>3127794.4382699202</v>
      </c>
      <c r="AI211" s="411">
        <f t="shared" si="75"/>
        <v>571.52839033715463</v>
      </c>
      <c r="AJ211" s="399">
        <f t="shared" si="76"/>
        <v>492.79887163540576</v>
      </c>
      <c r="AK211" s="412">
        <v>6</v>
      </c>
      <c r="AL211" s="412">
        <v>6</v>
      </c>
    </row>
    <row r="212" spans="1:38">
      <c r="A212" s="397">
        <v>636</v>
      </c>
      <c r="B212" s="398" t="s">
        <v>236</v>
      </c>
      <c r="C212" s="420">
        <v>8130</v>
      </c>
      <c r="D212" s="440">
        <f t="shared" si="62"/>
        <v>4475038.6737516569</v>
      </c>
      <c r="E212" s="534">
        <v>841645.2348266039</v>
      </c>
      <c r="F212" s="400">
        <v>5316683.9085782608</v>
      </c>
      <c r="G212" s="400">
        <v>3569901.5087429183</v>
      </c>
      <c r="H212" s="404">
        <f t="shared" si="63"/>
        <v>8886585.4173211791</v>
      </c>
      <c r="I212" s="427">
        <v>1266220.4745360564</v>
      </c>
      <c r="J212" s="405">
        <f t="shared" si="64"/>
        <v>10152805.891857235</v>
      </c>
      <c r="K212" s="429">
        <v>-773243</v>
      </c>
      <c r="L212" s="414">
        <f t="shared" si="65"/>
        <v>9379562.8918572348</v>
      </c>
      <c r="M212" s="431">
        <v>875123.55000000028</v>
      </c>
      <c r="N212" s="405">
        <f t="shared" si="66"/>
        <v>10254686.441857236</v>
      </c>
      <c r="O212" s="411">
        <f t="shared" si="60"/>
        <v>1153.6977726761666</v>
      </c>
      <c r="P212" s="399">
        <f t="shared" si="61"/>
        <v>1261.3390457388973</v>
      </c>
      <c r="Q212" s="412">
        <v>2</v>
      </c>
      <c r="R212" s="412">
        <v>2</v>
      </c>
      <c r="S212" s="451">
        <f t="shared" si="67"/>
        <v>8400.5963688809425</v>
      </c>
      <c r="T212" s="416">
        <f t="shared" si="68"/>
        <v>8.9643057114967696E-4</v>
      </c>
      <c r="U212" s="453">
        <f t="shared" si="69"/>
        <v>4.4259679805136329</v>
      </c>
      <c r="V212" s="623">
        <f t="shared" si="70"/>
        <v>4.4259679805136329</v>
      </c>
      <c r="W212" s="397">
        <v>636</v>
      </c>
      <c r="X212" s="398" t="s">
        <v>236</v>
      </c>
      <c r="Y212" s="400">
        <v>8154</v>
      </c>
      <c r="Z212" s="400">
        <v>4601948.360474918</v>
      </c>
      <c r="AA212" s="400">
        <v>3741617.3530154377</v>
      </c>
      <c r="AB212" s="404">
        <f t="shared" si="71"/>
        <v>8343565.7134903558</v>
      </c>
      <c r="AC212" s="400">
        <v>1738482.5819979981</v>
      </c>
      <c r="AD212" s="399">
        <f t="shared" si="72"/>
        <v>10082048.295488354</v>
      </c>
      <c r="AE212" s="401">
        <v>-710886</v>
      </c>
      <c r="AF212" s="411">
        <f t="shared" si="73"/>
        <v>9371162.2954883538</v>
      </c>
      <c r="AG212" s="399">
        <v>695546.16899999999</v>
      </c>
      <c r="AH212" s="399">
        <f t="shared" si="74"/>
        <v>10066708.464488354</v>
      </c>
      <c r="AI212" s="411">
        <f t="shared" si="75"/>
        <v>1149.2718046956529</v>
      </c>
      <c r="AJ212" s="399">
        <f t="shared" si="76"/>
        <v>1234.5730272857927</v>
      </c>
      <c r="AK212" s="412">
        <v>2</v>
      </c>
      <c r="AL212" s="412">
        <v>2</v>
      </c>
    </row>
    <row r="213" spans="1:38">
      <c r="A213" s="397">
        <v>638</v>
      </c>
      <c r="B213" s="398" t="s">
        <v>237</v>
      </c>
      <c r="C213" s="420">
        <v>51289</v>
      </c>
      <c r="D213" s="440">
        <f t="shared" si="62"/>
        <v>41987132.703724243</v>
      </c>
      <c r="E213" s="534">
        <v>6146880.3166031707</v>
      </c>
      <c r="F213" s="400">
        <v>48134013.020327412</v>
      </c>
      <c r="G213" s="400">
        <v>-1332980.2912815365</v>
      </c>
      <c r="H213" s="404">
        <f t="shared" si="63"/>
        <v>46801032.729045875</v>
      </c>
      <c r="I213" s="427">
        <v>4697834.1767633315</v>
      </c>
      <c r="J213" s="405">
        <f t="shared" si="64"/>
        <v>51498866.905809209</v>
      </c>
      <c r="K213" s="429">
        <v>232438</v>
      </c>
      <c r="L213" s="414">
        <f t="shared" si="65"/>
        <v>51731304.905809209</v>
      </c>
      <c r="M213" s="431">
        <v>-715817.72586000036</v>
      </c>
      <c r="N213" s="405">
        <f t="shared" si="66"/>
        <v>51015487.179949209</v>
      </c>
      <c r="O213" s="411">
        <f t="shared" si="60"/>
        <v>1008.6237771414769</v>
      </c>
      <c r="P213" s="399">
        <f t="shared" si="61"/>
        <v>994.66722260034726</v>
      </c>
      <c r="Q213" s="412">
        <v>1</v>
      </c>
      <c r="R213" s="413">
        <v>34</v>
      </c>
      <c r="S213" s="451">
        <f t="shared" si="67"/>
        <v>5431516.5523902103</v>
      </c>
      <c r="T213" s="416">
        <f t="shared" si="68"/>
        <v>0.11731190887806987</v>
      </c>
      <c r="U213" s="453">
        <f t="shared" si="69"/>
        <v>104.89586580834532</v>
      </c>
      <c r="V213" s="623">
        <f t="shared" si="70"/>
        <v>104.89586580834532</v>
      </c>
      <c r="W213" s="397">
        <v>638</v>
      </c>
      <c r="X213" s="398" t="s">
        <v>237</v>
      </c>
      <c r="Y213" s="400">
        <v>51232</v>
      </c>
      <c r="Z213" s="400">
        <v>43948594.709349841</v>
      </c>
      <c r="AA213" s="400">
        <v>-3446951.8996120552</v>
      </c>
      <c r="AB213" s="404">
        <f t="shared" si="71"/>
        <v>40501642.809737787</v>
      </c>
      <c r="AC213" s="400">
        <v>7324920.5436812136</v>
      </c>
      <c r="AD213" s="399">
        <f t="shared" si="72"/>
        <v>47826563.353418998</v>
      </c>
      <c r="AE213" s="401">
        <v>-1526775</v>
      </c>
      <c r="AF213" s="411">
        <f t="shared" si="73"/>
        <v>46299788.353418998</v>
      </c>
      <c r="AG213" s="399">
        <v>-673034.30420999951</v>
      </c>
      <c r="AH213" s="399">
        <f t="shared" si="74"/>
        <v>45626754.049208999</v>
      </c>
      <c r="AI213" s="411">
        <f t="shared" si="75"/>
        <v>903.7279113331316</v>
      </c>
      <c r="AJ213" s="399">
        <f t="shared" si="76"/>
        <v>890.59092069817689</v>
      </c>
      <c r="AK213" s="412">
        <v>1</v>
      </c>
      <c r="AL213" s="413">
        <v>34</v>
      </c>
    </row>
    <row r="214" spans="1:38">
      <c r="A214" s="397">
        <v>678</v>
      </c>
      <c r="B214" s="398" t="s">
        <v>238</v>
      </c>
      <c r="C214" s="420">
        <v>23797</v>
      </c>
      <c r="D214" s="440">
        <f t="shared" si="62"/>
        <v>11245539.963433988</v>
      </c>
      <c r="E214" s="534">
        <v>3473883.8556728405</v>
      </c>
      <c r="F214" s="400">
        <v>14719423.819106828</v>
      </c>
      <c r="G214" s="400">
        <v>2320407.3259541364</v>
      </c>
      <c r="H214" s="404">
        <f t="shared" si="63"/>
        <v>17039831.145060964</v>
      </c>
      <c r="I214" s="427">
        <v>1763154.6539985437</v>
      </c>
      <c r="J214" s="405">
        <f t="shared" si="64"/>
        <v>18802985.799059507</v>
      </c>
      <c r="K214" s="429">
        <v>-270085</v>
      </c>
      <c r="L214" s="414">
        <f t="shared" si="65"/>
        <v>18532900.799059507</v>
      </c>
      <c r="M214" s="431">
        <v>164423.21328000026</v>
      </c>
      <c r="N214" s="405">
        <f t="shared" si="66"/>
        <v>18697324.012339506</v>
      </c>
      <c r="O214" s="411">
        <f t="shared" si="60"/>
        <v>778.79147787786303</v>
      </c>
      <c r="P214" s="399">
        <f t="shared" si="61"/>
        <v>785.70088718491854</v>
      </c>
      <c r="Q214" s="412">
        <v>17</v>
      </c>
      <c r="R214" s="412">
        <v>17</v>
      </c>
      <c r="S214" s="451">
        <f t="shared" si="67"/>
        <v>-4417515.3085502833</v>
      </c>
      <c r="T214" s="416">
        <f t="shared" si="68"/>
        <v>-0.19248083729015897</v>
      </c>
      <c r="U214" s="453">
        <f t="shared" si="69"/>
        <v>-174.57603375798578</v>
      </c>
      <c r="V214" s="623">
        <f t="shared" si="70"/>
        <v>-174.57603375798578</v>
      </c>
      <c r="W214" s="397">
        <v>678</v>
      </c>
      <c r="X214" s="398" t="s">
        <v>238</v>
      </c>
      <c r="Y214" s="400">
        <v>24073</v>
      </c>
      <c r="Z214" s="400">
        <v>12222745.320015851</v>
      </c>
      <c r="AA214" s="400">
        <v>7861808.3314749151</v>
      </c>
      <c r="AB214" s="404">
        <f t="shared" si="71"/>
        <v>20084553.651490767</v>
      </c>
      <c r="AC214" s="400">
        <v>3455085.4561190233</v>
      </c>
      <c r="AD214" s="399">
        <f t="shared" si="72"/>
        <v>23539639.10760979</v>
      </c>
      <c r="AE214" s="401">
        <v>-589223</v>
      </c>
      <c r="AF214" s="411">
        <f t="shared" si="73"/>
        <v>22950416.10760979</v>
      </c>
      <c r="AG214" s="399">
        <v>-6477.89430000016</v>
      </c>
      <c r="AH214" s="399">
        <f t="shared" si="74"/>
        <v>22943938.213309791</v>
      </c>
      <c r="AI214" s="411">
        <f t="shared" si="75"/>
        <v>953.36751163584881</v>
      </c>
      <c r="AJ214" s="399">
        <f t="shared" si="76"/>
        <v>953.09841786689617</v>
      </c>
      <c r="AK214" s="412">
        <v>17</v>
      </c>
      <c r="AL214" s="412">
        <v>17</v>
      </c>
    </row>
    <row r="215" spans="1:38">
      <c r="A215" s="397">
        <v>680</v>
      </c>
      <c r="B215" s="398" t="s">
        <v>239</v>
      </c>
      <c r="C215" s="420">
        <v>25331</v>
      </c>
      <c r="D215" s="440">
        <f t="shared" si="62"/>
        <v>8447962.7707896437</v>
      </c>
      <c r="E215" s="534">
        <v>4131593.1337821502</v>
      </c>
      <c r="F215" s="400">
        <v>12579555.904571794</v>
      </c>
      <c r="G215" s="400">
        <v>1035897.7957934632</v>
      </c>
      <c r="H215" s="404">
        <f t="shared" si="63"/>
        <v>13615453.700365257</v>
      </c>
      <c r="I215" s="427">
        <v>1835957.2626997982</v>
      </c>
      <c r="J215" s="405">
        <f t="shared" si="64"/>
        <v>15451410.963065054</v>
      </c>
      <c r="K215" s="429">
        <v>695593</v>
      </c>
      <c r="L215" s="414">
        <f t="shared" si="65"/>
        <v>16147003.963065054</v>
      </c>
      <c r="M215" s="431">
        <v>-399031.33526999992</v>
      </c>
      <c r="N215" s="405">
        <f t="shared" si="66"/>
        <v>15747972.627795054</v>
      </c>
      <c r="O215" s="411">
        <f t="shared" si="60"/>
        <v>637.44044700426571</v>
      </c>
      <c r="P215" s="399">
        <f t="shared" si="61"/>
        <v>621.68775918025551</v>
      </c>
      <c r="Q215" s="412">
        <v>2</v>
      </c>
      <c r="R215" s="412">
        <v>2</v>
      </c>
      <c r="S215" s="451">
        <f t="shared" si="67"/>
        <v>2260805.1241596956</v>
      </c>
      <c r="T215" s="416">
        <f t="shared" si="68"/>
        <v>0.16280950246985759</v>
      </c>
      <c r="U215" s="453">
        <f t="shared" si="69"/>
        <v>80.70085760063489</v>
      </c>
      <c r="V215" s="623">
        <f t="shared" si="70"/>
        <v>80.70085760063489</v>
      </c>
      <c r="W215" s="397">
        <v>680</v>
      </c>
      <c r="X215" s="398" t="s">
        <v>239</v>
      </c>
      <c r="Y215" s="400">
        <v>24942</v>
      </c>
      <c r="Z215" s="400">
        <v>8462245.9240193814</v>
      </c>
      <c r="AA215" s="400">
        <v>1528490.6635992252</v>
      </c>
      <c r="AB215" s="404">
        <f t="shared" si="71"/>
        <v>9990736.5876186062</v>
      </c>
      <c r="AC215" s="400">
        <v>3428419.251286753</v>
      </c>
      <c r="AD215" s="399">
        <f t="shared" si="72"/>
        <v>13419155.838905359</v>
      </c>
      <c r="AE215" s="401">
        <v>467043</v>
      </c>
      <c r="AF215" s="411">
        <f t="shared" si="73"/>
        <v>13886198.838905359</v>
      </c>
      <c r="AG215" s="399">
        <v>-787828.58049999981</v>
      </c>
      <c r="AH215" s="399">
        <f t="shared" si="74"/>
        <v>13098370.258405359</v>
      </c>
      <c r="AI215" s="411">
        <f t="shared" si="75"/>
        <v>556.73958940363082</v>
      </c>
      <c r="AJ215" s="399">
        <f t="shared" si="76"/>
        <v>525.15316568059336</v>
      </c>
      <c r="AK215" s="412">
        <v>2</v>
      </c>
      <c r="AL215" s="412">
        <v>2</v>
      </c>
    </row>
    <row r="216" spans="1:38">
      <c r="A216" s="397">
        <v>681</v>
      </c>
      <c r="B216" s="398" t="s">
        <v>240</v>
      </c>
      <c r="C216" s="420">
        <v>3297</v>
      </c>
      <c r="D216" s="440">
        <f t="shared" si="62"/>
        <v>630547.63651943649</v>
      </c>
      <c r="E216" s="534">
        <v>404148.53639329114</v>
      </c>
      <c r="F216" s="400">
        <v>1034696.1729127277</v>
      </c>
      <c r="G216" s="400">
        <v>1247306.8850861476</v>
      </c>
      <c r="H216" s="404">
        <f t="shared" si="63"/>
        <v>2282003.0579988752</v>
      </c>
      <c r="I216" s="427">
        <v>604360.36022696877</v>
      </c>
      <c r="J216" s="405">
        <f t="shared" si="64"/>
        <v>2886363.4182258439</v>
      </c>
      <c r="K216" s="429">
        <v>-7956</v>
      </c>
      <c r="L216" s="414">
        <f t="shared" si="65"/>
        <v>2878407.4182258439</v>
      </c>
      <c r="M216" s="431">
        <v>-21586.380899999989</v>
      </c>
      <c r="N216" s="405">
        <f t="shared" si="66"/>
        <v>2856821.0373258442</v>
      </c>
      <c r="O216" s="411">
        <f t="shared" si="60"/>
        <v>873.03834341093238</v>
      </c>
      <c r="P216" s="399">
        <f t="shared" si="61"/>
        <v>866.49106379309796</v>
      </c>
      <c r="Q216" s="412">
        <v>10</v>
      </c>
      <c r="R216" s="412">
        <v>10</v>
      </c>
      <c r="S216" s="451">
        <f t="shared" si="67"/>
        <v>259896.30309218075</v>
      </c>
      <c r="T216" s="416">
        <f t="shared" si="68"/>
        <v>9.9253465677541799E-2</v>
      </c>
      <c r="U216" s="453">
        <f t="shared" si="69"/>
        <v>81.469082487817786</v>
      </c>
      <c r="V216" s="623">
        <f t="shared" si="70"/>
        <v>81.469082487817786</v>
      </c>
      <c r="W216" s="397">
        <v>681</v>
      </c>
      <c r="X216" s="398" t="s">
        <v>240</v>
      </c>
      <c r="Y216" s="400">
        <v>3308</v>
      </c>
      <c r="Z216" s="400">
        <v>592690.02997976192</v>
      </c>
      <c r="AA216" s="400">
        <v>1147672.9307255514</v>
      </c>
      <c r="AB216" s="404">
        <f t="shared" si="71"/>
        <v>1740362.9607053134</v>
      </c>
      <c r="AC216" s="400">
        <v>802022.15442834981</v>
      </c>
      <c r="AD216" s="399">
        <f t="shared" si="72"/>
        <v>2542385.1151336632</v>
      </c>
      <c r="AE216" s="401">
        <v>76126</v>
      </c>
      <c r="AF216" s="411">
        <f t="shared" si="73"/>
        <v>2618511.1151336632</v>
      </c>
      <c r="AG216" s="399">
        <v>-61390.263500000001</v>
      </c>
      <c r="AH216" s="399">
        <f t="shared" si="74"/>
        <v>2557120.8516336633</v>
      </c>
      <c r="AI216" s="411">
        <f t="shared" si="75"/>
        <v>791.5692609231146</v>
      </c>
      <c r="AJ216" s="399">
        <f t="shared" si="76"/>
        <v>773.01114015527912</v>
      </c>
      <c r="AK216" s="412">
        <v>10</v>
      </c>
      <c r="AL216" s="412">
        <v>10</v>
      </c>
    </row>
    <row r="217" spans="1:38">
      <c r="A217" s="397">
        <v>683</v>
      </c>
      <c r="B217" s="398" t="s">
        <v>241</v>
      </c>
      <c r="C217" s="420">
        <v>3599</v>
      </c>
      <c r="D217" s="440">
        <f t="shared" si="62"/>
        <v>5211153.7287147241</v>
      </c>
      <c r="E217" s="534">
        <v>459846.05754715548</v>
      </c>
      <c r="F217" s="400">
        <v>5670999.7862618798</v>
      </c>
      <c r="G217" s="400">
        <v>2494155.894444372</v>
      </c>
      <c r="H217" s="404">
        <f t="shared" si="63"/>
        <v>8165155.6807062514</v>
      </c>
      <c r="I217" s="427">
        <v>566751.90975773241</v>
      </c>
      <c r="J217" s="405">
        <f t="shared" si="64"/>
        <v>8731907.5904639848</v>
      </c>
      <c r="K217" s="429">
        <v>286024</v>
      </c>
      <c r="L217" s="414">
        <f t="shared" si="65"/>
        <v>9017931.5904639848</v>
      </c>
      <c r="M217" s="431">
        <v>33796.438049999997</v>
      </c>
      <c r="N217" s="405">
        <f t="shared" si="66"/>
        <v>9051728.0285139848</v>
      </c>
      <c r="O217" s="411">
        <f t="shared" si="60"/>
        <v>2505.677018745203</v>
      </c>
      <c r="P217" s="399">
        <f t="shared" si="61"/>
        <v>2515.0675266779617</v>
      </c>
      <c r="Q217" s="412">
        <v>19</v>
      </c>
      <c r="R217" s="412">
        <v>19</v>
      </c>
      <c r="S217" s="451">
        <f t="shared" si="67"/>
        <v>628890.62528465129</v>
      </c>
      <c r="T217" s="416">
        <f t="shared" si="68"/>
        <v>7.4965735403487499E-2</v>
      </c>
      <c r="U217" s="453">
        <f t="shared" si="69"/>
        <v>186.98134014395009</v>
      </c>
      <c r="V217" s="623">
        <f t="shared" si="70"/>
        <v>186.98134014395009</v>
      </c>
      <c r="W217" s="397">
        <v>683</v>
      </c>
      <c r="X217" s="398" t="s">
        <v>241</v>
      </c>
      <c r="Y217" s="400">
        <v>3618</v>
      </c>
      <c r="Z217" s="400">
        <v>5034075.7574096918</v>
      </c>
      <c r="AA217" s="400">
        <v>2492447.4028989668</v>
      </c>
      <c r="AB217" s="404">
        <f t="shared" si="71"/>
        <v>7526523.1603086591</v>
      </c>
      <c r="AC217" s="400">
        <v>762159.80487067404</v>
      </c>
      <c r="AD217" s="399">
        <f t="shared" si="72"/>
        <v>8288682.9651793335</v>
      </c>
      <c r="AE217" s="401">
        <v>100358</v>
      </c>
      <c r="AF217" s="411">
        <f t="shared" si="73"/>
        <v>8389040.9651793335</v>
      </c>
      <c r="AG217" s="399">
        <v>4807.1965000000491</v>
      </c>
      <c r="AH217" s="399">
        <f t="shared" si="74"/>
        <v>8393848.1616793331</v>
      </c>
      <c r="AI217" s="411">
        <f t="shared" si="75"/>
        <v>2318.6956786012529</v>
      </c>
      <c r="AJ217" s="399">
        <f t="shared" si="76"/>
        <v>2320.0243675177812</v>
      </c>
      <c r="AK217" s="412">
        <v>19</v>
      </c>
      <c r="AL217" s="412">
        <v>19</v>
      </c>
    </row>
    <row r="218" spans="1:38">
      <c r="A218" s="397">
        <v>684</v>
      </c>
      <c r="B218" s="398" t="s">
        <v>242</v>
      </c>
      <c r="C218" s="420">
        <v>38832</v>
      </c>
      <c r="D218" s="440">
        <f t="shared" si="62"/>
        <v>4152197.6301967204</v>
      </c>
      <c r="E218" s="534">
        <v>5647786.8110686876</v>
      </c>
      <c r="F218" s="400">
        <v>9799984.4412654079</v>
      </c>
      <c r="G218" s="400">
        <v>-161403.22700219144</v>
      </c>
      <c r="H218" s="404">
        <f t="shared" si="63"/>
        <v>9638581.2142632157</v>
      </c>
      <c r="I218" s="427">
        <v>4812798.9154429454</v>
      </c>
      <c r="J218" s="405">
        <f t="shared" si="64"/>
        <v>14451380.129706161</v>
      </c>
      <c r="K218" s="429">
        <v>-68721</v>
      </c>
      <c r="L218" s="414">
        <f t="shared" si="65"/>
        <v>14382659.129706161</v>
      </c>
      <c r="M218" s="431">
        <v>-3011356.8102179994</v>
      </c>
      <c r="N218" s="405">
        <f t="shared" si="66"/>
        <v>11371302.319488162</v>
      </c>
      <c r="O218" s="411">
        <f t="shared" si="60"/>
        <v>370.38162159317471</v>
      </c>
      <c r="P218" s="399">
        <f t="shared" si="61"/>
        <v>292.83329005686448</v>
      </c>
      <c r="Q218" s="412">
        <v>4</v>
      </c>
      <c r="R218" s="412">
        <v>4</v>
      </c>
      <c r="S218" s="451">
        <f t="shared" si="67"/>
        <v>3691931.1839953754</v>
      </c>
      <c r="T218" s="416">
        <f t="shared" si="68"/>
        <v>0.34533955056602211</v>
      </c>
      <c r="U218" s="453">
        <f t="shared" si="69"/>
        <v>93.899661634791983</v>
      </c>
      <c r="V218" s="623">
        <f t="shared" si="70"/>
        <v>93.899661634791983</v>
      </c>
      <c r="W218" s="397">
        <v>684</v>
      </c>
      <c r="X218" s="398" t="s">
        <v>242</v>
      </c>
      <c r="Y218" s="400">
        <v>38667</v>
      </c>
      <c r="Z218" s="400">
        <v>5044637.8483541999</v>
      </c>
      <c r="AA218" s="400">
        <v>19300.99825431214</v>
      </c>
      <c r="AB218" s="404">
        <f t="shared" si="71"/>
        <v>5063938.8466085121</v>
      </c>
      <c r="AC218" s="400">
        <v>6994486.0991022736</v>
      </c>
      <c r="AD218" s="399">
        <f t="shared" si="72"/>
        <v>12058424.945710786</v>
      </c>
      <c r="AE218" s="401">
        <v>-1367697</v>
      </c>
      <c r="AF218" s="411">
        <f t="shared" si="73"/>
        <v>10690727.945710786</v>
      </c>
      <c r="AG218" s="399">
        <v>-3097607.6922500003</v>
      </c>
      <c r="AH218" s="399">
        <f t="shared" si="74"/>
        <v>7593120.2534607854</v>
      </c>
      <c r="AI218" s="411">
        <f t="shared" si="75"/>
        <v>276.48195995838273</v>
      </c>
      <c r="AJ218" s="399">
        <f t="shared" si="76"/>
        <v>196.37210679547897</v>
      </c>
      <c r="AK218" s="412">
        <v>4</v>
      </c>
      <c r="AL218" s="412">
        <v>4</v>
      </c>
    </row>
    <row r="219" spans="1:38">
      <c r="A219" s="397">
        <v>686</v>
      </c>
      <c r="B219" s="398" t="s">
        <v>243</v>
      </c>
      <c r="C219" s="420">
        <v>2933</v>
      </c>
      <c r="D219" s="440">
        <f t="shared" si="62"/>
        <v>-191833.877959078</v>
      </c>
      <c r="E219" s="534">
        <v>332063.83473712724</v>
      </c>
      <c r="F219" s="400">
        <v>140229.95677804924</v>
      </c>
      <c r="G219" s="400">
        <v>1501492.4775961216</v>
      </c>
      <c r="H219" s="404">
        <f t="shared" si="63"/>
        <v>1641722.4343741708</v>
      </c>
      <c r="I219" s="427">
        <v>468986.8722694905</v>
      </c>
      <c r="J219" s="405">
        <f t="shared" si="64"/>
        <v>2110709.3066436611</v>
      </c>
      <c r="K219" s="429">
        <v>727719</v>
      </c>
      <c r="L219" s="414">
        <f t="shared" si="65"/>
        <v>2838428.3066436611</v>
      </c>
      <c r="M219" s="431">
        <v>20469.556560000012</v>
      </c>
      <c r="N219" s="405">
        <f t="shared" si="66"/>
        <v>2858897.8632036611</v>
      </c>
      <c r="O219" s="411">
        <f t="shared" si="60"/>
        <v>967.75598589964579</v>
      </c>
      <c r="P219" s="399">
        <f t="shared" si="61"/>
        <v>974.73503689180393</v>
      </c>
      <c r="Q219" s="412">
        <v>11</v>
      </c>
      <c r="R219" s="412">
        <v>11</v>
      </c>
      <c r="S219" s="451">
        <f t="shared" si="67"/>
        <v>416316.11283850763</v>
      </c>
      <c r="T219" s="416">
        <f t="shared" si="68"/>
        <v>0.17188143220751156</v>
      </c>
      <c r="U219" s="453">
        <f t="shared" si="69"/>
        <v>150.57913238913522</v>
      </c>
      <c r="V219" s="623">
        <f t="shared" si="70"/>
        <v>150.57913238913522</v>
      </c>
      <c r="W219" s="397">
        <v>686</v>
      </c>
      <c r="X219" s="398" t="s">
        <v>243</v>
      </c>
      <c r="Y219" s="400">
        <v>2964</v>
      </c>
      <c r="Z219" s="400">
        <v>-268761.36150721001</v>
      </c>
      <c r="AA219" s="400">
        <v>1397377.5114989683</v>
      </c>
      <c r="AB219" s="404">
        <f t="shared" si="71"/>
        <v>1128616.1499917584</v>
      </c>
      <c r="AC219" s="400">
        <v>666944.04381339496</v>
      </c>
      <c r="AD219" s="399">
        <f t="shared" si="72"/>
        <v>1795560.1938051535</v>
      </c>
      <c r="AE219" s="401">
        <v>626552</v>
      </c>
      <c r="AF219" s="411">
        <f t="shared" si="73"/>
        <v>2422112.1938051535</v>
      </c>
      <c r="AG219" s="399">
        <v>11048.671299999987</v>
      </c>
      <c r="AH219" s="399">
        <f t="shared" si="74"/>
        <v>2433160.8651051535</v>
      </c>
      <c r="AI219" s="411">
        <f t="shared" si="75"/>
        <v>817.17685351051057</v>
      </c>
      <c r="AJ219" s="399">
        <f t="shared" si="76"/>
        <v>820.90447540659704</v>
      </c>
      <c r="AK219" s="412">
        <v>11</v>
      </c>
      <c r="AL219" s="412">
        <v>11</v>
      </c>
    </row>
    <row r="220" spans="1:38">
      <c r="A220" s="397">
        <v>687</v>
      </c>
      <c r="B220" s="398" t="s">
        <v>244</v>
      </c>
      <c r="C220" s="420">
        <v>1424</v>
      </c>
      <c r="D220" s="440">
        <f t="shared" si="62"/>
        <v>865028.51287312293</v>
      </c>
      <c r="E220" s="534">
        <v>221533.18056132414</v>
      </c>
      <c r="F220" s="400">
        <v>1086561.6934344471</v>
      </c>
      <c r="G220" s="400">
        <v>390992.67986900837</v>
      </c>
      <c r="H220" s="404">
        <f t="shared" si="63"/>
        <v>1477554.3733034553</v>
      </c>
      <c r="I220" s="427">
        <v>292693.73938534071</v>
      </c>
      <c r="J220" s="405">
        <f t="shared" si="64"/>
        <v>1770248.1126887961</v>
      </c>
      <c r="K220" s="429">
        <v>308145</v>
      </c>
      <c r="L220" s="414">
        <f t="shared" si="65"/>
        <v>2078393.1126887961</v>
      </c>
      <c r="M220" s="431">
        <v>171607.56089999998</v>
      </c>
      <c r="N220" s="405">
        <f t="shared" si="66"/>
        <v>2250000.6735887961</v>
      </c>
      <c r="O220" s="411">
        <f t="shared" si="60"/>
        <v>1459.5457252028064</v>
      </c>
      <c r="P220" s="399">
        <f t="shared" si="61"/>
        <v>1580.0566528011209</v>
      </c>
      <c r="Q220" s="412">
        <v>11</v>
      </c>
      <c r="R220" s="412">
        <v>11</v>
      </c>
      <c r="S220" s="451">
        <f t="shared" si="67"/>
        <v>565563.28185856272</v>
      </c>
      <c r="T220" s="416">
        <f t="shared" si="68"/>
        <v>0.3738446124824128</v>
      </c>
      <c r="U220" s="453">
        <f t="shared" si="69"/>
        <v>435.28720737597268</v>
      </c>
      <c r="V220" s="623">
        <f t="shared" si="70"/>
        <v>435.28720737597268</v>
      </c>
      <c r="W220" s="397">
        <v>687</v>
      </c>
      <c r="X220" s="398" t="s">
        <v>244</v>
      </c>
      <c r="Y220" s="400">
        <v>1477</v>
      </c>
      <c r="Z220" s="400">
        <v>845671.68914788181</v>
      </c>
      <c r="AA220" s="400">
        <v>155652.45034538591</v>
      </c>
      <c r="AB220" s="404">
        <f t="shared" si="71"/>
        <v>1001324.1394932678</v>
      </c>
      <c r="AC220" s="400">
        <v>377030.6913369656</v>
      </c>
      <c r="AD220" s="399">
        <f t="shared" si="72"/>
        <v>1378354.8308302334</v>
      </c>
      <c r="AE220" s="401">
        <v>134475</v>
      </c>
      <c r="AF220" s="411">
        <f t="shared" si="73"/>
        <v>1512829.8308302334</v>
      </c>
      <c r="AG220" s="399">
        <v>211280.22650000002</v>
      </c>
      <c r="AH220" s="399">
        <f t="shared" si="74"/>
        <v>1724110.0573302335</v>
      </c>
      <c r="AI220" s="411">
        <f t="shared" si="75"/>
        <v>1024.2585178268337</v>
      </c>
      <c r="AJ220" s="399">
        <f t="shared" si="76"/>
        <v>1167.3053874950801</v>
      </c>
      <c r="AK220" s="412">
        <v>11</v>
      </c>
      <c r="AL220" s="412">
        <v>11</v>
      </c>
    </row>
    <row r="221" spans="1:38">
      <c r="A221" s="397">
        <v>689</v>
      </c>
      <c r="B221" s="398" t="s">
        <v>245</v>
      </c>
      <c r="C221" s="420">
        <v>3032</v>
      </c>
      <c r="D221" s="440">
        <f t="shared" si="62"/>
        <v>1662374.2569258003</v>
      </c>
      <c r="E221" s="534">
        <v>562105.7144803633</v>
      </c>
      <c r="F221" s="400">
        <v>2224479.9714061636</v>
      </c>
      <c r="G221" s="400">
        <v>-16035.257627000878</v>
      </c>
      <c r="H221" s="404">
        <f t="shared" si="63"/>
        <v>2208444.7137791626</v>
      </c>
      <c r="I221" s="427">
        <v>427984.56900290214</v>
      </c>
      <c r="J221" s="405">
        <f t="shared" si="64"/>
        <v>2636429.2827820648</v>
      </c>
      <c r="K221" s="429">
        <v>32441</v>
      </c>
      <c r="L221" s="414">
        <f t="shared" si="65"/>
        <v>2668870.2827820648</v>
      </c>
      <c r="M221" s="431">
        <v>-4533.9734400000016</v>
      </c>
      <c r="N221" s="405">
        <f t="shared" si="66"/>
        <v>2664336.3093420649</v>
      </c>
      <c r="O221" s="411">
        <f t="shared" si="60"/>
        <v>880.23426213128789</v>
      </c>
      <c r="P221" s="399">
        <f t="shared" si="61"/>
        <v>878.73888830543035</v>
      </c>
      <c r="Q221" s="412">
        <v>9</v>
      </c>
      <c r="R221" s="412">
        <v>9</v>
      </c>
      <c r="S221" s="451">
        <f t="shared" si="67"/>
        <v>327073.94100866001</v>
      </c>
      <c r="T221" s="416">
        <f t="shared" si="68"/>
        <v>0.13966796991448546</v>
      </c>
      <c r="U221" s="453">
        <f t="shared" si="69"/>
        <v>123.10644390516291</v>
      </c>
      <c r="V221" s="623">
        <f t="shared" si="70"/>
        <v>123.10644390516291</v>
      </c>
      <c r="W221" s="397">
        <v>689</v>
      </c>
      <c r="X221" s="398" t="s">
        <v>245</v>
      </c>
      <c r="Y221" s="400">
        <v>3093</v>
      </c>
      <c r="Z221" s="400">
        <v>1685898.1065002889</v>
      </c>
      <c r="AA221" s="400">
        <v>-20773.005539406837</v>
      </c>
      <c r="AB221" s="404">
        <f t="shared" si="71"/>
        <v>1665125.1009608821</v>
      </c>
      <c r="AC221" s="400">
        <v>588431.24081252282</v>
      </c>
      <c r="AD221" s="399">
        <f t="shared" si="72"/>
        <v>2253556.3417734047</v>
      </c>
      <c r="AE221" s="401">
        <v>88240</v>
      </c>
      <c r="AF221" s="411">
        <f t="shared" si="73"/>
        <v>2341796.3417734047</v>
      </c>
      <c r="AG221" s="399">
        <v>3325.6342999999979</v>
      </c>
      <c r="AH221" s="399">
        <f t="shared" si="74"/>
        <v>2345121.9760734048</v>
      </c>
      <c r="AI221" s="411">
        <f t="shared" si="75"/>
        <v>757.12781822612499</v>
      </c>
      <c r="AJ221" s="399">
        <f t="shared" si="76"/>
        <v>758.20303138487066</v>
      </c>
      <c r="AK221" s="412">
        <v>9</v>
      </c>
      <c r="AL221" s="412">
        <v>9</v>
      </c>
    </row>
    <row r="222" spans="1:38">
      <c r="A222" s="397">
        <v>691</v>
      </c>
      <c r="B222" s="398" t="s">
        <v>246</v>
      </c>
      <c r="C222" s="420">
        <v>2598</v>
      </c>
      <c r="D222" s="440">
        <f t="shared" si="62"/>
        <v>2196507.4798613815</v>
      </c>
      <c r="E222" s="534">
        <v>265274.77968989022</v>
      </c>
      <c r="F222" s="400">
        <v>2461782.2595512718</v>
      </c>
      <c r="G222" s="400">
        <v>1709206.5134250734</v>
      </c>
      <c r="H222" s="404">
        <f t="shared" si="63"/>
        <v>4170988.7729763454</v>
      </c>
      <c r="I222" s="427">
        <v>450838.86556364619</v>
      </c>
      <c r="J222" s="405">
        <f t="shared" si="64"/>
        <v>4621827.6385399913</v>
      </c>
      <c r="K222" s="429">
        <v>88157</v>
      </c>
      <c r="L222" s="414">
        <f t="shared" si="65"/>
        <v>4709984.6385399913</v>
      </c>
      <c r="M222" s="431">
        <v>-31671.138000000006</v>
      </c>
      <c r="N222" s="405">
        <f t="shared" si="66"/>
        <v>4678313.5005399911</v>
      </c>
      <c r="O222" s="411">
        <f t="shared" si="60"/>
        <v>1812.9271126019983</v>
      </c>
      <c r="P222" s="399">
        <f t="shared" si="61"/>
        <v>1800.7365283063862</v>
      </c>
      <c r="Q222" s="412">
        <v>17</v>
      </c>
      <c r="R222" s="412">
        <v>17</v>
      </c>
      <c r="S222" s="451">
        <f t="shared" si="67"/>
        <v>111171.69250589237</v>
      </c>
      <c r="T222" s="416">
        <f t="shared" si="68"/>
        <v>2.4173997466403595E-2</v>
      </c>
      <c r="U222" s="453">
        <f t="shared" si="69"/>
        <v>68.309151284054906</v>
      </c>
      <c r="V222" s="623">
        <f t="shared" si="70"/>
        <v>68.309151284054906</v>
      </c>
      <c r="W222" s="397">
        <v>691</v>
      </c>
      <c r="X222" s="398" t="s">
        <v>246</v>
      </c>
      <c r="Y222" s="400">
        <v>2636</v>
      </c>
      <c r="Z222" s="400">
        <v>2304027.0553501127</v>
      </c>
      <c r="AA222" s="400">
        <v>1708881.6675977139</v>
      </c>
      <c r="AB222" s="404">
        <f t="shared" si="71"/>
        <v>4012908.7229478266</v>
      </c>
      <c r="AC222" s="400">
        <v>641849.22308627202</v>
      </c>
      <c r="AD222" s="399">
        <f t="shared" si="72"/>
        <v>4654757.946034099</v>
      </c>
      <c r="AE222" s="401">
        <v>-55945</v>
      </c>
      <c r="AF222" s="411">
        <f t="shared" si="73"/>
        <v>4598812.946034099</v>
      </c>
      <c r="AG222" s="399">
        <v>-21987.013499999986</v>
      </c>
      <c r="AH222" s="399">
        <f t="shared" si="74"/>
        <v>4576825.9325340986</v>
      </c>
      <c r="AI222" s="411">
        <f t="shared" si="75"/>
        <v>1744.6179613179434</v>
      </c>
      <c r="AJ222" s="399">
        <f t="shared" si="76"/>
        <v>1736.276909155576</v>
      </c>
      <c r="AK222" s="412">
        <v>17</v>
      </c>
      <c r="AL222" s="412">
        <v>17</v>
      </c>
    </row>
    <row r="223" spans="1:38">
      <c r="A223" s="397">
        <v>694</v>
      </c>
      <c r="B223" s="398" t="s">
        <v>247</v>
      </c>
      <c r="C223" s="420">
        <v>28483</v>
      </c>
      <c r="D223" s="440">
        <f t="shared" si="62"/>
        <v>2603575.3663404686</v>
      </c>
      <c r="E223" s="534">
        <v>4725635.6239496404</v>
      </c>
      <c r="F223" s="400">
        <v>7329210.9902901091</v>
      </c>
      <c r="G223" s="400">
        <v>-13347.523178397396</v>
      </c>
      <c r="H223" s="404">
        <f t="shared" si="63"/>
        <v>7315863.4671117114</v>
      </c>
      <c r="I223" s="427">
        <v>2431571.3610098162</v>
      </c>
      <c r="J223" s="405">
        <f t="shared" si="64"/>
        <v>9747434.828121528</v>
      </c>
      <c r="K223" s="429">
        <v>1832447</v>
      </c>
      <c r="L223" s="414">
        <f t="shared" si="65"/>
        <v>11579881.828121528</v>
      </c>
      <c r="M223" s="431">
        <v>352433.08985999995</v>
      </c>
      <c r="N223" s="405">
        <f t="shared" si="66"/>
        <v>11932314.917981528</v>
      </c>
      <c r="O223" s="411">
        <f t="shared" si="60"/>
        <v>406.55414907564261</v>
      </c>
      <c r="P223" s="399">
        <f t="shared" si="61"/>
        <v>418.92760306082675</v>
      </c>
      <c r="Q223" s="412">
        <v>5</v>
      </c>
      <c r="R223" s="412">
        <v>5</v>
      </c>
      <c r="S223" s="451">
        <f t="shared" si="67"/>
        <v>3306407.2426449945</v>
      </c>
      <c r="T223" s="416">
        <f t="shared" si="68"/>
        <v>0.3996394995216575</v>
      </c>
      <c r="U223" s="453">
        <f t="shared" si="69"/>
        <v>114.71053605661075</v>
      </c>
      <c r="V223" s="623">
        <f t="shared" si="70"/>
        <v>114.71053605661075</v>
      </c>
      <c r="W223" s="397">
        <v>694</v>
      </c>
      <c r="X223" s="398" t="s">
        <v>247</v>
      </c>
      <c r="Y223" s="400">
        <v>28349</v>
      </c>
      <c r="Z223" s="400">
        <v>2737876.66689499</v>
      </c>
      <c r="AA223" s="400">
        <v>767934.28666146309</v>
      </c>
      <c r="AB223" s="404">
        <f t="shared" si="71"/>
        <v>3505810.9535564529</v>
      </c>
      <c r="AC223" s="400">
        <v>4263642.6319200806</v>
      </c>
      <c r="AD223" s="399">
        <f t="shared" si="72"/>
        <v>7769453.5854765335</v>
      </c>
      <c r="AE223" s="401">
        <v>504021</v>
      </c>
      <c r="AF223" s="411">
        <f t="shared" si="73"/>
        <v>8273474.5854765335</v>
      </c>
      <c r="AG223" s="399">
        <v>277320.07349999994</v>
      </c>
      <c r="AH223" s="399">
        <f t="shared" si="74"/>
        <v>8550794.6589765325</v>
      </c>
      <c r="AI223" s="411">
        <f t="shared" si="75"/>
        <v>291.84361301903186</v>
      </c>
      <c r="AJ223" s="399">
        <f t="shared" si="76"/>
        <v>301.62597125036274</v>
      </c>
      <c r="AK223" s="412">
        <v>5</v>
      </c>
      <c r="AL223" s="412">
        <v>5</v>
      </c>
    </row>
    <row r="224" spans="1:38">
      <c r="A224" s="397">
        <v>697</v>
      </c>
      <c r="B224" s="398" t="s">
        <v>248</v>
      </c>
      <c r="C224" s="420">
        <v>1164</v>
      </c>
      <c r="D224" s="440">
        <f t="shared" si="62"/>
        <v>230703.60248976521</v>
      </c>
      <c r="E224" s="534">
        <v>161738.93374430249</v>
      </c>
      <c r="F224" s="400">
        <v>392442.53623406769</v>
      </c>
      <c r="G224" s="400">
        <v>470743.01446988579</v>
      </c>
      <c r="H224" s="404">
        <f t="shared" si="63"/>
        <v>863185.55070395349</v>
      </c>
      <c r="I224" s="427">
        <v>216304.49954585079</v>
      </c>
      <c r="J224" s="405">
        <f t="shared" si="64"/>
        <v>1079490.0502498043</v>
      </c>
      <c r="K224" s="429">
        <v>-197982</v>
      </c>
      <c r="L224" s="414">
        <f t="shared" si="65"/>
        <v>881508.05024980428</v>
      </c>
      <c r="M224" s="431">
        <v>17135.752560000001</v>
      </c>
      <c r="N224" s="405">
        <f t="shared" si="66"/>
        <v>898643.80280980433</v>
      </c>
      <c r="O224" s="411">
        <f t="shared" si="60"/>
        <v>757.30932152045045</v>
      </c>
      <c r="P224" s="399">
        <f t="shared" si="61"/>
        <v>772.03075842766691</v>
      </c>
      <c r="Q224" s="412">
        <v>18</v>
      </c>
      <c r="R224" s="412">
        <v>18</v>
      </c>
      <c r="S224" s="451">
        <f t="shared" si="67"/>
        <v>134531.69991599489</v>
      </c>
      <c r="T224" s="416">
        <f t="shared" si="68"/>
        <v>0.18010168575735397</v>
      </c>
      <c r="U224" s="453">
        <f t="shared" si="69"/>
        <v>121.04326501805747</v>
      </c>
      <c r="V224" s="623">
        <f t="shared" si="70"/>
        <v>121.04326501805747</v>
      </c>
      <c r="W224" s="397">
        <v>697</v>
      </c>
      <c r="X224" s="398" t="s">
        <v>248</v>
      </c>
      <c r="Y224" s="400">
        <v>1174</v>
      </c>
      <c r="Z224" s="400">
        <v>227446.70746333513</v>
      </c>
      <c r="AA224" s="400">
        <v>419727.00138191832</v>
      </c>
      <c r="AB224" s="404">
        <f t="shared" si="71"/>
        <v>647173.70884525345</v>
      </c>
      <c r="AC224" s="400">
        <v>289700.64148855588</v>
      </c>
      <c r="AD224" s="399">
        <f t="shared" si="72"/>
        <v>936874.35033380939</v>
      </c>
      <c r="AE224" s="401">
        <v>-189898</v>
      </c>
      <c r="AF224" s="411">
        <f t="shared" si="73"/>
        <v>746976.35033380939</v>
      </c>
      <c r="AG224" s="399">
        <v>27550.752400000005</v>
      </c>
      <c r="AH224" s="399">
        <f t="shared" si="74"/>
        <v>774527.10273380938</v>
      </c>
      <c r="AI224" s="411">
        <f t="shared" si="75"/>
        <v>636.26605650239298</v>
      </c>
      <c r="AJ224" s="399">
        <f t="shared" si="76"/>
        <v>659.73347762675417</v>
      </c>
      <c r="AK224" s="412">
        <v>18</v>
      </c>
      <c r="AL224" s="412">
        <v>18</v>
      </c>
    </row>
    <row r="225" spans="1:38">
      <c r="A225" s="397">
        <v>698</v>
      </c>
      <c r="B225" s="398" t="s">
        <v>249</v>
      </c>
      <c r="C225" s="420">
        <v>65286</v>
      </c>
      <c r="D225" s="440">
        <f t="shared" si="62"/>
        <v>-8013662.6294760294</v>
      </c>
      <c r="E225" s="534">
        <v>9545431.2875446677</v>
      </c>
      <c r="F225" s="400">
        <v>1531768.6580686383</v>
      </c>
      <c r="G225" s="400">
        <v>16341024.103923395</v>
      </c>
      <c r="H225" s="404">
        <f t="shared" si="63"/>
        <v>17872792.761992034</v>
      </c>
      <c r="I225" s="427">
        <v>5061599.6381251086</v>
      </c>
      <c r="J225" s="405">
        <f t="shared" si="64"/>
        <v>22934392.400117144</v>
      </c>
      <c r="K225" s="429">
        <v>-1201391</v>
      </c>
      <c r="L225" s="414">
        <f t="shared" si="65"/>
        <v>21733001.400117144</v>
      </c>
      <c r="M225" s="431">
        <v>-5623092.201857999</v>
      </c>
      <c r="N225" s="405">
        <f t="shared" si="66"/>
        <v>16109909.198259145</v>
      </c>
      <c r="O225" s="411">
        <f t="shared" si="60"/>
        <v>332.88915541030457</v>
      </c>
      <c r="P225" s="399">
        <f t="shared" si="61"/>
        <v>246.75901722052424</v>
      </c>
      <c r="Q225" s="412">
        <v>19</v>
      </c>
      <c r="R225" s="412">
        <v>19</v>
      </c>
      <c r="S225" s="451">
        <f t="shared" si="67"/>
        <v>8006502.0391339064</v>
      </c>
      <c r="T225" s="416">
        <f t="shared" si="68"/>
        <v>0.58328797667757259</v>
      </c>
      <c r="U225" s="453">
        <f t="shared" si="69"/>
        <v>120.190629633854</v>
      </c>
      <c r="V225" s="623">
        <f t="shared" si="70"/>
        <v>120.190629633854</v>
      </c>
      <c r="W225" s="397">
        <v>698</v>
      </c>
      <c r="X225" s="398" t="s">
        <v>249</v>
      </c>
      <c r="Y225" s="400">
        <v>64535</v>
      </c>
      <c r="Z225" s="400">
        <v>-9270431.3875946775</v>
      </c>
      <c r="AA225" s="400">
        <v>16703201.161491858</v>
      </c>
      <c r="AB225" s="404">
        <f t="shared" si="71"/>
        <v>7432769.7738971803</v>
      </c>
      <c r="AC225" s="400">
        <v>9664295.5870860573</v>
      </c>
      <c r="AD225" s="399">
        <f t="shared" si="72"/>
        <v>17097065.360983238</v>
      </c>
      <c r="AE225" s="401">
        <v>-3370566</v>
      </c>
      <c r="AF225" s="411">
        <f t="shared" si="73"/>
        <v>13726499.360983238</v>
      </c>
      <c r="AG225" s="399">
        <v>-5583293.9449100001</v>
      </c>
      <c r="AH225" s="399">
        <f t="shared" si="74"/>
        <v>8143205.4160732375</v>
      </c>
      <c r="AI225" s="411">
        <f t="shared" si="75"/>
        <v>212.69852577645057</v>
      </c>
      <c r="AJ225" s="399">
        <f t="shared" si="76"/>
        <v>126.18277548730515</v>
      </c>
      <c r="AK225" s="412">
        <v>19</v>
      </c>
      <c r="AL225" s="412">
        <v>19</v>
      </c>
    </row>
    <row r="226" spans="1:38">
      <c r="A226" s="397">
        <v>700</v>
      </c>
      <c r="B226" s="398" t="s">
        <v>250</v>
      </c>
      <c r="C226" s="420">
        <v>4758</v>
      </c>
      <c r="D226" s="440">
        <f t="shared" si="62"/>
        <v>669473.65465705108</v>
      </c>
      <c r="E226" s="534">
        <v>681027.72158227314</v>
      </c>
      <c r="F226" s="400">
        <v>1350501.3762393242</v>
      </c>
      <c r="G226" s="400">
        <v>762694.67328342842</v>
      </c>
      <c r="H226" s="404">
        <f t="shared" si="63"/>
        <v>2113196.0495227529</v>
      </c>
      <c r="I226" s="427">
        <v>483683.03751327883</v>
      </c>
      <c r="J226" s="405">
        <f t="shared" si="64"/>
        <v>2596879.0870360318</v>
      </c>
      <c r="K226" s="429">
        <v>-1009065</v>
      </c>
      <c r="L226" s="414">
        <f t="shared" si="65"/>
        <v>1587814.0870360318</v>
      </c>
      <c r="M226" s="431">
        <v>-33521.399219999978</v>
      </c>
      <c r="N226" s="405">
        <f t="shared" si="66"/>
        <v>1554292.6878160317</v>
      </c>
      <c r="O226" s="411">
        <f t="shared" si="60"/>
        <v>333.71460425305418</v>
      </c>
      <c r="P226" s="399">
        <f t="shared" si="61"/>
        <v>326.66933329466832</v>
      </c>
      <c r="Q226" s="412">
        <v>9</v>
      </c>
      <c r="R226" s="412">
        <v>9</v>
      </c>
      <c r="S226" s="451">
        <f t="shared" si="67"/>
        <v>650093.65454184078</v>
      </c>
      <c r="T226" s="416">
        <f t="shared" si="68"/>
        <v>0.69327022427429941</v>
      </c>
      <c r="U226" s="453">
        <f t="shared" si="69"/>
        <v>140.05073963219689</v>
      </c>
      <c r="V226" s="623">
        <f t="shared" si="70"/>
        <v>140.05073963219689</v>
      </c>
      <c r="W226" s="397">
        <v>700</v>
      </c>
      <c r="X226" s="398" t="s">
        <v>250</v>
      </c>
      <c r="Y226" s="400">
        <v>4842</v>
      </c>
      <c r="Z226" s="400">
        <v>760758.20771752845</v>
      </c>
      <c r="AA226" s="400">
        <v>501513.01053437561</v>
      </c>
      <c r="AB226" s="404">
        <f t="shared" si="71"/>
        <v>1262271.218251904</v>
      </c>
      <c r="AC226" s="400">
        <v>790539.21424228686</v>
      </c>
      <c r="AD226" s="399">
        <f t="shared" si="72"/>
        <v>2052810.432494191</v>
      </c>
      <c r="AE226" s="401">
        <v>-1115090</v>
      </c>
      <c r="AF226" s="411">
        <f t="shared" si="73"/>
        <v>937720.43249419099</v>
      </c>
      <c r="AG226" s="399">
        <v>-14169.4087</v>
      </c>
      <c r="AH226" s="399">
        <f t="shared" si="74"/>
        <v>923551.02379419096</v>
      </c>
      <c r="AI226" s="411">
        <f t="shared" si="75"/>
        <v>193.66386462085728</v>
      </c>
      <c r="AJ226" s="399">
        <f t="shared" si="76"/>
        <v>190.73751007728023</v>
      </c>
      <c r="AK226" s="412">
        <v>9</v>
      </c>
      <c r="AL226" s="412">
        <v>9</v>
      </c>
    </row>
    <row r="227" spans="1:38">
      <c r="A227" s="397">
        <v>702</v>
      </c>
      <c r="B227" s="398" t="s">
        <v>251</v>
      </c>
      <c r="C227" s="420">
        <v>4124</v>
      </c>
      <c r="D227" s="440">
        <f t="shared" si="62"/>
        <v>741240.6985004365</v>
      </c>
      <c r="E227" s="534">
        <v>651426.24854725832</v>
      </c>
      <c r="F227" s="400">
        <v>1392666.9470476948</v>
      </c>
      <c r="G227" s="400">
        <v>1250068.6094061672</v>
      </c>
      <c r="H227" s="404">
        <f t="shared" si="63"/>
        <v>2642735.5564538622</v>
      </c>
      <c r="I227" s="427">
        <v>619531.93551567639</v>
      </c>
      <c r="J227" s="405">
        <f t="shared" si="64"/>
        <v>3262267.4919695389</v>
      </c>
      <c r="K227" s="429">
        <v>-831821</v>
      </c>
      <c r="L227" s="414">
        <f t="shared" si="65"/>
        <v>2430446.4919695389</v>
      </c>
      <c r="M227" s="431">
        <v>9001.2707999999984</v>
      </c>
      <c r="N227" s="405">
        <f t="shared" si="66"/>
        <v>2439447.7627695389</v>
      </c>
      <c r="O227" s="411">
        <f t="shared" si="60"/>
        <v>589.34202036118791</v>
      </c>
      <c r="P227" s="399">
        <f t="shared" si="61"/>
        <v>591.52467574431114</v>
      </c>
      <c r="Q227" s="412">
        <v>6</v>
      </c>
      <c r="R227" s="412">
        <v>6</v>
      </c>
      <c r="S227" s="451">
        <f t="shared" si="67"/>
        <v>562336.88020069571</v>
      </c>
      <c r="T227" s="416">
        <f t="shared" si="68"/>
        <v>0.30101921036006019</v>
      </c>
      <c r="U227" s="453">
        <f t="shared" si="69"/>
        <v>135.25606708728338</v>
      </c>
      <c r="V227" s="623">
        <f t="shared" si="70"/>
        <v>135.25606708728338</v>
      </c>
      <c r="W227" s="397">
        <v>702</v>
      </c>
      <c r="X227" s="398" t="s">
        <v>251</v>
      </c>
      <c r="Y227" s="400">
        <v>4114</v>
      </c>
      <c r="Z227" s="400">
        <v>629007.67451463477</v>
      </c>
      <c r="AA227" s="400">
        <v>1165825.8508979406</v>
      </c>
      <c r="AB227" s="404">
        <f t="shared" si="71"/>
        <v>1794833.5254125753</v>
      </c>
      <c r="AC227" s="400">
        <v>897669.0863562678</v>
      </c>
      <c r="AD227" s="399">
        <f t="shared" si="72"/>
        <v>2692502.6117688431</v>
      </c>
      <c r="AE227" s="401">
        <v>-824393</v>
      </c>
      <c r="AF227" s="411">
        <f t="shared" si="73"/>
        <v>1868109.6117688431</v>
      </c>
      <c r="AG227" s="399">
        <v>-2048.9689999999973</v>
      </c>
      <c r="AH227" s="399">
        <f t="shared" si="74"/>
        <v>1866060.6427688431</v>
      </c>
      <c r="AI227" s="411">
        <f t="shared" si="75"/>
        <v>454.08595327390452</v>
      </c>
      <c r="AJ227" s="399">
        <f t="shared" si="76"/>
        <v>453.58790538863468</v>
      </c>
      <c r="AK227" s="412">
        <v>6</v>
      </c>
      <c r="AL227" s="412">
        <v>6</v>
      </c>
    </row>
    <row r="228" spans="1:38">
      <c r="A228" s="397">
        <v>704</v>
      </c>
      <c r="B228" s="398" t="s">
        <v>252</v>
      </c>
      <c r="C228" s="420">
        <v>6436</v>
      </c>
      <c r="D228" s="440">
        <f t="shared" si="62"/>
        <v>4397325.4306148151</v>
      </c>
      <c r="E228" s="534">
        <v>522586.22055994696</v>
      </c>
      <c r="F228" s="400">
        <v>4919911.6511747623</v>
      </c>
      <c r="G228" s="400">
        <v>1141622.431121482</v>
      </c>
      <c r="H228" s="404">
        <f t="shared" si="63"/>
        <v>6061534.0822962448</v>
      </c>
      <c r="I228" s="427">
        <v>437582.01981962874</v>
      </c>
      <c r="J228" s="405">
        <f t="shared" si="64"/>
        <v>6499116.1021158732</v>
      </c>
      <c r="K228" s="429">
        <v>-1167760</v>
      </c>
      <c r="L228" s="414">
        <f t="shared" si="65"/>
        <v>5331356.1021158732</v>
      </c>
      <c r="M228" s="431">
        <v>101981.06436000008</v>
      </c>
      <c r="N228" s="405">
        <f t="shared" si="66"/>
        <v>5433337.1664758734</v>
      </c>
      <c r="O228" s="411">
        <f t="shared" si="60"/>
        <v>828.36483873770555</v>
      </c>
      <c r="P228" s="399">
        <f t="shared" si="61"/>
        <v>844.21024960781131</v>
      </c>
      <c r="Q228" s="412">
        <v>2</v>
      </c>
      <c r="R228" s="412">
        <v>2</v>
      </c>
      <c r="S228" s="451">
        <f t="shared" si="67"/>
        <v>-266016.02281925268</v>
      </c>
      <c r="T228" s="416">
        <f t="shared" si="68"/>
        <v>-4.7525163037527338E-2</v>
      </c>
      <c r="U228" s="453">
        <f t="shared" si="69"/>
        <v>-42.414894450708516</v>
      </c>
      <c r="V228" s="623">
        <f t="shared" si="70"/>
        <v>-42.414894450708516</v>
      </c>
      <c r="W228" s="397">
        <v>704</v>
      </c>
      <c r="X228" s="398" t="s">
        <v>252</v>
      </c>
      <c r="Y228" s="400">
        <v>6428</v>
      </c>
      <c r="Z228" s="400">
        <v>4760611.4474320402</v>
      </c>
      <c r="AA228" s="400">
        <v>1109658.2421610232</v>
      </c>
      <c r="AB228" s="404">
        <f t="shared" si="71"/>
        <v>5870269.6895930637</v>
      </c>
      <c r="AC228" s="400">
        <v>847116.43534206226</v>
      </c>
      <c r="AD228" s="399">
        <f t="shared" si="72"/>
        <v>6717386.1249351259</v>
      </c>
      <c r="AE228" s="401">
        <v>-1120014</v>
      </c>
      <c r="AF228" s="411">
        <f t="shared" si="73"/>
        <v>5597372.1249351259</v>
      </c>
      <c r="AG228" s="399">
        <v>61390.263500000059</v>
      </c>
      <c r="AH228" s="399">
        <f t="shared" si="74"/>
        <v>5658762.3884351263</v>
      </c>
      <c r="AI228" s="411">
        <f t="shared" si="75"/>
        <v>870.77973318841407</v>
      </c>
      <c r="AJ228" s="399">
        <f t="shared" si="76"/>
        <v>880.33017866134514</v>
      </c>
      <c r="AK228" s="412">
        <v>2</v>
      </c>
      <c r="AL228" s="412">
        <v>2</v>
      </c>
    </row>
    <row r="229" spans="1:38">
      <c r="A229" s="397">
        <v>707</v>
      </c>
      <c r="B229" s="398" t="s">
        <v>253</v>
      </c>
      <c r="C229" s="420">
        <v>1902</v>
      </c>
      <c r="D229" s="440">
        <f t="shared" si="62"/>
        <v>-497273.30659360893</v>
      </c>
      <c r="E229" s="534">
        <v>402498.05267892207</v>
      </c>
      <c r="F229" s="400">
        <v>-94775.253914686822</v>
      </c>
      <c r="G229" s="400">
        <v>1305692.7568719622</v>
      </c>
      <c r="H229" s="404">
        <f t="shared" si="63"/>
        <v>1210917.5029572754</v>
      </c>
      <c r="I229" s="427">
        <v>412818.45687421085</v>
      </c>
      <c r="J229" s="405">
        <f t="shared" si="64"/>
        <v>1623735.9598314862</v>
      </c>
      <c r="K229" s="429">
        <v>-547761</v>
      </c>
      <c r="L229" s="414">
        <f t="shared" si="65"/>
        <v>1075974.9598314862</v>
      </c>
      <c r="M229" s="431">
        <v>-35004.941999999995</v>
      </c>
      <c r="N229" s="405">
        <f t="shared" si="66"/>
        <v>1040970.0178314862</v>
      </c>
      <c r="O229" s="411">
        <f t="shared" si="60"/>
        <v>565.70712924894121</v>
      </c>
      <c r="P229" s="399">
        <f t="shared" si="61"/>
        <v>547.30284849184341</v>
      </c>
      <c r="Q229" s="412">
        <v>12</v>
      </c>
      <c r="R229" s="412">
        <v>12</v>
      </c>
      <c r="S229" s="451">
        <f t="shared" si="67"/>
        <v>308761.4042556088</v>
      </c>
      <c r="T229" s="416">
        <f t="shared" si="68"/>
        <v>0.40244518884165137</v>
      </c>
      <c r="U229" s="453">
        <f t="shared" si="69"/>
        <v>174.27164171022827</v>
      </c>
      <c r="V229" s="623">
        <f t="shared" si="70"/>
        <v>174.27164171022827</v>
      </c>
      <c r="W229" s="397">
        <v>707</v>
      </c>
      <c r="X229" s="398" t="s">
        <v>253</v>
      </c>
      <c r="Y229" s="400">
        <v>1960</v>
      </c>
      <c r="Z229" s="400">
        <v>-458845.7578584911</v>
      </c>
      <c r="AA229" s="400">
        <v>1272819.4878410366</v>
      </c>
      <c r="AB229" s="404">
        <f t="shared" si="71"/>
        <v>813973.7299825456</v>
      </c>
      <c r="AC229" s="400">
        <v>524382.82559333195</v>
      </c>
      <c r="AD229" s="399">
        <f t="shared" si="72"/>
        <v>1338356.5555758774</v>
      </c>
      <c r="AE229" s="401">
        <v>-571143</v>
      </c>
      <c r="AF229" s="411">
        <f t="shared" si="73"/>
        <v>767213.55557587743</v>
      </c>
      <c r="AG229" s="399">
        <v>-17337.430000000008</v>
      </c>
      <c r="AH229" s="399">
        <f t="shared" si="74"/>
        <v>749876.12557587738</v>
      </c>
      <c r="AI229" s="411">
        <f t="shared" si="75"/>
        <v>391.43548753871295</v>
      </c>
      <c r="AJ229" s="399">
        <f t="shared" si="76"/>
        <v>382.58985998769253</v>
      </c>
      <c r="AK229" s="412">
        <v>12</v>
      </c>
      <c r="AL229" s="412">
        <v>12</v>
      </c>
    </row>
    <row r="230" spans="1:38">
      <c r="A230" s="397">
        <v>710</v>
      </c>
      <c r="B230" s="398" t="s">
        <v>254</v>
      </c>
      <c r="C230" s="420">
        <v>27209</v>
      </c>
      <c r="D230" s="440">
        <f t="shared" si="62"/>
        <v>6779294.6272766721</v>
      </c>
      <c r="E230" s="534">
        <v>2990778.9432008248</v>
      </c>
      <c r="F230" s="400">
        <v>9770073.5704774968</v>
      </c>
      <c r="G230" s="400">
        <v>7243268.0881924732</v>
      </c>
      <c r="H230" s="404">
        <f t="shared" si="63"/>
        <v>17013341.658669971</v>
      </c>
      <c r="I230" s="427">
        <v>2846578.2898166049</v>
      </c>
      <c r="J230" s="405">
        <f t="shared" si="64"/>
        <v>19859919.948486574</v>
      </c>
      <c r="K230" s="429">
        <v>13034</v>
      </c>
      <c r="L230" s="414">
        <f t="shared" si="65"/>
        <v>19872953.948486574</v>
      </c>
      <c r="M230" s="431">
        <v>-1193692.6922789998</v>
      </c>
      <c r="N230" s="405">
        <f t="shared" si="66"/>
        <v>18679261.256207574</v>
      </c>
      <c r="O230" s="411">
        <f t="shared" si="60"/>
        <v>730.38163653521167</v>
      </c>
      <c r="P230" s="399">
        <f t="shared" si="61"/>
        <v>686.51039201027504</v>
      </c>
      <c r="Q230" s="412">
        <v>1</v>
      </c>
      <c r="R230" s="413">
        <v>33</v>
      </c>
      <c r="S230" s="451">
        <f t="shared" si="67"/>
        <v>1412221.6638446227</v>
      </c>
      <c r="T230" s="416">
        <f t="shared" si="68"/>
        <v>7.6498680662819271E-2</v>
      </c>
      <c r="U230" s="453">
        <f t="shared" si="69"/>
        <v>54.312923261866899</v>
      </c>
      <c r="V230" s="623">
        <f t="shared" si="70"/>
        <v>54.312923261866899</v>
      </c>
      <c r="W230" s="397">
        <v>710</v>
      </c>
      <c r="X230" s="398" t="s">
        <v>254</v>
      </c>
      <c r="Y230" s="400">
        <v>27306</v>
      </c>
      <c r="Z230" s="400">
        <v>6849272.1989872325</v>
      </c>
      <c r="AA230" s="400">
        <v>7440546.0135168284</v>
      </c>
      <c r="AB230" s="404">
        <f t="shared" si="71"/>
        <v>14289818.212504061</v>
      </c>
      <c r="AC230" s="400">
        <v>4808817.0721378895</v>
      </c>
      <c r="AD230" s="399">
        <f t="shared" si="72"/>
        <v>19098635.284641951</v>
      </c>
      <c r="AE230" s="401">
        <v>-637903</v>
      </c>
      <c r="AF230" s="411">
        <f t="shared" si="73"/>
        <v>18460732.284641951</v>
      </c>
      <c r="AG230" s="399">
        <v>-1138671.96624</v>
      </c>
      <c r="AH230" s="399">
        <f t="shared" si="74"/>
        <v>17322060.318401951</v>
      </c>
      <c r="AI230" s="411">
        <f t="shared" si="75"/>
        <v>676.06871327334477</v>
      </c>
      <c r="AJ230" s="399">
        <f t="shared" si="76"/>
        <v>634.36828237024656</v>
      </c>
      <c r="AK230" s="412">
        <v>1</v>
      </c>
      <c r="AL230" s="413">
        <v>33</v>
      </c>
    </row>
    <row r="231" spans="1:38">
      <c r="A231" s="397">
        <v>729</v>
      </c>
      <c r="B231" s="398" t="s">
        <v>255</v>
      </c>
      <c r="C231" s="420">
        <v>8847</v>
      </c>
      <c r="D231" s="440">
        <f t="shared" si="62"/>
        <v>170329.57182625053</v>
      </c>
      <c r="E231" s="534">
        <v>1582975.3061879061</v>
      </c>
      <c r="F231" s="400">
        <v>1753304.8780141566</v>
      </c>
      <c r="G231" s="400">
        <v>4807273.1070091445</v>
      </c>
      <c r="H231" s="404">
        <f t="shared" si="63"/>
        <v>6560577.9850233011</v>
      </c>
      <c r="I231" s="427">
        <v>1303526.31911411</v>
      </c>
      <c r="J231" s="405">
        <f t="shared" si="64"/>
        <v>7864104.3041374106</v>
      </c>
      <c r="K231" s="429">
        <v>696672</v>
      </c>
      <c r="L231" s="414">
        <f t="shared" si="65"/>
        <v>8560776.3041374106</v>
      </c>
      <c r="M231" s="431">
        <v>77177.562600000005</v>
      </c>
      <c r="N231" s="405">
        <f t="shared" si="66"/>
        <v>8637953.8667374104</v>
      </c>
      <c r="O231" s="411">
        <f t="shared" si="60"/>
        <v>967.64737245816775</v>
      </c>
      <c r="P231" s="399">
        <f t="shared" si="61"/>
        <v>976.37095814823226</v>
      </c>
      <c r="Q231" s="412">
        <v>13</v>
      </c>
      <c r="R231" s="412">
        <v>13</v>
      </c>
      <c r="S231" s="451">
        <f t="shared" si="67"/>
        <v>1358347.9645060562</v>
      </c>
      <c r="T231" s="416">
        <f t="shared" si="68"/>
        <v>0.18859583191293247</v>
      </c>
      <c r="U231" s="453">
        <f t="shared" si="69"/>
        <v>165.14839311205583</v>
      </c>
      <c r="V231" s="623">
        <f t="shared" si="70"/>
        <v>165.14839311205583</v>
      </c>
      <c r="W231" s="397">
        <v>729</v>
      </c>
      <c r="X231" s="398" t="s">
        <v>255</v>
      </c>
      <c r="Y231" s="400">
        <v>8975</v>
      </c>
      <c r="Z231" s="400">
        <v>399870.84803662868</v>
      </c>
      <c r="AA231" s="400">
        <v>4751158.3825585954</v>
      </c>
      <c r="AB231" s="404">
        <f t="shared" si="71"/>
        <v>5151029.2305952236</v>
      </c>
      <c r="AC231" s="400">
        <v>1883138.1090361306</v>
      </c>
      <c r="AD231" s="399">
        <f t="shared" si="72"/>
        <v>7034167.3396313544</v>
      </c>
      <c r="AE231" s="401">
        <v>168261</v>
      </c>
      <c r="AF231" s="411">
        <f t="shared" si="73"/>
        <v>7202428.3396313544</v>
      </c>
      <c r="AG231" s="399">
        <v>-40427.734500000006</v>
      </c>
      <c r="AH231" s="399">
        <f t="shared" si="74"/>
        <v>7162000.6051313542</v>
      </c>
      <c r="AI231" s="411">
        <f t="shared" si="75"/>
        <v>802.49897934611192</v>
      </c>
      <c r="AJ231" s="399">
        <f t="shared" si="76"/>
        <v>797.99449639346562</v>
      </c>
      <c r="AK231" s="412">
        <v>13</v>
      </c>
      <c r="AL231" s="412">
        <v>13</v>
      </c>
    </row>
    <row r="232" spans="1:38">
      <c r="A232" s="397">
        <v>732</v>
      </c>
      <c r="B232" s="398" t="s">
        <v>256</v>
      </c>
      <c r="C232" s="420">
        <v>3344</v>
      </c>
      <c r="D232" s="440">
        <f t="shared" si="62"/>
        <v>2140309.135728349</v>
      </c>
      <c r="E232" s="534">
        <v>504944.6100060505</v>
      </c>
      <c r="F232" s="400">
        <v>2645253.7457343997</v>
      </c>
      <c r="G232" s="400">
        <v>1426541.8709813163</v>
      </c>
      <c r="H232" s="404">
        <f t="shared" si="63"/>
        <v>4071795.6167157162</v>
      </c>
      <c r="I232" s="427">
        <v>513426.55455859809</v>
      </c>
      <c r="J232" s="405">
        <f t="shared" si="64"/>
        <v>4585222.1712743146</v>
      </c>
      <c r="K232" s="429">
        <v>250334</v>
      </c>
      <c r="L232" s="414">
        <f t="shared" si="65"/>
        <v>4835556.1712743146</v>
      </c>
      <c r="M232" s="431">
        <v>-88429.151100000003</v>
      </c>
      <c r="N232" s="405">
        <f t="shared" si="66"/>
        <v>4747127.0201743143</v>
      </c>
      <c r="O232" s="411">
        <f t="shared" si="60"/>
        <v>1446.039524902606</v>
      </c>
      <c r="P232" s="399">
        <f t="shared" si="61"/>
        <v>1419.5954007698308</v>
      </c>
      <c r="Q232" s="412">
        <v>19</v>
      </c>
      <c r="R232" s="412">
        <v>19</v>
      </c>
      <c r="S232" s="451">
        <f t="shared" si="67"/>
        <v>246534.21313460171</v>
      </c>
      <c r="T232" s="416">
        <f t="shared" si="68"/>
        <v>5.3722604812843647E-2</v>
      </c>
      <c r="U232" s="453">
        <f t="shared" si="69"/>
        <v>70.433422342739959</v>
      </c>
      <c r="V232" s="623">
        <f t="shared" si="70"/>
        <v>70.433422342739959</v>
      </c>
      <c r="W232" s="397">
        <v>732</v>
      </c>
      <c r="X232" s="398" t="s">
        <v>256</v>
      </c>
      <c r="Y232" s="400">
        <v>3336</v>
      </c>
      <c r="Z232" s="400">
        <v>2225937.9782776032</v>
      </c>
      <c r="AA232" s="400">
        <v>1347947.522416342</v>
      </c>
      <c r="AB232" s="404">
        <f t="shared" si="71"/>
        <v>3573885.5006939452</v>
      </c>
      <c r="AC232" s="400">
        <v>757141.45744576736</v>
      </c>
      <c r="AD232" s="399">
        <f t="shared" si="72"/>
        <v>4331026.9581397129</v>
      </c>
      <c r="AE232" s="401">
        <v>257995</v>
      </c>
      <c r="AF232" s="411">
        <f t="shared" si="73"/>
        <v>4589021.9581397129</v>
      </c>
      <c r="AG232" s="399">
        <v>-102448.45</v>
      </c>
      <c r="AH232" s="399">
        <f t="shared" si="74"/>
        <v>4486573.5081397127</v>
      </c>
      <c r="AI232" s="411">
        <f t="shared" si="75"/>
        <v>1375.606102559866</v>
      </c>
      <c r="AJ232" s="399">
        <f t="shared" si="76"/>
        <v>1344.896135533487</v>
      </c>
      <c r="AK232" s="412">
        <v>19</v>
      </c>
      <c r="AL232" s="412">
        <v>19</v>
      </c>
    </row>
    <row r="233" spans="1:38">
      <c r="A233" s="397">
        <v>734</v>
      </c>
      <c r="B233" s="398" t="s">
        <v>257</v>
      </c>
      <c r="C233" s="420">
        <v>51100</v>
      </c>
      <c r="D233" s="440">
        <f t="shared" si="62"/>
        <v>3513240.7544030864</v>
      </c>
      <c r="E233" s="534">
        <v>8386621.8279377278</v>
      </c>
      <c r="F233" s="400">
        <v>11899862.582340814</v>
      </c>
      <c r="G233" s="400">
        <v>13848009.268036274</v>
      </c>
      <c r="H233" s="404">
        <f t="shared" si="63"/>
        <v>25747871.85037709</v>
      </c>
      <c r="I233" s="427">
        <v>6083757.7269617599</v>
      </c>
      <c r="J233" s="405">
        <f t="shared" si="64"/>
        <v>31831629.577338852</v>
      </c>
      <c r="K233" s="429">
        <v>-270461</v>
      </c>
      <c r="L233" s="414">
        <f t="shared" si="65"/>
        <v>31561168.577338852</v>
      </c>
      <c r="M233" s="431">
        <v>-618731.51922299992</v>
      </c>
      <c r="N233" s="405">
        <f t="shared" si="66"/>
        <v>30942437.058115851</v>
      </c>
      <c r="O233" s="411">
        <f t="shared" si="60"/>
        <v>617.63539290291294</v>
      </c>
      <c r="P233" s="399">
        <f t="shared" si="61"/>
        <v>605.52714399443937</v>
      </c>
      <c r="Q233" s="412">
        <v>2</v>
      </c>
      <c r="R233" s="412">
        <v>2</v>
      </c>
      <c r="S233" s="451">
        <f t="shared" si="67"/>
        <v>5345899.8265326284</v>
      </c>
      <c r="T233" s="416">
        <f t="shared" si="68"/>
        <v>0.20392313644956322</v>
      </c>
      <c r="U233" s="453">
        <f t="shared" si="69"/>
        <v>102.93433954249394</v>
      </c>
      <c r="V233" s="623">
        <f t="shared" si="70"/>
        <v>102.93433954249394</v>
      </c>
      <c r="W233" s="397">
        <v>734</v>
      </c>
      <c r="X233" s="398" t="s">
        <v>257</v>
      </c>
      <c r="Y233" s="400">
        <v>50933</v>
      </c>
      <c r="Z233" s="400">
        <v>3517575.405201083</v>
      </c>
      <c r="AA233" s="400">
        <v>14859086.706145555</v>
      </c>
      <c r="AB233" s="404">
        <f t="shared" si="71"/>
        <v>18376662.11134664</v>
      </c>
      <c r="AC233" s="400">
        <v>9133203.6394595839</v>
      </c>
      <c r="AD233" s="399">
        <f t="shared" si="72"/>
        <v>27509865.750806224</v>
      </c>
      <c r="AE233" s="401">
        <v>-1294597</v>
      </c>
      <c r="AF233" s="411">
        <f t="shared" si="73"/>
        <v>26215268.750806224</v>
      </c>
      <c r="AG233" s="399">
        <v>-678476.68110000016</v>
      </c>
      <c r="AH233" s="399">
        <f t="shared" si="74"/>
        <v>25536792.069706224</v>
      </c>
      <c r="AI233" s="411">
        <f t="shared" si="75"/>
        <v>514.701053360419</v>
      </c>
      <c r="AJ233" s="399">
        <f t="shared" si="76"/>
        <v>501.38008893460477</v>
      </c>
      <c r="AK233" s="412">
        <v>2</v>
      </c>
      <c r="AL233" s="412">
        <v>2</v>
      </c>
    </row>
    <row r="234" spans="1:38">
      <c r="A234" s="397">
        <v>738</v>
      </c>
      <c r="B234" s="398" t="s">
        <v>258</v>
      </c>
      <c r="C234" s="420">
        <v>2974</v>
      </c>
      <c r="D234" s="440">
        <f t="shared" si="62"/>
        <v>980080.73327474459</v>
      </c>
      <c r="E234" s="534">
        <v>368496.02158972918</v>
      </c>
      <c r="F234" s="400">
        <v>1348576.7548644738</v>
      </c>
      <c r="G234" s="400">
        <v>726859.34835791972</v>
      </c>
      <c r="H234" s="404">
        <f t="shared" si="63"/>
        <v>2075436.1032223934</v>
      </c>
      <c r="I234" s="427">
        <v>419964.91087449569</v>
      </c>
      <c r="J234" s="405">
        <f t="shared" si="64"/>
        <v>2495401.0140968892</v>
      </c>
      <c r="K234" s="429">
        <v>-401018</v>
      </c>
      <c r="L234" s="414">
        <f t="shared" si="65"/>
        <v>2094383.0140968892</v>
      </c>
      <c r="M234" s="431">
        <v>151963.12082999997</v>
      </c>
      <c r="N234" s="405">
        <f t="shared" si="66"/>
        <v>2246346.1349268891</v>
      </c>
      <c r="O234" s="411">
        <f t="shared" si="60"/>
        <v>704.23100675752835</v>
      </c>
      <c r="P234" s="399">
        <f t="shared" si="61"/>
        <v>755.32822290749471</v>
      </c>
      <c r="Q234" s="412">
        <v>2</v>
      </c>
      <c r="R234" s="412">
        <v>2</v>
      </c>
      <c r="S234" s="451">
        <f t="shared" si="67"/>
        <v>590695.37785849348</v>
      </c>
      <c r="T234" s="416">
        <f t="shared" si="68"/>
        <v>0.39283117292642566</v>
      </c>
      <c r="U234" s="453">
        <f t="shared" si="69"/>
        <v>188.73987331961416</v>
      </c>
      <c r="V234" s="623">
        <f t="shared" si="70"/>
        <v>188.73987331961416</v>
      </c>
      <c r="W234" s="397">
        <v>738</v>
      </c>
      <c r="X234" s="398" t="s">
        <v>258</v>
      </c>
      <c r="Y234" s="400">
        <v>2917</v>
      </c>
      <c r="Z234" s="400">
        <v>521070.78241227311</v>
      </c>
      <c r="AA234" s="400">
        <v>896684.20143546443</v>
      </c>
      <c r="AB234" s="404">
        <f t="shared" si="71"/>
        <v>1417754.9838477375</v>
      </c>
      <c r="AC234" s="400">
        <v>569770.65239065827</v>
      </c>
      <c r="AD234" s="399">
        <f t="shared" si="72"/>
        <v>1987525.6362383957</v>
      </c>
      <c r="AE234" s="401">
        <v>-483838</v>
      </c>
      <c r="AF234" s="411">
        <f t="shared" si="73"/>
        <v>1503687.6362383957</v>
      </c>
      <c r="AG234" s="399">
        <v>49868.753199999977</v>
      </c>
      <c r="AH234" s="399">
        <f t="shared" si="74"/>
        <v>1553556.3894383956</v>
      </c>
      <c r="AI234" s="411">
        <f t="shared" si="75"/>
        <v>515.49113343791419</v>
      </c>
      <c r="AJ234" s="399">
        <f t="shared" si="76"/>
        <v>532.58703786026592</v>
      </c>
      <c r="AK234" s="412">
        <v>2</v>
      </c>
      <c r="AL234" s="412">
        <v>2</v>
      </c>
    </row>
    <row r="235" spans="1:38">
      <c r="A235" s="397">
        <v>739</v>
      </c>
      <c r="B235" s="398" t="s">
        <v>259</v>
      </c>
      <c r="C235" s="420">
        <v>3216</v>
      </c>
      <c r="D235" s="440">
        <f t="shared" si="62"/>
        <v>1925302.3250493985</v>
      </c>
      <c r="E235" s="534">
        <v>383646.14151010418</v>
      </c>
      <c r="F235" s="400">
        <v>2308948.4665595028</v>
      </c>
      <c r="G235" s="400">
        <v>1206480.0356632168</v>
      </c>
      <c r="H235" s="404">
        <f t="shared" si="63"/>
        <v>3515428.5022227196</v>
      </c>
      <c r="I235" s="427">
        <v>530540.08029631991</v>
      </c>
      <c r="J235" s="405">
        <f t="shared" si="64"/>
        <v>4045968.5825190395</v>
      </c>
      <c r="K235" s="429">
        <v>454452</v>
      </c>
      <c r="L235" s="414">
        <f t="shared" si="65"/>
        <v>4500420.5825190395</v>
      </c>
      <c r="M235" s="431">
        <v>86020.477709999977</v>
      </c>
      <c r="N235" s="405">
        <f t="shared" si="66"/>
        <v>4586441.0602290398</v>
      </c>
      <c r="O235" s="411">
        <f t="shared" si="60"/>
        <v>1399.3845094897511</v>
      </c>
      <c r="P235" s="399">
        <f t="shared" si="61"/>
        <v>1426.1321704692289</v>
      </c>
      <c r="Q235" s="412">
        <v>9</v>
      </c>
      <c r="R235" s="412">
        <v>9</v>
      </c>
      <c r="S235" s="451">
        <f t="shared" si="67"/>
        <v>495444.84305598028</v>
      </c>
      <c r="T235" s="416">
        <f t="shared" si="68"/>
        <v>0.123707326906905</v>
      </c>
      <c r="U235" s="453">
        <f t="shared" si="69"/>
        <v>169.35510547775493</v>
      </c>
      <c r="V235" s="623">
        <f t="shared" si="70"/>
        <v>169.35510547775493</v>
      </c>
      <c r="W235" s="397">
        <v>739</v>
      </c>
      <c r="X235" s="398" t="s">
        <v>259</v>
      </c>
      <c r="Y235" s="400">
        <v>3256</v>
      </c>
      <c r="Z235" s="400">
        <v>1878390.928127439</v>
      </c>
      <c r="AA235" s="400">
        <v>1091048.1115239949</v>
      </c>
      <c r="AB235" s="404">
        <f t="shared" si="71"/>
        <v>2969439.0396514339</v>
      </c>
      <c r="AC235" s="400">
        <v>704284.69981162541</v>
      </c>
      <c r="AD235" s="399">
        <f t="shared" si="72"/>
        <v>3673723.7394630592</v>
      </c>
      <c r="AE235" s="401">
        <v>331252</v>
      </c>
      <c r="AF235" s="411">
        <f t="shared" si="73"/>
        <v>4004975.7394630592</v>
      </c>
      <c r="AG235" s="399">
        <v>103677.83140000002</v>
      </c>
      <c r="AH235" s="399">
        <f t="shared" si="74"/>
        <v>4108653.5708630593</v>
      </c>
      <c r="AI235" s="411">
        <f t="shared" si="75"/>
        <v>1230.0294040119961</v>
      </c>
      <c r="AJ235" s="399">
        <f t="shared" si="76"/>
        <v>1261.871489822807</v>
      </c>
      <c r="AK235" s="412">
        <v>9</v>
      </c>
      <c r="AL235" s="412">
        <v>9</v>
      </c>
    </row>
    <row r="236" spans="1:38">
      <c r="A236" s="397">
        <v>740</v>
      </c>
      <c r="B236" s="398" t="s">
        <v>260</v>
      </c>
      <c r="C236" s="420">
        <v>31843</v>
      </c>
      <c r="D236" s="440">
        <f t="shared" si="62"/>
        <v>-9948666.3741229214</v>
      </c>
      <c r="E236" s="534">
        <v>5160475.9349332731</v>
      </c>
      <c r="F236" s="400">
        <v>-4788190.4391896473</v>
      </c>
      <c r="G236" s="400">
        <v>9053226.0057063587</v>
      </c>
      <c r="H236" s="404">
        <f t="shared" si="63"/>
        <v>4265035.5665167114</v>
      </c>
      <c r="I236" s="427">
        <v>3846490.0044444967</v>
      </c>
      <c r="J236" s="405">
        <f t="shared" si="64"/>
        <v>8111525.5709612081</v>
      </c>
      <c r="K236" s="429">
        <v>-461479</v>
      </c>
      <c r="L236" s="414">
        <f t="shared" si="65"/>
        <v>7650046.5709612081</v>
      </c>
      <c r="M236" s="431">
        <v>-362376.16029000026</v>
      </c>
      <c r="N236" s="405">
        <f t="shared" si="66"/>
        <v>7287670.4106712081</v>
      </c>
      <c r="O236" s="411">
        <f t="shared" si="60"/>
        <v>240.24264582360985</v>
      </c>
      <c r="P236" s="399">
        <f t="shared" si="61"/>
        <v>228.86255725500763</v>
      </c>
      <c r="Q236" s="412">
        <v>10</v>
      </c>
      <c r="R236" s="412">
        <v>10</v>
      </c>
      <c r="S236" s="451">
        <f t="shared" si="67"/>
        <v>3461925.002408905</v>
      </c>
      <c r="T236" s="416">
        <f t="shared" si="68"/>
        <v>0.8266056621669603</v>
      </c>
      <c r="U236" s="453">
        <f t="shared" si="69"/>
        <v>109.71057262578211</v>
      </c>
      <c r="V236" s="623">
        <f t="shared" si="70"/>
        <v>109.71057262578211</v>
      </c>
      <c r="W236" s="397">
        <v>740</v>
      </c>
      <c r="X236" s="398" t="s">
        <v>260</v>
      </c>
      <c r="Y236" s="400">
        <v>32085</v>
      </c>
      <c r="Z236" s="400">
        <v>-9792421.0240390692</v>
      </c>
      <c r="AA236" s="400">
        <v>9358231.9081515893</v>
      </c>
      <c r="AB236" s="404">
        <f t="shared" si="71"/>
        <v>-434189.11588747986</v>
      </c>
      <c r="AC236" s="400">
        <v>6152036.684439783</v>
      </c>
      <c r="AD236" s="399">
        <f t="shared" si="72"/>
        <v>5717847.5685523031</v>
      </c>
      <c r="AE236" s="401">
        <v>-1529726</v>
      </c>
      <c r="AF236" s="411">
        <f t="shared" si="73"/>
        <v>4188121.5685523031</v>
      </c>
      <c r="AG236" s="399">
        <v>-367001.87049999996</v>
      </c>
      <c r="AH236" s="399">
        <f t="shared" si="74"/>
        <v>3821119.6980523029</v>
      </c>
      <c r="AI236" s="411">
        <f t="shared" si="75"/>
        <v>130.53207319782774</v>
      </c>
      <c r="AJ236" s="399">
        <f t="shared" si="76"/>
        <v>119.09364806147119</v>
      </c>
      <c r="AK236" s="412">
        <v>10</v>
      </c>
      <c r="AL236" s="412">
        <v>10</v>
      </c>
    </row>
    <row r="237" spans="1:38">
      <c r="A237" s="397">
        <v>742</v>
      </c>
      <c r="B237" s="398" t="s">
        <v>261</v>
      </c>
      <c r="C237" s="420">
        <v>978</v>
      </c>
      <c r="D237" s="440">
        <f t="shared" si="62"/>
        <v>1099660.5904672525</v>
      </c>
      <c r="E237" s="534">
        <v>202903.76240982645</v>
      </c>
      <c r="F237" s="400">
        <v>1302564.352877079</v>
      </c>
      <c r="G237" s="400">
        <v>38760.032764208139</v>
      </c>
      <c r="H237" s="404">
        <f t="shared" si="63"/>
        <v>1341324.3856412871</v>
      </c>
      <c r="I237" s="427">
        <v>163226.45781202536</v>
      </c>
      <c r="J237" s="405">
        <f t="shared" si="64"/>
        <v>1504550.8434533125</v>
      </c>
      <c r="K237" s="429">
        <v>462732</v>
      </c>
      <c r="L237" s="414">
        <f t="shared" si="65"/>
        <v>1967282.8434533125</v>
      </c>
      <c r="M237" s="431">
        <v>33254.694900000002</v>
      </c>
      <c r="N237" s="405">
        <f t="shared" si="66"/>
        <v>2000537.5383533125</v>
      </c>
      <c r="O237" s="411">
        <f t="shared" si="60"/>
        <v>2011.5366497477632</v>
      </c>
      <c r="P237" s="399">
        <f t="shared" si="61"/>
        <v>2045.5394052692357</v>
      </c>
      <c r="Q237" s="412">
        <v>19</v>
      </c>
      <c r="R237" s="412">
        <v>19</v>
      </c>
      <c r="S237" s="451">
        <f t="shared" si="67"/>
        <v>381486.96115766</v>
      </c>
      <c r="T237" s="416">
        <f t="shared" si="68"/>
        <v>0.24056498406680588</v>
      </c>
      <c r="U237" s="453">
        <f t="shared" si="69"/>
        <v>406.48008871977481</v>
      </c>
      <c r="V237" s="623">
        <f t="shared" si="70"/>
        <v>406.48008871977481</v>
      </c>
      <c r="W237" s="397">
        <v>742</v>
      </c>
      <c r="X237" s="398" t="s">
        <v>261</v>
      </c>
      <c r="Y237" s="400">
        <v>988</v>
      </c>
      <c r="Z237" s="400">
        <v>1051754.0904797679</v>
      </c>
      <c r="AA237" s="400">
        <v>-22975.863869158784</v>
      </c>
      <c r="AB237" s="404">
        <f t="shared" si="71"/>
        <v>1028778.2266106091</v>
      </c>
      <c r="AC237" s="400">
        <v>227813.65568504349</v>
      </c>
      <c r="AD237" s="399">
        <f t="shared" si="72"/>
        <v>1256591.8822956525</v>
      </c>
      <c r="AE237" s="401">
        <v>329204</v>
      </c>
      <c r="AF237" s="411">
        <f t="shared" si="73"/>
        <v>1585795.8822956525</v>
      </c>
      <c r="AG237" s="399">
        <v>0</v>
      </c>
      <c r="AH237" s="399">
        <f t="shared" si="74"/>
        <v>1585795.8822956525</v>
      </c>
      <c r="AI237" s="411">
        <f t="shared" si="75"/>
        <v>1605.0565610279884</v>
      </c>
      <c r="AJ237" s="399">
        <f t="shared" si="76"/>
        <v>1605.0565610279884</v>
      </c>
      <c r="AK237" s="412">
        <v>19</v>
      </c>
      <c r="AL237" s="412">
        <v>19</v>
      </c>
    </row>
    <row r="238" spans="1:38">
      <c r="A238" s="397">
        <v>743</v>
      </c>
      <c r="B238" s="398" t="s">
        <v>262</v>
      </c>
      <c r="C238" s="420">
        <v>66160</v>
      </c>
      <c r="D238" s="440">
        <f t="shared" si="62"/>
        <v>7494472.4262340236</v>
      </c>
      <c r="E238" s="534">
        <v>8652930.4248600397</v>
      </c>
      <c r="F238" s="400">
        <v>16147402.851094063</v>
      </c>
      <c r="G238" s="400">
        <v>11802258.923457041</v>
      </c>
      <c r="H238" s="404">
        <f t="shared" si="63"/>
        <v>27949661.774551105</v>
      </c>
      <c r="I238" s="427">
        <v>4662682.0965382578</v>
      </c>
      <c r="J238" s="405">
        <f t="shared" si="64"/>
        <v>32612343.871089362</v>
      </c>
      <c r="K238" s="429">
        <v>-1342540</v>
      </c>
      <c r="L238" s="414">
        <f t="shared" si="65"/>
        <v>31269803.871089362</v>
      </c>
      <c r="M238" s="431">
        <v>29670.855599999893</v>
      </c>
      <c r="N238" s="405">
        <f t="shared" si="66"/>
        <v>31299474.726689361</v>
      </c>
      <c r="O238" s="411">
        <f t="shared" si="60"/>
        <v>472.63911534294681</v>
      </c>
      <c r="P238" s="399">
        <f t="shared" si="61"/>
        <v>473.08758655818258</v>
      </c>
      <c r="Q238" s="412">
        <v>14</v>
      </c>
      <c r="R238" s="412">
        <v>14</v>
      </c>
      <c r="S238" s="451">
        <f t="shared" si="67"/>
        <v>7208989.7976299375</v>
      </c>
      <c r="T238" s="416">
        <f t="shared" si="68"/>
        <v>0.29961537359543883</v>
      </c>
      <c r="U238" s="453">
        <f t="shared" si="69"/>
        <v>104.30309168421365</v>
      </c>
      <c r="V238" s="623">
        <f t="shared" si="70"/>
        <v>104.30309168421365</v>
      </c>
      <c r="W238" s="397">
        <v>743</v>
      </c>
      <c r="X238" s="398" t="s">
        <v>262</v>
      </c>
      <c r="Y238" s="400">
        <v>65323</v>
      </c>
      <c r="Z238" s="400">
        <v>4529341.1869285181</v>
      </c>
      <c r="AA238" s="400">
        <v>12299018.935356123</v>
      </c>
      <c r="AB238" s="404">
        <f t="shared" si="71"/>
        <v>16828360.122284643</v>
      </c>
      <c r="AC238" s="400">
        <v>9891809.9511747789</v>
      </c>
      <c r="AD238" s="399">
        <f t="shared" si="72"/>
        <v>26720170.073459424</v>
      </c>
      <c r="AE238" s="401">
        <v>-2659356</v>
      </c>
      <c r="AF238" s="411">
        <f t="shared" si="73"/>
        <v>24060814.073459424</v>
      </c>
      <c r="AG238" s="399">
        <v>-211894.91719999979</v>
      </c>
      <c r="AH238" s="399">
        <f t="shared" si="74"/>
        <v>23848919.156259425</v>
      </c>
      <c r="AI238" s="411">
        <f t="shared" si="75"/>
        <v>368.33602365873315</v>
      </c>
      <c r="AJ238" s="399">
        <f t="shared" si="76"/>
        <v>365.09222105934242</v>
      </c>
      <c r="AK238" s="412">
        <v>14</v>
      </c>
      <c r="AL238" s="412">
        <v>14</v>
      </c>
    </row>
    <row r="239" spans="1:38">
      <c r="A239" s="397">
        <v>746</v>
      </c>
      <c r="B239" s="398" t="s">
        <v>263</v>
      </c>
      <c r="C239" s="420">
        <v>4713</v>
      </c>
      <c r="D239" s="440">
        <f t="shared" si="62"/>
        <v>4746767.5494785439</v>
      </c>
      <c r="E239" s="534">
        <v>437866.76408498478</v>
      </c>
      <c r="F239" s="400">
        <v>5184634.3135635285</v>
      </c>
      <c r="G239" s="400">
        <v>1882438.0258256511</v>
      </c>
      <c r="H239" s="404">
        <f t="shared" si="63"/>
        <v>7067072.3393891798</v>
      </c>
      <c r="I239" s="427">
        <v>611820.37644361949</v>
      </c>
      <c r="J239" s="405">
        <f t="shared" si="64"/>
        <v>7678892.7158327997</v>
      </c>
      <c r="K239" s="429">
        <v>310695</v>
      </c>
      <c r="L239" s="414">
        <f t="shared" si="65"/>
        <v>7989587.7158327997</v>
      </c>
      <c r="M239" s="431">
        <v>12168.384600000005</v>
      </c>
      <c r="N239" s="405">
        <f t="shared" si="66"/>
        <v>8001756.1004328001</v>
      </c>
      <c r="O239" s="411">
        <f t="shared" si="60"/>
        <v>1695.2233642760025</v>
      </c>
      <c r="P239" s="399">
        <f t="shared" si="61"/>
        <v>1697.805240915086</v>
      </c>
      <c r="Q239" s="412">
        <v>17</v>
      </c>
      <c r="R239" s="412">
        <v>17</v>
      </c>
      <c r="S239" s="451">
        <f t="shared" si="67"/>
        <v>723352.24903213978</v>
      </c>
      <c r="T239" s="416">
        <f t="shared" si="68"/>
        <v>9.9549794709671499E-2</v>
      </c>
      <c r="U239" s="453">
        <f t="shared" si="69"/>
        <v>160.64354024207228</v>
      </c>
      <c r="V239" s="623">
        <f t="shared" si="70"/>
        <v>160.64354024207228</v>
      </c>
      <c r="W239" s="397">
        <v>746</v>
      </c>
      <c r="X239" s="398" t="s">
        <v>263</v>
      </c>
      <c r="Y239" s="400">
        <v>4735</v>
      </c>
      <c r="Z239" s="400">
        <v>4639914.4099314827</v>
      </c>
      <c r="AA239" s="400">
        <v>1410848.1951298011</v>
      </c>
      <c r="AB239" s="404">
        <f t="shared" si="71"/>
        <v>6050762.6050612833</v>
      </c>
      <c r="AC239" s="400">
        <v>927037.86173937644</v>
      </c>
      <c r="AD239" s="399">
        <f t="shared" si="72"/>
        <v>6977800.4668006599</v>
      </c>
      <c r="AE239" s="401">
        <v>288435</v>
      </c>
      <c r="AF239" s="411">
        <f t="shared" si="73"/>
        <v>7266235.4668006599</v>
      </c>
      <c r="AG239" s="399">
        <v>27267.048999999985</v>
      </c>
      <c r="AH239" s="399">
        <f t="shared" si="74"/>
        <v>7293502.5158006595</v>
      </c>
      <c r="AI239" s="411">
        <f t="shared" si="75"/>
        <v>1534.5798240339302</v>
      </c>
      <c r="AJ239" s="399">
        <f t="shared" si="76"/>
        <v>1540.338440507003</v>
      </c>
      <c r="AK239" s="412">
        <v>17</v>
      </c>
      <c r="AL239" s="412">
        <v>17</v>
      </c>
    </row>
    <row r="240" spans="1:38">
      <c r="A240" s="397">
        <v>747</v>
      </c>
      <c r="B240" s="398" t="s">
        <v>264</v>
      </c>
      <c r="C240" s="420">
        <v>1283</v>
      </c>
      <c r="D240" s="440">
        <f t="shared" si="62"/>
        <v>753813.45060937491</v>
      </c>
      <c r="E240" s="534">
        <v>234001.02447651906</v>
      </c>
      <c r="F240" s="400">
        <v>987814.475085894</v>
      </c>
      <c r="G240" s="400">
        <v>601174.76958070428</v>
      </c>
      <c r="H240" s="404">
        <f t="shared" si="63"/>
        <v>1588989.2446665983</v>
      </c>
      <c r="I240" s="427">
        <v>259247.94994994503</v>
      </c>
      <c r="J240" s="405">
        <f t="shared" si="64"/>
        <v>1848237.1946165434</v>
      </c>
      <c r="K240" s="429">
        <v>-263730</v>
      </c>
      <c r="L240" s="414">
        <f t="shared" si="65"/>
        <v>1584507.1946165434</v>
      </c>
      <c r="M240" s="431">
        <v>58341.569999999978</v>
      </c>
      <c r="N240" s="405">
        <f t="shared" si="66"/>
        <v>1642848.7646165434</v>
      </c>
      <c r="O240" s="411">
        <f t="shared" si="60"/>
        <v>1235.0017105351078</v>
      </c>
      <c r="P240" s="399">
        <f t="shared" si="61"/>
        <v>1280.4744852817953</v>
      </c>
      <c r="Q240" s="412">
        <v>4</v>
      </c>
      <c r="R240" s="412">
        <v>4</v>
      </c>
      <c r="S240" s="451">
        <f t="shared" si="67"/>
        <v>180109.55602965504</v>
      </c>
      <c r="T240" s="416">
        <f t="shared" si="68"/>
        <v>0.12824683770536821</v>
      </c>
      <c r="U240" s="453">
        <f t="shared" si="69"/>
        <v>161.30321008641636</v>
      </c>
      <c r="V240" s="623">
        <f t="shared" si="70"/>
        <v>161.30321008641636</v>
      </c>
      <c r="W240" s="397">
        <v>747</v>
      </c>
      <c r="X240" s="398" t="s">
        <v>264</v>
      </c>
      <c r="Y240" s="400">
        <v>1308</v>
      </c>
      <c r="Z240" s="400">
        <v>758319.29656358226</v>
      </c>
      <c r="AA240" s="400">
        <v>546791.75487211917</v>
      </c>
      <c r="AB240" s="404">
        <f t="shared" si="71"/>
        <v>1305111.0514357015</v>
      </c>
      <c r="AC240" s="400">
        <v>335091.58715118672</v>
      </c>
      <c r="AD240" s="399">
        <f t="shared" si="72"/>
        <v>1640202.6385868883</v>
      </c>
      <c r="AE240" s="401">
        <v>-235805</v>
      </c>
      <c r="AF240" s="411">
        <f t="shared" si="73"/>
        <v>1404397.6385868883</v>
      </c>
      <c r="AG240" s="399">
        <v>53746.03300000001</v>
      </c>
      <c r="AH240" s="399">
        <f t="shared" si="74"/>
        <v>1458143.6715868884</v>
      </c>
      <c r="AI240" s="411">
        <f t="shared" si="75"/>
        <v>1073.6985004486914</v>
      </c>
      <c r="AJ240" s="399">
        <f t="shared" si="76"/>
        <v>1114.7887397453276</v>
      </c>
      <c r="AK240" s="412">
        <v>4</v>
      </c>
      <c r="AL240" s="412">
        <v>4</v>
      </c>
    </row>
    <row r="241" spans="1:38">
      <c r="A241" s="397">
        <v>748</v>
      </c>
      <c r="B241" s="398" t="s">
        <v>265</v>
      </c>
      <c r="C241" s="420">
        <v>4837</v>
      </c>
      <c r="D241" s="440">
        <f t="shared" si="62"/>
        <v>2525237.8694018321</v>
      </c>
      <c r="E241" s="534">
        <v>543061.39749436919</v>
      </c>
      <c r="F241" s="400">
        <v>3068299.2668962013</v>
      </c>
      <c r="G241" s="400">
        <v>2457031.2538038758</v>
      </c>
      <c r="H241" s="404">
        <f t="shared" si="63"/>
        <v>5525330.5207000766</v>
      </c>
      <c r="I241" s="427">
        <v>700746.03305935021</v>
      </c>
      <c r="J241" s="405">
        <f t="shared" si="64"/>
        <v>6226076.5537594268</v>
      </c>
      <c r="K241" s="429">
        <v>114572</v>
      </c>
      <c r="L241" s="414">
        <f t="shared" si="65"/>
        <v>6340648.5537594268</v>
      </c>
      <c r="M241" s="431">
        <v>174858.01980000004</v>
      </c>
      <c r="N241" s="405">
        <f t="shared" si="66"/>
        <v>6515506.5735594267</v>
      </c>
      <c r="O241" s="411">
        <f t="shared" si="60"/>
        <v>1310.8638730120792</v>
      </c>
      <c r="P241" s="399">
        <f t="shared" si="61"/>
        <v>1347.0139701383971</v>
      </c>
      <c r="Q241" s="412">
        <v>17</v>
      </c>
      <c r="R241" s="412">
        <v>17</v>
      </c>
      <c r="S241" s="451">
        <f t="shared" si="67"/>
        <v>51526.969238888472</v>
      </c>
      <c r="T241" s="416">
        <f t="shared" si="68"/>
        <v>8.1930311803340202E-3</v>
      </c>
      <c r="U241" s="453">
        <f t="shared" si="69"/>
        <v>26.583377908845023</v>
      </c>
      <c r="V241" s="623">
        <f t="shared" si="70"/>
        <v>26.583377908845023</v>
      </c>
      <c r="W241" s="397">
        <v>748</v>
      </c>
      <c r="X241" s="398" t="s">
        <v>265</v>
      </c>
      <c r="Y241" s="400">
        <v>4897</v>
      </c>
      <c r="Z241" s="400">
        <v>2250520.4798582192</v>
      </c>
      <c r="AA241" s="400">
        <v>2561589.8101555142</v>
      </c>
      <c r="AB241" s="404">
        <f t="shared" si="71"/>
        <v>4812110.2900137333</v>
      </c>
      <c r="AC241" s="400">
        <v>1015680.294506805</v>
      </c>
      <c r="AD241" s="399">
        <f t="shared" si="72"/>
        <v>5827790.5845205383</v>
      </c>
      <c r="AE241" s="401">
        <v>461331</v>
      </c>
      <c r="AF241" s="411">
        <f t="shared" si="73"/>
        <v>6289121.5845205383</v>
      </c>
      <c r="AG241" s="399">
        <v>269518.23</v>
      </c>
      <c r="AH241" s="399">
        <f t="shared" si="74"/>
        <v>6558639.8145205379</v>
      </c>
      <c r="AI241" s="411">
        <f t="shared" si="75"/>
        <v>1284.2804951032342</v>
      </c>
      <c r="AJ241" s="399">
        <f t="shared" si="76"/>
        <v>1339.3179118890214</v>
      </c>
      <c r="AK241" s="412">
        <v>17</v>
      </c>
      <c r="AL241" s="412">
        <v>17</v>
      </c>
    </row>
    <row r="242" spans="1:38">
      <c r="A242" s="397">
        <v>749</v>
      </c>
      <c r="B242" s="398" t="s">
        <v>266</v>
      </c>
      <c r="C242" s="420">
        <v>21290</v>
      </c>
      <c r="D242" s="440">
        <f t="shared" si="62"/>
        <v>5689636.3583738124</v>
      </c>
      <c r="E242" s="534">
        <v>2027962.2006312988</v>
      </c>
      <c r="F242" s="400">
        <v>7717598.5590051115</v>
      </c>
      <c r="G242" s="400">
        <v>3503187.3037041523</v>
      </c>
      <c r="H242" s="404">
        <f t="shared" si="63"/>
        <v>11220785.862709263</v>
      </c>
      <c r="I242" s="427">
        <v>1144417.9712495611</v>
      </c>
      <c r="J242" s="405">
        <f t="shared" si="64"/>
        <v>12365203.833958825</v>
      </c>
      <c r="K242" s="429">
        <v>-1536185</v>
      </c>
      <c r="L242" s="414">
        <f t="shared" si="65"/>
        <v>10829018.833958825</v>
      </c>
      <c r="M242" s="431">
        <v>347393.62838850007</v>
      </c>
      <c r="N242" s="405">
        <f t="shared" si="66"/>
        <v>11176412.462347325</v>
      </c>
      <c r="O242" s="411">
        <f t="shared" si="60"/>
        <v>508.64343982897253</v>
      </c>
      <c r="P242" s="399">
        <f t="shared" si="61"/>
        <v>524.9606605142003</v>
      </c>
      <c r="Q242" s="412">
        <v>11</v>
      </c>
      <c r="R242" s="412">
        <v>11</v>
      </c>
      <c r="S242" s="451">
        <f t="shared" si="67"/>
        <v>-730100.96481677331</v>
      </c>
      <c r="T242" s="416">
        <f t="shared" si="68"/>
        <v>-6.3162332212709602E-2</v>
      </c>
      <c r="U242" s="453">
        <f t="shared" si="69"/>
        <v>-35.776294476585008</v>
      </c>
      <c r="V242" s="623">
        <f t="shared" si="70"/>
        <v>-35.776294476585008</v>
      </c>
      <c r="W242" s="397">
        <v>749</v>
      </c>
      <c r="X242" s="398" t="s">
        <v>266</v>
      </c>
      <c r="Y242" s="400">
        <v>21232</v>
      </c>
      <c r="Z242" s="400">
        <v>5449145.8038820736</v>
      </c>
      <c r="AA242" s="400">
        <v>5010593.8415084388</v>
      </c>
      <c r="AB242" s="404">
        <f t="shared" si="71"/>
        <v>10459739.645390512</v>
      </c>
      <c r="AC242" s="400">
        <v>3020021.1533850855</v>
      </c>
      <c r="AD242" s="399">
        <f t="shared" si="72"/>
        <v>13479760.798775598</v>
      </c>
      <c r="AE242" s="401">
        <v>-1920641</v>
      </c>
      <c r="AF242" s="411">
        <f t="shared" si="73"/>
        <v>11559119.798775598</v>
      </c>
      <c r="AG242" s="399">
        <v>35751.356790000165</v>
      </c>
      <c r="AH242" s="399">
        <f t="shared" si="74"/>
        <v>11594871.155565599</v>
      </c>
      <c r="AI242" s="411">
        <f t="shared" si="75"/>
        <v>544.41973430555754</v>
      </c>
      <c r="AJ242" s="399">
        <f t="shared" si="76"/>
        <v>546.1035774098342</v>
      </c>
      <c r="AK242" s="412">
        <v>11</v>
      </c>
      <c r="AL242" s="412">
        <v>11</v>
      </c>
    </row>
    <row r="243" spans="1:38">
      <c r="A243" s="397">
        <v>751</v>
      </c>
      <c r="B243" s="398" t="s">
        <v>267</v>
      </c>
      <c r="C243" s="420">
        <v>2828</v>
      </c>
      <c r="D243" s="440">
        <f t="shared" si="62"/>
        <v>1267755.8583667162</v>
      </c>
      <c r="E243" s="534">
        <v>427193.43632853252</v>
      </c>
      <c r="F243" s="400">
        <v>1694949.2946952486</v>
      </c>
      <c r="G243" s="400">
        <v>1195346.6055282711</v>
      </c>
      <c r="H243" s="404">
        <f t="shared" si="63"/>
        <v>2890295.9002235197</v>
      </c>
      <c r="I243" s="427">
        <v>295775.8264505713</v>
      </c>
      <c r="J243" s="405">
        <f t="shared" si="64"/>
        <v>3186071.7266740911</v>
      </c>
      <c r="K243" s="429">
        <v>259120</v>
      </c>
      <c r="L243" s="414">
        <f t="shared" si="65"/>
        <v>3445191.7266740911</v>
      </c>
      <c r="M243" s="431">
        <v>76594.146899999992</v>
      </c>
      <c r="N243" s="405">
        <f t="shared" si="66"/>
        <v>3521785.8735740911</v>
      </c>
      <c r="O243" s="411">
        <f t="shared" si="60"/>
        <v>1218.2431848211072</v>
      </c>
      <c r="P243" s="399">
        <f t="shared" si="61"/>
        <v>1245.3273951817862</v>
      </c>
      <c r="Q243" s="412">
        <v>19</v>
      </c>
      <c r="R243" s="412">
        <v>19</v>
      </c>
      <c r="S243" s="451">
        <f t="shared" si="67"/>
        <v>291082.87371935882</v>
      </c>
      <c r="T243" s="416">
        <f t="shared" si="68"/>
        <v>9.2286882694830208E-2</v>
      </c>
      <c r="U243" s="453">
        <f t="shared" si="69"/>
        <v>121.92450113854466</v>
      </c>
      <c r="V243" s="623">
        <f t="shared" si="70"/>
        <v>121.92450113854466</v>
      </c>
      <c r="W243" s="397">
        <v>751</v>
      </c>
      <c r="X243" s="398" t="s">
        <v>267</v>
      </c>
      <c r="Y243" s="400">
        <v>2877</v>
      </c>
      <c r="Z243" s="400">
        <v>1292842.2758702768</v>
      </c>
      <c r="AA243" s="400">
        <v>1201637.772055164</v>
      </c>
      <c r="AB243" s="404">
        <f t="shared" si="71"/>
        <v>2494480.0479254406</v>
      </c>
      <c r="AC243" s="400">
        <v>505376.80502929178</v>
      </c>
      <c r="AD243" s="399">
        <f t="shared" si="72"/>
        <v>2999856.8529547323</v>
      </c>
      <c r="AE243" s="401">
        <v>154252</v>
      </c>
      <c r="AF243" s="411">
        <f t="shared" si="73"/>
        <v>3154108.8529547323</v>
      </c>
      <c r="AG243" s="399">
        <v>18913.559999999983</v>
      </c>
      <c r="AH243" s="399">
        <f t="shared" si="74"/>
        <v>3173022.4129547323</v>
      </c>
      <c r="AI243" s="411">
        <f t="shared" si="75"/>
        <v>1096.3186836825626</v>
      </c>
      <c r="AJ243" s="399">
        <f t="shared" si="76"/>
        <v>1102.8927399912172</v>
      </c>
      <c r="AK243" s="412">
        <v>19</v>
      </c>
      <c r="AL243" s="412">
        <v>19</v>
      </c>
    </row>
    <row r="244" spans="1:38">
      <c r="A244" s="397">
        <v>753</v>
      </c>
      <c r="B244" s="398" t="s">
        <v>268</v>
      </c>
      <c r="C244" s="420">
        <v>22595</v>
      </c>
      <c r="D244" s="440">
        <f t="shared" si="62"/>
        <v>22000786.355369456</v>
      </c>
      <c r="E244" s="534">
        <v>2190428.0102395779</v>
      </c>
      <c r="F244" s="400">
        <v>24191214.365609035</v>
      </c>
      <c r="G244" s="400">
        <v>-812823.53588038113</v>
      </c>
      <c r="H244" s="404">
        <f t="shared" si="63"/>
        <v>23378390.829728656</v>
      </c>
      <c r="I244" s="427">
        <v>1431496.0585438018</v>
      </c>
      <c r="J244" s="405">
        <f t="shared" si="64"/>
        <v>24809886.888272457</v>
      </c>
      <c r="K244" s="429">
        <v>-1989250</v>
      </c>
      <c r="L244" s="414">
        <f t="shared" si="65"/>
        <v>22820636.888272457</v>
      </c>
      <c r="M244" s="431">
        <v>-235863.71592149953</v>
      </c>
      <c r="N244" s="405">
        <f t="shared" si="66"/>
        <v>22584773.172350958</v>
      </c>
      <c r="O244" s="411">
        <f t="shared" si="60"/>
        <v>1009.9861424329479</v>
      </c>
      <c r="P244" s="399">
        <f t="shared" si="61"/>
        <v>999.54738536627383</v>
      </c>
      <c r="Q244" s="412">
        <v>1</v>
      </c>
      <c r="R244" s="413">
        <v>34</v>
      </c>
      <c r="S244" s="451">
        <f t="shared" si="67"/>
        <v>687946.15179162845</v>
      </c>
      <c r="T244" s="416">
        <f t="shared" si="68"/>
        <v>3.1082806875248201E-2</v>
      </c>
      <c r="U244" s="453">
        <f t="shared" si="69"/>
        <v>18.378134526100666</v>
      </c>
      <c r="V244" s="623">
        <f t="shared" si="70"/>
        <v>18.378134526100666</v>
      </c>
      <c r="W244" s="397">
        <v>753</v>
      </c>
      <c r="X244" s="398" t="s">
        <v>268</v>
      </c>
      <c r="Y244" s="400">
        <v>22320</v>
      </c>
      <c r="Z244" s="400">
        <v>22562829.599259213</v>
      </c>
      <c r="AA244" s="400">
        <v>-613531.47980384016</v>
      </c>
      <c r="AB244" s="404">
        <f t="shared" si="71"/>
        <v>21949298.119455371</v>
      </c>
      <c r="AC244" s="400">
        <v>2475592.6170254587</v>
      </c>
      <c r="AD244" s="399">
        <f t="shared" si="72"/>
        <v>24424890.736480828</v>
      </c>
      <c r="AE244" s="401">
        <v>-2292200</v>
      </c>
      <c r="AF244" s="411">
        <f t="shared" si="73"/>
        <v>22132690.736480828</v>
      </c>
      <c r="AG244" s="399">
        <v>-136536.98963999981</v>
      </c>
      <c r="AH244" s="399">
        <f t="shared" si="74"/>
        <v>21996153.746840827</v>
      </c>
      <c r="AI244" s="411">
        <f t="shared" si="75"/>
        <v>991.60800790684721</v>
      </c>
      <c r="AJ244" s="399">
        <f t="shared" si="76"/>
        <v>985.49075926706212</v>
      </c>
      <c r="AK244" s="412">
        <v>1</v>
      </c>
      <c r="AL244" s="413">
        <v>34</v>
      </c>
    </row>
    <row r="245" spans="1:38">
      <c r="A245" s="397">
        <v>755</v>
      </c>
      <c r="B245" s="398" t="s">
        <v>269</v>
      </c>
      <c r="C245" s="420">
        <v>6158</v>
      </c>
      <c r="D245" s="440">
        <f t="shared" si="62"/>
        <v>4802694.4968522508</v>
      </c>
      <c r="E245" s="534">
        <v>535579.64252284425</v>
      </c>
      <c r="F245" s="400">
        <v>5338274.1393750953</v>
      </c>
      <c r="G245" s="400">
        <v>-27331.108102844435</v>
      </c>
      <c r="H245" s="404">
        <f t="shared" si="63"/>
        <v>5310943.0312722512</v>
      </c>
      <c r="I245" s="427">
        <v>471979.87803762994</v>
      </c>
      <c r="J245" s="405">
        <f t="shared" si="64"/>
        <v>5782922.9093098808</v>
      </c>
      <c r="K245" s="429">
        <v>-1615011</v>
      </c>
      <c r="L245" s="414">
        <f t="shared" si="65"/>
        <v>4167911.9093098808</v>
      </c>
      <c r="M245" s="431">
        <v>-1255443.9103199998</v>
      </c>
      <c r="N245" s="405">
        <f t="shared" si="66"/>
        <v>2912467.998989881</v>
      </c>
      <c r="O245" s="411">
        <f t="shared" si="60"/>
        <v>676.82882580543696</v>
      </c>
      <c r="P245" s="399">
        <f t="shared" si="61"/>
        <v>472.95680399316029</v>
      </c>
      <c r="Q245" s="412">
        <v>1</v>
      </c>
      <c r="R245" s="413">
        <v>33</v>
      </c>
      <c r="S245" s="451">
        <f t="shared" si="67"/>
        <v>-57210.026661301963</v>
      </c>
      <c r="T245" s="416">
        <f t="shared" si="68"/>
        <v>-1.3540443927602699E-2</v>
      </c>
      <c r="U245" s="453">
        <f t="shared" si="69"/>
        <v>-2.7790133406435871</v>
      </c>
      <c r="V245" s="623">
        <f t="shared" si="70"/>
        <v>-2.7790133406435871</v>
      </c>
      <c r="W245" s="397">
        <v>755</v>
      </c>
      <c r="X245" s="398" t="s">
        <v>269</v>
      </c>
      <c r="Y245" s="400">
        <v>6217</v>
      </c>
      <c r="Z245" s="400">
        <v>5028735.3635914847</v>
      </c>
      <c r="AA245" s="400">
        <v>-16214.597533682334</v>
      </c>
      <c r="AB245" s="404">
        <f t="shared" si="71"/>
        <v>5012520.7660578024</v>
      </c>
      <c r="AC245" s="400">
        <v>868897.16991338076</v>
      </c>
      <c r="AD245" s="399">
        <f t="shared" si="72"/>
        <v>5881417.9359711828</v>
      </c>
      <c r="AE245" s="401">
        <v>-1656296</v>
      </c>
      <c r="AF245" s="411">
        <f t="shared" si="73"/>
        <v>4225121.9359711828</v>
      </c>
      <c r="AG245" s="399">
        <v>-1034146.1769000001</v>
      </c>
      <c r="AH245" s="399">
        <f t="shared" si="74"/>
        <v>3190975.7590711825</v>
      </c>
      <c r="AI245" s="411">
        <f t="shared" si="75"/>
        <v>679.60783914608055</v>
      </c>
      <c r="AJ245" s="399">
        <f t="shared" si="76"/>
        <v>513.26616681215739</v>
      </c>
      <c r="AK245" s="412">
        <v>1</v>
      </c>
      <c r="AL245" s="413">
        <v>33</v>
      </c>
    </row>
    <row r="246" spans="1:38">
      <c r="A246" s="397">
        <v>758</v>
      </c>
      <c r="B246" s="398" t="s">
        <v>270</v>
      </c>
      <c r="C246" s="420">
        <v>8126</v>
      </c>
      <c r="D246" s="440">
        <f t="shared" si="62"/>
        <v>4499688.4293797202</v>
      </c>
      <c r="E246" s="534">
        <v>1011515.9973950256</v>
      </c>
      <c r="F246" s="400">
        <v>5511204.4267747458</v>
      </c>
      <c r="G246" s="400">
        <v>-184641.8633494747</v>
      </c>
      <c r="H246" s="404">
        <f t="shared" si="63"/>
        <v>5326562.5634252708</v>
      </c>
      <c r="I246" s="427">
        <v>930560.57463368808</v>
      </c>
      <c r="J246" s="405">
        <f t="shared" si="64"/>
        <v>6257123.1380589586</v>
      </c>
      <c r="K246" s="429">
        <v>-671750</v>
      </c>
      <c r="L246" s="414">
        <f t="shared" si="65"/>
        <v>5585373.1380589586</v>
      </c>
      <c r="M246" s="431">
        <v>-116599.79490000001</v>
      </c>
      <c r="N246" s="405">
        <f t="shared" si="66"/>
        <v>5468773.3431589585</v>
      </c>
      <c r="O246" s="411">
        <f t="shared" si="60"/>
        <v>687.34594364496172</v>
      </c>
      <c r="P246" s="399">
        <f t="shared" si="61"/>
        <v>672.9969656853259</v>
      </c>
      <c r="Q246" s="412">
        <v>19</v>
      </c>
      <c r="R246" s="412">
        <v>19</v>
      </c>
      <c r="S246" s="451">
        <f t="shared" si="67"/>
        <v>-188021.96165547334</v>
      </c>
      <c r="T246" s="416">
        <f t="shared" si="68"/>
        <v>-3.2566965954707212E-2</v>
      </c>
      <c r="U246" s="453">
        <f t="shared" si="69"/>
        <v>-22.43953701823375</v>
      </c>
      <c r="V246" s="623">
        <f t="shared" si="70"/>
        <v>-22.43953701823375</v>
      </c>
      <c r="W246" s="397">
        <v>758</v>
      </c>
      <c r="X246" s="398" t="s">
        <v>270</v>
      </c>
      <c r="Y246" s="400">
        <v>8134</v>
      </c>
      <c r="Z246" s="400">
        <v>4470292.0454072747</v>
      </c>
      <c r="AA246" s="400">
        <v>608424.11334587587</v>
      </c>
      <c r="AB246" s="404">
        <f t="shared" si="71"/>
        <v>5078716.1587531511</v>
      </c>
      <c r="AC246" s="400">
        <v>1511507.9409612808</v>
      </c>
      <c r="AD246" s="399">
        <f t="shared" si="72"/>
        <v>6590224.0997144319</v>
      </c>
      <c r="AE246" s="401">
        <v>-816829</v>
      </c>
      <c r="AF246" s="411">
        <f t="shared" si="73"/>
        <v>5773395.0997144319</v>
      </c>
      <c r="AG246" s="399">
        <v>-115136.2965</v>
      </c>
      <c r="AH246" s="399">
        <f t="shared" si="74"/>
        <v>5658258.8032144317</v>
      </c>
      <c r="AI246" s="411">
        <f t="shared" si="75"/>
        <v>709.78548066319547</v>
      </c>
      <c r="AJ246" s="399">
        <f t="shared" si="76"/>
        <v>695.63053887563706</v>
      </c>
      <c r="AK246" s="412">
        <v>19</v>
      </c>
      <c r="AL246" s="412">
        <v>19</v>
      </c>
    </row>
    <row r="247" spans="1:38">
      <c r="A247" s="397">
        <v>759</v>
      </c>
      <c r="B247" s="398" t="s">
        <v>271</v>
      </c>
      <c r="C247" s="420">
        <v>1873</v>
      </c>
      <c r="D247" s="440">
        <f t="shared" si="62"/>
        <v>725031.82589788351</v>
      </c>
      <c r="E247" s="534">
        <v>248372.97973096184</v>
      </c>
      <c r="F247" s="400">
        <v>973404.80562884535</v>
      </c>
      <c r="G247" s="400">
        <v>857113.79960492207</v>
      </c>
      <c r="H247" s="404">
        <f t="shared" si="63"/>
        <v>1830518.6052337675</v>
      </c>
      <c r="I247" s="427">
        <v>371672.23729888536</v>
      </c>
      <c r="J247" s="405">
        <f t="shared" si="64"/>
        <v>2202190.8425326529</v>
      </c>
      <c r="K247" s="429">
        <v>-498247</v>
      </c>
      <c r="L247" s="414">
        <f t="shared" si="65"/>
        <v>1703943.8425326529</v>
      </c>
      <c r="M247" s="431">
        <v>496736.79600000003</v>
      </c>
      <c r="N247" s="405">
        <f t="shared" si="66"/>
        <v>2200680.638532653</v>
      </c>
      <c r="O247" s="411">
        <f t="shared" si="60"/>
        <v>909.74043915251093</v>
      </c>
      <c r="P247" s="399">
        <f t="shared" si="61"/>
        <v>1174.9496201455702</v>
      </c>
      <c r="Q247" s="412">
        <v>14</v>
      </c>
      <c r="R247" s="412">
        <v>14</v>
      </c>
      <c r="S247" s="451">
        <f t="shared" si="67"/>
        <v>-62832.343984138221</v>
      </c>
      <c r="T247" s="416">
        <f t="shared" si="68"/>
        <v>-3.55632730753591E-2</v>
      </c>
      <c r="U247" s="453">
        <f t="shared" si="69"/>
        <v>-3.1026613086964971E-2</v>
      </c>
      <c r="V247" s="623">
        <f t="shared" si="70"/>
        <v>-3.1026613086964971E-2</v>
      </c>
      <c r="W247" s="397">
        <v>759</v>
      </c>
      <c r="X247" s="398" t="s">
        <v>271</v>
      </c>
      <c r="Y247" s="400">
        <v>1942</v>
      </c>
      <c r="Z247" s="400">
        <v>880901.88513054699</v>
      </c>
      <c r="AA247" s="400">
        <v>904178.12308113603</v>
      </c>
      <c r="AB247" s="404">
        <f t="shared" si="71"/>
        <v>1785080.008211683</v>
      </c>
      <c r="AC247" s="400">
        <v>486972.1783051081</v>
      </c>
      <c r="AD247" s="399">
        <f t="shared" si="72"/>
        <v>2272052.1865167911</v>
      </c>
      <c r="AE247" s="401">
        <v>-505276</v>
      </c>
      <c r="AF247" s="411">
        <f t="shared" si="73"/>
        <v>1766776.1865167911</v>
      </c>
      <c r="AG247" s="399">
        <v>524851.29</v>
      </c>
      <c r="AH247" s="399">
        <f t="shared" si="74"/>
        <v>2291627.4765167912</v>
      </c>
      <c r="AI247" s="411">
        <f t="shared" si="75"/>
        <v>909.7714657655979</v>
      </c>
      <c r="AJ247" s="399">
        <f t="shared" si="76"/>
        <v>1180.0347458891817</v>
      </c>
      <c r="AK247" s="412">
        <v>14</v>
      </c>
      <c r="AL247" s="412">
        <v>14</v>
      </c>
    </row>
    <row r="248" spans="1:38">
      <c r="A248" s="397">
        <v>761</v>
      </c>
      <c r="B248" s="398" t="s">
        <v>272</v>
      </c>
      <c r="C248" s="420">
        <v>8410</v>
      </c>
      <c r="D248" s="440">
        <f t="shared" si="62"/>
        <v>1870006.2254023054</v>
      </c>
      <c r="E248" s="534">
        <v>1130697.0634061261</v>
      </c>
      <c r="F248" s="400">
        <v>3000703.2888084315</v>
      </c>
      <c r="G248" s="400">
        <v>3989356.8961406411</v>
      </c>
      <c r="H248" s="404">
        <f t="shared" si="63"/>
        <v>6990060.1849490721</v>
      </c>
      <c r="I248" s="427">
        <v>1385655.8335005266</v>
      </c>
      <c r="J248" s="405">
        <f t="shared" si="64"/>
        <v>8375716.0184495989</v>
      </c>
      <c r="K248" s="429">
        <v>1150554</v>
      </c>
      <c r="L248" s="414">
        <f t="shared" si="65"/>
        <v>9526270.0184495989</v>
      </c>
      <c r="M248" s="431">
        <v>630672.37170000013</v>
      </c>
      <c r="N248" s="405">
        <f t="shared" si="66"/>
        <v>10156942.390149599</v>
      </c>
      <c r="O248" s="411">
        <f t="shared" si="60"/>
        <v>1132.7312744886563</v>
      </c>
      <c r="P248" s="399">
        <f t="shared" si="61"/>
        <v>1207.722044013032</v>
      </c>
      <c r="Q248" s="412">
        <v>2</v>
      </c>
      <c r="R248" s="412">
        <v>2</v>
      </c>
      <c r="S248" s="451">
        <f t="shared" si="67"/>
        <v>1133282.2916072924</v>
      </c>
      <c r="T248" s="416">
        <f t="shared" si="68"/>
        <v>0.13502727854383115</v>
      </c>
      <c r="U248" s="453">
        <f t="shared" si="69"/>
        <v>136.64918015655246</v>
      </c>
      <c r="V248" s="623">
        <f t="shared" si="70"/>
        <v>136.64918015655246</v>
      </c>
      <c r="W248" s="397">
        <v>761</v>
      </c>
      <c r="X248" s="398" t="s">
        <v>272</v>
      </c>
      <c r="Y248" s="400">
        <v>8426</v>
      </c>
      <c r="Z248" s="400">
        <v>1886322.4183329944</v>
      </c>
      <c r="AA248" s="400">
        <v>3966365.6546373293</v>
      </c>
      <c r="AB248" s="404">
        <f t="shared" si="71"/>
        <v>5852688.0729703233</v>
      </c>
      <c r="AC248" s="400">
        <v>1825932.6538719828</v>
      </c>
      <c r="AD248" s="399">
        <f t="shared" si="72"/>
        <v>7678620.7268423066</v>
      </c>
      <c r="AE248" s="401">
        <v>714367</v>
      </c>
      <c r="AF248" s="411">
        <f t="shared" si="73"/>
        <v>8392987.7268423066</v>
      </c>
      <c r="AG248" s="399">
        <v>503936.0449000001</v>
      </c>
      <c r="AH248" s="399">
        <f t="shared" si="74"/>
        <v>8896923.7717423066</v>
      </c>
      <c r="AI248" s="411">
        <f t="shared" si="75"/>
        <v>996.08209433210379</v>
      </c>
      <c r="AJ248" s="399">
        <f t="shared" si="76"/>
        <v>1055.8893628936989</v>
      </c>
      <c r="AK248" s="412">
        <v>2</v>
      </c>
      <c r="AL248" s="412">
        <v>2</v>
      </c>
    </row>
    <row r="249" spans="1:38">
      <c r="A249" s="397">
        <v>762</v>
      </c>
      <c r="B249" s="398" t="s">
        <v>273</v>
      </c>
      <c r="C249" s="420">
        <v>3637</v>
      </c>
      <c r="D249" s="440">
        <f t="shared" si="62"/>
        <v>2467464.2744860253</v>
      </c>
      <c r="E249" s="534">
        <v>532351.06350452965</v>
      </c>
      <c r="F249" s="400">
        <v>2999815.337990555</v>
      </c>
      <c r="G249" s="400">
        <v>1464583.1682696952</v>
      </c>
      <c r="H249" s="404">
        <f t="shared" si="63"/>
        <v>4464398.5062602498</v>
      </c>
      <c r="I249" s="427">
        <v>658510.79627621255</v>
      </c>
      <c r="J249" s="405">
        <f t="shared" si="64"/>
        <v>5122909.3025364624</v>
      </c>
      <c r="K249" s="429">
        <v>81144</v>
      </c>
      <c r="L249" s="414">
        <f t="shared" si="65"/>
        <v>5204053.3025364624</v>
      </c>
      <c r="M249" s="431">
        <v>22553.184059999985</v>
      </c>
      <c r="N249" s="405">
        <f t="shared" si="66"/>
        <v>5226606.4865964623</v>
      </c>
      <c r="O249" s="411">
        <f t="shared" si="60"/>
        <v>1430.8642569525605</v>
      </c>
      <c r="P249" s="399">
        <f t="shared" si="61"/>
        <v>1437.0652973869844</v>
      </c>
      <c r="Q249" s="412">
        <v>11</v>
      </c>
      <c r="R249" s="412">
        <v>11</v>
      </c>
      <c r="S249" s="451">
        <f t="shared" si="67"/>
        <v>549798.80305577163</v>
      </c>
      <c r="T249" s="416">
        <f t="shared" si="68"/>
        <v>0.11812822077458736</v>
      </c>
      <c r="U249" s="453">
        <f t="shared" si="69"/>
        <v>163.3657549153354</v>
      </c>
      <c r="V249" s="623">
        <f t="shared" si="70"/>
        <v>163.3657549153354</v>
      </c>
      <c r="W249" s="397">
        <v>762</v>
      </c>
      <c r="X249" s="398" t="s">
        <v>273</v>
      </c>
      <c r="Y249" s="400">
        <v>3672</v>
      </c>
      <c r="Z249" s="400">
        <v>2517905.4420969114</v>
      </c>
      <c r="AA249" s="400">
        <v>1286418.507842063</v>
      </c>
      <c r="AB249" s="404">
        <f t="shared" si="71"/>
        <v>3804323.9499389743</v>
      </c>
      <c r="AC249" s="400">
        <v>885231.54954171623</v>
      </c>
      <c r="AD249" s="399">
        <f t="shared" si="72"/>
        <v>4689555.4994806908</v>
      </c>
      <c r="AE249" s="401">
        <v>-35301</v>
      </c>
      <c r="AF249" s="411">
        <f t="shared" si="73"/>
        <v>4654254.4994806908</v>
      </c>
      <c r="AG249" s="399">
        <v>3908.8023999999859</v>
      </c>
      <c r="AH249" s="399">
        <f t="shared" si="74"/>
        <v>4658163.3018806912</v>
      </c>
      <c r="AI249" s="411">
        <f t="shared" si="75"/>
        <v>1267.4985020372251</v>
      </c>
      <c r="AJ249" s="399">
        <f t="shared" si="76"/>
        <v>1268.5629907082493</v>
      </c>
      <c r="AK249" s="412">
        <v>11</v>
      </c>
      <c r="AL249" s="412">
        <v>11</v>
      </c>
    </row>
    <row r="250" spans="1:38">
      <c r="A250" s="397">
        <v>765</v>
      </c>
      <c r="B250" s="398" t="s">
        <v>274</v>
      </c>
      <c r="C250" s="420">
        <v>10274</v>
      </c>
      <c r="D250" s="440">
        <f t="shared" si="62"/>
        <v>2578367.734160834</v>
      </c>
      <c r="E250" s="534">
        <v>1404027.8494859664</v>
      </c>
      <c r="F250" s="400">
        <v>3982395.5836468004</v>
      </c>
      <c r="G250" s="400">
        <v>1818573.5173308132</v>
      </c>
      <c r="H250" s="404">
        <f t="shared" si="63"/>
        <v>5800969.1009776136</v>
      </c>
      <c r="I250" s="427">
        <v>1084083.1045784438</v>
      </c>
      <c r="J250" s="405">
        <f t="shared" si="64"/>
        <v>6885052.2055560574</v>
      </c>
      <c r="K250" s="429">
        <v>1122475</v>
      </c>
      <c r="L250" s="414">
        <f t="shared" si="65"/>
        <v>8007527.2055560574</v>
      </c>
      <c r="M250" s="431">
        <v>-36255.118500000041</v>
      </c>
      <c r="N250" s="405">
        <f t="shared" si="66"/>
        <v>7971272.0870560575</v>
      </c>
      <c r="O250" s="411">
        <f t="shared" si="60"/>
        <v>779.39723628149284</v>
      </c>
      <c r="P250" s="399">
        <f t="shared" si="61"/>
        <v>775.86841415768515</v>
      </c>
      <c r="Q250" s="412">
        <v>18</v>
      </c>
      <c r="R250" s="412">
        <v>18</v>
      </c>
      <c r="S250" s="451">
        <f t="shared" si="67"/>
        <v>1008096.5609889301</v>
      </c>
      <c r="T250" s="416">
        <f t="shared" si="68"/>
        <v>0.14402550895641808</v>
      </c>
      <c r="U250" s="453">
        <f t="shared" si="69"/>
        <v>103.38500481856761</v>
      </c>
      <c r="V250" s="623">
        <f t="shared" si="70"/>
        <v>103.38500481856761</v>
      </c>
      <c r="W250" s="397">
        <v>765</v>
      </c>
      <c r="X250" s="398" t="s">
        <v>274</v>
      </c>
      <c r="Y250" s="400">
        <v>10354</v>
      </c>
      <c r="Z250" s="400">
        <v>2578440.2677536062</v>
      </c>
      <c r="AA250" s="400">
        <v>1769185.3447409282</v>
      </c>
      <c r="AB250" s="404">
        <f t="shared" si="71"/>
        <v>4347625.6124945339</v>
      </c>
      <c r="AC250" s="400">
        <v>1862384.0320725932</v>
      </c>
      <c r="AD250" s="399">
        <f t="shared" si="72"/>
        <v>6210009.6445671273</v>
      </c>
      <c r="AE250" s="401">
        <v>789421</v>
      </c>
      <c r="AF250" s="411">
        <f t="shared" si="73"/>
        <v>6999430.6445671273</v>
      </c>
      <c r="AG250" s="399">
        <v>-21356.561499999982</v>
      </c>
      <c r="AH250" s="399">
        <f t="shared" si="74"/>
        <v>6978074.0830671275</v>
      </c>
      <c r="AI250" s="411">
        <f t="shared" si="75"/>
        <v>676.01223146292523</v>
      </c>
      <c r="AJ250" s="399">
        <f t="shared" si="76"/>
        <v>673.94959272427343</v>
      </c>
      <c r="AK250" s="412">
        <v>18</v>
      </c>
      <c r="AL250" s="412">
        <v>18</v>
      </c>
    </row>
    <row r="251" spans="1:38">
      <c r="A251" s="397">
        <v>768</v>
      </c>
      <c r="B251" s="398" t="s">
        <v>275</v>
      </c>
      <c r="C251" s="420">
        <v>2368</v>
      </c>
      <c r="D251" s="440">
        <f t="shared" si="62"/>
        <v>1550446.0284005343</v>
      </c>
      <c r="E251" s="534">
        <v>300789.64174999105</v>
      </c>
      <c r="F251" s="400">
        <v>1851235.6701505254</v>
      </c>
      <c r="G251" s="400">
        <v>902352.0427186375</v>
      </c>
      <c r="H251" s="404">
        <f t="shared" si="63"/>
        <v>2753587.7128691627</v>
      </c>
      <c r="I251" s="427">
        <v>457650.11431738699</v>
      </c>
      <c r="J251" s="405">
        <f t="shared" si="64"/>
        <v>3211237.8271865495</v>
      </c>
      <c r="K251" s="429">
        <v>328756</v>
      </c>
      <c r="L251" s="414">
        <f t="shared" si="65"/>
        <v>3539993.8271865495</v>
      </c>
      <c r="M251" s="431">
        <v>40005.647999999986</v>
      </c>
      <c r="N251" s="405">
        <f t="shared" si="66"/>
        <v>3579999.4751865496</v>
      </c>
      <c r="O251" s="411">
        <f t="shared" si="60"/>
        <v>1494.9298256699956</v>
      </c>
      <c r="P251" s="399">
        <f t="shared" si="61"/>
        <v>1511.8241026970227</v>
      </c>
      <c r="Q251" s="412">
        <v>10</v>
      </c>
      <c r="R251" s="412">
        <v>10</v>
      </c>
      <c r="S251" s="445">
        <f t="shared" si="67"/>
        <v>536606.8762719417</v>
      </c>
      <c r="T251" s="561">
        <f t="shared" si="68"/>
        <v>0.17866724635949133</v>
      </c>
      <c r="U251" s="453">
        <f t="shared" si="69"/>
        <v>230.34584633752911</v>
      </c>
      <c r="V251" s="623">
        <f t="shared" si="70"/>
        <v>230.34584633752911</v>
      </c>
      <c r="W251" s="397">
        <v>768</v>
      </c>
      <c r="X251" s="398" t="s">
        <v>275</v>
      </c>
      <c r="Y251" s="400">
        <v>2375</v>
      </c>
      <c r="Z251" s="400">
        <v>1385341.6583681684</v>
      </c>
      <c r="AA251" s="400">
        <v>763322.17471850431</v>
      </c>
      <c r="AB251" s="404">
        <f t="shared" si="71"/>
        <v>2148663.8330866727</v>
      </c>
      <c r="AC251" s="400">
        <v>567352.11782793526</v>
      </c>
      <c r="AD251" s="399">
        <f t="shared" si="72"/>
        <v>2716015.9509146078</v>
      </c>
      <c r="AE251" s="401">
        <v>287371</v>
      </c>
      <c r="AF251" s="411">
        <f t="shared" si="73"/>
        <v>3003386.9509146078</v>
      </c>
      <c r="AG251" s="399">
        <v>63045.200000000026</v>
      </c>
      <c r="AH251" s="399">
        <f t="shared" si="74"/>
        <v>3066432.150914608</v>
      </c>
      <c r="AI251" s="411">
        <f t="shared" si="75"/>
        <v>1264.5839793324665</v>
      </c>
      <c r="AJ251" s="399">
        <f t="shared" si="76"/>
        <v>1291.1293267008875</v>
      </c>
      <c r="AK251" s="412">
        <v>10</v>
      </c>
      <c r="AL251" s="412">
        <v>10</v>
      </c>
    </row>
    <row r="252" spans="1:38">
      <c r="A252" s="397">
        <v>777</v>
      </c>
      <c r="B252" s="398" t="s">
        <v>276</v>
      </c>
      <c r="C252" s="420">
        <v>7172</v>
      </c>
      <c r="D252" s="440">
        <f t="shared" si="62"/>
        <v>3194761.4287158502</v>
      </c>
      <c r="E252" s="534">
        <v>1063918.5494262718</v>
      </c>
      <c r="F252" s="400">
        <v>4258679.9781421218</v>
      </c>
      <c r="G252" s="400">
        <v>3597688.7211164581</v>
      </c>
      <c r="H252" s="404">
        <f t="shared" si="63"/>
        <v>7856368.6992585799</v>
      </c>
      <c r="I252" s="427">
        <v>1038899.2281047823</v>
      </c>
      <c r="J252" s="405">
        <f t="shared" si="64"/>
        <v>8895267.9273633622</v>
      </c>
      <c r="K252" s="429">
        <v>-331649</v>
      </c>
      <c r="L252" s="414">
        <f t="shared" si="65"/>
        <v>8563618.9273633622</v>
      </c>
      <c r="M252" s="431">
        <v>-12951.828540000017</v>
      </c>
      <c r="N252" s="405">
        <f t="shared" si="66"/>
        <v>8550667.098823363</v>
      </c>
      <c r="O252" s="411">
        <f t="shared" si="60"/>
        <v>1194.0349870835698</v>
      </c>
      <c r="P252" s="399">
        <f t="shared" si="61"/>
        <v>1192.2290991108985</v>
      </c>
      <c r="Q252" s="412">
        <v>18</v>
      </c>
      <c r="R252" s="412">
        <v>18</v>
      </c>
      <c r="S252" s="451">
        <f t="shared" si="67"/>
        <v>473391.29136002716</v>
      </c>
      <c r="T252" s="416">
        <f t="shared" si="68"/>
        <v>5.8513964335605254E-2</v>
      </c>
      <c r="U252" s="453">
        <f t="shared" si="69"/>
        <v>95.863732026784874</v>
      </c>
      <c r="V252" s="623">
        <f t="shared" si="70"/>
        <v>95.863732026784874</v>
      </c>
      <c r="W252" s="397">
        <v>777</v>
      </c>
      <c r="X252" s="398" t="s">
        <v>276</v>
      </c>
      <c r="Y252" s="400">
        <v>7367</v>
      </c>
      <c r="Z252" s="400">
        <v>3644643.9854098125</v>
      </c>
      <c r="AA252" s="400">
        <v>3070203.8262551795</v>
      </c>
      <c r="AB252" s="404">
        <f t="shared" si="71"/>
        <v>6714847.811664992</v>
      </c>
      <c r="AC252" s="400">
        <v>1559321.824338343</v>
      </c>
      <c r="AD252" s="399">
        <f t="shared" si="72"/>
        <v>8274169.636003335</v>
      </c>
      <c r="AE252" s="401">
        <v>-183942</v>
      </c>
      <c r="AF252" s="411">
        <f t="shared" si="73"/>
        <v>8090227.636003335</v>
      </c>
      <c r="AG252" s="399">
        <v>-5547.9775999999983</v>
      </c>
      <c r="AH252" s="399">
        <f t="shared" si="74"/>
        <v>8084679.6584033351</v>
      </c>
      <c r="AI252" s="411">
        <f t="shared" si="75"/>
        <v>1098.171255056785</v>
      </c>
      <c r="AJ252" s="399">
        <f t="shared" si="76"/>
        <v>1097.41817000181</v>
      </c>
      <c r="AK252" s="412">
        <v>18</v>
      </c>
      <c r="AL252" s="412">
        <v>18</v>
      </c>
    </row>
    <row r="253" spans="1:38">
      <c r="A253" s="397">
        <v>778</v>
      </c>
      <c r="B253" s="398" t="s">
        <v>277</v>
      </c>
      <c r="C253" s="420">
        <v>6708</v>
      </c>
      <c r="D253" s="440">
        <f t="shared" si="62"/>
        <v>1204877.2902339178</v>
      </c>
      <c r="E253" s="534">
        <v>868519.94400473684</v>
      </c>
      <c r="F253" s="400">
        <v>2073397.2342386546</v>
      </c>
      <c r="G253" s="400">
        <v>2354239.5373062599</v>
      </c>
      <c r="H253" s="404">
        <f t="shared" si="63"/>
        <v>4427636.7715449147</v>
      </c>
      <c r="I253" s="427">
        <v>846786.47145595343</v>
      </c>
      <c r="J253" s="405">
        <f t="shared" si="64"/>
        <v>5274423.2430008678</v>
      </c>
      <c r="K253" s="429">
        <v>68655</v>
      </c>
      <c r="L253" s="414">
        <f t="shared" si="65"/>
        <v>5343078.2430008678</v>
      </c>
      <c r="M253" s="431">
        <v>202678.61418000009</v>
      </c>
      <c r="N253" s="405">
        <f t="shared" si="66"/>
        <v>5545756.8571808683</v>
      </c>
      <c r="O253" s="411">
        <f t="shared" si="60"/>
        <v>796.52329203948534</v>
      </c>
      <c r="P253" s="399">
        <f t="shared" si="61"/>
        <v>826.73775449923494</v>
      </c>
      <c r="Q253" s="412">
        <v>11</v>
      </c>
      <c r="R253" s="412">
        <v>11</v>
      </c>
      <c r="S253" s="451">
        <f t="shared" si="67"/>
        <v>-650765.73434539419</v>
      </c>
      <c r="T253" s="416">
        <f t="shared" si="68"/>
        <v>-0.10857235136666282</v>
      </c>
      <c r="U253" s="453">
        <f t="shared" si="69"/>
        <v>-89.746703132222819</v>
      </c>
      <c r="V253" s="623">
        <f t="shared" si="70"/>
        <v>-89.746703132222819</v>
      </c>
      <c r="W253" s="397">
        <v>778</v>
      </c>
      <c r="X253" s="398" t="s">
        <v>277</v>
      </c>
      <c r="Y253" s="400">
        <v>6763</v>
      </c>
      <c r="Z253" s="400">
        <v>1069096.6141329459</v>
      </c>
      <c r="AA253" s="400">
        <v>3229453.7454785225</v>
      </c>
      <c r="AB253" s="404">
        <f t="shared" si="71"/>
        <v>4298550.3596114684</v>
      </c>
      <c r="AC253" s="400">
        <v>1359137.6177347938</v>
      </c>
      <c r="AD253" s="399">
        <f t="shared" si="72"/>
        <v>5657687.977346262</v>
      </c>
      <c r="AE253" s="401">
        <v>336156</v>
      </c>
      <c r="AF253" s="411">
        <f t="shared" si="73"/>
        <v>5993843.977346262</v>
      </c>
      <c r="AG253" s="399">
        <v>146222.30849000002</v>
      </c>
      <c r="AH253" s="399">
        <f t="shared" si="74"/>
        <v>6140066.2858362617</v>
      </c>
      <c r="AI253" s="411">
        <f t="shared" si="75"/>
        <v>886.26999517170816</v>
      </c>
      <c r="AJ253" s="399">
        <f t="shared" si="76"/>
        <v>907.89091909452338</v>
      </c>
      <c r="AK253" s="412">
        <v>11</v>
      </c>
      <c r="AL253" s="412">
        <v>11</v>
      </c>
    </row>
    <row r="254" spans="1:38">
      <c r="A254" s="397">
        <v>781</v>
      </c>
      <c r="B254" s="398" t="s">
        <v>278</v>
      </c>
      <c r="C254" s="420">
        <v>3496</v>
      </c>
      <c r="D254" s="440">
        <f t="shared" si="62"/>
        <v>2367500.3177233813</v>
      </c>
      <c r="E254" s="534">
        <v>455369.28167162434</v>
      </c>
      <c r="F254" s="400">
        <v>2822869.5993950055</v>
      </c>
      <c r="G254" s="400">
        <v>855278.61250180576</v>
      </c>
      <c r="H254" s="404">
        <f t="shared" si="63"/>
        <v>3678148.2118968111</v>
      </c>
      <c r="I254" s="427">
        <v>696754.95936071896</v>
      </c>
      <c r="J254" s="405">
        <f t="shared" si="64"/>
        <v>4374903.1712575303</v>
      </c>
      <c r="K254" s="429">
        <v>-359139</v>
      </c>
      <c r="L254" s="414">
        <f t="shared" si="65"/>
        <v>4015764.1712575303</v>
      </c>
      <c r="M254" s="431">
        <v>24303.431160000007</v>
      </c>
      <c r="N254" s="405">
        <f t="shared" si="66"/>
        <v>4040067.6024175305</v>
      </c>
      <c r="O254" s="411">
        <f t="shared" si="60"/>
        <v>1148.673962030186</v>
      </c>
      <c r="P254" s="399">
        <f t="shared" si="61"/>
        <v>1155.6257443986071</v>
      </c>
      <c r="Q254" s="412">
        <v>7</v>
      </c>
      <c r="R254" s="412">
        <v>7</v>
      </c>
      <c r="S254" s="451">
        <f t="shared" si="67"/>
        <v>233256.96088499576</v>
      </c>
      <c r="T254" s="416">
        <f t="shared" si="68"/>
        <v>6.1667287836319168E-2</v>
      </c>
      <c r="U254" s="453">
        <f t="shared" si="69"/>
        <v>69.19131066816135</v>
      </c>
      <c r="V254" s="623">
        <f t="shared" si="70"/>
        <v>69.19131066816135</v>
      </c>
      <c r="W254" s="397">
        <v>781</v>
      </c>
      <c r="X254" s="398" t="s">
        <v>278</v>
      </c>
      <c r="Y254" s="400">
        <v>3504</v>
      </c>
      <c r="Z254" s="400">
        <v>2485532.3851385759</v>
      </c>
      <c r="AA254" s="400">
        <v>756295.74786122574</v>
      </c>
      <c r="AB254" s="404">
        <f t="shared" si="71"/>
        <v>3241828.1329998015</v>
      </c>
      <c r="AC254" s="400">
        <v>802150.07737273281</v>
      </c>
      <c r="AD254" s="399">
        <f t="shared" si="72"/>
        <v>4043978.2103725346</v>
      </c>
      <c r="AE254" s="401">
        <v>-261471</v>
      </c>
      <c r="AF254" s="411">
        <f t="shared" si="73"/>
        <v>3782507.2103725346</v>
      </c>
      <c r="AG254" s="399">
        <v>-35778.150999999998</v>
      </c>
      <c r="AH254" s="399">
        <f t="shared" si="74"/>
        <v>3746729.0593725345</v>
      </c>
      <c r="AI254" s="411">
        <f t="shared" si="75"/>
        <v>1079.4826513620246</v>
      </c>
      <c r="AJ254" s="399">
        <f t="shared" si="76"/>
        <v>1069.2719918300613</v>
      </c>
      <c r="AK254" s="412">
        <v>7</v>
      </c>
      <c r="AL254" s="412">
        <v>7</v>
      </c>
    </row>
    <row r="255" spans="1:38">
      <c r="A255" s="397">
        <v>783</v>
      </c>
      <c r="B255" s="398" t="s">
        <v>279</v>
      </c>
      <c r="C255" s="420">
        <v>6377</v>
      </c>
      <c r="D255" s="440">
        <f t="shared" si="62"/>
        <v>-79256.828505395795</v>
      </c>
      <c r="E255" s="534">
        <v>674975.8873190193</v>
      </c>
      <c r="F255" s="400">
        <v>595719.0588136235</v>
      </c>
      <c r="G255" s="400">
        <v>1403302.5518682441</v>
      </c>
      <c r="H255" s="404">
        <f t="shared" si="63"/>
        <v>1999021.6106818677</v>
      </c>
      <c r="I255" s="427">
        <v>803572.09885140066</v>
      </c>
      <c r="J255" s="405">
        <f t="shared" si="64"/>
        <v>2802593.7095332686</v>
      </c>
      <c r="K255" s="429">
        <v>-63463</v>
      </c>
      <c r="L255" s="414">
        <f t="shared" si="65"/>
        <v>2739130.7095332686</v>
      </c>
      <c r="M255" s="431">
        <v>-156305.40054</v>
      </c>
      <c r="N255" s="405">
        <f t="shared" si="66"/>
        <v>2582825.3089932688</v>
      </c>
      <c r="O255" s="411">
        <f t="shared" si="60"/>
        <v>429.53280688933177</v>
      </c>
      <c r="P255" s="399">
        <f t="shared" si="61"/>
        <v>405.02200235114771</v>
      </c>
      <c r="Q255" s="412">
        <v>4</v>
      </c>
      <c r="R255" s="412">
        <v>4</v>
      </c>
      <c r="S255" s="451">
        <f t="shared" si="67"/>
        <v>95120.271740740165</v>
      </c>
      <c r="T255" s="416">
        <f t="shared" si="68"/>
        <v>3.5975755005020184E-2</v>
      </c>
      <c r="U255" s="453">
        <f t="shared" si="69"/>
        <v>17.629015365336045</v>
      </c>
      <c r="V255" s="623">
        <f t="shared" si="70"/>
        <v>17.629015365336045</v>
      </c>
      <c r="W255" s="397">
        <v>783</v>
      </c>
      <c r="X255" s="398" t="s">
        <v>279</v>
      </c>
      <c r="Y255" s="400">
        <v>6419</v>
      </c>
      <c r="Z255" s="400">
        <v>-161925.03230416204</v>
      </c>
      <c r="AA255" s="400">
        <v>1560564.6471283075</v>
      </c>
      <c r="AB255" s="404">
        <f t="shared" si="71"/>
        <v>1398639.6148241456</v>
      </c>
      <c r="AC255" s="400">
        <v>1238613.8229683826</v>
      </c>
      <c r="AD255" s="399">
        <f t="shared" si="72"/>
        <v>2637253.4377925284</v>
      </c>
      <c r="AE255" s="401">
        <v>6757</v>
      </c>
      <c r="AF255" s="411">
        <f t="shared" si="73"/>
        <v>2644010.4377925284</v>
      </c>
      <c r="AG255" s="399">
        <v>-104371.32859999998</v>
      </c>
      <c r="AH255" s="399">
        <f t="shared" si="74"/>
        <v>2539639.1091925283</v>
      </c>
      <c r="AI255" s="411">
        <f t="shared" si="75"/>
        <v>411.90379152399572</v>
      </c>
      <c r="AJ255" s="399">
        <f t="shared" si="76"/>
        <v>395.64404255998261</v>
      </c>
      <c r="AK255" s="412">
        <v>4</v>
      </c>
      <c r="AL255" s="412">
        <v>4</v>
      </c>
    </row>
    <row r="256" spans="1:38">
      <c r="A256" s="397">
        <v>785</v>
      </c>
      <c r="B256" s="398" t="s">
        <v>280</v>
      </c>
      <c r="C256" s="420">
        <v>2589</v>
      </c>
      <c r="D256" s="440">
        <f t="shared" si="62"/>
        <v>3614987.9287096369</v>
      </c>
      <c r="E256" s="534">
        <v>484272.51089958416</v>
      </c>
      <c r="F256" s="400">
        <v>4099260.4396092212</v>
      </c>
      <c r="G256" s="400">
        <v>1286305.9413398532</v>
      </c>
      <c r="H256" s="404">
        <f t="shared" si="63"/>
        <v>5385566.3809490744</v>
      </c>
      <c r="I256" s="427">
        <v>520783.76730482985</v>
      </c>
      <c r="J256" s="405">
        <f t="shared" si="64"/>
        <v>5906350.1482539047</v>
      </c>
      <c r="K256" s="429">
        <v>63823</v>
      </c>
      <c r="L256" s="414">
        <f t="shared" si="65"/>
        <v>5970173.1482539047</v>
      </c>
      <c r="M256" s="431">
        <v>-50707.158839999996</v>
      </c>
      <c r="N256" s="405">
        <f t="shared" si="66"/>
        <v>5919465.989413905</v>
      </c>
      <c r="O256" s="411">
        <f t="shared" si="60"/>
        <v>2305.9764960424504</v>
      </c>
      <c r="P256" s="399">
        <f t="shared" si="61"/>
        <v>2286.3908804225202</v>
      </c>
      <c r="Q256" s="412">
        <v>17</v>
      </c>
      <c r="R256" s="412">
        <v>17</v>
      </c>
      <c r="S256" s="451">
        <f t="shared" si="67"/>
        <v>521207.9447324574</v>
      </c>
      <c r="T256" s="416">
        <f t="shared" si="68"/>
        <v>9.5652646927460949E-2</v>
      </c>
      <c r="U256" s="453">
        <f t="shared" si="69"/>
        <v>230.97070643032293</v>
      </c>
      <c r="V256" s="623">
        <f t="shared" si="70"/>
        <v>230.97070643032293</v>
      </c>
      <c r="W256" s="397">
        <v>785</v>
      </c>
      <c r="X256" s="398" t="s">
        <v>280</v>
      </c>
      <c r="Y256" s="400">
        <v>2626</v>
      </c>
      <c r="Z256" s="400">
        <v>3615397.6715888921</v>
      </c>
      <c r="AA256" s="400">
        <v>1088501.3999090265</v>
      </c>
      <c r="AB256" s="404">
        <f t="shared" si="71"/>
        <v>4703899.071497919</v>
      </c>
      <c r="AC256" s="400">
        <v>636627.13202352799</v>
      </c>
      <c r="AD256" s="399">
        <f t="shared" si="72"/>
        <v>5340526.2035214473</v>
      </c>
      <c r="AE256" s="401">
        <v>108439</v>
      </c>
      <c r="AF256" s="411">
        <f t="shared" si="73"/>
        <v>5448965.2035214473</v>
      </c>
      <c r="AG256" s="399">
        <v>50987.805500000002</v>
      </c>
      <c r="AH256" s="399">
        <f t="shared" si="74"/>
        <v>5499953.009021447</v>
      </c>
      <c r="AI256" s="411">
        <f t="shared" si="75"/>
        <v>2075.0057896121275</v>
      </c>
      <c r="AJ256" s="399">
        <f t="shared" si="76"/>
        <v>2094.422318743887</v>
      </c>
      <c r="AK256" s="412">
        <v>17</v>
      </c>
      <c r="AL256" s="412">
        <v>17</v>
      </c>
    </row>
    <row r="257" spans="1:38">
      <c r="A257" s="397">
        <v>790</v>
      </c>
      <c r="B257" s="398" t="s">
        <v>281</v>
      </c>
      <c r="C257" s="420">
        <v>23515</v>
      </c>
      <c r="D257" s="440">
        <f t="shared" si="62"/>
        <v>2720509.9905978628</v>
      </c>
      <c r="E257" s="534">
        <v>3074563.4061683863</v>
      </c>
      <c r="F257" s="400">
        <v>5795073.3967662491</v>
      </c>
      <c r="G257" s="400">
        <v>9889016.4406457618</v>
      </c>
      <c r="H257" s="404">
        <f t="shared" si="63"/>
        <v>15684089.837412011</v>
      </c>
      <c r="I257" s="427">
        <v>2762814.8218209604</v>
      </c>
      <c r="J257" s="405">
        <f t="shared" si="64"/>
        <v>18446904.65923297</v>
      </c>
      <c r="K257" s="429">
        <v>-1492315</v>
      </c>
      <c r="L257" s="414">
        <f t="shared" si="65"/>
        <v>16954589.65923297</v>
      </c>
      <c r="M257" s="431">
        <v>589733.25858000037</v>
      </c>
      <c r="N257" s="405">
        <f t="shared" si="66"/>
        <v>17544322.91781297</v>
      </c>
      <c r="O257" s="411">
        <f t="shared" si="60"/>
        <v>721.01168017150633</v>
      </c>
      <c r="P257" s="399">
        <f t="shared" si="61"/>
        <v>746.09070456359643</v>
      </c>
      <c r="Q257" s="412">
        <v>6</v>
      </c>
      <c r="R257" s="412">
        <v>6</v>
      </c>
      <c r="S257" s="451">
        <f t="shared" si="67"/>
        <v>657481.89301251248</v>
      </c>
      <c r="T257" s="416">
        <f t="shared" si="68"/>
        <v>4.0343470905634955E-2</v>
      </c>
      <c r="U257" s="453">
        <f t="shared" si="69"/>
        <v>34.355079252130849</v>
      </c>
      <c r="V257" s="623">
        <f t="shared" si="70"/>
        <v>34.355079252130849</v>
      </c>
      <c r="W257" s="397">
        <v>790</v>
      </c>
      <c r="X257" s="398" t="s">
        <v>281</v>
      </c>
      <c r="Y257" s="400">
        <v>23734</v>
      </c>
      <c r="Z257" s="400">
        <v>4032287.9100757195</v>
      </c>
      <c r="AA257" s="400">
        <v>9838322.5819209348</v>
      </c>
      <c r="AB257" s="404">
        <f t="shared" si="71"/>
        <v>13870610.491996653</v>
      </c>
      <c r="AC257" s="400">
        <v>4378201.2742238045</v>
      </c>
      <c r="AD257" s="399">
        <f t="shared" si="72"/>
        <v>18248811.766220458</v>
      </c>
      <c r="AE257" s="401">
        <v>-1951704</v>
      </c>
      <c r="AF257" s="411">
        <f t="shared" si="73"/>
        <v>16297107.766220458</v>
      </c>
      <c r="AG257" s="399">
        <v>169560.06540000002</v>
      </c>
      <c r="AH257" s="399">
        <f t="shared" si="74"/>
        <v>16466667.831620459</v>
      </c>
      <c r="AI257" s="411">
        <f t="shared" si="75"/>
        <v>686.65660091937548</v>
      </c>
      <c r="AJ257" s="399">
        <f t="shared" si="76"/>
        <v>693.80078501813682</v>
      </c>
      <c r="AK257" s="412">
        <v>6</v>
      </c>
      <c r="AL257" s="412">
        <v>6</v>
      </c>
    </row>
    <row r="258" spans="1:38">
      <c r="A258" s="397">
        <v>791</v>
      </c>
      <c r="B258" s="398" t="s">
        <v>282</v>
      </c>
      <c r="C258" s="420">
        <v>4931</v>
      </c>
      <c r="D258" s="440">
        <f t="shared" si="62"/>
        <v>3403143.2599093216</v>
      </c>
      <c r="E258" s="534">
        <v>602160.10854249634</v>
      </c>
      <c r="F258" s="400">
        <v>4005303.3684518179</v>
      </c>
      <c r="G258" s="400">
        <v>2926614.3040297003</v>
      </c>
      <c r="H258" s="404">
        <f t="shared" si="63"/>
        <v>6931917.6724815182</v>
      </c>
      <c r="I258" s="427">
        <v>966694.76527044084</v>
      </c>
      <c r="J258" s="405">
        <f t="shared" si="64"/>
        <v>7898612.4377519591</v>
      </c>
      <c r="K258" s="429">
        <v>-92940</v>
      </c>
      <c r="L258" s="414">
        <f t="shared" si="65"/>
        <v>7805672.4377519591</v>
      </c>
      <c r="M258" s="431">
        <v>-99889.102349999972</v>
      </c>
      <c r="N258" s="405">
        <f t="shared" si="66"/>
        <v>7705783.3354019588</v>
      </c>
      <c r="O258" s="411">
        <f t="shared" si="60"/>
        <v>1582.9796061147758</v>
      </c>
      <c r="P258" s="399">
        <f t="shared" si="61"/>
        <v>1562.7222339083266</v>
      </c>
      <c r="Q258" s="412">
        <v>17</v>
      </c>
      <c r="R258" s="412">
        <v>17</v>
      </c>
      <c r="S258" s="451">
        <f t="shared" si="67"/>
        <v>686748.95680595003</v>
      </c>
      <c r="T258" s="416">
        <f t="shared" si="68"/>
        <v>9.6468090806714271E-2</v>
      </c>
      <c r="U258" s="453">
        <f t="shared" si="69"/>
        <v>167.40524124183707</v>
      </c>
      <c r="V258" s="623">
        <f t="shared" si="70"/>
        <v>167.40524124183707</v>
      </c>
      <c r="W258" s="397">
        <v>791</v>
      </c>
      <c r="X258" s="398" t="s">
        <v>282</v>
      </c>
      <c r="Y258" s="400">
        <v>5029</v>
      </c>
      <c r="Z258" s="400">
        <v>3183817.5225645266</v>
      </c>
      <c r="AA258" s="400">
        <v>2915768.7726750532</v>
      </c>
      <c r="AB258" s="404">
        <f t="shared" si="71"/>
        <v>6099586.2952395799</v>
      </c>
      <c r="AC258" s="400">
        <v>1259422.1857064292</v>
      </c>
      <c r="AD258" s="399">
        <f t="shared" si="72"/>
        <v>7359008.480946009</v>
      </c>
      <c r="AE258" s="401">
        <v>-240085</v>
      </c>
      <c r="AF258" s="411">
        <f t="shared" si="73"/>
        <v>7118923.480946009</v>
      </c>
      <c r="AG258" s="399">
        <v>-216954.29449999999</v>
      </c>
      <c r="AH258" s="399">
        <f t="shared" si="74"/>
        <v>6901969.1864460092</v>
      </c>
      <c r="AI258" s="411">
        <f t="shared" si="75"/>
        <v>1415.5743648729388</v>
      </c>
      <c r="AJ258" s="399">
        <f t="shared" si="76"/>
        <v>1372.4337217033226</v>
      </c>
      <c r="AK258" s="412">
        <v>17</v>
      </c>
      <c r="AL258" s="412">
        <v>17</v>
      </c>
    </row>
    <row r="259" spans="1:38">
      <c r="A259" s="397">
        <v>831</v>
      </c>
      <c r="B259" s="398" t="s">
        <v>283</v>
      </c>
      <c r="C259" s="420">
        <v>4625</v>
      </c>
      <c r="D259" s="440">
        <f t="shared" si="62"/>
        <v>1823614.6218818114</v>
      </c>
      <c r="E259" s="534">
        <v>643388.25045464048</v>
      </c>
      <c r="F259" s="400">
        <v>2467002.8723364519</v>
      </c>
      <c r="G259" s="400">
        <v>859406.91590333427</v>
      </c>
      <c r="H259" s="404">
        <f t="shared" si="63"/>
        <v>3326409.7882397864</v>
      </c>
      <c r="I259" s="427">
        <v>381024.67569434841</v>
      </c>
      <c r="J259" s="405">
        <f t="shared" si="64"/>
        <v>3707434.4639341347</v>
      </c>
      <c r="K259" s="429">
        <v>-1020398</v>
      </c>
      <c r="L259" s="414">
        <f t="shared" si="65"/>
        <v>2687036.4639341347</v>
      </c>
      <c r="M259" s="431">
        <v>-132065.72838150006</v>
      </c>
      <c r="N259" s="405">
        <f t="shared" si="66"/>
        <v>2554970.7355526346</v>
      </c>
      <c r="O259" s="411">
        <f t="shared" si="60"/>
        <v>580.98085706683992</v>
      </c>
      <c r="P259" s="399">
        <f t="shared" si="61"/>
        <v>552.4261049843534</v>
      </c>
      <c r="Q259" s="412">
        <v>9</v>
      </c>
      <c r="R259" s="412">
        <v>9</v>
      </c>
      <c r="S259" s="451">
        <f t="shared" si="67"/>
        <v>337004.76719313627</v>
      </c>
      <c r="T259" s="416">
        <f t="shared" si="68"/>
        <v>0.14340434967770488</v>
      </c>
      <c r="U259" s="453">
        <f t="shared" si="69"/>
        <v>65.509986976688879</v>
      </c>
      <c r="V259" s="623">
        <f t="shared" si="70"/>
        <v>65.509986976688879</v>
      </c>
      <c r="W259" s="397">
        <v>831</v>
      </c>
      <c r="X259" s="398" t="s">
        <v>283</v>
      </c>
      <c r="Y259" s="400">
        <v>4559</v>
      </c>
      <c r="Z259" s="400">
        <v>1657634.2981426027</v>
      </c>
      <c r="AA259" s="400">
        <v>843893.27278682333</v>
      </c>
      <c r="AB259" s="404">
        <f t="shared" si="71"/>
        <v>2501527.5709294258</v>
      </c>
      <c r="AC259" s="400">
        <v>676809.12581157265</v>
      </c>
      <c r="AD259" s="399">
        <f t="shared" si="72"/>
        <v>3178336.6967409984</v>
      </c>
      <c r="AE259" s="401">
        <v>-828305</v>
      </c>
      <c r="AF259" s="411">
        <f t="shared" si="73"/>
        <v>2350031.6967409984</v>
      </c>
      <c r="AG259" s="399">
        <v>-82999.005799999984</v>
      </c>
      <c r="AH259" s="399">
        <f t="shared" si="74"/>
        <v>2267032.6909409985</v>
      </c>
      <c r="AI259" s="411">
        <f t="shared" si="75"/>
        <v>515.47087009015104</v>
      </c>
      <c r="AJ259" s="399">
        <f t="shared" si="76"/>
        <v>497.26534128997554</v>
      </c>
      <c r="AK259" s="412">
        <v>9</v>
      </c>
      <c r="AL259" s="412">
        <v>9</v>
      </c>
    </row>
    <row r="260" spans="1:38">
      <c r="A260" s="397">
        <v>832</v>
      </c>
      <c r="B260" s="398" t="s">
        <v>284</v>
      </c>
      <c r="C260" s="420">
        <v>3731</v>
      </c>
      <c r="D260" s="440">
        <f t="shared" si="62"/>
        <v>6218270.6003293535</v>
      </c>
      <c r="E260" s="534">
        <v>645201.0192195971</v>
      </c>
      <c r="F260" s="400">
        <v>6863471.6195489503</v>
      </c>
      <c r="G260" s="400">
        <v>1993501.3859209314</v>
      </c>
      <c r="H260" s="404">
        <f t="shared" si="63"/>
        <v>8856973.005469881</v>
      </c>
      <c r="I260" s="427">
        <v>541926.47079402232</v>
      </c>
      <c r="J260" s="405">
        <f t="shared" si="64"/>
        <v>9398899.4762639031</v>
      </c>
      <c r="K260" s="429">
        <v>-91843</v>
      </c>
      <c r="L260" s="414">
        <f t="shared" si="65"/>
        <v>9307056.4762639031</v>
      </c>
      <c r="M260" s="431">
        <v>24920.184899999993</v>
      </c>
      <c r="N260" s="405">
        <f t="shared" si="66"/>
        <v>9331976.6611639038</v>
      </c>
      <c r="O260" s="411">
        <f t="shared" si="60"/>
        <v>2494.5206315368273</v>
      </c>
      <c r="P260" s="399">
        <f t="shared" si="61"/>
        <v>2501.1998555786395</v>
      </c>
      <c r="Q260" s="412">
        <v>17</v>
      </c>
      <c r="R260" s="412">
        <v>17</v>
      </c>
      <c r="S260" s="451">
        <f t="shared" si="67"/>
        <v>699681.06307049654</v>
      </c>
      <c r="T260" s="416">
        <f t="shared" si="68"/>
        <v>8.1288549584815795E-2</v>
      </c>
      <c r="U260" s="453">
        <f t="shared" si="69"/>
        <v>244.22640586534862</v>
      </c>
      <c r="V260" s="623">
        <f t="shared" si="70"/>
        <v>244.22640586534862</v>
      </c>
      <c r="W260" s="397">
        <v>832</v>
      </c>
      <c r="X260" s="398" t="s">
        <v>284</v>
      </c>
      <c r="Y260" s="400">
        <v>3825</v>
      </c>
      <c r="Z260" s="400">
        <v>6166467.9478864307</v>
      </c>
      <c r="AA260" s="400">
        <v>1837642.6592332195</v>
      </c>
      <c r="AB260" s="404">
        <f t="shared" si="71"/>
        <v>8004110.6071196496</v>
      </c>
      <c r="AC260" s="400">
        <v>765441.80607375619</v>
      </c>
      <c r="AD260" s="399">
        <f t="shared" si="72"/>
        <v>8769552.4131934065</v>
      </c>
      <c r="AE260" s="401">
        <v>-162177</v>
      </c>
      <c r="AF260" s="411">
        <f t="shared" si="73"/>
        <v>8607375.4131934065</v>
      </c>
      <c r="AG260" s="399">
        <v>-18913.560000000005</v>
      </c>
      <c r="AH260" s="399">
        <f t="shared" si="74"/>
        <v>8588461.853193406</v>
      </c>
      <c r="AI260" s="411">
        <f t="shared" si="75"/>
        <v>2250.2942256714787</v>
      </c>
      <c r="AJ260" s="399">
        <f t="shared" si="76"/>
        <v>2245.3495041028514</v>
      </c>
      <c r="AK260" s="412">
        <v>17</v>
      </c>
      <c r="AL260" s="412">
        <v>17</v>
      </c>
    </row>
    <row r="261" spans="1:38">
      <c r="A261" s="397">
        <v>833</v>
      </c>
      <c r="B261" s="398" t="s">
        <v>285</v>
      </c>
      <c r="C261" s="420">
        <v>1705</v>
      </c>
      <c r="D261" s="440">
        <f t="shared" si="62"/>
        <v>1269178.148205156</v>
      </c>
      <c r="E261" s="534">
        <v>174501.48923555811</v>
      </c>
      <c r="F261" s="400">
        <v>1443679.6374407141</v>
      </c>
      <c r="G261" s="400">
        <v>417782.28411695146</v>
      </c>
      <c r="H261" s="404">
        <f t="shared" si="63"/>
        <v>1861461.9215576656</v>
      </c>
      <c r="I261" s="427">
        <v>258525.91009583516</v>
      </c>
      <c r="J261" s="405">
        <f t="shared" si="64"/>
        <v>2119987.8316535009</v>
      </c>
      <c r="K261" s="429">
        <v>-423394</v>
      </c>
      <c r="L261" s="414">
        <f t="shared" si="65"/>
        <v>1696593.8316535009</v>
      </c>
      <c r="M261" s="431">
        <v>291791.19510000001</v>
      </c>
      <c r="N261" s="405">
        <f t="shared" si="66"/>
        <v>1988385.026753501</v>
      </c>
      <c r="O261" s="411">
        <f t="shared" si="60"/>
        <v>995.06969598445801</v>
      </c>
      <c r="P261" s="399">
        <f t="shared" si="61"/>
        <v>1166.2082268348979</v>
      </c>
      <c r="Q261" s="412">
        <v>2</v>
      </c>
      <c r="R261" s="412">
        <v>2</v>
      </c>
      <c r="S261" s="451">
        <f t="shared" si="67"/>
        <v>64026.482550570043</v>
      </c>
      <c r="T261" s="416">
        <f t="shared" si="68"/>
        <v>3.9218279469910723E-2</v>
      </c>
      <c r="U261" s="453">
        <f t="shared" si="69"/>
        <v>29.62478226303233</v>
      </c>
      <c r="V261" s="623">
        <f t="shared" si="70"/>
        <v>29.62478226303233</v>
      </c>
      <c r="W261" s="397">
        <v>833</v>
      </c>
      <c r="X261" s="398" t="s">
        <v>285</v>
      </c>
      <c r="Y261" s="400">
        <v>1691</v>
      </c>
      <c r="Z261" s="400">
        <v>1192391.8927866234</v>
      </c>
      <c r="AA261" s="400">
        <v>376592.34515492304</v>
      </c>
      <c r="AB261" s="404">
        <f t="shared" si="71"/>
        <v>1568984.2379415464</v>
      </c>
      <c r="AC261" s="400">
        <v>335096.1111613845</v>
      </c>
      <c r="AD261" s="399">
        <f t="shared" si="72"/>
        <v>1904080.3491029309</v>
      </c>
      <c r="AE261" s="401">
        <v>-271513</v>
      </c>
      <c r="AF261" s="411">
        <f t="shared" si="73"/>
        <v>1632567.3491029309</v>
      </c>
      <c r="AG261" s="399">
        <v>242724.02000000002</v>
      </c>
      <c r="AH261" s="399">
        <f t="shared" si="74"/>
        <v>1875291.3691029309</v>
      </c>
      <c r="AI261" s="411">
        <f t="shared" si="75"/>
        <v>965.44491372142568</v>
      </c>
      <c r="AJ261" s="399">
        <f t="shared" si="76"/>
        <v>1108.983660025388</v>
      </c>
      <c r="AK261" s="412">
        <v>2</v>
      </c>
      <c r="AL261" s="412">
        <v>2</v>
      </c>
    </row>
    <row r="262" spans="1:38">
      <c r="A262" s="397">
        <v>834</v>
      </c>
      <c r="B262" s="398" t="s">
        <v>286</v>
      </c>
      <c r="C262" s="420">
        <v>5844</v>
      </c>
      <c r="D262" s="440">
        <f t="shared" si="62"/>
        <v>3013542.8517501266</v>
      </c>
      <c r="E262" s="534">
        <v>617503.73117976321</v>
      </c>
      <c r="F262" s="400">
        <v>3631046.5829298897</v>
      </c>
      <c r="G262" s="400">
        <v>1713630.193337966</v>
      </c>
      <c r="H262" s="404">
        <f t="shared" si="63"/>
        <v>5344676.7762678554</v>
      </c>
      <c r="I262" s="427">
        <v>708488.99731680378</v>
      </c>
      <c r="J262" s="405">
        <f t="shared" si="64"/>
        <v>6053165.7735846592</v>
      </c>
      <c r="K262" s="429">
        <v>-1454600</v>
      </c>
      <c r="L262" s="414">
        <f t="shared" si="65"/>
        <v>4598565.7735846592</v>
      </c>
      <c r="M262" s="431">
        <v>-281073.01523999998</v>
      </c>
      <c r="N262" s="405">
        <f t="shared" si="66"/>
        <v>4317492.7583446596</v>
      </c>
      <c r="O262" s="411">
        <f t="shared" si="60"/>
        <v>786.88668268046877</v>
      </c>
      <c r="P262" s="399">
        <f t="shared" si="61"/>
        <v>738.79068417944211</v>
      </c>
      <c r="Q262" s="412">
        <v>5</v>
      </c>
      <c r="R262" s="412">
        <v>5</v>
      </c>
      <c r="S262" s="451">
        <f t="shared" si="67"/>
        <v>171360.26805988979</v>
      </c>
      <c r="T262" s="416">
        <f t="shared" si="68"/>
        <v>3.8706192392932062E-2</v>
      </c>
      <c r="U262" s="453">
        <f t="shared" si="69"/>
        <v>33.832505860470519</v>
      </c>
      <c r="V262" s="623">
        <f t="shared" si="70"/>
        <v>33.832505860470519</v>
      </c>
      <c r="W262" s="397">
        <v>834</v>
      </c>
      <c r="X262" s="398" t="s">
        <v>286</v>
      </c>
      <c r="Y262" s="400">
        <v>5879</v>
      </c>
      <c r="Z262" s="400">
        <v>3277246.0320557044</v>
      </c>
      <c r="AA262" s="400">
        <v>1595625.0040446012</v>
      </c>
      <c r="AB262" s="404">
        <f t="shared" si="71"/>
        <v>4872871.0361003056</v>
      </c>
      <c r="AC262" s="400">
        <v>1089004.4694244643</v>
      </c>
      <c r="AD262" s="399">
        <f t="shared" si="72"/>
        <v>5961875.5055247694</v>
      </c>
      <c r="AE262" s="401">
        <v>-1534670</v>
      </c>
      <c r="AF262" s="411">
        <f t="shared" si="73"/>
        <v>4427205.5055247694</v>
      </c>
      <c r="AG262" s="399">
        <v>-437486.40410000004</v>
      </c>
      <c r="AH262" s="399">
        <f t="shared" si="74"/>
        <v>3989719.1014247695</v>
      </c>
      <c r="AI262" s="411">
        <f t="shared" si="75"/>
        <v>753.05417681999825</v>
      </c>
      <c r="AJ262" s="399">
        <f t="shared" si="76"/>
        <v>678.63907151297326</v>
      </c>
      <c r="AK262" s="412">
        <v>5</v>
      </c>
      <c r="AL262" s="412">
        <v>5</v>
      </c>
    </row>
    <row r="263" spans="1:38">
      <c r="A263" s="397">
        <v>837</v>
      </c>
      <c r="B263" s="398" t="s">
        <v>287</v>
      </c>
      <c r="C263" s="420">
        <v>255050</v>
      </c>
      <c r="D263" s="440">
        <f t="shared" si="62"/>
        <v>-38086832.445636243</v>
      </c>
      <c r="E263" s="534">
        <v>49839045.354030594</v>
      </c>
      <c r="F263" s="400">
        <v>11752212.908394352</v>
      </c>
      <c r="G263" s="400">
        <v>-161466.89274224796</v>
      </c>
      <c r="H263" s="404">
        <f t="shared" si="63"/>
        <v>11590746.015652103</v>
      </c>
      <c r="I263" s="427">
        <v>25664370.233016901</v>
      </c>
      <c r="J263" s="405">
        <f t="shared" si="64"/>
        <v>37255116.248669006</v>
      </c>
      <c r="K263" s="429">
        <v>86962315</v>
      </c>
      <c r="L263" s="414">
        <f t="shared" si="65"/>
        <v>124217431.248669</v>
      </c>
      <c r="M263" s="431">
        <v>-13480885.732329</v>
      </c>
      <c r="N263" s="405">
        <f t="shared" si="66"/>
        <v>110736545.51634</v>
      </c>
      <c r="O263" s="411">
        <f t="shared" si="60"/>
        <v>487.03168495851401</v>
      </c>
      <c r="P263" s="399">
        <f t="shared" si="61"/>
        <v>434.17583029343268</v>
      </c>
      <c r="Q263" s="412">
        <v>6</v>
      </c>
      <c r="R263" s="412">
        <v>6</v>
      </c>
      <c r="S263" s="451">
        <f t="shared" si="67"/>
        <v>41060662.358102083</v>
      </c>
      <c r="T263" s="416">
        <f t="shared" si="68"/>
        <v>0.49377414377580386</v>
      </c>
      <c r="U263" s="453">
        <f t="shared" si="69"/>
        <v>153.08082820005581</v>
      </c>
      <c r="V263" s="623">
        <f t="shared" si="70"/>
        <v>153.08082820005581</v>
      </c>
      <c r="W263" s="397">
        <v>837</v>
      </c>
      <c r="X263" s="398" t="s">
        <v>287</v>
      </c>
      <c r="Y263" s="400">
        <v>249009</v>
      </c>
      <c r="Z263" s="400">
        <v>-40020475.131193191</v>
      </c>
      <c r="AA263" s="400">
        <v>1235695.6416559145</v>
      </c>
      <c r="AB263" s="404">
        <f t="shared" si="71"/>
        <v>-38784779.489537276</v>
      </c>
      <c r="AC263" s="400">
        <v>36720100.380104199</v>
      </c>
      <c r="AD263" s="399">
        <f t="shared" si="72"/>
        <v>-2064679.1094330773</v>
      </c>
      <c r="AE263" s="401">
        <v>85221448</v>
      </c>
      <c r="AF263" s="411">
        <f t="shared" si="73"/>
        <v>83156768.890566915</v>
      </c>
      <c r="AG263" s="399">
        <v>-12624235.469329983</v>
      </c>
      <c r="AH263" s="399">
        <f t="shared" si="74"/>
        <v>70532533.421236932</v>
      </c>
      <c r="AI263" s="411">
        <f t="shared" si="75"/>
        <v>333.9508567584582</v>
      </c>
      <c r="AJ263" s="399">
        <f t="shared" si="76"/>
        <v>283.25294837229552</v>
      </c>
      <c r="AK263" s="412">
        <v>6</v>
      </c>
      <c r="AL263" s="412">
        <v>6</v>
      </c>
    </row>
    <row r="264" spans="1:38">
      <c r="A264" s="397">
        <v>844</v>
      </c>
      <c r="B264" s="398" t="s">
        <v>288</v>
      </c>
      <c r="C264" s="420">
        <v>1412</v>
      </c>
      <c r="D264" s="440">
        <f t="shared" si="62"/>
        <v>-38876.06481862723</v>
      </c>
      <c r="E264" s="534">
        <v>172225.15070861395</v>
      </c>
      <c r="F264" s="400">
        <v>133349.08588998672</v>
      </c>
      <c r="G264" s="400">
        <v>800745.64624365338</v>
      </c>
      <c r="H264" s="404">
        <f t="shared" si="63"/>
        <v>934094.73213364009</v>
      </c>
      <c r="I264" s="427">
        <v>262381.75084959721</v>
      </c>
      <c r="J264" s="405">
        <f t="shared" si="64"/>
        <v>1196476.4829832374</v>
      </c>
      <c r="K264" s="429">
        <v>-318234</v>
      </c>
      <c r="L264" s="414">
        <f t="shared" si="65"/>
        <v>878242.48298323737</v>
      </c>
      <c r="M264" s="431">
        <v>-54924.420899999997</v>
      </c>
      <c r="N264" s="405">
        <f t="shared" si="66"/>
        <v>823318.06208323734</v>
      </c>
      <c r="O264" s="411">
        <f t="shared" si="60"/>
        <v>621.98476131957318</v>
      </c>
      <c r="P264" s="399">
        <f t="shared" si="61"/>
        <v>583.08644623458736</v>
      </c>
      <c r="Q264" s="412">
        <v>11</v>
      </c>
      <c r="R264" s="412">
        <v>11</v>
      </c>
      <c r="S264" s="451">
        <f t="shared" si="67"/>
        <v>191948.26682102424</v>
      </c>
      <c r="T264" s="416">
        <f t="shared" si="68"/>
        <v>0.2796880147036751</v>
      </c>
      <c r="U264" s="453">
        <f t="shared" si="69"/>
        <v>145.7222934762608</v>
      </c>
      <c r="V264" s="623">
        <f t="shared" si="70"/>
        <v>145.7222934762608</v>
      </c>
      <c r="W264" s="397">
        <v>844</v>
      </c>
      <c r="X264" s="398" t="s">
        <v>288</v>
      </c>
      <c r="Y264" s="400">
        <v>1441</v>
      </c>
      <c r="Z264" s="400">
        <v>-65124.742059185592</v>
      </c>
      <c r="AA264" s="400">
        <v>751697.50509584288</v>
      </c>
      <c r="AB264" s="404">
        <f t="shared" si="71"/>
        <v>686572.76303665724</v>
      </c>
      <c r="AC264" s="400">
        <v>358454.45312555594</v>
      </c>
      <c r="AD264" s="399">
        <f t="shared" si="72"/>
        <v>1045027.2161622131</v>
      </c>
      <c r="AE264" s="401">
        <v>-358733</v>
      </c>
      <c r="AF264" s="411">
        <f t="shared" si="73"/>
        <v>686294.21616221312</v>
      </c>
      <c r="AG264" s="399">
        <v>-36250.990000000005</v>
      </c>
      <c r="AH264" s="399">
        <f t="shared" si="74"/>
        <v>650043.22616221313</v>
      </c>
      <c r="AI264" s="411">
        <f t="shared" si="75"/>
        <v>476.26246784331238</v>
      </c>
      <c r="AJ264" s="399">
        <f t="shared" si="76"/>
        <v>451.10563925205628</v>
      </c>
      <c r="AK264" s="412">
        <v>11</v>
      </c>
      <c r="AL264" s="412">
        <v>11</v>
      </c>
    </row>
    <row r="265" spans="1:38">
      <c r="A265" s="397">
        <v>845</v>
      </c>
      <c r="B265" s="398" t="s">
        <v>289</v>
      </c>
      <c r="C265" s="420">
        <v>2831</v>
      </c>
      <c r="D265" s="440">
        <f t="shared" si="62"/>
        <v>2274437.1650622291</v>
      </c>
      <c r="E265" s="534">
        <v>383837.95066435338</v>
      </c>
      <c r="F265" s="400">
        <v>2658275.1157265827</v>
      </c>
      <c r="G265" s="400">
        <v>1167700.098500143</v>
      </c>
      <c r="H265" s="404">
        <f t="shared" si="63"/>
        <v>3825975.2142267255</v>
      </c>
      <c r="I265" s="427">
        <v>468072.42922719033</v>
      </c>
      <c r="J265" s="405">
        <f t="shared" si="64"/>
        <v>4294047.6434539156</v>
      </c>
      <c r="K265" s="429">
        <v>-21147</v>
      </c>
      <c r="L265" s="414">
        <f t="shared" si="65"/>
        <v>4272900.6434539156</v>
      </c>
      <c r="M265" s="431">
        <v>-23419.973100000003</v>
      </c>
      <c r="N265" s="405">
        <f t="shared" si="66"/>
        <v>4249480.6703539155</v>
      </c>
      <c r="O265" s="411">
        <f t="shared" si="60"/>
        <v>1509.3255540282287</v>
      </c>
      <c r="P265" s="399">
        <f t="shared" si="61"/>
        <v>1501.0528683694508</v>
      </c>
      <c r="Q265" s="412">
        <v>19</v>
      </c>
      <c r="R265" s="412">
        <v>19</v>
      </c>
      <c r="S265" s="451">
        <f t="shared" si="67"/>
        <v>9797.4809438912198</v>
      </c>
      <c r="T265" s="416">
        <f t="shared" si="68"/>
        <v>2.2982040477112619E-3</v>
      </c>
      <c r="U265" s="453">
        <f t="shared" si="69"/>
        <v>20.291966005167524</v>
      </c>
      <c r="V265" s="623">
        <f t="shared" si="70"/>
        <v>20.291966005167524</v>
      </c>
      <c r="W265" s="397">
        <v>845</v>
      </c>
      <c r="X265" s="398" t="s">
        <v>289</v>
      </c>
      <c r="Y265" s="400">
        <v>2863</v>
      </c>
      <c r="Z265" s="400">
        <v>2388477.0051649124</v>
      </c>
      <c r="AA265" s="400">
        <v>1255008.2280608944</v>
      </c>
      <c r="AB265" s="404">
        <f t="shared" si="71"/>
        <v>3643485.2332258066</v>
      </c>
      <c r="AC265" s="400">
        <v>589827.92928421777</v>
      </c>
      <c r="AD265" s="399">
        <f t="shared" si="72"/>
        <v>4233313.1625100244</v>
      </c>
      <c r="AE265" s="401">
        <v>29790</v>
      </c>
      <c r="AF265" s="411">
        <f t="shared" si="73"/>
        <v>4263103.1625100244</v>
      </c>
      <c r="AG265" s="399">
        <v>-14185.170000000006</v>
      </c>
      <c r="AH265" s="399">
        <f t="shared" si="74"/>
        <v>4248917.9925100245</v>
      </c>
      <c r="AI265" s="411">
        <f t="shared" si="75"/>
        <v>1489.0335880230612</v>
      </c>
      <c r="AJ265" s="399">
        <f t="shared" si="76"/>
        <v>1484.0789355606094</v>
      </c>
      <c r="AK265" s="412">
        <v>19</v>
      </c>
      <c r="AL265" s="412">
        <v>19</v>
      </c>
    </row>
    <row r="266" spans="1:38">
      <c r="A266" s="397">
        <v>846</v>
      </c>
      <c r="B266" s="398" t="s">
        <v>290</v>
      </c>
      <c r="C266" s="420">
        <v>4758</v>
      </c>
      <c r="D266" s="440">
        <f t="shared" si="62"/>
        <v>2170572.6915129004</v>
      </c>
      <c r="E266" s="534">
        <v>669583.02994121588</v>
      </c>
      <c r="F266" s="400">
        <v>2840155.7214541161</v>
      </c>
      <c r="G266" s="400">
        <v>2876946.9306597882</v>
      </c>
      <c r="H266" s="404">
        <f t="shared" si="63"/>
        <v>5717102.6521139042</v>
      </c>
      <c r="I266" s="427">
        <v>791501.36746686872</v>
      </c>
      <c r="J266" s="405">
        <f t="shared" si="64"/>
        <v>6508604.0195807731</v>
      </c>
      <c r="K266" s="429">
        <v>-346962</v>
      </c>
      <c r="L266" s="414">
        <f t="shared" si="65"/>
        <v>6161642.0195807731</v>
      </c>
      <c r="M266" s="431">
        <v>-116849.83020000003</v>
      </c>
      <c r="N266" s="405">
        <f t="shared" si="66"/>
        <v>6044792.1893807733</v>
      </c>
      <c r="O266" s="411">
        <f t="shared" ref="O266:O302" si="77">L266/C266</f>
        <v>1295.0067296302591</v>
      </c>
      <c r="P266" s="399">
        <f t="shared" ref="P266:P302" si="78">N266/C266</f>
        <v>1270.4481272342946</v>
      </c>
      <c r="Q266" s="412">
        <v>14</v>
      </c>
      <c r="R266" s="412">
        <v>14</v>
      </c>
      <c r="S266" s="451">
        <f t="shared" si="67"/>
        <v>117215.77134871017</v>
      </c>
      <c r="T266" s="416">
        <f t="shared" si="68"/>
        <v>1.9392373491693222E-2</v>
      </c>
      <c r="U266" s="453">
        <f t="shared" si="69"/>
        <v>51.809228965499187</v>
      </c>
      <c r="V266" s="623">
        <f t="shared" si="70"/>
        <v>51.809228965499187</v>
      </c>
      <c r="W266" s="397">
        <v>846</v>
      </c>
      <c r="X266" s="398" t="s">
        <v>290</v>
      </c>
      <c r="Y266" s="400">
        <v>4862</v>
      </c>
      <c r="Z266" s="400">
        <v>2389817.6523654521</v>
      </c>
      <c r="AA266" s="400">
        <v>2846111.3497847915</v>
      </c>
      <c r="AB266" s="404">
        <f t="shared" si="71"/>
        <v>5235929.0021502431</v>
      </c>
      <c r="AC266" s="400">
        <v>1138178.2460818195</v>
      </c>
      <c r="AD266" s="399">
        <f t="shared" si="72"/>
        <v>6374107.2482320629</v>
      </c>
      <c r="AE266" s="401">
        <v>-329681</v>
      </c>
      <c r="AF266" s="411">
        <f t="shared" si="73"/>
        <v>6044426.2482320629</v>
      </c>
      <c r="AG266" s="399">
        <v>37984.733000000007</v>
      </c>
      <c r="AH266" s="399">
        <f t="shared" si="74"/>
        <v>6082410.9812320629</v>
      </c>
      <c r="AI266" s="411">
        <f t="shared" si="75"/>
        <v>1243.1975006647599</v>
      </c>
      <c r="AJ266" s="399">
        <f t="shared" si="76"/>
        <v>1251.0100742970101</v>
      </c>
      <c r="AK266" s="412">
        <v>14</v>
      </c>
      <c r="AL266" s="412">
        <v>14</v>
      </c>
    </row>
    <row r="267" spans="1:38">
      <c r="A267" s="397">
        <v>848</v>
      </c>
      <c r="B267" s="398" t="s">
        <v>291</v>
      </c>
      <c r="C267" s="420">
        <v>4066</v>
      </c>
      <c r="D267" s="440">
        <f t="shared" ref="D267:D302" si="79">F267-E267</f>
        <v>1159271.2828188979</v>
      </c>
      <c r="E267" s="534">
        <v>1012290.5223469713</v>
      </c>
      <c r="F267" s="400">
        <v>2171561.8051658692</v>
      </c>
      <c r="G267" s="400">
        <v>2631174.3483328619</v>
      </c>
      <c r="H267" s="404">
        <f t="shared" ref="H267:H302" si="80">SUM(F267:G267)</f>
        <v>4802736.1534987316</v>
      </c>
      <c r="I267" s="427">
        <v>722295.26623316633</v>
      </c>
      <c r="J267" s="405">
        <f t="shared" ref="J267:J302" si="81">SUM(H267:I267)</f>
        <v>5525031.4197318982</v>
      </c>
      <c r="K267" s="429">
        <v>747252</v>
      </c>
      <c r="L267" s="414">
        <f t="shared" ref="L267:L302" si="82">SUM(J267:K267)</f>
        <v>6272283.4197318982</v>
      </c>
      <c r="M267" s="431">
        <v>-5000.7060000000056</v>
      </c>
      <c r="N267" s="405">
        <f t="shared" ref="N267:N302" si="83">SUM(L267:M267)</f>
        <v>6267282.713731898</v>
      </c>
      <c r="O267" s="411">
        <f t="shared" si="77"/>
        <v>1542.6176634854644</v>
      </c>
      <c r="P267" s="399">
        <f t="shared" si="78"/>
        <v>1541.3877800619523</v>
      </c>
      <c r="Q267" s="412">
        <v>12</v>
      </c>
      <c r="R267" s="412">
        <v>12</v>
      </c>
      <c r="S267" s="451">
        <f t="shared" ref="S267:S302" si="84">L267-AF267</f>
        <v>1092461.7449320322</v>
      </c>
      <c r="T267" s="416">
        <f t="shared" ref="T267:T302" si="85">S267/AF267</f>
        <v>0.21090721139048516</v>
      </c>
      <c r="U267" s="453">
        <f t="shared" ref="U267:U302" si="86">O267-AI267</f>
        <v>297.46822242780422</v>
      </c>
      <c r="V267" s="623">
        <f t="shared" ref="V267:V301" si="87">O267-AI267</f>
        <v>297.46822242780422</v>
      </c>
      <c r="W267" s="397">
        <v>848</v>
      </c>
      <c r="X267" s="398" t="s">
        <v>291</v>
      </c>
      <c r="Y267" s="400">
        <v>4160</v>
      </c>
      <c r="Z267" s="400">
        <v>1008616.4374489071</v>
      </c>
      <c r="AA267" s="400">
        <v>2556266.1640898176</v>
      </c>
      <c r="AB267" s="404">
        <f t="shared" ref="AB267:AB302" si="88">SUM(Z267:AA267)</f>
        <v>3564882.6015387247</v>
      </c>
      <c r="AC267" s="400">
        <v>976850.07326114131</v>
      </c>
      <c r="AD267" s="399">
        <f t="shared" ref="AD267:AD302" si="89">AB267+AC267</f>
        <v>4541732.674799866</v>
      </c>
      <c r="AE267" s="401">
        <v>638089</v>
      </c>
      <c r="AF267" s="411">
        <f t="shared" ref="AF267:AF302" si="90">AD267+AE267</f>
        <v>5179821.674799866</v>
      </c>
      <c r="AG267" s="399">
        <v>-1654.9365000000107</v>
      </c>
      <c r="AH267" s="399">
        <f t="shared" ref="AH267:AH302" si="91">SUM(AF267:AG267)</f>
        <v>5178166.7382998662</v>
      </c>
      <c r="AI267" s="411">
        <f t="shared" ref="AI267:AI302" si="92">AF267/Y267</f>
        <v>1245.1494410576602</v>
      </c>
      <c r="AJ267" s="399">
        <f t="shared" ref="AJ267:AJ302" si="93">AH267/Y267</f>
        <v>1244.7516197836217</v>
      </c>
      <c r="AK267" s="412">
        <v>12</v>
      </c>
      <c r="AL267" s="412">
        <v>12</v>
      </c>
    </row>
    <row r="268" spans="1:38">
      <c r="A268" s="397">
        <v>849</v>
      </c>
      <c r="B268" s="398" t="s">
        <v>292</v>
      </c>
      <c r="C268" s="420">
        <v>2849</v>
      </c>
      <c r="D268" s="440">
        <f t="shared" si="79"/>
        <v>2420155.1451773648</v>
      </c>
      <c r="E268" s="534">
        <v>333404.72156758653</v>
      </c>
      <c r="F268" s="400">
        <v>2753559.8667449513</v>
      </c>
      <c r="G268" s="400">
        <v>1821310.369386377</v>
      </c>
      <c r="H268" s="404">
        <f t="shared" si="80"/>
        <v>4574870.2361313282</v>
      </c>
      <c r="I268" s="427">
        <v>500650.53786459123</v>
      </c>
      <c r="J268" s="405">
        <f t="shared" si="81"/>
        <v>5075520.7739959192</v>
      </c>
      <c r="K268" s="429">
        <v>340462</v>
      </c>
      <c r="L268" s="414">
        <f t="shared" si="82"/>
        <v>5415982.7739959192</v>
      </c>
      <c r="M268" s="431">
        <v>261620.26890000002</v>
      </c>
      <c r="N268" s="405">
        <f t="shared" si="83"/>
        <v>5677603.0428959187</v>
      </c>
      <c r="O268" s="411">
        <f t="shared" si="77"/>
        <v>1901.0118546844224</v>
      </c>
      <c r="P268" s="399">
        <f t="shared" si="78"/>
        <v>1992.8406608971284</v>
      </c>
      <c r="Q268" s="412">
        <v>16</v>
      </c>
      <c r="R268" s="412">
        <v>16</v>
      </c>
      <c r="S268" s="451">
        <f t="shared" si="84"/>
        <v>297071.17080384213</v>
      </c>
      <c r="T268" s="416">
        <f t="shared" si="85"/>
        <v>5.8034049780932531E-2</v>
      </c>
      <c r="U268" s="453">
        <f t="shared" si="86"/>
        <v>137.69404442190876</v>
      </c>
      <c r="V268" s="623">
        <f t="shared" si="87"/>
        <v>137.69404442190876</v>
      </c>
      <c r="W268" s="397">
        <v>849</v>
      </c>
      <c r="X268" s="398" t="s">
        <v>292</v>
      </c>
      <c r="Y268" s="400">
        <v>2903</v>
      </c>
      <c r="Z268" s="400">
        <v>2618533.151366686</v>
      </c>
      <c r="AA268" s="400">
        <v>1619605.710605596</v>
      </c>
      <c r="AB268" s="404">
        <f t="shared" si="88"/>
        <v>4238138.8619722817</v>
      </c>
      <c r="AC268" s="400">
        <v>697004.74121979531</v>
      </c>
      <c r="AD268" s="399">
        <f t="shared" si="89"/>
        <v>4935143.603192077</v>
      </c>
      <c r="AE268" s="401">
        <v>183768</v>
      </c>
      <c r="AF268" s="411">
        <f t="shared" si="90"/>
        <v>5118911.603192077</v>
      </c>
      <c r="AG268" s="399">
        <v>291741.66300000006</v>
      </c>
      <c r="AH268" s="399">
        <f t="shared" si="91"/>
        <v>5410653.2661920767</v>
      </c>
      <c r="AI268" s="411">
        <f t="shared" si="92"/>
        <v>1763.3178102625136</v>
      </c>
      <c r="AJ268" s="399">
        <f t="shared" si="93"/>
        <v>1863.8144216989585</v>
      </c>
      <c r="AK268" s="412">
        <v>16</v>
      </c>
      <c r="AL268" s="412">
        <v>16</v>
      </c>
    </row>
    <row r="269" spans="1:38">
      <c r="A269" s="397">
        <v>850</v>
      </c>
      <c r="B269" s="398" t="s">
        <v>293</v>
      </c>
      <c r="C269" s="420">
        <v>2368</v>
      </c>
      <c r="D269" s="440">
        <f t="shared" si="79"/>
        <v>1557940.9919186491</v>
      </c>
      <c r="E269" s="534">
        <v>261940.71206458908</v>
      </c>
      <c r="F269" s="400">
        <v>1819881.7039832382</v>
      </c>
      <c r="G269" s="400">
        <v>1058748.8134188382</v>
      </c>
      <c r="H269" s="404">
        <f t="shared" si="80"/>
        <v>2878630.5174020762</v>
      </c>
      <c r="I269" s="427">
        <v>232401.95156787522</v>
      </c>
      <c r="J269" s="405">
        <f t="shared" si="81"/>
        <v>3111032.4689699514</v>
      </c>
      <c r="K269" s="429">
        <v>-411332</v>
      </c>
      <c r="L269" s="414">
        <f t="shared" si="82"/>
        <v>2699700.4689699514</v>
      </c>
      <c r="M269" s="431">
        <v>273055.21661999996</v>
      </c>
      <c r="N269" s="405">
        <f t="shared" si="83"/>
        <v>2972755.6855899515</v>
      </c>
      <c r="O269" s="411">
        <f t="shared" si="77"/>
        <v>1140.0762115582565</v>
      </c>
      <c r="P269" s="399">
        <f t="shared" si="78"/>
        <v>1255.3866915498106</v>
      </c>
      <c r="Q269" s="412">
        <v>13</v>
      </c>
      <c r="R269" s="412">
        <v>13</v>
      </c>
      <c r="S269" s="451">
        <f t="shared" si="84"/>
        <v>340111.16650402918</v>
      </c>
      <c r="T269" s="416">
        <f t="shared" si="85"/>
        <v>0.14413998493237412</v>
      </c>
      <c r="U269" s="453">
        <f t="shared" si="86"/>
        <v>159.77321925833041</v>
      </c>
      <c r="V269" s="623">
        <f t="shared" si="87"/>
        <v>159.77321925833041</v>
      </c>
      <c r="W269" s="397">
        <v>850</v>
      </c>
      <c r="X269" s="398" t="s">
        <v>293</v>
      </c>
      <c r="Y269" s="400">
        <v>2407</v>
      </c>
      <c r="Z269" s="400">
        <v>1548947.5461160648</v>
      </c>
      <c r="AA269" s="400">
        <v>912818.68791179231</v>
      </c>
      <c r="AB269" s="404">
        <f t="shared" si="88"/>
        <v>2461766.234027857</v>
      </c>
      <c r="AC269" s="400">
        <v>403611.06843806518</v>
      </c>
      <c r="AD269" s="399">
        <f t="shared" si="89"/>
        <v>2865377.3024659222</v>
      </c>
      <c r="AE269" s="401">
        <v>-505788</v>
      </c>
      <c r="AF269" s="411">
        <f t="shared" si="90"/>
        <v>2359589.3024659222</v>
      </c>
      <c r="AG269" s="399">
        <v>232242.75550000006</v>
      </c>
      <c r="AH269" s="399">
        <f t="shared" si="91"/>
        <v>2591832.0579659222</v>
      </c>
      <c r="AI269" s="411">
        <f t="shared" si="92"/>
        <v>980.30299229992613</v>
      </c>
      <c r="AJ269" s="399">
        <f t="shared" si="93"/>
        <v>1076.7893884361954</v>
      </c>
      <c r="AK269" s="412">
        <v>13</v>
      </c>
      <c r="AL269" s="412">
        <v>13</v>
      </c>
    </row>
    <row r="270" spans="1:38">
      <c r="A270" s="397">
        <v>851</v>
      </c>
      <c r="B270" s="398" t="s">
        <v>294</v>
      </c>
      <c r="C270" s="420">
        <v>21018</v>
      </c>
      <c r="D270" s="440">
        <f t="shared" si="79"/>
        <v>647257.2678757906</v>
      </c>
      <c r="E270" s="534">
        <v>2927240.5811106721</v>
      </c>
      <c r="F270" s="400">
        <v>3574497.8489864627</v>
      </c>
      <c r="G270" s="400">
        <v>6208895.9296519831</v>
      </c>
      <c r="H270" s="404">
        <f t="shared" si="80"/>
        <v>9783393.7786384448</v>
      </c>
      <c r="I270" s="427">
        <v>1826235.4940023492</v>
      </c>
      <c r="J270" s="405">
        <f t="shared" si="81"/>
        <v>11609629.272640795</v>
      </c>
      <c r="K270" s="429">
        <v>-159551</v>
      </c>
      <c r="L270" s="414">
        <f t="shared" si="82"/>
        <v>11450078.272640795</v>
      </c>
      <c r="M270" s="431">
        <v>-62500.490490000055</v>
      </c>
      <c r="N270" s="405">
        <f t="shared" si="83"/>
        <v>11387577.782150794</v>
      </c>
      <c r="O270" s="411">
        <f t="shared" si="77"/>
        <v>544.7748726158909</v>
      </c>
      <c r="P270" s="399">
        <f t="shared" si="78"/>
        <v>541.80120763872844</v>
      </c>
      <c r="Q270" s="412">
        <v>19</v>
      </c>
      <c r="R270" s="412">
        <v>19</v>
      </c>
      <c r="S270" s="451">
        <f t="shared" si="84"/>
        <v>1756386.231857663</v>
      </c>
      <c r="T270" s="416">
        <f t="shared" si="85"/>
        <v>0.18118857340095246</v>
      </c>
      <c r="U270" s="453">
        <f t="shared" si="86"/>
        <v>88.106853546633261</v>
      </c>
      <c r="V270" s="623">
        <f t="shared" si="87"/>
        <v>88.106853546633261</v>
      </c>
      <c r="W270" s="397">
        <v>851</v>
      </c>
      <c r="X270" s="398" t="s">
        <v>294</v>
      </c>
      <c r="Y270" s="400">
        <v>21227</v>
      </c>
      <c r="Z270" s="400">
        <v>770517.12691297382</v>
      </c>
      <c r="AA270" s="400">
        <v>6002030.3831444001</v>
      </c>
      <c r="AB270" s="404">
        <f t="shared" si="88"/>
        <v>6772547.5100573739</v>
      </c>
      <c r="AC270" s="400">
        <v>3273624.5307257581</v>
      </c>
      <c r="AD270" s="399">
        <f t="shared" si="89"/>
        <v>10046172.040783131</v>
      </c>
      <c r="AE270" s="401">
        <v>-352480</v>
      </c>
      <c r="AF270" s="411">
        <f t="shared" si="90"/>
        <v>9693692.0407831315</v>
      </c>
      <c r="AG270" s="399">
        <v>-126594.76160000003</v>
      </c>
      <c r="AH270" s="399">
        <f t="shared" si="91"/>
        <v>9567097.2791831307</v>
      </c>
      <c r="AI270" s="411">
        <f t="shared" si="92"/>
        <v>456.66801906925764</v>
      </c>
      <c r="AJ270" s="399">
        <f t="shared" si="93"/>
        <v>450.70416352678808</v>
      </c>
      <c r="AK270" s="412">
        <v>19</v>
      </c>
      <c r="AL270" s="412">
        <v>19</v>
      </c>
    </row>
    <row r="271" spans="1:38">
      <c r="A271" s="397">
        <v>853</v>
      </c>
      <c r="B271" s="398" t="s">
        <v>295</v>
      </c>
      <c r="C271" s="420">
        <v>201863</v>
      </c>
      <c r="D271" s="440">
        <f t="shared" si="79"/>
        <v>-992494.65067375451</v>
      </c>
      <c r="E271" s="534">
        <v>35978289.082252383</v>
      </c>
      <c r="F271" s="400">
        <v>34985794.431578629</v>
      </c>
      <c r="G271" s="400">
        <v>-2215592.3726901491</v>
      </c>
      <c r="H271" s="404">
        <f t="shared" si="80"/>
        <v>32770202.05888848</v>
      </c>
      <c r="I271" s="427">
        <v>24632053.048204392</v>
      </c>
      <c r="J271" s="405">
        <f t="shared" si="81"/>
        <v>57402255.107092872</v>
      </c>
      <c r="K271" s="429">
        <v>48831670</v>
      </c>
      <c r="L271" s="414">
        <f t="shared" si="82"/>
        <v>106233925.10709287</v>
      </c>
      <c r="M271" s="431">
        <v>-3197230.9686104991</v>
      </c>
      <c r="N271" s="405">
        <f t="shared" si="83"/>
        <v>103036694.13848238</v>
      </c>
      <c r="O271" s="411">
        <f t="shared" si="77"/>
        <v>526.26744429188545</v>
      </c>
      <c r="P271" s="399">
        <f t="shared" si="78"/>
        <v>510.42882617657705</v>
      </c>
      <c r="Q271" s="412">
        <v>2</v>
      </c>
      <c r="R271" s="412">
        <v>2</v>
      </c>
      <c r="S271" s="451">
        <f t="shared" si="84"/>
        <v>32527976.872040123</v>
      </c>
      <c r="T271" s="416">
        <f t="shared" si="85"/>
        <v>0.44132091983005806</v>
      </c>
      <c r="U271" s="453">
        <f t="shared" si="86"/>
        <v>153.82707928403931</v>
      </c>
      <c r="V271" s="623">
        <f t="shared" si="87"/>
        <v>153.82707928403931</v>
      </c>
      <c r="W271" s="397">
        <v>853</v>
      </c>
      <c r="X271" s="398" t="s">
        <v>295</v>
      </c>
      <c r="Y271" s="400">
        <v>197900</v>
      </c>
      <c r="Z271" s="400">
        <v>-2342330.8757513985</v>
      </c>
      <c r="AA271" s="400">
        <v>-3011722.7297873786</v>
      </c>
      <c r="AB271" s="404">
        <f t="shared" si="88"/>
        <v>-5354053.6055387771</v>
      </c>
      <c r="AC271" s="400">
        <v>31715140.840591531</v>
      </c>
      <c r="AD271" s="399">
        <f t="shared" si="89"/>
        <v>26361087.235052753</v>
      </c>
      <c r="AE271" s="401">
        <v>47344861</v>
      </c>
      <c r="AF271" s="411">
        <f t="shared" si="90"/>
        <v>73705948.23505275</v>
      </c>
      <c r="AG271" s="399">
        <v>-2857605.6487600021</v>
      </c>
      <c r="AH271" s="399">
        <f t="shared" si="91"/>
        <v>70848342.586292744</v>
      </c>
      <c r="AI271" s="411">
        <f t="shared" si="92"/>
        <v>372.44036500784614</v>
      </c>
      <c r="AJ271" s="399">
        <f t="shared" si="93"/>
        <v>358.00072049667887</v>
      </c>
      <c r="AK271" s="412">
        <v>2</v>
      </c>
      <c r="AL271" s="412">
        <v>2</v>
      </c>
    </row>
    <row r="272" spans="1:38">
      <c r="A272" s="397">
        <v>854</v>
      </c>
      <c r="B272" s="398" t="s">
        <v>296</v>
      </c>
      <c r="C272" s="420">
        <v>3253</v>
      </c>
      <c r="D272" s="440">
        <f t="shared" si="79"/>
        <v>679375.48752303189</v>
      </c>
      <c r="E272" s="534">
        <v>454695.57184957847</v>
      </c>
      <c r="F272" s="400">
        <v>1134071.0593726104</v>
      </c>
      <c r="G272" s="400">
        <v>1441043.5113467067</v>
      </c>
      <c r="H272" s="404">
        <f t="shared" si="80"/>
        <v>2575114.5707193171</v>
      </c>
      <c r="I272" s="427">
        <v>441790.74599143118</v>
      </c>
      <c r="J272" s="405">
        <f t="shared" si="81"/>
        <v>3016905.3167107482</v>
      </c>
      <c r="K272" s="429">
        <v>-9860</v>
      </c>
      <c r="L272" s="414">
        <f t="shared" si="82"/>
        <v>3007045.3167107482</v>
      </c>
      <c r="M272" s="431">
        <v>-89721.000150000007</v>
      </c>
      <c r="N272" s="405">
        <f t="shared" si="83"/>
        <v>2917324.316560748</v>
      </c>
      <c r="O272" s="411">
        <f t="shared" si="77"/>
        <v>924.39142843859463</v>
      </c>
      <c r="P272" s="399">
        <f t="shared" si="78"/>
        <v>896.81042624062343</v>
      </c>
      <c r="Q272" s="412">
        <v>19</v>
      </c>
      <c r="R272" s="412">
        <v>19</v>
      </c>
      <c r="S272" s="451">
        <f t="shared" si="84"/>
        <v>862591.12923669955</v>
      </c>
      <c r="T272" s="416">
        <f t="shared" si="85"/>
        <v>0.40224274049554076</v>
      </c>
      <c r="U272" s="453">
        <f t="shared" si="86"/>
        <v>266.98671124851228</v>
      </c>
      <c r="V272" s="623">
        <f t="shared" si="87"/>
        <v>266.98671124851228</v>
      </c>
      <c r="W272" s="397">
        <v>854</v>
      </c>
      <c r="X272" s="398" t="s">
        <v>296</v>
      </c>
      <c r="Y272" s="400">
        <v>3262</v>
      </c>
      <c r="Z272" s="400">
        <v>572008.4156379929</v>
      </c>
      <c r="AA272" s="400">
        <v>1316113.7099010227</v>
      </c>
      <c r="AB272" s="404">
        <f t="shared" si="88"/>
        <v>1888122.1255390155</v>
      </c>
      <c r="AC272" s="400">
        <v>671044.0619350333</v>
      </c>
      <c r="AD272" s="399">
        <f t="shared" si="89"/>
        <v>2559166.1874740487</v>
      </c>
      <c r="AE272" s="401">
        <v>-414712</v>
      </c>
      <c r="AF272" s="411">
        <f t="shared" si="90"/>
        <v>2144454.1874740487</v>
      </c>
      <c r="AG272" s="399">
        <v>-38930.410999999993</v>
      </c>
      <c r="AH272" s="399">
        <f t="shared" si="91"/>
        <v>2105523.7764740488</v>
      </c>
      <c r="AI272" s="411">
        <f t="shared" si="92"/>
        <v>657.40471719008235</v>
      </c>
      <c r="AJ272" s="399">
        <f t="shared" si="93"/>
        <v>645.47019511773419</v>
      </c>
      <c r="AK272" s="412">
        <v>19</v>
      </c>
      <c r="AL272" s="412">
        <v>19</v>
      </c>
    </row>
    <row r="273" spans="1:38">
      <c r="A273" s="397">
        <v>857</v>
      </c>
      <c r="B273" s="398" t="s">
        <v>297</v>
      </c>
      <c r="C273" s="420">
        <v>2313</v>
      </c>
      <c r="D273" s="440">
        <f t="shared" si="79"/>
        <v>-1812576.6649783056</v>
      </c>
      <c r="E273" s="534">
        <v>232632.53644963045</v>
      </c>
      <c r="F273" s="400">
        <v>-1579944.1285286751</v>
      </c>
      <c r="G273" s="400">
        <v>1257965.7852350762</v>
      </c>
      <c r="H273" s="404">
        <f t="shared" si="80"/>
        <v>-321978.34329359885</v>
      </c>
      <c r="I273" s="427">
        <v>387001.52356012899</v>
      </c>
      <c r="J273" s="405">
        <f t="shared" si="81"/>
        <v>65023.180266530137</v>
      </c>
      <c r="K273" s="429">
        <v>138965</v>
      </c>
      <c r="L273" s="414">
        <f t="shared" si="82"/>
        <v>203988.18026653014</v>
      </c>
      <c r="M273" s="431">
        <v>873456.64800000004</v>
      </c>
      <c r="N273" s="405">
        <f t="shared" si="83"/>
        <v>1077444.8282665303</v>
      </c>
      <c r="O273" s="411">
        <f t="shared" si="77"/>
        <v>88.192036431703471</v>
      </c>
      <c r="P273" s="399">
        <f t="shared" si="78"/>
        <v>465.82136976503688</v>
      </c>
      <c r="Q273" s="412">
        <v>11</v>
      </c>
      <c r="R273" s="412">
        <v>11</v>
      </c>
      <c r="S273" s="451">
        <f t="shared" si="84"/>
        <v>380895.22688207217</v>
      </c>
      <c r="T273" s="416">
        <f t="shared" si="85"/>
        <v>-2.1530811472413611</v>
      </c>
      <c r="U273" s="453">
        <f t="shared" si="86"/>
        <v>162.08804587846288</v>
      </c>
      <c r="V273" s="623">
        <f t="shared" si="87"/>
        <v>162.08804587846288</v>
      </c>
      <c r="W273" s="397">
        <v>857</v>
      </c>
      <c r="X273" s="398" t="s">
        <v>297</v>
      </c>
      <c r="Y273" s="400">
        <v>2394</v>
      </c>
      <c r="Z273" s="400">
        <v>-1798516.9345784113</v>
      </c>
      <c r="AA273" s="400">
        <v>1126098.5572708424</v>
      </c>
      <c r="AB273" s="404">
        <f t="shared" si="88"/>
        <v>-672418.37730756891</v>
      </c>
      <c r="AC273" s="400">
        <v>518548.33069202688</v>
      </c>
      <c r="AD273" s="399">
        <f t="shared" si="89"/>
        <v>-153870.04661554203</v>
      </c>
      <c r="AE273" s="401">
        <v>-23037</v>
      </c>
      <c r="AF273" s="411">
        <f t="shared" si="90"/>
        <v>-176907.04661554203</v>
      </c>
      <c r="AG273" s="399">
        <v>810997.69150000019</v>
      </c>
      <c r="AH273" s="399">
        <f t="shared" si="91"/>
        <v>634090.64488445816</v>
      </c>
      <c r="AI273" s="411">
        <f t="shared" si="92"/>
        <v>-73.896009446759408</v>
      </c>
      <c r="AJ273" s="399">
        <f t="shared" si="93"/>
        <v>264.86660187320723</v>
      </c>
      <c r="AK273" s="412">
        <v>11</v>
      </c>
      <c r="AL273" s="412">
        <v>11</v>
      </c>
    </row>
    <row r="274" spans="1:38">
      <c r="A274" s="397">
        <v>858</v>
      </c>
      <c r="B274" s="398" t="s">
        <v>298</v>
      </c>
      <c r="C274" s="420">
        <v>41338</v>
      </c>
      <c r="D274" s="440">
        <f t="shared" si="79"/>
        <v>28851190.681375232</v>
      </c>
      <c r="E274" s="534">
        <v>4181586.2257843032</v>
      </c>
      <c r="F274" s="400">
        <v>33032776.907159533</v>
      </c>
      <c r="G274" s="400">
        <v>-905598.72621046787</v>
      </c>
      <c r="H274" s="404">
        <f t="shared" si="80"/>
        <v>32127178.180949066</v>
      </c>
      <c r="I274" s="427">
        <v>2278167.5324566048</v>
      </c>
      <c r="J274" s="405">
        <f t="shared" si="81"/>
        <v>34405345.713405669</v>
      </c>
      <c r="K274" s="429">
        <v>-2704969</v>
      </c>
      <c r="L274" s="414">
        <f t="shared" si="82"/>
        <v>31700376.713405669</v>
      </c>
      <c r="M274" s="431">
        <v>2650073.3041889984</v>
      </c>
      <c r="N274" s="405">
        <f t="shared" si="83"/>
        <v>34350450.017594665</v>
      </c>
      <c r="O274" s="411">
        <f t="shared" si="77"/>
        <v>766.85801716110279</v>
      </c>
      <c r="P274" s="399">
        <f t="shared" si="78"/>
        <v>830.96545593871656</v>
      </c>
      <c r="Q274" s="412">
        <v>1</v>
      </c>
      <c r="R274" s="413">
        <v>35</v>
      </c>
      <c r="S274" s="451">
        <f t="shared" si="84"/>
        <v>3011623.8464716673</v>
      </c>
      <c r="T274" s="416">
        <f t="shared" si="85"/>
        <v>0.10497576734828358</v>
      </c>
      <c r="U274" s="453">
        <f t="shared" si="86"/>
        <v>56.459025804773546</v>
      </c>
      <c r="V274" s="623">
        <f t="shared" si="87"/>
        <v>56.459025804773546</v>
      </c>
      <c r="W274" s="397">
        <v>858</v>
      </c>
      <c r="X274" s="398" t="s">
        <v>298</v>
      </c>
      <c r="Y274" s="400">
        <v>40384</v>
      </c>
      <c r="Z274" s="400">
        <v>28434351.588543527</v>
      </c>
      <c r="AA274" s="400">
        <v>-900341.69438742392</v>
      </c>
      <c r="AB274" s="404">
        <f t="shared" si="88"/>
        <v>27534009.894156102</v>
      </c>
      <c r="AC274" s="400">
        <v>4523017.9727779003</v>
      </c>
      <c r="AD274" s="399">
        <f t="shared" si="89"/>
        <v>32057027.866934001</v>
      </c>
      <c r="AE274" s="401">
        <v>-3368275</v>
      </c>
      <c r="AF274" s="411">
        <f t="shared" si="90"/>
        <v>28688752.866934001</v>
      </c>
      <c r="AG274" s="399">
        <v>2478320.9971700003</v>
      </c>
      <c r="AH274" s="399">
        <f t="shared" si="91"/>
        <v>31167073.864104003</v>
      </c>
      <c r="AI274" s="411">
        <f t="shared" si="92"/>
        <v>710.39899135632925</v>
      </c>
      <c r="AJ274" s="399">
        <f t="shared" si="93"/>
        <v>771.76787500257535</v>
      </c>
      <c r="AK274" s="412">
        <v>1</v>
      </c>
      <c r="AL274" s="413">
        <v>35</v>
      </c>
    </row>
    <row r="275" spans="1:38">
      <c r="A275" s="397">
        <v>859</v>
      </c>
      <c r="B275" s="398" t="s">
        <v>299</v>
      </c>
      <c r="C275" s="420">
        <v>6525</v>
      </c>
      <c r="D275" s="440">
        <f t="shared" si="79"/>
        <v>6662123.4504516218</v>
      </c>
      <c r="E275" s="534">
        <v>634176.73189203115</v>
      </c>
      <c r="F275" s="400">
        <v>7296300.1823436534</v>
      </c>
      <c r="G275" s="400">
        <v>4801935.6825613212</v>
      </c>
      <c r="H275" s="404">
        <f t="shared" si="80"/>
        <v>12098235.864904974</v>
      </c>
      <c r="I275" s="427">
        <v>411420.72695270064</v>
      </c>
      <c r="J275" s="405">
        <f t="shared" si="81"/>
        <v>12509656.591857674</v>
      </c>
      <c r="K275" s="429">
        <v>-926108</v>
      </c>
      <c r="L275" s="414">
        <f t="shared" si="82"/>
        <v>11583548.591857674</v>
      </c>
      <c r="M275" s="431">
        <v>54582.705989999988</v>
      </c>
      <c r="N275" s="405">
        <f t="shared" si="83"/>
        <v>11638131.297847673</v>
      </c>
      <c r="O275" s="411">
        <f t="shared" si="77"/>
        <v>1775.2564891735899</v>
      </c>
      <c r="P275" s="399">
        <f t="shared" si="78"/>
        <v>1783.6216548425552</v>
      </c>
      <c r="Q275" s="412">
        <v>17</v>
      </c>
      <c r="R275" s="412">
        <v>17</v>
      </c>
      <c r="S275" s="451">
        <f t="shared" si="84"/>
        <v>539569.2388652321</v>
      </c>
      <c r="T275" s="416">
        <f t="shared" si="85"/>
        <v>4.8856415031148362E-2</v>
      </c>
      <c r="U275" s="453">
        <f t="shared" si="86"/>
        <v>92.236167169255623</v>
      </c>
      <c r="V275" s="623">
        <f t="shared" si="87"/>
        <v>92.236167169255623</v>
      </c>
      <c r="W275" s="397">
        <v>859</v>
      </c>
      <c r="X275" s="398" t="s">
        <v>299</v>
      </c>
      <c r="Y275" s="400">
        <v>6562</v>
      </c>
      <c r="Z275" s="400">
        <v>6461560.1106830714</v>
      </c>
      <c r="AA275" s="400">
        <v>4622365.8680947442</v>
      </c>
      <c r="AB275" s="404">
        <f t="shared" si="88"/>
        <v>11083925.978777815</v>
      </c>
      <c r="AC275" s="400">
        <v>943994.37421462615</v>
      </c>
      <c r="AD275" s="399">
        <f t="shared" si="89"/>
        <v>12027920.352992442</v>
      </c>
      <c r="AE275" s="401">
        <v>-983941</v>
      </c>
      <c r="AF275" s="411">
        <f t="shared" si="90"/>
        <v>11043979.352992442</v>
      </c>
      <c r="AG275" s="399">
        <v>45928.428199999966</v>
      </c>
      <c r="AH275" s="399">
        <f t="shared" si="91"/>
        <v>11089907.781192441</v>
      </c>
      <c r="AI275" s="411">
        <f t="shared" si="92"/>
        <v>1683.0203220043343</v>
      </c>
      <c r="AJ275" s="399">
        <f t="shared" si="93"/>
        <v>1690.0194729034502</v>
      </c>
      <c r="AK275" s="412">
        <v>17</v>
      </c>
      <c r="AL275" s="412">
        <v>17</v>
      </c>
    </row>
    <row r="276" spans="1:38">
      <c r="A276" s="397">
        <v>886</v>
      </c>
      <c r="B276" s="398" t="s">
        <v>300</v>
      </c>
      <c r="C276" s="420">
        <v>12533</v>
      </c>
      <c r="D276" s="440">
        <f t="shared" si="79"/>
        <v>2278440.9054841851</v>
      </c>
      <c r="E276" s="534">
        <v>1409533.976138032</v>
      </c>
      <c r="F276" s="400">
        <v>3687974.8816222171</v>
      </c>
      <c r="G276" s="400">
        <v>3818667.6604900956</v>
      </c>
      <c r="H276" s="404">
        <f t="shared" si="80"/>
        <v>7506642.5421123132</v>
      </c>
      <c r="I276" s="427">
        <v>856658.33900917671</v>
      </c>
      <c r="J276" s="405">
        <f t="shared" si="81"/>
        <v>8363300.8811214902</v>
      </c>
      <c r="K276" s="429">
        <v>269189</v>
      </c>
      <c r="L276" s="414">
        <f t="shared" si="82"/>
        <v>8632489.8811214902</v>
      </c>
      <c r="M276" s="431">
        <v>182464.92707700015</v>
      </c>
      <c r="N276" s="405">
        <f t="shared" si="83"/>
        <v>8814954.8081984911</v>
      </c>
      <c r="O276" s="411">
        <f t="shared" si="77"/>
        <v>688.78080915355383</v>
      </c>
      <c r="P276" s="399">
        <f t="shared" si="78"/>
        <v>703.33956819584228</v>
      </c>
      <c r="Q276" s="412">
        <v>4</v>
      </c>
      <c r="R276" s="412">
        <v>4</v>
      </c>
      <c r="S276" s="451">
        <f t="shared" si="84"/>
        <v>1463059.4842909761</v>
      </c>
      <c r="T276" s="416">
        <f t="shared" si="85"/>
        <v>0.20406913845453753</v>
      </c>
      <c r="U276" s="453">
        <f t="shared" si="86"/>
        <v>119.73323420073905</v>
      </c>
      <c r="V276" s="623">
        <f t="shared" si="87"/>
        <v>119.73323420073905</v>
      </c>
      <c r="W276" s="397">
        <v>886</v>
      </c>
      <c r="X276" s="398" t="s">
        <v>300</v>
      </c>
      <c r="Y276" s="400">
        <v>12599</v>
      </c>
      <c r="Z276" s="400">
        <v>1841340.0947636496</v>
      </c>
      <c r="AA276" s="400">
        <v>3618175.395542888</v>
      </c>
      <c r="AB276" s="404">
        <f t="shared" si="88"/>
        <v>5459515.4903065376</v>
      </c>
      <c r="AC276" s="400">
        <v>1907243.906523976</v>
      </c>
      <c r="AD276" s="399">
        <f t="shared" si="89"/>
        <v>7366759.3968305141</v>
      </c>
      <c r="AE276" s="401">
        <v>-197329</v>
      </c>
      <c r="AF276" s="411">
        <f t="shared" si="90"/>
        <v>7169430.3968305141</v>
      </c>
      <c r="AG276" s="399">
        <v>30129.301079999888</v>
      </c>
      <c r="AH276" s="399">
        <f t="shared" si="91"/>
        <v>7199559.6979105137</v>
      </c>
      <c r="AI276" s="411">
        <f t="shared" si="92"/>
        <v>569.04757495281478</v>
      </c>
      <c r="AJ276" s="399">
        <f t="shared" si="93"/>
        <v>571.43897911822478</v>
      </c>
      <c r="AK276" s="412">
        <v>4</v>
      </c>
      <c r="AL276" s="412">
        <v>4</v>
      </c>
    </row>
    <row r="277" spans="1:38">
      <c r="A277" s="397">
        <v>887</v>
      </c>
      <c r="B277" s="398" t="s">
        <v>301</v>
      </c>
      <c r="C277" s="420">
        <v>4568</v>
      </c>
      <c r="D277" s="440">
        <f t="shared" si="79"/>
        <v>-877067.51712758618</v>
      </c>
      <c r="E277" s="534">
        <v>930250.8572043865</v>
      </c>
      <c r="F277" s="400">
        <v>53183.340076800319</v>
      </c>
      <c r="G277" s="400">
        <v>2503436.5583130633</v>
      </c>
      <c r="H277" s="404">
        <f t="shared" si="80"/>
        <v>2556619.8983898638</v>
      </c>
      <c r="I277" s="427">
        <v>721235.42344425688</v>
      </c>
      <c r="J277" s="405">
        <f t="shared" si="81"/>
        <v>3277855.3218341209</v>
      </c>
      <c r="K277" s="429">
        <v>-95446</v>
      </c>
      <c r="L277" s="414">
        <f t="shared" si="82"/>
        <v>3182409.3218341209</v>
      </c>
      <c r="M277" s="431">
        <v>248835.13056000002</v>
      </c>
      <c r="N277" s="405">
        <f t="shared" si="83"/>
        <v>3431244.4523941209</v>
      </c>
      <c r="O277" s="411">
        <f t="shared" si="77"/>
        <v>696.674545060009</v>
      </c>
      <c r="P277" s="399">
        <f t="shared" si="78"/>
        <v>751.14808502498272</v>
      </c>
      <c r="Q277" s="412">
        <v>6</v>
      </c>
      <c r="R277" s="412">
        <v>6</v>
      </c>
      <c r="S277" s="451">
        <f t="shared" si="84"/>
        <v>773830.06975904433</v>
      </c>
      <c r="T277" s="416">
        <f t="shared" si="85"/>
        <v>0.32128071729105956</v>
      </c>
      <c r="U277" s="453">
        <f t="shared" si="86"/>
        <v>169.51778163801805</v>
      </c>
      <c r="V277" s="623">
        <f t="shared" si="87"/>
        <v>169.51778163801805</v>
      </c>
      <c r="W277" s="397">
        <v>887</v>
      </c>
      <c r="X277" s="398" t="s">
        <v>301</v>
      </c>
      <c r="Y277" s="400">
        <v>4569</v>
      </c>
      <c r="Z277" s="400">
        <v>-963089.06547512475</v>
      </c>
      <c r="AA277" s="400">
        <v>2580192.1882263105</v>
      </c>
      <c r="AB277" s="404">
        <f t="shared" si="88"/>
        <v>1617103.1227511857</v>
      </c>
      <c r="AC277" s="400">
        <v>1037260.1293238909</v>
      </c>
      <c r="AD277" s="399">
        <f t="shared" si="89"/>
        <v>2654363.2520750766</v>
      </c>
      <c r="AE277" s="401">
        <v>-245784</v>
      </c>
      <c r="AF277" s="411">
        <f t="shared" si="90"/>
        <v>2408579.2520750766</v>
      </c>
      <c r="AG277" s="399">
        <v>240407.10890000002</v>
      </c>
      <c r="AH277" s="399">
        <f t="shared" si="91"/>
        <v>2648986.3609750764</v>
      </c>
      <c r="AI277" s="411">
        <f t="shared" si="92"/>
        <v>527.15676342199095</v>
      </c>
      <c r="AJ277" s="399">
        <f t="shared" si="93"/>
        <v>579.77377127929014</v>
      </c>
      <c r="AK277" s="412">
        <v>6</v>
      </c>
      <c r="AL277" s="412">
        <v>6</v>
      </c>
    </row>
    <row r="278" spans="1:38">
      <c r="A278" s="397">
        <v>889</v>
      </c>
      <c r="B278" s="398" t="s">
        <v>302</v>
      </c>
      <c r="C278" s="420">
        <v>2491</v>
      </c>
      <c r="D278" s="440">
        <f t="shared" si="79"/>
        <v>3198673.5335234646</v>
      </c>
      <c r="E278" s="534">
        <v>357394.02684850222</v>
      </c>
      <c r="F278" s="400">
        <v>3556067.5603719666</v>
      </c>
      <c r="G278" s="400">
        <v>1239228.5133721351</v>
      </c>
      <c r="H278" s="404">
        <f t="shared" si="80"/>
        <v>4795296.0737441014</v>
      </c>
      <c r="I278" s="427">
        <v>404272.84258457518</v>
      </c>
      <c r="J278" s="405">
        <f t="shared" si="81"/>
        <v>5199568.916328677</v>
      </c>
      <c r="K278" s="429">
        <v>671911</v>
      </c>
      <c r="L278" s="414">
        <f t="shared" si="82"/>
        <v>5871479.916328677</v>
      </c>
      <c r="M278" s="431">
        <v>173441.1531</v>
      </c>
      <c r="N278" s="405">
        <f t="shared" si="83"/>
        <v>6044921.0694286767</v>
      </c>
      <c r="O278" s="411">
        <f t="shared" si="77"/>
        <v>2357.0774453346758</v>
      </c>
      <c r="P278" s="399">
        <f t="shared" si="78"/>
        <v>2426.7045642026001</v>
      </c>
      <c r="Q278" s="412">
        <v>17</v>
      </c>
      <c r="R278" s="412">
        <v>17</v>
      </c>
      <c r="S278" s="451">
        <f t="shared" si="84"/>
        <v>641266.78391797282</v>
      </c>
      <c r="T278" s="416">
        <f t="shared" si="85"/>
        <v>0.12260815528609267</v>
      </c>
      <c r="U278" s="453">
        <f t="shared" si="86"/>
        <v>284.0639168326129</v>
      </c>
      <c r="V278" s="623">
        <f t="shared" si="87"/>
        <v>284.0639168326129</v>
      </c>
      <c r="W278" s="397">
        <v>889</v>
      </c>
      <c r="X278" s="398" t="s">
        <v>302</v>
      </c>
      <c r="Y278" s="400">
        <v>2523</v>
      </c>
      <c r="Z278" s="400">
        <v>3175791.2399693886</v>
      </c>
      <c r="AA278" s="400">
        <v>1145506.5896339284</v>
      </c>
      <c r="AB278" s="404">
        <f t="shared" si="88"/>
        <v>4321297.8296033172</v>
      </c>
      <c r="AC278" s="400">
        <v>552984.30280738708</v>
      </c>
      <c r="AD278" s="399">
        <f t="shared" si="89"/>
        <v>4874282.1324107042</v>
      </c>
      <c r="AE278" s="401">
        <v>355931</v>
      </c>
      <c r="AF278" s="411">
        <f t="shared" si="90"/>
        <v>5230213.1324107042</v>
      </c>
      <c r="AG278" s="399">
        <v>167826.3224</v>
      </c>
      <c r="AH278" s="399">
        <f t="shared" si="91"/>
        <v>5398039.4548107041</v>
      </c>
      <c r="AI278" s="411">
        <f t="shared" si="92"/>
        <v>2073.0135285020629</v>
      </c>
      <c r="AJ278" s="399">
        <f t="shared" si="93"/>
        <v>2139.5320867263986</v>
      </c>
      <c r="AK278" s="412">
        <v>17</v>
      </c>
      <c r="AL278" s="412">
        <v>17</v>
      </c>
    </row>
    <row r="279" spans="1:38">
      <c r="A279" s="397">
        <v>890</v>
      </c>
      <c r="B279" s="398" t="s">
        <v>303</v>
      </c>
      <c r="C279" s="420">
        <v>1139</v>
      </c>
      <c r="D279" s="440">
        <f t="shared" si="79"/>
        <v>2127243.7509010118</v>
      </c>
      <c r="E279" s="534">
        <v>105559.81135897088</v>
      </c>
      <c r="F279" s="400">
        <v>2232803.5622599828</v>
      </c>
      <c r="G279" s="400">
        <v>403703.09425761091</v>
      </c>
      <c r="H279" s="404">
        <f t="shared" si="80"/>
        <v>2636506.6565175937</v>
      </c>
      <c r="I279" s="427">
        <v>173186.2200255646</v>
      </c>
      <c r="J279" s="405">
        <f t="shared" si="81"/>
        <v>2809692.8765431582</v>
      </c>
      <c r="K279" s="429">
        <v>330350</v>
      </c>
      <c r="L279" s="414">
        <f t="shared" si="82"/>
        <v>3140042.8765431582</v>
      </c>
      <c r="M279" s="431">
        <v>-30004.235999999997</v>
      </c>
      <c r="N279" s="405">
        <f t="shared" si="83"/>
        <v>3110038.6405431582</v>
      </c>
      <c r="O279" s="411">
        <f t="shared" si="77"/>
        <v>2756.8418582468466</v>
      </c>
      <c r="P279" s="399">
        <f t="shared" si="78"/>
        <v>2730.4992454285848</v>
      </c>
      <c r="Q279" s="412">
        <v>19</v>
      </c>
      <c r="R279" s="412">
        <v>19</v>
      </c>
      <c r="S279" s="451">
        <f t="shared" si="84"/>
        <v>-166669.28260358935</v>
      </c>
      <c r="T279" s="416">
        <f t="shared" si="85"/>
        <v>-5.0403323477237923E-2</v>
      </c>
      <c r="U279" s="453">
        <f t="shared" si="86"/>
        <v>-45.45658170802426</v>
      </c>
      <c r="V279" s="623">
        <f t="shared" si="87"/>
        <v>-45.45658170802426</v>
      </c>
      <c r="W279" s="397">
        <v>890</v>
      </c>
      <c r="X279" s="398" t="s">
        <v>303</v>
      </c>
      <c r="Y279" s="400">
        <v>1180</v>
      </c>
      <c r="Z279" s="400">
        <v>2257398.2989331484</v>
      </c>
      <c r="AA279" s="400">
        <v>425286.8428775295</v>
      </c>
      <c r="AB279" s="404">
        <f t="shared" si="88"/>
        <v>2682685.1418106779</v>
      </c>
      <c r="AC279" s="400">
        <v>237723.01733606966</v>
      </c>
      <c r="AD279" s="399">
        <f t="shared" si="89"/>
        <v>2920408.1591467476</v>
      </c>
      <c r="AE279" s="401">
        <v>386304</v>
      </c>
      <c r="AF279" s="411">
        <f t="shared" si="90"/>
        <v>3306712.1591467476</v>
      </c>
      <c r="AG279" s="399">
        <v>33098.729999999996</v>
      </c>
      <c r="AH279" s="399">
        <f t="shared" si="91"/>
        <v>3339810.8891467475</v>
      </c>
      <c r="AI279" s="411">
        <f t="shared" si="92"/>
        <v>2802.2984399548709</v>
      </c>
      <c r="AJ279" s="399">
        <f t="shared" si="93"/>
        <v>2830.3482111413114</v>
      </c>
      <c r="AK279" s="412">
        <v>19</v>
      </c>
      <c r="AL279" s="412">
        <v>19</v>
      </c>
    </row>
    <row r="280" spans="1:38">
      <c r="A280" s="397">
        <v>892</v>
      </c>
      <c r="B280" s="398" t="s">
        <v>304</v>
      </c>
      <c r="C280" s="420">
        <v>3615</v>
      </c>
      <c r="D280" s="440">
        <f t="shared" si="79"/>
        <v>4529387.9450181145</v>
      </c>
      <c r="E280" s="534">
        <v>468037.52564622322</v>
      </c>
      <c r="F280" s="400">
        <v>4997425.4706643373</v>
      </c>
      <c r="G280" s="400">
        <v>2176499.5936160646</v>
      </c>
      <c r="H280" s="404">
        <f t="shared" si="80"/>
        <v>7173925.0642804019</v>
      </c>
      <c r="I280" s="427">
        <v>318429.04034874775</v>
      </c>
      <c r="J280" s="405">
        <f t="shared" si="81"/>
        <v>7492354.1046291497</v>
      </c>
      <c r="K280" s="429">
        <v>-511588</v>
      </c>
      <c r="L280" s="414">
        <f t="shared" si="82"/>
        <v>6980766.1046291497</v>
      </c>
      <c r="M280" s="431">
        <v>-44206.241039999994</v>
      </c>
      <c r="N280" s="405">
        <f t="shared" si="83"/>
        <v>6936559.8635891499</v>
      </c>
      <c r="O280" s="411">
        <f t="shared" si="77"/>
        <v>1931.0556306028077</v>
      </c>
      <c r="P280" s="399">
        <f t="shared" si="78"/>
        <v>1918.8270715322683</v>
      </c>
      <c r="Q280" s="412">
        <v>13</v>
      </c>
      <c r="R280" s="412">
        <v>13</v>
      </c>
      <c r="S280" s="451">
        <f t="shared" si="84"/>
        <v>472629.34396983869</v>
      </c>
      <c r="T280" s="416">
        <f t="shared" si="85"/>
        <v>7.262129874510484E-2</v>
      </c>
      <c r="U280" s="453">
        <f t="shared" si="86"/>
        <v>119.21354801391271</v>
      </c>
      <c r="V280" s="623">
        <f t="shared" si="87"/>
        <v>119.21354801391271</v>
      </c>
      <c r="W280" s="397">
        <v>892</v>
      </c>
      <c r="X280" s="398" t="s">
        <v>304</v>
      </c>
      <c r="Y280" s="400">
        <v>3592</v>
      </c>
      <c r="Z280" s="400">
        <v>4373135.6247351319</v>
      </c>
      <c r="AA280" s="400">
        <v>2094213.03494639</v>
      </c>
      <c r="AB280" s="404">
        <f t="shared" si="88"/>
        <v>6467348.6596815214</v>
      </c>
      <c r="AC280" s="400">
        <v>579322.10097779008</v>
      </c>
      <c r="AD280" s="399">
        <f t="shared" si="89"/>
        <v>7046670.760659311</v>
      </c>
      <c r="AE280" s="401">
        <v>-538534</v>
      </c>
      <c r="AF280" s="411">
        <f t="shared" si="90"/>
        <v>6508136.760659311</v>
      </c>
      <c r="AG280" s="399">
        <v>-7124.107600000003</v>
      </c>
      <c r="AH280" s="399">
        <f t="shared" si="91"/>
        <v>6501012.6530593112</v>
      </c>
      <c r="AI280" s="411">
        <f t="shared" si="92"/>
        <v>1811.842082588895</v>
      </c>
      <c r="AJ280" s="399">
        <f t="shared" si="93"/>
        <v>1809.85875641963</v>
      </c>
      <c r="AK280" s="412">
        <v>13</v>
      </c>
      <c r="AL280" s="412">
        <v>13</v>
      </c>
    </row>
    <row r="281" spans="1:38">
      <c r="A281" s="397">
        <v>893</v>
      </c>
      <c r="B281" s="398" t="s">
        <v>305</v>
      </c>
      <c r="C281" s="420">
        <v>7500</v>
      </c>
      <c r="D281" s="440">
        <f t="shared" si="79"/>
        <v>5814499.3058864251</v>
      </c>
      <c r="E281" s="534">
        <v>819574.01534198457</v>
      </c>
      <c r="F281" s="400">
        <v>6634073.3212284092</v>
      </c>
      <c r="G281" s="400">
        <v>2376290.3142971764</v>
      </c>
      <c r="H281" s="404">
        <f t="shared" si="80"/>
        <v>9010363.6355255861</v>
      </c>
      <c r="I281" s="427">
        <v>1047768.4374289869</v>
      </c>
      <c r="J281" s="405">
        <f t="shared" si="81"/>
        <v>10058132.072954573</v>
      </c>
      <c r="K281" s="429">
        <v>144590</v>
      </c>
      <c r="L281" s="414">
        <f t="shared" si="82"/>
        <v>10202722.072954573</v>
      </c>
      <c r="M281" s="431">
        <v>-34921.596900000033</v>
      </c>
      <c r="N281" s="405">
        <f t="shared" si="83"/>
        <v>10167800.476054573</v>
      </c>
      <c r="O281" s="411">
        <f t="shared" si="77"/>
        <v>1360.3629430606097</v>
      </c>
      <c r="P281" s="399">
        <f t="shared" si="78"/>
        <v>1355.7067301406098</v>
      </c>
      <c r="Q281" s="412">
        <v>15</v>
      </c>
      <c r="R281" s="412">
        <v>15</v>
      </c>
      <c r="S281" s="451">
        <f t="shared" si="84"/>
        <v>686992.26539537497</v>
      </c>
      <c r="T281" s="416">
        <f t="shared" si="85"/>
        <v>7.2195436323721107E-2</v>
      </c>
      <c r="U281" s="453">
        <f t="shared" si="86"/>
        <v>80.334720359614494</v>
      </c>
      <c r="V281" s="623">
        <f t="shared" si="87"/>
        <v>80.334720359614494</v>
      </c>
      <c r="W281" s="397">
        <v>893</v>
      </c>
      <c r="X281" s="398" t="s">
        <v>305</v>
      </c>
      <c r="Y281" s="400">
        <v>7434</v>
      </c>
      <c r="Z281" s="400">
        <v>5517869.3932374604</v>
      </c>
      <c r="AA281" s="400">
        <v>2395571.8398203081</v>
      </c>
      <c r="AB281" s="404">
        <f t="shared" si="88"/>
        <v>7913441.233057769</v>
      </c>
      <c r="AC281" s="400">
        <v>1516510.5745014292</v>
      </c>
      <c r="AD281" s="399">
        <f t="shared" si="89"/>
        <v>9429951.8075591978</v>
      </c>
      <c r="AE281" s="401">
        <v>85778</v>
      </c>
      <c r="AF281" s="411">
        <f t="shared" si="90"/>
        <v>9515729.8075591978</v>
      </c>
      <c r="AG281" s="399">
        <v>78.80649999997695</v>
      </c>
      <c r="AH281" s="399">
        <f t="shared" si="91"/>
        <v>9515808.6140591986</v>
      </c>
      <c r="AI281" s="411">
        <f t="shared" si="92"/>
        <v>1280.0282227009952</v>
      </c>
      <c r="AJ281" s="399">
        <f t="shared" si="93"/>
        <v>1280.0388235215494</v>
      </c>
      <c r="AK281" s="412">
        <v>15</v>
      </c>
      <c r="AL281" s="412">
        <v>15</v>
      </c>
    </row>
    <row r="282" spans="1:38">
      <c r="A282" s="397">
        <v>895</v>
      </c>
      <c r="B282" s="398" t="s">
        <v>306</v>
      </c>
      <c r="C282" s="420">
        <v>14938</v>
      </c>
      <c r="D282" s="440">
        <f t="shared" si="79"/>
        <v>2936116.5378521187</v>
      </c>
      <c r="E282" s="534">
        <v>2545998.6838558372</v>
      </c>
      <c r="F282" s="400">
        <v>5482115.2217079559</v>
      </c>
      <c r="G282" s="400">
        <v>1041970.5151076629</v>
      </c>
      <c r="H282" s="404">
        <f t="shared" si="80"/>
        <v>6524085.7368156184</v>
      </c>
      <c r="I282" s="427">
        <v>1421656.0260170931</v>
      </c>
      <c r="J282" s="405">
        <f t="shared" si="81"/>
        <v>7945741.7628327115</v>
      </c>
      <c r="K282" s="429">
        <v>-1419682</v>
      </c>
      <c r="L282" s="414">
        <f t="shared" si="82"/>
        <v>6526059.7628327115</v>
      </c>
      <c r="M282" s="431">
        <v>542243.22060000012</v>
      </c>
      <c r="N282" s="405">
        <f t="shared" si="83"/>
        <v>7068302.983432712</v>
      </c>
      <c r="O282" s="411">
        <f t="shared" si="77"/>
        <v>436.87640666974909</v>
      </c>
      <c r="P282" s="399">
        <f t="shared" si="78"/>
        <v>473.17599299991377</v>
      </c>
      <c r="Q282" s="412">
        <v>2</v>
      </c>
      <c r="R282" s="412">
        <v>2</v>
      </c>
      <c r="S282" s="451">
        <f t="shared" si="84"/>
        <v>534974.90809395909</v>
      </c>
      <c r="T282" s="416">
        <f t="shared" si="85"/>
        <v>8.9295164576213837E-2</v>
      </c>
      <c r="U282" s="453">
        <f t="shared" si="86"/>
        <v>39.90550455347875</v>
      </c>
      <c r="V282" s="623">
        <f t="shared" si="87"/>
        <v>39.90550455347875</v>
      </c>
      <c r="W282" s="397">
        <v>895</v>
      </c>
      <c r="X282" s="398" t="s">
        <v>306</v>
      </c>
      <c r="Y282" s="400">
        <v>15092</v>
      </c>
      <c r="Z282" s="400">
        <v>2807702.6695287167</v>
      </c>
      <c r="AA282" s="400">
        <v>1794596.7273950984</v>
      </c>
      <c r="AB282" s="404">
        <f t="shared" si="88"/>
        <v>4602299.3969238149</v>
      </c>
      <c r="AC282" s="400">
        <v>2603416.4578149375</v>
      </c>
      <c r="AD282" s="399">
        <f t="shared" si="89"/>
        <v>7205715.8547387524</v>
      </c>
      <c r="AE282" s="401">
        <v>-1214631</v>
      </c>
      <c r="AF282" s="411">
        <f t="shared" si="90"/>
        <v>5991084.8547387524</v>
      </c>
      <c r="AG282" s="399">
        <v>265499.09850000002</v>
      </c>
      <c r="AH282" s="399">
        <f t="shared" si="91"/>
        <v>6256583.9532387527</v>
      </c>
      <c r="AI282" s="411">
        <f t="shared" si="92"/>
        <v>396.97090211627034</v>
      </c>
      <c r="AJ282" s="399">
        <f t="shared" si="93"/>
        <v>414.56294415841194</v>
      </c>
      <c r="AK282" s="412">
        <v>2</v>
      </c>
      <c r="AL282" s="412">
        <v>2</v>
      </c>
    </row>
    <row r="283" spans="1:38">
      <c r="A283" s="397">
        <v>905</v>
      </c>
      <c r="B283" s="398" t="s">
        <v>307</v>
      </c>
      <c r="C283" s="420">
        <v>68956</v>
      </c>
      <c r="D283" s="440">
        <f t="shared" si="79"/>
        <v>-1022108.152309034</v>
      </c>
      <c r="E283" s="534">
        <v>10922489.12874249</v>
      </c>
      <c r="F283" s="400">
        <v>9900380.9764334559</v>
      </c>
      <c r="G283" s="400">
        <v>4906964.8567551179</v>
      </c>
      <c r="H283" s="404">
        <f t="shared" si="80"/>
        <v>14807345.833188575</v>
      </c>
      <c r="I283" s="427">
        <v>7359141.1058398411</v>
      </c>
      <c r="J283" s="405">
        <f t="shared" si="81"/>
        <v>22166486.939028416</v>
      </c>
      <c r="K283" s="429">
        <v>34320740</v>
      </c>
      <c r="L283" s="414">
        <f t="shared" si="82"/>
        <v>56487226.939028412</v>
      </c>
      <c r="M283" s="431">
        <v>-6033626.4111044984</v>
      </c>
      <c r="N283" s="405">
        <f t="shared" si="83"/>
        <v>50453600.527923912</v>
      </c>
      <c r="O283" s="411">
        <f t="shared" si="77"/>
        <v>819.17783715743974</v>
      </c>
      <c r="P283" s="399">
        <f t="shared" si="78"/>
        <v>731.67817924363237</v>
      </c>
      <c r="Q283" s="412">
        <v>15</v>
      </c>
      <c r="R283" s="412">
        <v>15</v>
      </c>
      <c r="S283" s="451">
        <f t="shared" si="84"/>
        <v>14006160.038948849</v>
      </c>
      <c r="T283" s="416">
        <f t="shared" si="85"/>
        <v>0.32970358470263883</v>
      </c>
      <c r="U283" s="453">
        <f t="shared" si="86"/>
        <v>194.34600065571055</v>
      </c>
      <c r="V283" s="623">
        <f t="shared" si="87"/>
        <v>194.34600065571055</v>
      </c>
      <c r="W283" s="397">
        <v>905</v>
      </c>
      <c r="X283" s="398" t="s">
        <v>307</v>
      </c>
      <c r="Y283" s="400">
        <v>67988</v>
      </c>
      <c r="Z283" s="400">
        <v>-2876508.9742780514</v>
      </c>
      <c r="AA283" s="400">
        <v>3179511.19281467</v>
      </c>
      <c r="AB283" s="404">
        <f t="shared" si="88"/>
        <v>303002.21853661863</v>
      </c>
      <c r="AC283" s="400">
        <v>10587144.681542942</v>
      </c>
      <c r="AD283" s="399">
        <f t="shared" si="89"/>
        <v>10890146.900079561</v>
      </c>
      <c r="AE283" s="401">
        <v>31590920</v>
      </c>
      <c r="AF283" s="411">
        <f t="shared" si="90"/>
        <v>42481066.900079563</v>
      </c>
      <c r="AG283" s="399">
        <v>-5766993.4725400005</v>
      </c>
      <c r="AH283" s="399">
        <f t="shared" si="91"/>
        <v>36714073.427539565</v>
      </c>
      <c r="AI283" s="411">
        <f t="shared" si="92"/>
        <v>624.83183650172919</v>
      </c>
      <c r="AJ283" s="399">
        <f t="shared" si="93"/>
        <v>540.00814007677184</v>
      </c>
      <c r="AK283" s="412">
        <v>15</v>
      </c>
      <c r="AL283" s="412">
        <v>15</v>
      </c>
    </row>
    <row r="284" spans="1:38">
      <c r="A284" s="397">
        <v>908</v>
      </c>
      <c r="B284" s="398" t="s">
        <v>308</v>
      </c>
      <c r="C284" s="420">
        <v>20694</v>
      </c>
      <c r="D284" s="440">
        <f t="shared" si="79"/>
        <v>762015.72754769307</v>
      </c>
      <c r="E284" s="534">
        <v>3111458.116719421</v>
      </c>
      <c r="F284" s="400">
        <v>3873473.8442671141</v>
      </c>
      <c r="G284" s="400">
        <v>4110765.433654401</v>
      </c>
      <c r="H284" s="404">
        <f t="shared" si="80"/>
        <v>7984239.2779215146</v>
      </c>
      <c r="I284" s="427">
        <v>1266218.0000574221</v>
      </c>
      <c r="J284" s="405">
        <f t="shared" si="81"/>
        <v>9250457.2779789362</v>
      </c>
      <c r="K284" s="429">
        <v>1725898</v>
      </c>
      <c r="L284" s="414">
        <f t="shared" si="82"/>
        <v>10976355.277978936</v>
      </c>
      <c r="M284" s="431">
        <v>-131835.27918000007</v>
      </c>
      <c r="N284" s="405">
        <f t="shared" si="83"/>
        <v>10844519.998798937</v>
      </c>
      <c r="O284" s="411">
        <f t="shared" si="77"/>
        <v>530.41245182076625</v>
      </c>
      <c r="P284" s="399">
        <f t="shared" si="78"/>
        <v>524.04175117420198</v>
      </c>
      <c r="Q284" s="412">
        <v>6</v>
      </c>
      <c r="R284" s="412">
        <v>6</v>
      </c>
      <c r="S284" s="451">
        <f t="shared" si="84"/>
        <v>2736376.823002846</v>
      </c>
      <c r="T284" s="416">
        <f t="shared" si="85"/>
        <v>0.33208543419799341</v>
      </c>
      <c r="U284" s="453">
        <f t="shared" si="86"/>
        <v>132.40354224359919</v>
      </c>
      <c r="V284" s="623">
        <f t="shared" si="87"/>
        <v>132.40354224359919</v>
      </c>
      <c r="W284" s="397">
        <v>908</v>
      </c>
      <c r="X284" s="398" t="s">
        <v>308</v>
      </c>
      <c r="Y284" s="400">
        <v>20703</v>
      </c>
      <c r="Z284" s="400">
        <v>265338.86218470894</v>
      </c>
      <c r="AA284" s="400">
        <v>4281392.3095552186</v>
      </c>
      <c r="AB284" s="404">
        <f t="shared" si="88"/>
        <v>4546731.1717399275</v>
      </c>
      <c r="AC284" s="400">
        <v>2863396.2832361627</v>
      </c>
      <c r="AD284" s="399">
        <f t="shared" si="89"/>
        <v>7410127.4549760902</v>
      </c>
      <c r="AE284" s="401">
        <v>829851</v>
      </c>
      <c r="AF284" s="411">
        <f t="shared" si="90"/>
        <v>8239978.4549760902</v>
      </c>
      <c r="AG284" s="399">
        <v>-124435.46349999984</v>
      </c>
      <c r="AH284" s="399">
        <f t="shared" si="91"/>
        <v>8115542.9914760906</v>
      </c>
      <c r="AI284" s="411">
        <f t="shared" si="92"/>
        <v>398.00890957716706</v>
      </c>
      <c r="AJ284" s="399">
        <f t="shared" si="93"/>
        <v>391.99840561638848</v>
      </c>
      <c r="AK284" s="412">
        <v>6</v>
      </c>
      <c r="AL284" s="412">
        <v>6</v>
      </c>
    </row>
    <row r="285" spans="1:38">
      <c r="A285" s="397">
        <v>915</v>
      </c>
      <c r="B285" s="398" t="s">
        <v>309</v>
      </c>
      <c r="C285" s="420">
        <v>19727</v>
      </c>
      <c r="D285" s="440">
        <f t="shared" si="79"/>
        <v>-2949111.7039569509</v>
      </c>
      <c r="E285" s="534">
        <v>3709917.7539170855</v>
      </c>
      <c r="F285" s="400">
        <v>760806.04996013455</v>
      </c>
      <c r="G285" s="400">
        <v>5542942.036967474</v>
      </c>
      <c r="H285" s="404">
        <f t="shared" si="80"/>
        <v>6303748.0869276086</v>
      </c>
      <c r="I285" s="427">
        <v>1753109.4593032941</v>
      </c>
      <c r="J285" s="405">
        <f t="shared" si="81"/>
        <v>8056857.5462309029</v>
      </c>
      <c r="K285" s="429">
        <v>-1369746</v>
      </c>
      <c r="L285" s="414">
        <f t="shared" si="82"/>
        <v>6687111.5462309029</v>
      </c>
      <c r="M285" s="431">
        <v>141745.01156999997</v>
      </c>
      <c r="N285" s="405">
        <f t="shared" si="83"/>
        <v>6828856.557800903</v>
      </c>
      <c r="O285" s="411">
        <f t="shared" si="77"/>
        <v>338.98269104429983</v>
      </c>
      <c r="P285" s="399">
        <f t="shared" si="78"/>
        <v>346.1680213819082</v>
      </c>
      <c r="Q285" s="412">
        <v>11</v>
      </c>
      <c r="R285" s="412">
        <v>11</v>
      </c>
      <c r="S285" s="451">
        <f t="shared" si="84"/>
        <v>2966836.1836230941</v>
      </c>
      <c r="T285" s="416">
        <f t="shared" si="85"/>
        <v>0.79747757745099412</v>
      </c>
      <c r="U285" s="453">
        <f t="shared" si="86"/>
        <v>150.70011790761231</v>
      </c>
      <c r="V285" s="623">
        <f t="shared" si="87"/>
        <v>150.70011790761231</v>
      </c>
      <c r="W285" s="397">
        <v>915</v>
      </c>
      <c r="X285" s="398" t="s">
        <v>309</v>
      </c>
      <c r="Y285" s="400">
        <v>19759</v>
      </c>
      <c r="Z285" s="400">
        <v>-3244968.9001314957</v>
      </c>
      <c r="AA285" s="400">
        <v>6074696.8803582322</v>
      </c>
      <c r="AB285" s="404">
        <f t="shared" si="88"/>
        <v>2829727.9802267365</v>
      </c>
      <c r="AC285" s="400">
        <v>3310473.3823810727</v>
      </c>
      <c r="AD285" s="399">
        <f t="shared" si="89"/>
        <v>6140201.3626078088</v>
      </c>
      <c r="AE285" s="401">
        <v>-2419926</v>
      </c>
      <c r="AF285" s="411">
        <f t="shared" si="90"/>
        <v>3720275.3626078088</v>
      </c>
      <c r="AG285" s="399">
        <v>188284.48980000004</v>
      </c>
      <c r="AH285" s="399">
        <f t="shared" si="91"/>
        <v>3908559.8524078089</v>
      </c>
      <c r="AI285" s="411">
        <f t="shared" si="92"/>
        <v>188.28257313668752</v>
      </c>
      <c r="AJ285" s="399">
        <f t="shared" si="93"/>
        <v>197.81162267360742</v>
      </c>
      <c r="AK285" s="412">
        <v>11</v>
      </c>
      <c r="AL285" s="412">
        <v>11</v>
      </c>
    </row>
    <row r="286" spans="1:38">
      <c r="A286" s="397">
        <v>918</v>
      </c>
      <c r="B286" s="398" t="s">
        <v>310</v>
      </c>
      <c r="C286" s="420">
        <v>2245</v>
      </c>
      <c r="D286" s="440">
        <f t="shared" si="79"/>
        <v>253998.21134552179</v>
      </c>
      <c r="E286" s="534">
        <v>225456.42872347659</v>
      </c>
      <c r="F286" s="400">
        <v>479454.64006899839</v>
      </c>
      <c r="G286" s="400">
        <v>1053740.5711184407</v>
      </c>
      <c r="H286" s="404">
        <f t="shared" si="80"/>
        <v>1533195.211187439</v>
      </c>
      <c r="I286" s="427">
        <v>352426.83809862856</v>
      </c>
      <c r="J286" s="405">
        <f t="shared" si="81"/>
        <v>1885622.0492860675</v>
      </c>
      <c r="K286" s="429">
        <v>-529626</v>
      </c>
      <c r="L286" s="414">
        <f t="shared" si="82"/>
        <v>1355996.0492860675</v>
      </c>
      <c r="M286" s="431">
        <v>86678.90399999998</v>
      </c>
      <c r="N286" s="405">
        <f t="shared" si="83"/>
        <v>1442674.9532860676</v>
      </c>
      <c r="O286" s="411">
        <f t="shared" si="77"/>
        <v>604.00714890247991</v>
      </c>
      <c r="P286" s="399">
        <f t="shared" si="78"/>
        <v>642.61690569535301</v>
      </c>
      <c r="Q286" s="412">
        <v>2</v>
      </c>
      <c r="R286" s="412">
        <v>2</v>
      </c>
      <c r="S286" s="451">
        <f t="shared" si="84"/>
        <v>164194.88048460986</v>
      </c>
      <c r="T286" s="416">
        <f t="shared" si="85"/>
        <v>0.13777036370062759</v>
      </c>
      <c r="U286" s="453">
        <f t="shared" si="86"/>
        <v>69.087414251915447</v>
      </c>
      <c r="V286" s="623">
        <f t="shared" si="87"/>
        <v>69.087414251915447</v>
      </c>
      <c r="W286" s="397">
        <v>918</v>
      </c>
      <c r="X286" s="398" t="s">
        <v>310</v>
      </c>
      <c r="Y286" s="400">
        <v>2228</v>
      </c>
      <c r="Z286" s="400">
        <v>208590.57330610603</v>
      </c>
      <c r="AA286" s="400">
        <v>924420.81660341076</v>
      </c>
      <c r="AB286" s="404">
        <f t="shared" si="88"/>
        <v>1133011.3899095168</v>
      </c>
      <c r="AC286" s="400">
        <v>510136.77889194078</v>
      </c>
      <c r="AD286" s="399">
        <f t="shared" si="89"/>
        <v>1643148.1688014576</v>
      </c>
      <c r="AE286" s="401">
        <v>-451347</v>
      </c>
      <c r="AF286" s="411">
        <f t="shared" si="90"/>
        <v>1191801.1688014576</v>
      </c>
      <c r="AG286" s="399">
        <v>15099.325399999994</v>
      </c>
      <c r="AH286" s="399">
        <f t="shared" si="91"/>
        <v>1206900.4942014576</v>
      </c>
      <c r="AI286" s="411">
        <f t="shared" si="92"/>
        <v>534.91973465056446</v>
      </c>
      <c r="AJ286" s="399">
        <f t="shared" si="93"/>
        <v>541.69681068288048</v>
      </c>
      <c r="AK286" s="412">
        <v>2</v>
      </c>
      <c r="AL286" s="412">
        <v>2</v>
      </c>
    </row>
    <row r="287" spans="1:38">
      <c r="A287" s="397">
        <v>921</v>
      </c>
      <c r="B287" s="398" t="s">
        <v>311</v>
      </c>
      <c r="C287" s="420">
        <v>1895</v>
      </c>
      <c r="D287" s="440">
        <f t="shared" si="79"/>
        <v>830722.98333365377</v>
      </c>
      <c r="E287" s="534">
        <v>251833.80277732876</v>
      </c>
      <c r="F287" s="400">
        <v>1082556.7861109825</v>
      </c>
      <c r="G287" s="400">
        <v>1128036.5509013548</v>
      </c>
      <c r="H287" s="404">
        <f t="shared" si="80"/>
        <v>2210593.3370123375</v>
      </c>
      <c r="I287" s="427">
        <v>376034.67905220203</v>
      </c>
      <c r="J287" s="405">
        <f t="shared" si="81"/>
        <v>2586628.0160645396</v>
      </c>
      <c r="K287" s="429">
        <v>372721</v>
      </c>
      <c r="L287" s="414">
        <f t="shared" si="82"/>
        <v>2959349.0160645396</v>
      </c>
      <c r="M287" s="431">
        <v>275038.82999999996</v>
      </c>
      <c r="N287" s="405">
        <f t="shared" si="83"/>
        <v>3234387.8460645396</v>
      </c>
      <c r="O287" s="411">
        <f t="shared" si="77"/>
        <v>1561.6617499021318</v>
      </c>
      <c r="P287" s="399">
        <f t="shared" si="78"/>
        <v>1706.8009741765381</v>
      </c>
      <c r="Q287" s="412">
        <v>11</v>
      </c>
      <c r="R287" s="412">
        <v>11</v>
      </c>
      <c r="S287" s="451">
        <f t="shared" si="84"/>
        <v>274775.72599526215</v>
      </c>
      <c r="T287" s="416">
        <f t="shared" si="85"/>
        <v>0.10235359452159765</v>
      </c>
      <c r="U287" s="453">
        <f t="shared" si="86"/>
        <v>144.25240984443508</v>
      </c>
      <c r="V287" s="623">
        <f t="shared" si="87"/>
        <v>144.25240984443508</v>
      </c>
      <c r="W287" s="397">
        <v>921</v>
      </c>
      <c r="X287" s="398" t="s">
        <v>311</v>
      </c>
      <c r="Y287" s="400">
        <v>1894</v>
      </c>
      <c r="Z287" s="400">
        <v>821253.61325367412</v>
      </c>
      <c r="AA287" s="400">
        <v>1060693.5749849083</v>
      </c>
      <c r="AB287" s="404">
        <f t="shared" si="88"/>
        <v>1881947.1882385826</v>
      </c>
      <c r="AC287" s="400">
        <v>489829.10183069477</v>
      </c>
      <c r="AD287" s="399">
        <f t="shared" si="89"/>
        <v>2371776.2900692774</v>
      </c>
      <c r="AE287" s="401">
        <v>312797</v>
      </c>
      <c r="AF287" s="411">
        <f t="shared" si="90"/>
        <v>2684573.2900692774</v>
      </c>
      <c r="AG287" s="399">
        <v>213691.70540000001</v>
      </c>
      <c r="AH287" s="399">
        <f t="shared" si="91"/>
        <v>2898264.9954692773</v>
      </c>
      <c r="AI287" s="411">
        <f t="shared" si="92"/>
        <v>1417.4093400576967</v>
      </c>
      <c r="AJ287" s="399">
        <f t="shared" si="93"/>
        <v>1530.2349500893756</v>
      </c>
      <c r="AK287" s="412">
        <v>11</v>
      </c>
      <c r="AL287" s="412">
        <v>11</v>
      </c>
    </row>
    <row r="288" spans="1:38">
      <c r="A288" s="397">
        <v>922</v>
      </c>
      <c r="B288" s="398" t="s">
        <v>312</v>
      </c>
      <c r="C288" s="420">
        <v>4469</v>
      </c>
      <c r="D288" s="440">
        <f t="shared" si="79"/>
        <v>2299783.2087644106</v>
      </c>
      <c r="E288" s="534">
        <v>565998.85410604172</v>
      </c>
      <c r="F288" s="400">
        <v>2865782.0628704522</v>
      </c>
      <c r="G288" s="400">
        <v>1179160.8774586918</v>
      </c>
      <c r="H288" s="404">
        <f t="shared" si="80"/>
        <v>4044942.9403291438</v>
      </c>
      <c r="I288" s="427">
        <v>343520.32524197473</v>
      </c>
      <c r="J288" s="405">
        <f t="shared" si="81"/>
        <v>4388463.2655711183</v>
      </c>
      <c r="K288" s="429">
        <v>-1065845</v>
      </c>
      <c r="L288" s="414">
        <f t="shared" si="82"/>
        <v>3322618.2655711183</v>
      </c>
      <c r="M288" s="431">
        <v>101914.38828000001</v>
      </c>
      <c r="N288" s="405">
        <f t="shared" si="83"/>
        <v>3424532.6538511184</v>
      </c>
      <c r="O288" s="411">
        <f t="shared" si="77"/>
        <v>743.48137515576605</v>
      </c>
      <c r="P288" s="399">
        <f t="shared" si="78"/>
        <v>766.28611632381262</v>
      </c>
      <c r="Q288" s="412">
        <v>6</v>
      </c>
      <c r="R288" s="412">
        <v>6</v>
      </c>
      <c r="S288" s="451">
        <f t="shared" si="84"/>
        <v>351726.86371187959</v>
      </c>
      <c r="T288" s="416">
        <f t="shared" si="85"/>
        <v>0.11839102011327725</v>
      </c>
      <c r="U288" s="453">
        <f t="shared" si="86"/>
        <v>83.429963945093164</v>
      </c>
      <c r="V288" s="623">
        <f t="shared" si="87"/>
        <v>83.429963945093164</v>
      </c>
      <c r="W288" s="397">
        <v>922</v>
      </c>
      <c r="X288" s="398" t="s">
        <v>312</v>
      </c>
      <c r="Y288" s="400">
        <v>4501</v>
      </c>
      <c r="Z288" s="400">
        <v>2145370.4775652983</v>
      </c>
      <c r="AA288" s="400">
        <v>1252799.1173364331</v>
      </c>
      <c r="AB288" s="404">
        <f t="shared" si="88"/>
        <v>3398169.5949017312</v>
      </c>
      <c r="AC288" s="400">
        <v>697335.80695750774</v>
      </c>
      <c r="AD288" s="399">
        <f t="shared" si="89"/>
        <v>4095505.4018592387</v>
      </c>
      <c r="AE288" s="401">
        <v>-1124614</v>
      </c>
      <c r="AF288" s="411">
        <f t="shared" si="90"/>
        <v>2970891.4018592387</v>
      </c>
      <c r="AG288" s="399">
        <v>-89224.719300000026</v>
      </c>
      <c r="AH288" s="399">
        <f t="shared" si="91"/>
        <v>2881666.6825592387</v>
      </c>
      <c r="AI288" s="411">
        <f t="shared" si="92"/>
        <v>660.05141121067288</v>
      </c>
      <c r="AJ288" s="399">
        <f t="shared" si="93"/>
        <v>640.22810099072183</v>
      </c>
      <c r="AK288" s="412">
        <v>6</v>
      </c>
      <c r="AL288" s="412">
        <v>6</v>
      </c>
    </row>
    <row r="289" spans="1:38">
      <c r="A289" s="397">
        <v>924</v>
      </c>
      <c r="B289" s="398" t="s">
        <v>313</v>
      </c>
      <c r="C289" s="420">
        <v>2936</v>
      </c>
      <c r="D289" s="440">
        <f t="shared" si="79"/>
        <v>1019255.2321841501</v>
      </c>
      <c r="E289" s="534">
        <v>384847.4711419401</v>
      </c>
      <c r="F289" s="400">
        <v>1404102.7033260902</v>
      </c>
      <c r="G289" s="400">
        <v>1644612.393155979</v>
      </c>
      <c r="H289" s="404">
        <f t="shared" si="80"/>
        <v>3048715.0964820692</v>
      </c>
      <c r="I289" s="427">
        <v>503160.53852954181</v>
      </c>
      <c r="J289" s="405">
        <f t="shared" si="81"/>
        <v>3551875.635011611</v>
      </c>
      <c r="K289" s="429">
        <v>322696</v>
      </c>
      <c r="L289" s="414">
        <f t="shared" si="82"/>
        <v>3874571.635011611</v>
      </c>
      <c r="M289" s="431">
        <v>30004.236000000004</v>
      </c>
      <c r="N289" s="405">
        <f t="shared" si="83"/>
        <v>3904575.8710116111</v>
      </c>
      <c r="O289" s="411">
        <f t="shared" si="77"/>
        <v>1319.6769874017748</v>
      </c>
      <c r="P289" s="399">
        <f t="shared" si="78"/>
        <v>1329.8964138322926</v>
      </c>
      <c r="Q289" s="412">
        <v>16</v>
      </c>
      <c r="R289" s="412">
        <v>16</v>
      </c>
      <c r="S289" s="451">
        <f t="shared" si="84"/>
        <v>401121.28771657404</v>
      </c>
      <c r="T289" s="416">
        <f t="shared" si="85"/>
        <v>0.11548208484654136</v>
      </c>
      <c r="U289" s="453">
        <f t="shared" si="86"/>
        <v>140.63749409049274</v>
      </c>
      <c r="V289" s="623">
        <f t="shared" si="87"/>
        <v>140.63749409049274</v>
      </c>
      <c r="W289" s="397">
        <v>924</v>
      </c>
      <c r="X289" s="398" t="s">
        <v>313</v>
      </c>
      <c r="Y289" s="400">
        <v>2946</v>
      </c>
      <c r="Z289" s="400">
        <v>853527.59528927389</v>
      </c>
      <c r="AA289" s="400">
        <v>1638184.7060515159</v>
      </c>
      <c r="AB289" s="404">
        <f t="shared" si="88"/>
        <v>2491712.3013407895</v>
      </c>
      <c r="AC289" s="400">
        <v>720400.04595424735</v>
      </c>
      <c r="AD289" s="399">
        <f t="shared" si="89"/>
        <v>3212112.347295037</v>
      </c>
      <c r="AE289" s="401">
        <v>261338</v>
      </c>
      <c r="AF289" s="411">
        <f t="shared" si="90"/>
        <v>3473450.347295037</v>
      </c>
      <c r="AG289" s="399">
        <v>17337.430000000008</v>
      </c>
      <c r="AH289" s="399">
        <f t="shared" si="91"/>
        <v>3490787.7772950372</v>
      </c>
      <c r="AI289" s="411">
        <f t="shared" si="92"/>
        <v>1179.0394933112821</v>
      </c>
      <c r="AJ289" s="399">
        <f t="shared" si="93"/>
        <v>1184.9245679888111</v>
      </c>
      <c r="AK289" s="412">
        <v>16</v>
      </c>
      <c r="AL289" s="412">
        <v>16</v>
      </c>
    </row>
    <row r="290" spans="1:38">
      <c r="A290" s="397">
        <v>925</v>
      </c>
      <c r="B290" s="398" t="s">
        <v>314</v>
      </c>
      <c r="C290" s="420">
        <v>3387</v>
      </c>
      <c r="D290" s="440">
        <f t="shared" si="79"/>
        <v>3246612.0985635491</v>
      </c>
      <c r="E290" s="534">
        <v>376295.16380647582</v>
      </c>
      <c r="F290" s="400">
        <v>3622907.2623700248</v>
      </c>
      <c r="G290" s="400">
        <v>80728.468529088044</v>
      </c>
      <c r="H290" s="404">
        <f t="shared" si="80"/>
        <v>3703635.7308991128</v>
      </c>
      <c r="I290" s="427">
        <v>601120.41116755153</v>
      </c>
      <c r="J290" s="405">
        <f t="shared" si="81"/>
        <v>4304756.1420666641</v>
      </c>
      <c r="K290" s="429">
        <v>31783</v>
      </c>
      <c r="L290" s="414">
        <f t="shared" si="82"/>
        <v>4336539.1420666641</v>
      </c>
      <c r="M290" s="431">
        <v>36755.189099999974</v>
      </c>
      <c r="N290" s="405">
        <f t="shared" si="83"/>
        <v>4373294.3311666641</v>
      </c>
      <c r="O290" s="411">
        <f t="shared" si="77"/>
        <v>1280.3481376045656</v>
      </c>
      <c r="P290" s="399">
        <f t="shared" si="78"/>
        <v>1291.1999796771963</v>
      </c>
      <c r="Q290" s="412">
        <v>11</v>
      </c>
      <c r="R290" s="412">
        <v>11</v>
      </c>
      <c r="S290" s="451">
        <f t="shared" si="84"/>
        <v>396278.29346444272</v>
      </c>
      <c r="T290" s="416">
        <f t="shared" si="85"/>
        <v>0.10057158870713331</v>
      </c>
      <c r="U290" s="453">
        <f t="shared" si="86"/>
        <v>130.578412304822</v>
      </c>
      <c r="V290" s="623">
        <f t="shared" si="87"/>
        <v>130.578412304822</v>
      </c>
      <c r="W290" s="397">
        <v>925</v>
      </c>
      <c r="X290" s="398" t="s">
        <v>314</v>
      </c>
      <c r="Y290" s="400">
        <v>3427</v>
      </c>
      <c r="Z290" s="400">
        <v>3183259.2922777496</v>
      </c>
      <c r="AA290" s="400">
        <v>-20416.79060073354</v>
      </c>
      <c r="AB290" s="404">
        <f t="shared" si="88"/>
        <v>3162842.5016770163</v>
      </c>
      <c r="AC290" s="400">
        <v>820530.34692520485</v>
      </c>
      <c r="AD290" s="399">
        <f t="shared" si="89"/>
        <v>3983372.8486022213</v>
      </c>
      <c r="AE290" s="401">
        <v>-43112</v>
      </c>
      <c r="AF290" s="411">
        <f t="shared" si="90"/>
        <v>3940260.8486022213</v>
      </c>
      <c r="AG290" s="399">
        <v>61469.07</v>
      </c>
      <c r="AH290" s="399">
        <f t="shared" si="91"/>
        <v>4001729.9186022212</v>
      </c>
      <c r="AI290" s="411">
        <f t="shared" si="92"/>
        <v>1149.7697252997436</v>
      </c>
      <c r="AJ290" s="399">
        <f t="shared" si="93"/>
        <v>1167.7064250371232</v>
      </c>
      <c r="AK290" s="412">
        <v>11</v>
      </c>
      <c r="AL290" s="412">
        <v>11</v>
      </c>
    </row>
    <row r="291" spans="1:38">
      <c r="A291" s="397">
        <v>927</v>
      </c>
      <c r="B291" s="398" t="s">
        <v>315</v>
      </c>
      <c r="C291" s="420">
        <v>28811</v>
      </c>
      <c r="D291" s="440">
        <f t="shared" si="79"/>
        <v>13712018.404445276</v>
      </c>
      <c r="E291" s="534">
        <v>3440933.8629483795</v>
      </c>
      <c r="F291" s="400">
        <v>17152952.267393656</v>
      </c>
      <c r="G291" s="400">
        <v>2374106.4758272334</v>
      </c>
      <c r="H291" s="404">
        <f t="shared" si="80"/>
        <v>19527058.743220888</v>
      </c>
      <c r="I291" s="427">
        <v>2237272.8258742541</v>
      </c>
      <c r="J291" s="405">
        <f t="shared" si="81"/>
        <v>21764331.569095142</v>
      </c>
      <c r="K291" s="429">
        <v>-2423945</v>
      </c>
      <c r="L291" s="414">
        <f t="shared" si="82"/>
        <v>19340386.569095142</v>
      </c>
      <c r="M291" s="431">
        <v>-100359.16871400014</v>
      </c>
      <c r="N291" s="405">
        <f t="shared" si="83"/>
        <v>19240027.40038114</v>
      </c>
      <c r="O291" s="411">
        <f t="shared" si="77"/>
        <v>671.28480681320127</v>
      </c>
      <c r="P291" s="399">
        <f t="shared" si="78"/>
        <v>667.80144390618659</v>
      </c>
      <c r="Q291" s="412">
        <v>1</v>
      </c>
      <c r="R291" s="413">
        <v>33</v>
      </c>
      <c r="S291" s="451">
        <f t="shared" si="84"/>
        <v>1270299.9231063053</v>
      </c>
      <c r="T291" s="416">
        <f t="shared" si="85"/>
        <v>7.0298496514862266E-2</v>
      </c>
      <c r="U291" s="453">
        <f t="shared" si="86"/>
        <v>46.303426603993103</v>
      </c>
      <c r="V291" s="623">
        <f t="shared" si="87"/>
        <v>46.303426603993103</v>
      </c>
      <c r="W291" s="397">
        <v>927</v>
      </c>
      <c r="X291" s="398" t="s">
        <v>315</v>
      </c>
      <c r="Y291" s="400">
        <v>28913</v>
      </c>
      <c r="Z291" s="400">
        <v>14575207.210386058</v>
      </c>
      <c r="AA291" s="400">
        <v>2622340.0928733731</v>
      </c>
      <c r="AB291" s="404">
        <f t="shared" si="88"/>
        <v>17197547.303259432</v>
      </c>
      <c r="AC291" s="400">
        <v>4028182.342729406</v>
      </c>
      <c r="AD291" s="399">
        <f t="shared" si="89"/>
        <v>21225729.645988837</v>
      </c>
      <c r="AE291" s="401">
        <v>-3155643</v>
      </c>
      <c r="AF291" s="411">
        <f t="shared" si="90"/>
        <v>18070086.645988837</v>
      </c>
      <c r="AG291" s="399">
        <v>-191542.3505099999</v>
      </c>
      <c r="AH291" s="399">
        <f t="shared" si="91"/>
        <v>17878544.295478836</v>
      </c>
      <c r="AI291" s="411">
        <f t="shared" si="92"/>
        <v>624.98138020920817</v>
      </c>
      <c r="AJ291" s="399">
        <f t="shared" si="93"/>
        <v>618.35659722197056</v>
      </c>
      <c r="AK291" s="412">
        <v>1</v>
      </c>
      <c r="AL291" s="413">
        <v>33</v>
      </c>
    </row>
    <row r="292" spans="1:38">
      <c r="A292" s="397">
        <v>931</v>
      </c>
      <c r="B292" s="398" t="s">
        <v>316</v>
      </c>
      <c r="C292" s="420">
        <v>5877</v>
      </c>
      <c r="D292" s="440">
        <f t="shared" si="79"/>
        <v>4334451.3407392837</v>
      </c>
      <c r="E292" s="534">
        <v>785677.80052923842</v>
      </c>
      <c r="F292" s="400">
        <v>5120129.1412685225</v>
      </c>
      <c r="G292" s="400">
        <v>2141123.5742001934</v>
      </c>
      <c r="H292" s="404">
        <f t="shared" si="80"/>
        <v>7261252.7154687159</v>
      </c>
      <c r="I292" s="427">
        <v>917806.03441379685</v>
      </c>
      <c r="J292" s="405">
        <f t="shared" si="81"/>
        <v>8179058.7498825127</v>
      </c>
      <c r="K292" s="429">
        <v>137164</v>
      </c>
      <c r="L292" s="414">
        <f t="shared" si="82"/>
        <v>8316222.7498825127</v>
      </c>
      <c r="M292" s="431">
        <v>-57116.397030000022</v>
      </c>
      <c r="N292" s="405">
        <f t="shared" si="83"/>
        <v>8259106.3528525131</v>
      </c>
      <c r="O292" s="411">
        <f t="shared" si="77"/>
        <v>1415.0455589386613</v>
      </c>
      <c r="P292" s="399">
        <f t="shared" si="78"/>
        <v>1405.3269274889421</v>
      </c>
      <c r="Q292" s="412">
        <v>13</v>
      </c>
      <c r="R292" s="412">
        <v>13</v>
      </c>
      <c r="S292" s="451">
        <f t="shared" si="84"/>
        <v>287097.05517141148</v>
      </c>
      <c r="T292" s="416">
        <f t="shared" si="85"/>
        <v>3.5756951141084563E-2</v>
      </c>
      <c r="U292" s="453">
        <f t="shared" si="86"/>
        <v>65.839426404448432</v>
      </c>
      <c r="V292" s="623">
        <f t="shared" si="87"/>
        <v>65.839426404448432</v>
      </c>
      <c r="W292" s="397">
        <v>931</v>
      </c>
      <c r="X292" s="398" t="s">
        <v>316</v>
      </c>
      <c r="Y292" s="400">
        <v>5951</v>
      </c>
      <c r="Z292" s="400">
        <v>4350514.5951373111</v>
      </c>
      <c r="AA292" s="400">
        <v>2372291.80699465</v>
      </c>
      <c r="AB292" s="404">
        <f t="shared" si="88"/>
        <v>6722806.4021319617</v>
      </c>
      <c r="AC292" s="400">
        <v>1309714.2925791396</v>
      </c>
      <c r="AD292" s="399">
        <f t="shared" si="89"/>
        <v>8032520.6947111012</v>
      </c>
      <c r="AE292" s="401">
        <v>-3395</v>
      </c>
      <c r="AF292" s="411">
        <f t="shared" si="90"/>
        <v>8029125.6947111012</v>
      </c>
      <c r="AG292" s="399">
        <v>-98350.512000000017</v>
      </c>
      <c r="AH292" s="399">
        <f t="shared" si="91"/>
        <v>7930775.1827111011</v>
      </c>
      <c r="AI292" s="411">
        <f t="shared" si="92"/>
        <v>1349.2061325342129</v>
      </c>
      <c r="AJ292" s="399">
        <f t="shared" si="93"/>
        <v>1332.679412319123</v>
      </c>
      <c r="AK292" s="412">
        <v>13</v>
      </c>
      <c r="AL292" s="412">
        <v>13</v>
      </c>
    </row>
    <row r="293" spans="1:38">
      <c r="A293" s="397">
        <v>934</v>
      </c>
      <c r="B293" s="398" t="s">
        <v>317</v>
      </c>
      <c r="C293" s="420">
        <v>2656</v>
      </c>
      <c r="D293" s="440">
        <f t="shared" si="79"/>
        <v>525197.43691633118</v>
      </c>
      <c r="E293" s="534">
        <v>278940.76002899872</v>
      </c>
      <c r="F293" s="400">
        <v>804138.1969453299</v>
      </c>
      <c r="G293" s="400">
        <v>1235556.0594255235</v>
      </c>
      <c r="H293" s="404">
        <f t="shared" si="80"/>
        <v>2039694.2563708534</v>
      </c>
      <c r="I293" s="427">
        <v>338797.82123913197</v>
      </c>
      <c r="J293" s="405">
        <f t="shared" si="81"/>
        <v>2378492.0776099851</v>
      </c>
      <c r="K293" s="429">
        <v>-776435</v>
      </c>
      <c r="L293" s="414">
        <f t="shared" si="82"/>
        <v>1602057.0776099851</v>
      </c>
      <c r="M293" s="431">
        <v>-2840067.6276000002</v>
      </c>
      <c r="N293" s="405">
        <f t="shared" si="83"/>
        <v>-1238010.5499900151</v>
      </c>
      <c r="O293" s="411">
        <f t="shared" si="77"/>
        <v>603.18414066641003</v>
      </c>
      <c r="P293" s="399">
        <f t="shared" si="78"/>
        <v>-466.11842996612012</v>
      </c>
      <c r="Q293" s="412">
        <v>14</v>
      </c>
      <c r="R293" s="412">
        <v>14</v>
      </c>
      <c r="S293" s="451">
        <f t="shared" si="84"/>
        <v>185879.35595205519</v>
      </c>
      <c r="T293" s="416">
        <f t="shared" si="85"/>
        <v>0.1312542579291848</v>
      </c>
      <c r="U293" s="453">
        <f t="shared" si="86"/>
        <v>72.97907827107872</v>
      </c>
      <c r="V293" s="623">
        <f t="shared" si="87"/>
        <v>72.97907827107872</v>
      </c>
      <c r="W293" s="397">
        <v>934</v>
      </c>
      <c r="X293" s="398" t="s">
        <v>317</v>
      </c>
      <c r="Y293" s="400">
        <v>2671</v>
      </c>
      <c r="Z293" s="400">
        <v>418972.84268845036</v>
      </c>
      <c r="AA293" s="400">
        <v>1224823.7886438149</v>
      </c>
      <c r="AB293" s="404">
        <f t="shared" si="88"/>
        <v>1643796.6313322652</v>
      </c>
      <c r="AC293" s="400">
        <v>561899.0903256645</v>
      </c>
      <c r="AD293" s="399">
        <f t="shared" si="89"/>
        <v>2205695.7216579299</v>
      </c>
      <c r="AE293" s="401">
        <v>-789518</v>
      </c>
      <c r="AF293" s="411">
        <f t="shared" si="90"/>
        <v>1416177.7216579299</v>
      </c>
      <c r="AG293" s="399">
        <v>-2542612.9160000002</v>
      </c>
      <c r="AH293" s="399">
        <f t="shared" si="91"/>
        <v>-1126435.1943420703</v>
      </c>
      <c r="AI293" s="411">
        <f t="shared" si="92"/>
        <v>530.20506239533131</v>
      </c>
      <c r="AJ293" s="399">
        <f t="shared" si="93"/>
        <v>-421.7278900569338</v>
      </c>
      <c r="AK293" s="412">
        <v>14</v>
      </c>
      <c r="AL293" s="412">
        <v>14</v>
      </c>
    </row>
    <row r="294" spans="1:38">
      <c r="A294" s="397">
        <v>935</v>
      </c>
      <c r="B294" s="398" t="s">
        <v>318</v>
      </c>
      <c r="C294" s="420">
        <v>2927</v>
      </c>
      <c r="D294" s="440">
        <f t="shared" si="79"/>
        <v>81581.218495957088</v>
      </c>
      <c r="E294" s="534">
        <v>498142.67955535301</v>
      </c>
      <c r="F294" s="400">
        <v>579723.8980513101</v>
      </c>
      <c r="G294" s="400">
        <v>1165821.3467909284</v>
      </c>
      <c r="H294" s="404">
        <f t="shared" si="80"/>
        <v>1745545.2448422385</v>
      </c>
      <c r="I294" s="427">
        <v>394634.47847400268</v>
      </c>
      <c r="J294" s="405">
        <f t="shared" si="81"/>
        <v>2140179.7233162411</v>
      </c>
      <c r="K294" s="429">
        <v>118143</v>
      </c>
      <c r="L294" s="414">
        <f t="shared" si="82"/>
        <v>2258322.7233162411</v>
      </c>
      <c r="M294" s="431">
        <v>657559.50095999998</v>
      </c>
      <c r="N294" s="405">
        <f t="shared" si="83"/>
        <v>2915882.2242762409</v>
      </c>
      <c r="O294" s="411">
        <f t="shared" si="77"/>
        <v>771.54859013195801</v>
      </c>
      <c r="P294" s="399">
        <f t="shared" si="78"/>
        <v>996.20164819823742</v>
      </c>
      <c r="Q294" s="412">
        <v>8</v>
      </c>
      <c r="R294" s="412">
        <v>8</v>
      </c>
      <c r="S294" s="451">
        <f t="shared" si="84"/>
        <v>281951.54118930129</v>
      </c>
      <c r="T294" s="416">
        <f t="shared" si="85"/>
        <v>0.14266122868977954</v>
      </c>
      <c r="U294" s="453">
        <f t="shared" si="86"/>
        <v>109.44769159696978</v>
      </c>
      <c r="V294" s="623">
        <f t="shared" si="87"/>
        <v>109.44769159696978</v>
      </c>
      <c r="W294" s="397">
        <v>935</v>
      </c>
      <c r="X294" s="398" t="s">
        <v>318</v>
      </c>
      <c r="Y294" s="400">
        <v>2985</v>
      </c>
      <c r="Z294" s="400">
        <v>132840.10925181853</v>
      </c>
      <c r="AA294" s="400">
        <v>1085050.7477332584</v>
      </c>
      <c r="AB294" s="404">
        <f t="shared" si="88"/>
        <v>1217890.856985077</v>
      </c>
      <c r="AC294" s="400">
        <v>622487.32514186262</v>
      </c>
      <c r="AD294" s="399">
        <f t="shared" si="89"/>
        <v>1840378.1821269398</v>
      </c>
      <c r="AE294" s="401">
        <v>135993</v>
      </c>
      <c r="AF294" s="411">
        <f t="shared" si="90"/>
        <v>1976371.1821269398</v>
      </c>
      <c r="AG294" s="399">
        <v>1333374.4574000002</v>
      </c>
      <c r="AH294" s="399">
        <f t="shared" si="91"/>
        <v>3309745.63952694</v>
      </c>
      <c r="AI294" s="411">
        <f t="shared" si="92"/>
        <v>662.10089853498823</v>
      </c>
      <c r="AJ294" s="399">
        <f t="shared" si="93"/>
        <v>1108.7925090542512</v>
      </c>
      <c r="AK294" s="412">
        <v>8</v>
      </c>
      <c r="AL294" s="412">
        <v>8</v>
      </c>
    </row>
    <row r="295" spans="1:38">
      <c r="A295" s="397">
        <v>936</v>
      </c>
      <c r="B295" s="398" t="s">
        <v>319</v>
      </c>
      <c r="C295" s="420">
        <v>6275</v>
      </c>
      <c r="D295" s="440">
        <f t="shared" si="79"/>
        <v>3271876.5858501885</v>
      </c>
      <c r="E295" s="534">
        <v>757421.53800524422</v>
      </c>
      <c r="F295" s="400">
        <v>4029298.123855433</v>
      </c>
      <c r="G295" s="400">
        <v>2409040.6902955533</v>
      </c>
      <c r="H295" s="404">
        <f t="shared" si="80"/>
        <v>6438338.8141509863</v>
      </c>
      <c r="I295" s="427">
        <v>1053646.4950336462</v>
      </c>
      <c r="J295" s="405">
        <f t="shared" si="81"/>
        <v>7491985.3091846323</v>
      </c>
      <c r="K295" s="429">
        <v>595792</v>
      </c>
      <c r="L295" s="414">
        <f t="shared" si="82"/>
        <v>8087777.3091846323</v>
      </c>
      <c r="M295" s="431">
        <v>185359.50240000003</v>
      </c>
      <c r="N295" s="405">
        <f t="shared" si="83"/>
        <v>8273136.8115846319</v>
      </c>
      <c r="O295" s="411">
        <f t="shared" si="77"/>
        <v>1288.8888142126905</v>
      </c>
      <c r="P295" s="399">
        <f t="shared" si="78"/>
        <v>1318.4281771449612</v>
      </c>
      <c r="Q295" s="412">
        <v>6</v>
      </c>
      <c r="R295" s="412">
        <v>6</v>
      </c>
      <c r="S295" s="451">
        <f t="shared" si="84"/>
        <v>765300.27673802618</v>
      </c>
      <c r="T295" s="416">
        <f t="shared" si="85"/>
        <v>0.10451385143946597</v>
      </c>
      <c r="U295" s="453">
        <f t="shared" si="86"/>
        <v>143.85722196146207</v>
      </c>
      <c r="V295" s="623">
        <f t="shared" si="87"/>
        <v>143.85722196146207</v>
      </c>
      <c r="W295" s="397">
        <v>936</v>
      </c>
      <c r="X295" s="398" t="s">
        <v>319</v>
      </c>
      <c r="Y295" s="400">
        <v>6395</v>
      </c>
      <c r="Z295" s="400">
        <v>3414965.9834388099</v>
      </c>
      <c r="AA295" s="400">
        <v>2007797.9339286697</v>
      </c>
      <c r="AB295" s="404">
        <f t="shared" si="88"/>
        <v>5422763.9173674798</v>
      </c>
      <c r="AC295" s="400">
        <v>1416579.1150791266</v>
      </c>
      <c r="AD295" s="399">
        <f t="shared" si="89"/>
        <v>6839343.0324466061</v>
      </c>
      <c r="AE295" s="401">
        <v>483134</v>
      </c>
      <c r="AF295" s="411">
        <f t="shared" si="90"/>
        <v>7322477.0324466061</v>
      </c>
      <c r="AG295" s="399">
        <v>92250.888899999962</v>
      </c>
      <c r="AH295" s="399">
        <f t="shared" si="91"/>
        <v>7414727.9213466058</v>
      </c>
      <c r="AI295" s="411">
        <f t="shared" si="92"/>
        <v>1145.0315922512284</v>
      </c>
      <c r="AJ295" s="399">
        <f t="shared" si="93"/>
        <v>1159.4570635412988</v>
      </c>
      <c r="AK295" s="412">
        <v>6</v>
      </c>
      <c r="AL295" s="412">
        <v>6</v>
      </c>
    </row>
    <row r="296" spans="1:38">
      <c r="A296" s="397">
        <v>946</v>
      </c>
      <c r="B296" s="398" t="s">
        <v>320</v>
      </c>
      <c r="C296" s="420">
        <v>6291</v>
      </c>
      <c r="D296" s="440">
        <f t="shared" si="79"/>
        <v>5004081.9856840055</v>
      </c>
      <c r="E296" s="534">
        <v>604152.73073887196</v>
      </c>
      <c r="F296" s="400">
        <v>5608234.7164228773</v>
      </c>
      <c r="G296" s="400">
        <v>2260590.3994615776</v>
      </c>
      <c r="H296" s="404">
        <f t="shared" si="80"/>
        <v>7868825.1158844549</v>
      </c>
      <c r="I296" s="427">
        <v>920438.21946432185</v>
      </c>
      <c r="J296" s="405">
        <f t="shared" si="81"/>
        <v>8789263.3353487775</v>
      </c>
      <c r="K296" s="429">
        <v>799475</v>
      </c>
      <c r="L296" s="414">
        <f t="shared" si="82"/>
        <v>9588738.3353487775</v>
      </c>
      <c r="M296" s="431">
        <v>-100739.22237000003</v>
      </c>
      <c r="N296" s="405">
        <f t="shared" si="83"/>
        <v>9487999.1129787769</v>
      </c>
      <c r="O296" s="411">
        <f t="shared" si="77"/>
        <v>1524.1993856857061</v>
      </c>
      <c r="P296" s="399">
        <f t="shared" si="78"/>
        <v>1508.1861568874228</v>
      </c>
      <c r="Q296" s="412">
        <v>15</v>
      </c>
      <c r="R296" s="412">
        <v>15</v>
      </c>
      <c r="S296" s="451">
        <f t="shared" si="84"/>
        <v>751964.82964530773</v>
      </c>
      <c r="T296" s="416">
        <f t="shared" si="85"/>
        <v>8.5094953396731426E-2</v>
      </c>
      <c r="U296" s="453">
        <f t="shared" si="86"/>
        <v>118.63655672062418</v>
      </c>
      <c r="V296" s="623">
        <f t="shared" si="87"/>
        <v>118.63655672062418</v>
      </c>
      <c r="W296" s="397">
        <v>946</v>
      </c>
      <c r="X296" s="398" t="s">
        <v>320</v>
      </c>
      <c r="Y296" s="400">
        <v>6287</v>
      </c>
      <c r="Z296" s="400">
        <v>4639794.5708259409</v>
      </c>
      <c r="AA296" s="400">
        <v>2170743.7907054871</v>
      </c>
      <c r="AB296" s="404">
        <f t="shared" si="88"/>
        <v>6810538.3615314281</v>
      </c>
      <c r="AC296" s="400">
        <v>1364035.1441720412</v>
      </c>
      <c r="AD296" s="399">
        <f t="shared" si="89"/>
        <v>8174573.5057034697</v>
      </c>
      <c r="AE296" s="401">
        <v>662200</v>
      </c>
      <c r="AF296" s="411">
        <f t="shared" si="90"/>
        <v>8836773.5057034697</v>
      </c>
      <c r="AG296" s="399">
        <v>-166707.27010000005</v>
      </c>
      <c r="AH296" s="399">
        <f t="shared" si="91"/>
        <v>8670066.2356034704</v>
      </c>
      <c r="AI296" s="411">
        <f t="shared" si="92"/>
        <v>1405.562828965082</v>
      </c>
      <c r="AJ296" s="399">
        <f t="shared" si="93"/>
        <v>1379.046641578411</v>
      </c>
      <c r="AK296" s="412">
        <v>15</v>
      </c>
      <c r="AL296" s="412">
        <v>15</v>
      </c>
    </row>
    <row r="297" spans="1:38">
      <c r="A297" s="397">
        <v>976</v>
      </c>
      <c r="B297" s="398" t="s">
        <v>321</v>
      </c>
      <c r="C297" s="420">
        <v>3765</v>
      </c>
      <c r="D297" s="440">
        <f t="shared" si="79"/>
        <v>1739079.4623167552</v>
      </c>
      <c r="E297" s="534">
        <v>643479.69324871141</v>
      </c>
      <c r="F297" s="400">
        <v>2382559.1555654667</v>
      </c>
      <c r="G297" s="400">
        <v>1933795.041801872</v>
      </c>
      <c r="H297" s="404">
        <f t="shared" si="80"/>
        <v>4316354.1973673385</v>
      </c>
      <c r="I297" s="427">
        <v>592172.44478599227</v>
      </c>
      <c r="J297" s="405">
        <f t="shared" si="81"/>
        <v>4908526.6421533311</v>
      </c>
      <c r="K297" s="429">
        <v>-642666</v>
      </c>
      <c r="L297" s="414">
        <f t="shared" si="82"/>
        <v>4265860.6421533311</v>
      </c>
      <c r="M297" s="431">
        <v>-68793.045540000006</v>
      </c>
      <c r="N297" s="405">
        <f t="shared" si="83"/>
        <v>4197067.5966133308</v>
      </c>
      <c r="O297" s="411">
        <f t="shared" si="77"/>
        <v>1133.0307150473654</v>
      </c>
      <c r="P297" s="399">
        <f t="shared" si="78"/>
        <v>1114.7589898043375</v>
      </c>
      <c r="Q297" s="412">
        <v>19</v>
      </c>
      <c r="R297" s="412">
        <v>19</v>
      </c>
      <c r="S297" s="451">
        <f t="shared" si="84"/>
        <v>890349.64631183445</v>
      </c>
      <c r="T297" s="416">
        <f t="shared" si="85"/>
        <v>0.26376736660277866</v>
      </c>
      <c r="U297" s="453">
        <f t="shared" si="86"/>
        <v>241.92432754961021</v>
      </c>
      <c r="V297" s="623">
        <f t="shared" si="87"/>
        <v>241.92432754961021</v>
      </c>
      <c r="W297" s="397">
        <v>976</v>
      </c>
      <c r="X297" s="398" t="s">
        <v>321</v>
      </c>
      <c r="Y297" s="400">
        <v>3788</v>
      </c>
      <c r="Z297" s="400">
        <v>1386500.7460389384</v>
      </c>
      <c r="AA297" s="400">
        <v>1886670.1666394433</v>
      </c>
      <c r="AB297" s="404">
        <f t="shared" si="88"/>
        <v>3273170.9126783814</v>
      </c>
      <c r="AC297" s="400">
        <v>822771.08316311531</v>
      </c>
      <c r="AD297" s="399">
        <f t="shared" si="89"/>
        <v>4095941.9958414966</v>
      </c>
      <c r="AE297" s="401">
        <v>-720431</v>
      </c>
      <c r="AF297" s="411">
        <f t="shared" si="90"/>
        <v>3375510.9958414966</v>
      </c>
      <c r="AG297" s="399">
        <v>-48923.075199999992</v>
      </c>
      <c r="AH297" s="399">
        <f t="shared" si="91"/>
        <v>3326587.9206414968</v>
      </c>
      <c r="AI297" s="411">
        <f t="shared" si="92"/>
        <v>891.10638749775524</v>
      </c>
      <c r="AJ297" s="399">
        <f t="shared" si="93"/>
        <v>878.19110893386926</v>
      </c>
      <c r="AK297" s="412">
        <v>19</v>
      </c>
      <c r="AL297" s="412">
        <v>19</v>
      </c>
    </row>
    <row r="298" spans="1:38">
      <c r="A298" s="397">
        <v>977</v>
      </c>
      <c r="B298" s="398" t="s">
        <v>322</v>
      </c>
      <c r="C298" s="420">
        <v>15369</v>
      </c>
      <c r="D298" s="440">
        <f t="shared" si="79"/>
        <v>8315913.5644452488</v>
      </c>
      <c r="E298" s="534">
        <v>1644575.4312525475</v>
      </c>
      <c r="F298" s="400">
        <v>9960488.9956977963</v>
      </c>
      <c r="G298" s="400">
        <v>5927749.3487155894</v>
      </c>
      <c r="H298" s="404">
        <f t="shared" si="80"/>
        <v>15888238.344413385</v>
      </c>
      <c r="I298" s="427">
        <v>992905.50997683522</v>
      </c>
      <c r="J298" s="405">
        <f t="shared" si="81"/>
        <v>16881143.854390219</v>
      </c>
      <c r="K298" s="429">
        <v>522748</v>
      </c>
      <c r="L298" s="414">
        <f t="shared" si="82"/>
        <v>17403891.854390219</v>
      </c>
      <c r="M298" s="431">
        <v>422084.58993000019</v>
      </c>
      <c r="N298" s="405">
        <f t="shared" si="83"/>
        <v>17825976.444320221</v>
      </c>
      <c r="O298" s="411">
        <f t="shared" si="77"/>
        <v>1132.4023589296778</v>
      </c>
      <c r="P298" s="399">
        <f t="shared" si="78"/>
        <v>1159.8657325994027</v>
      </c>
      <c r="Q298" s="412">
        <v>17</v>
      </c>
      <c r="R298" s="412">
        <v>17</v>
      </c>
      <c r="S298" s="451">
        <f t="shared" si="84"/>
        <v>191734.81591557339</v>
      </c>
      <c r="T298" s="416">
        <f t="shared" si="85"/>
        <v>1.1139499569228023E-2</v>
      </c>
      <c r="U298" s="453">
        <f t="shared" si="86"/>
        <v>6.9098434994386935</v>
      </c>
      <c r="V298" s="623">
        <f t="shared" si="87"/>
        <v>6.9098434994386935</v>
      </c>
      <c r="W298" s="397">
        <v>977</v>
      </c>
      <c r="X298" s="398" t="s">
        <v>322</v>
      </c>
      <c r="Y298" s="400">
        <v>15293</v>
      </c>
      <c r="Z298" s="400">
        <v>7940712.7800822724</v>
      </c>
      <c r="AA298" s="400">
        <v>6526933.9752020221</v>
      </c>
      <c r="AB298" s="404">
        <f t="shared" si="88"/>
        <v>14467646.755284294</v>
      </c>
      <c r="AC298" s="400">
        <v>2433413.28319035</v>
      </c>
      <c r="AD298" s="399">
        <f t="shared" si="89"/>
        <v>16901060.038474645</v>
      </c>
      <c r="AE298" s="401">
        <v>311097</v>
      </c>
      <c r="AF298" s="411">
        <f t="shared" si="90"/>
        <v>17212157.038474645</v>
      </c>
      <c r="AG298" s="399">
        <v>213565.61499999999</v>
      </c>
      <c r="AH298" s="399">
        <f t="shared" si="91"/>
        <v>17425722.653474644</v>
      </c>
      <c r="AI298" s="411">
        <f t="shared" si="92"/>
        <v>1125.4925154302391</v>
      </c>
      <c r="AJ298" s="399">
        <f t="shared" si="93"/>
        <v>1139.457441540224</v>
      </c>
      <c r="AK298" s="412">
        <v>17</v>
      </c>
      <c r="AL298" s="412">
        <v>17</v>
      </c>
    </row>
    <row r="299" spans="1:38">
      <c r="A299" s="397">
        <v>980</v>
      </c>
      <c r="B299" s="398" t="s">
        <v>323</v>
      </c>
      <c r="C299" s="420">
        <v>33677</v>
      </c>
      <c r="D299" s="440">
        <f t="shared" si="79"/>
        <v>20317286.457897067</v>
      </c>
      <c r="E299" s="534">
        <v>3986354.5091801118</v>
      </c>
      <c r="F299" s="400">
        <v>24303640.967077177</v>
      </c>
      <c r="G299" s="400">
        <v>5042701.1944374954</v>
      </c>
      <c r="H299" s="404">
        <f t="shared" si="80"/>
        <v>29346342.161514673</v>
      </c>
      <c r="I299" s="427">
        <v>1660658.8521236</v>
      </c>
      <c r="J299" s="405">
        <f t="shared" si="81"/>
        <v>31007001.013638273</v>
      </c>
      <c r="K299" s="429">
        <v>-3676999</v>
      </c>
      <c r="L299" s="414">
        <f t="shared" si="82"/>
        <v>27330002.013638273</v>
      </c>
      <c r="M299" s="431">
        <v>-1048855.9942244999</v>
      </c>
      <c r="N299" s="405">
        <f t="shared" si="83"/>
        <v>26281146.019413773</v>
      </c>
      <c r="O299" s="411">
        <f t="shared" si="77"/>
        <v>811.5331535955778</v>
      </c>
      <c r="P299" s="399">
        <f t="shared" si="78"/>
        <v>780.3885743805497</v>
      </c>
      <c r="Q299" s="412">
        <v>6</v>
      </c>
      <c r="R299" s="412">
        <v>6</v>
      </c>
      <c r="S299" s="451">
        <f t="shared" si="84"/>
        <v>1458085.4130278267</v>
      </c>
      <c r="T299" s="416">
        <f t="shared" si="85"/>
        <v>5.6357842966818443E-2</v>
      </c>
      <c r="U299" s="453">
        <f t="shared" si="86"/>
        <v>41.696018456754132</v>
      </c>
      <c r="V299" s="623">
        <f t="shared" si="87"/>
        <v>41.696018456754132</v>
      </c>
      <c r="W299" s="397">
        <v>980</v>
      </c>
      <c r="X299" s="398" t="s">
        <v>323</v>
      </c>
      <c r="Y299" s="400">
        <v>33607</v>
      </c>
      <c r="Z299" s="400">
        <v>20137376.6605292</v>
      </c>
      <c r="AA299" s="400">
        <v>5483454.6264062934</v>
      </c>
      <c r="AB299" s="404">
        <f t="shared" si="88"/>
        <v>25620831.286935493</v>
      </c>
      <c r="AC299" s="400">
        <v>4220969.3136749519</v>
      </c>
      <c r="AD299" s="399">
        <f t="shared" si="89"/>
        <v>29841800.600610446</v>
      </c>
      <c r="AE299" s="401">
        <v>-3969884</v>
      </c>
      <c r="AF299" s="411">
        <f t="shared" si="90"/>
        <v>25871916.600610446</v>
      </c>
      <c r="AG299" s="399">
        <v>-859123.24491999997</v>
      </c>
      <c r="AH299" s="399">
        <f t="shared" si="91"/>
        <v>25012793.355690446</v>
      </c>
      <c r="AI299" s="411">
        <f t="shared" si="92"/>
        <v>769.83713513882367</v>
      </c>
      <c r="AJ299" s="399">
        <f t="shared" si="93"/>
        <v>744.27331674027573</v>
      </c>
      <c r="AK299" s="412">
        <v>6</v>
      </c>
      <c r="AL299" s="412">
        <v>6</v>
      </c>
    </row>
    <row r="300" spans="1:38">
      <c r="A300" s="397">
        <v>981</v>
      </c>
      <c r="B300" s="398" t="s">
        <v>324</v>
      </c>
      <c r="C300" s="420">
        <v>2207</v>
      </c>
      <c r="D300" s="440">
        <f t="shared" si="79"/>
        <v>591410.70100223599</v>
      </c>
      <c r="E300" s="534">
        <v>323126.93172233395</v>
      </c>
      <c r="F300" s="400">
        <v>914537.63272456999</v>
      </c>
      <c r="G300" s="400">
        <v>1204427.7756147403</v>
      </c>
      <c r="H300" s="404">
        <f t="shared" si="80"/>
        <v>2118965.4083393104</v>
      </c>
      <c r="I300" s="427">
        <v>361892.07658344752</v>
      </c>
      <c r="J300" s="405">
        <f t="shared" si="81"/>
        <v>2480857.4849227578</v>
      </c>
      <c r="K300" s="429">
        <v>-510497</v>
      </c>
      <c r="L300" s="414">
        <f t="shared" si="82"/>
        <v>1970360.4849227578</v>
      </c>
      <c r="M300" s="431">
        <v>-18335.922000000002</v>
      </c>
      <c r="N300" s="405">
        <f t="shared" si="83"/>
        <v>1952024.5629227578</v>
      </c>
      <c r="O300" s="411">
        <f t="shared" si="77"/>
        <v>892.77774577379148</v>
      </c>
      <c r="P300" s="399">
        <f t="shared" si="78"/>
        <v>884.46967055856726</v>
      </c>
      <c r="Q300" s="412">
        <v>5</v>
      </c>
      <c r="R300" s="412">
        <v>5</v>
      </c>
      <c r="S300" s="451">
        <f t="shared" si="84"/>
        <v>224509.26338268491</v>
      </c>
      <c r="T300" s="416">
        <f t="shared" si="85"/>
        <v>0.12859587381371357</v>
      </c>
      <c r="U300" s="453">
        <f t="shared" si="86"/>
        <v>112.33464271609239</v>
      </c>
      <c r="V300" s="623">
        <f t="shared" si="87"/>
        <v>112.33464271609239</v>
      </c>
      <c r="W300" s="397">
        <v>981</v>
      </c>
      <c r="X300" s="398" t="s">
        <v>324</v>
      </c>
      <c r="Y300" s="400">
        <v>2237</v>
      </c>
      <c r="Z300" s="400">
        <v>692687.12970531196</v>
      </c>
      <c r="AA300" s="400">
        <v>1123713.116947154</v>
      </c>
      <c r="AB300" s="404">
        <f t="shared" si="88"/>
        <v>1816400.246652466</v>
      </c>
      <c r="AC300" s="400">
        <v>506594.97488760692</v>
      </c>
      <c r="AD300" s="399">
        <f t="shared" si="89"/>
        <v>2322995.2215400729</v>
      </c>
      <c r="AE300" s="401">
        <v>-577144</v>
      </c>
      <c r="AF300" s="411">
        <f t="shared" si="90"/>
        <v>1745851.2215400729</v>
      </c>
      <c r="AG300" s="399">
        <v>-55164.550000000017</v>
      </c>
      <c r="AH300" s="399">
        <f t="shared" si="91"/>
        <v>1690686.6715400729</v>
      </c>
      <c r="AI300" s="411">
        <f t="shared" si="92"/>
        <v>780.44310305769909</v>
      </c>
      <c r="AJ300" s="399">
        <f t="shared" si="93"/>
        <v>755.7830449441542</v>
      </c>
      <c r="AK300" s="412">
        <v>5</v>
      </c>
      <c r="AL300" s="412">
        <v>5</v>
      </c>
    </row>
    <row r="301" spans="1:38">
      <c r="A301" s="397">
        <v>989</v>
      </c>
      <c r="B301" s="398" t="s">
        <v>325</v>
      </c>
      <c r="C301" s="420">
        <v>5316</v>
      </c>
      <c r="D301" s="440">
        <f t="shared" si="79"/>
        <v>-605665.62147654453</v>
      </c>
      <c r="E301" s="534">
        <v>695443.04162650695</v>
      </c>
      <c r="F301" s="400">
        <v>89777.420149962418</v>
      </c>
      <c r="G301" s="400">
        <v>2265545.5823936807</v>
      </c>
      <c r="H301" s="404">
        <f t="shared" si="80"/>
        <v>2355323.0025436431</v>
      </c>
      <c r="I301" s="427">
        <v>676810.6052026758</v>
      </c>
      <c r="J301" s="405">
        <f t="shared" si="81"/>
        <v>3032133.6077463189</v>
      </c>
      <c r="K301" s="429">
        <v>-102624</v>
      </c>
      <c r="L301" s="414">
        <f t="shared" si="82"/>
        <v>2929509.6077463189</v>
      </c>
      <c r="M301" s="431">
        <v>169240.56005999999</v>
      </c>
      <c r="N301" s="405">
        <f t="shared" si="83"/>
        <v>3098750.167806319</v>
      </c>
      <c r="O301" s="411">
        <f t="shared" si="77"/>
        <v>551.0740420892248</v>
      </c>
      <c r="P301" s="399">
        <f t="shared" si="78"/>
        <v>582.91011433527444</v>
      </c>
      <c r="Q301" s="412">
        <v>14</v>
      </c>
      <c r="R301" s="412">
        <v>14</v>
      </c>
      <c r="S301" s="451">
        <f t="shared" si="84"/>
        <v>657613.8563661566</v>
      </c>
      <c r="T301" s="416">
        <f t="shared" si="85"/>
        <v>0.28945599989201104</v>
      </c>
      <c r="U301" s="453">
        <f t="shared" si="86"/>
        <v>130.81955607735608</v>
      </c>
      <c r="V301" s="623">
        <f t="shared" si="87"/>
        <v>130.81955607735608</v>
      </c>
      <c r="W301" s="397">
        <v>989</v>
      </c>
      <c r="X301" s="398" t="s">
        <v>325</v>
      </c>
      <c r="Y301" s="400">
        <v>5406</v>
      </c>
      <c r="Z301" s="400">
        <v>-635910.65405684058</v>
      </c>
      <c r="AA301" s="400">
        <v>2044935.2697507231</v>
      </c>
      <c r="AB301" s="404">
        <f t="shared" si="88"/>
        <v>1409024.6156938826</v>
      </c>
      <c r="AC301" s="400">
        <v>1150277.1356862797</v>
      </c>
      <c r="AD301" s="399">
        <f t="shared" si="89"/>
        <v>2559301.7513801623</v>
      </c>
      <c r="AE301" s="401">
        <v>-287406</v>
      </c>
      <c r="AF301" s="411">
        <f t="shared" si="90"/>
        <v>2271895.7513801623</v>
      </c>
      <c r="AG301" s="399">
        <v>113402.55349999997</v>
      </c>
      <c r="AH301" s="399">
        <f t="shared" si="91"/>
        <v>2385298.3048801622</v>
      </c>
      <c r="AI301" s="411">
        <f t="shared" si="92"/>
        <v>420.25448601186872</v>
      </c>
      <c r="AJ301" s="399">
        <f t="shared" si="93"/>
        <v>441.23165092122866</v>
      </c>
      <c r="AK301" s="412">
        <v>14</v>
      </c>
      <c r="AL301" s="412">
        <v>14</v>
      </c>
    </row>
    <row r="302" spans="1:38">
      <c r="A302" s="397">
        <v>992</v>
      </c>
      <c r="B302" s="398" t="s">
        <v>326</v>
      </c>
      <c r="C302" s="420">
        <v>17971</v>
      </c>
      <c r="D302" s="440">
        <f t="shared" si="79"/>
        <v>2436740.1542596496</v>
      </c>
      <c r="E302" s="563">
        <v>3510147.67926841</v>
      </c>
      <c r="F302" s="400">
        <v>5946887.8335280595</v>
      </c>
      <c r="G302" s="400">
        <v>4063704.1119463444</v>
      </c>
      <c r="H302" s="404">
        <f t="shared" si="80"/>
        <v>10010591.945474405</v>
      </c>
      <c r="I302" s="427">
        <v>1515496.8156976718</v>
      </c>
      <c r="J302" s="405">
        <f t="shared" si="81"/>
        <v>11526088.761172077</v>
      </c>
      <c r="K302" s="429">
        <v>-20798</v>
      </c>
      <c r="L302" s="411">
        <f t="shared" si="82"/>
        <v>11505290.761172077</v>
      </c>
      <c r="M302" s="399">
        <v>77460.935939999938</v>
      </c>
      <c r="N302" s="399">
        <f t="shared" si="83"/>
        <v>11582751.697112076</v>
      </c>
      <c r="O302" s="411">
        <f t="shared" si="77"/>
        <v>640.21427639931426</v>
      </c>
      <c r="P302" s="399">
        <f t="shared" si="78"/>
        <v>644.52460614946722</v>
      </c>
      <c r="Q302" s="412">
        <v>13</v>
      </c>
      <c r="R302" s="412">
        <v>13</v>
      </c>
      <c r="S302" s="451">
        <f t="shared" si="84"/>
        <v>1366718.2536355983</v>
      </c>
      <c r="T302" s="416">
        <f t="shared" si="85"/>
        <v>0.13480381509523676</v>
      </c>
      <c r="U302" s="453">
        <f t="shared" si="86"/>
        <v>80.690407329972231</v>
      </c>
      <c r="V302" s="623">
        <f>O302-AI302</f>
        <v>80.690407329972231</v>
      </c>
      <c r="W302" s="397">
        <v>992</v>
      </c>
      <c r="X302" s="398" t="s">
        <v>326</v>
      </c>
      <c r="Y302" s="400">
        <v>18120</v>
      </c>
      <c r="Z302" s="400">
        <v>2831959.8489215672</v>
      </c>
      <c r="AA302" s="400">
        <v>5160493.4438761827</v>
      </c>
      <c r="AB302" s="200">
        <f t="shared" si="88"/>
        <v>7992453.2927977499</v>
      </c>
      <c r="AC302" s="200">
        <v>2934301.2147387285</v>
      </c>
      <c r="AD302" s="399">
        <f t="shared" si="89"/>
        <v>10926754.507536478</v>
      </c>
      <c r="AE302" s="401">
        <v>-788182</v>
      </c>
      <c r="AF302" s="411">
        <f t="shared" si="90"/>
        <v>10138572.507536478</v>
      </c>
      <c r="AG302" s="399">
        <v>-183430.00939999992</v>
      </c>
      <c r="AH302" s="399">
        <f t="shared" si="91"/>
        <v>9955142.4981364775</v>
      </c>
      <c r="AI302" s="411">
        <f t="shared" si="92"/>
        <v>559.52386906934203</v>
      </c>
      <c r="AJ302" s="399">
        <f t="shared" si="93"/>
        <v>549.40080011790712</v>
      </c>
      <c r="AK302" s="412">
        <v>13</v>
      </c>
      <c r="AL302" s="412">
        <v>13</v>
      </c>
    </row>
    <row r="303" spans="1:38">
      <c r="E303" s="290"/>
      <c r="F303" s="36"/>
      <c r="G303" s="36"/>
      <c r="I303" s="22"/>
      <c r="M303" s="474"/>
    </row>
    <row r="304" spans="1:38">
      <c r="M304" s="474"/>
    </row>
  </sheetData>
  <autoFilter ref="A10:AL10" xr:uid="{5E26B68A-C397-4289-AE13-5FFD99F138ED}">
    <sortState xmlns:xlrd2="http://schemas.microsoft.com/office/spreadsheetml/2017/richdata2" ref="A11:AL302">
      <sortCondition ref="A10"/>
    </sortState>
  </autoFilter>
  <sortState xmlns:xlrd2="http://schemas.microsoft.com/office/spreadsheetml/2017/richdata2" ref="A11:H301">
    <sortCondition ref="A10:A301"/>
  </sortState>
  <conditionalFormatting sqref="C11:C301 Y11:Y301">
    <cfRule type="cellIs" dxfId="18" priority="4" operator="lessThan">
      <formula>0</formula>
    </cfRule>
  </conditionalFormatting>
  <conditionalFormatting sqref="S10:U302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lessThan">
      <formula>0</formula>
    </cfRule>
  </conditionalFormatting>
  <hyperlinks>
    <hyperlink ref="A5" r:id="rId1" display="https://vm.fi/valtionosuuslaskelmia" xr:uid="{37826FF2-96F5-49D2-B0ED-091E47E5E6C4}"/>
    <hyperlink ref="A6" r:id="rId2" display="OKM:n valtionosuusrahoitus 2025 OPH:n 19.12.2024 tietojen mukaan" xr:uid="{5A22C593-98D2-4FF4-A97D-477AB94BA9BC}"/>
    <hyperlink ref="W3" r:id="rId3" xr:uid="{C4FBD14C-657D-4ED2-8D4F-984F088695E9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4"/>
  <headerFooter scaleWithDoc="0">
    <oddHeader>&amp;L&amp;G</oddHeader>
    <oddFooter>&amp;L&amp;8&amp;K06+000&amp;P/&amp;N | &amp;D &amp;T | &amp;Z&amp;F&amp;R&amp;8&amp;K06+000&amp;G</oddFooter>
  </headerFooter>
  <ignoredErrors>
    <ignoredError sqref="H11:H302 AB11:AB302" formulaRange="1"/>
  </ignoredErrors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sheetPr>
    <tabColor theme="6" tint="0.79998168889431442"/>
  </sheetPr>
  <dimension ref="A1:AE30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XFD1048576"/>
    </sheetView>
  </sheetViews>
  <sheetFormatPr defaultRowHeight="12"/>
  <cols>
    <col min="1" max="1" width="7.28515625" customWidth="1"/>
    <col min="2" max="2" width="16.28515625" customWidth="1"/>
    <col min="3" max="3" width="11.28515625" bestFit="1" customWidth="1"/>
    <col min="4" max="4" width="18.7109375" bestFit="1" customWidth="1"/>
    <col min="5" max="5" width="12" bestFit="1" customWidth="1"/>
    <col min="6" max="6" width="15.28515625" bestFit="1" customWidth="1"/>
    <col min="7" max="7" width="16.28515625" customWidth="1"/>
    <col min="8" max="8" width="15.28515625" customWidth="1"/>
    <col min="9" max="9" width="15" customWidth="1"/>
    <col min="10" max="10" width="16.28515625" style="175" customWidth="1"/>
    <col min="11" max="11" width="14.140625" bestFit="1" customWidth="1"/>
    <col min="12" max="12" width="14.28515625" style="175" bestFit="1" customWidth="1"/>
    <col min="13" max="13" width="11" bestFit="1" customWidth="1"/>
    <col min="14" max="14" width="14.85546875" bestFit="1" customWidth="1"/>
    <col min="15" max="15" width="9.42578125" customWidth="1"/>
    <col min="16" max="16" width="6.5703125" bestFit="1" customWidth="1"/>
    <col min="17" max="17" width="5.5703125" customWidth="1"/>
    <col min="18" max="18" width="8.7109375" customWidth="1"/>
    <col min="19" max="19" width="18" bestFit="1" customWidth="1"/>
    <col min="20" max="20" width="11.28515625" bestFit="1" customWidth="1"/>
    <col min="21" max="21" width="15.28515625" bestFit="1" customWidth="1"/>
    <col min="22" max="22" width="16.28515625" style="175" customWidth="1"/>
    <col min="23" max="23" width="15.28515625" bestFit="1" customWidth="1"/>
    <col min="24" max="24" width="15" style="175" bestFit="1" customWidth="1"/>
    <col min="25" max="25" width="15" bestFit="1" customWidth="1"/>
    <col min="26" max="26" width="14.5703125" bestFit="1" customWidth="1"/>
    <col min="27" max="27" width="15.42578125" style="175" customWidth="1"/>
    <col min="28" max="28" width="11.28515625" customWidth="1"/>
    <col min="29" max="29" width="17" customWidth="1"/>
    <col min="30" max="30" width="9.28515625" customWidth="1"/>
    <col min="31" max="31" width="6.5703125" bestFit="1" customWidth="1"/>
  </cols>
  <sheetData>
    <row r="1" spans="1:31" s="1" customFormat="1" ht="35.25">
      <c r="A1" s="526" t="s">
        <v>777</v>
      </c>
      <c r="B1" s="6"/>
      <c r="C1" s="7"/>
      <c r="D1" s="7"/>
      <c r="E1" s="7"/>
      <c r="F1" s="14"/>
      <c r="G1" s="38"/>
      <c r="H1" s="38"/>
      <c r="I1"/>
      <c r="J1"/>
      <c r="L1" s="175"/>
      <c r="M1"/>
      <c r="N1"/>
      <c r="R1" s="434" t="s">
        <v>497</v>
      </c>
      <c r="AA1" s="175"/>
    </row>
    <row r="2" spans="1:31" s="1" customFormat="1" ht="18.75">
      <c r="A2" s="603" t="s">
        <v>771</v>
      </c>
      <c r="B2" s="51"/>
      <c r="C2" s="52"/>
      <c r="D2" s="52"/>
      <c r="E2" s="52"/>
      <c r="F2" s="44"/>
      <c r="G2" s="38"/>
      <c r="H2" s="38"/>
      <c r="I2"/>
      <c r="J2"/>
      <c r="L2" s="175"/>
      <c r="M2"/>
      <c r="N2"/>
      <c r="R2" s="527" t="s">
        <v>717</v>
      </c>
      <c r="AA2" s="175"/>
    </row>
    <row r="3" spans="1:31" s="1" customFormat="1" ht="18.75">
      <c r="A3" s="442" t="s">
        <v>770</v>
      </c>
      <c r="B3" s="8"/>
      <c r="C3" s="7"/>
      <c r="D3" s="7"/>
      <c r="E3" s="7"/>
      <c r="F3" s="14"/>
      <c r="G3" s="40"/>
      <c r="H3" s="40"/>
      <c r="I3"/>
      <c r="J3"/>
      <c r="L3" s="175"/>
      <c r="M3"/>
      <c r="N3"/>
      <c r="R3" s="332" t="s">
        <v>709</v>
      </c>
      <c r="AA3" s="175"/>
    </row>
    <row r="4" spans="1:31" s="1" customFormat="1" ht="16.5">
      <c r="A4" s="396" t="s">
        <v>8</v>
      </c>
      <c r="B4" s="8"/>
      <c r="C4" s="43"/>
      <c r="D4" s="44"/>
      <c r="E4" s="40"/>
      <c r="F4" s="14"/>
      <c r="G4" s="40"/>
      <c r="H4" s="40"/>
      <c r="I4"/>
      <c r="J4"/>
      <c r="L4" s="175"/>
      <c r="M4"/>
      <c r="N4"/>
      <c r="R4" s="527" t="s">
        <v>710</v>
      </c>
      <c r="AA4" s="175"/>
    </row>
    <row r="5" spans="1:31" s="1" customFormat="1" ht="16.5">
      <c r="A5" s="149" t="s">
        <v>769</v>
      </c>
      <c r="B5" s="43"/>
      <c r="C5" s="47"/>
      <c r="D5" s="48"/>
      <c r="F5" s="14"/>
      <c r="G5" s="40"/>
      <c r="I5"/>
      <c r="J5"/>
      <c r="L5" s="175"/>
      <c r="M5"/>
      <c r="N5"/>
      <c r="AA5" s="175"/>
    </row>
    <row r="6" spans="1:31" s="1" customFormat="1" ht="16.5">
      <c r="A6" s="332" t="s">
        <v>772</v>
      </c>
      <c r="B6" s="47"/>
      <c r="C6" s="47"/>
      <c r="D6" s="47"/>
      <c r="E6" s="47"/>
      <c r="F6" s="48"/>
      <c r="G6" s="15"/>
      <c r="H6" s="15"/>
      <c r="I6"/>
      <c r="J6"/>
      <c r="L6" s="175"/>
      <c r="M6"/>
      <c r="N6"/>
      <c r="AA6" s="175"/>
    </row>
    <row r="7" spans="1:31" s="1" customFormat="1" ht="16.5">
      <c r="A7" s="418" t="s">
        <v>9</v>
      </c>
      <c r="B7" s="51"/>
      <c r="C7" s="47"/>
      <c r="D7" s="47"/>
      <c r="E7" s="47"/>
      <c r="F7" s="48"/>
      <c r="G7" s="15"/>
      <c r="H7" s="15"/>
      <c r="I7"/>
      <c r="J7"/>
      <c r="L7" s="175"/>
      <c r="M7"/>
      <c r="N7"/>
      <c r="AA7" s="175"/>
    </row>
    <row r="8" spans="1:31" ht="15.75">
      <c r="A8" s="418" t="s">
        <v>10</v>
      </c>
      <c r="B8" s="51"/>
    </row>
    <row r="9" spans="1:31" s="175" customFormat="1" ht="99">
      <c r="A9" s="489" t="s">
        <v>11</v>
      </c>
      <c r="B9" s="489" t="s">
        <v>12</v>
      </c>
      <c r="C9" s="490" t="s">
        <v>491</v>
      </c>
      <c r="D9" s="449" t="s">
        <v>560</v>
      </c>
      <c r="E9" s="532" t="s">
        <v>507</v>
      </c>
      <c r="F9" s="392" t="s">
        <v>347</v>
      </c>
      <c r="G9" s="392" t="s">
        <v>504</v>
      </c>
      <c r="H9" s="392" t="s">
        <v>15</v>
      </c>
      <c r="I9" s="57" t="s">
        <v>503</v>
      </c>
      <c r="J9" s="57" t="s">
        <v>505</v>
      </c>
      <c r="K9" s="395" t="s">
        <v>18</v>
      </c>
      <c r="L9" s="58" t="s">
        <v>19</v>
      </c>
      <c r="M9" s="58" t="s">
        <v>20</v>
      </c>
      <c r="N9" s="58" t="s">
        <v>21</v>
      </c>
      <c r="O9" s="492" t="s">
        <v>24</v>
      </c>
      <c r="P9" s="492" t="s">
        <v>25</v>
      </c>
      <c r="R9" s="493" t="s">
        <v>11</v>
      </c>
      <c r="S9" s="493" t="s">
        <v>12</v>
      </c>
      <c r="T9" s="494" t="s">
        <v>13</v>
      </c>
      <c r="U9" s="494" t="s">
        <v>347</v>
      </c>
      <c r="V9" s="494" t="s">
        <v>504</v>
      </c>
      <c r="W9" s="494" t="s">
        <v>30</v>
      </c>
      <c r="X9" s="495" t="s">
        <v>503</v>
      </c>
      <c r="Y9" s="495" t="s">
        <v>17</v>
      </c>
      <c r="Z9" s="496" t="s">
        <v>18</v>
      </c>
      <c r="AA9" s="497" t="s">
        <v>494</v>
      </c>
      <c r="AB9" s="497" t="s">
        <v>20</v>
      </c>
      <c r="AC9" s="497" t="s">
        <v>496</v>
      </c>
      <c r="AD9" s="497" t="s">
        <v>24</v>
      </c>
      <c r="AE9" s="497" t="s">
        <v>25</v>
      </c>
    </row>
    <row r="10" spans="1:31" s="450" customFormat="1" ht="32.25" customHeight="1">
      <c r="A10" s="443"/>
      <c r="B10" s="444" t="s">
        <v>33</v>
      </c>
      <c r="C10" s="445">
        <v>5573310</v>
      </c>
      <c r="D10" s="446">
        <v>307.21669293427954</v>
      </c>
      <c r="E10" s="446">
        <v>147.65201185791653</v>
      </c>
      <c r="F10" s="446">
        <v>454.86870479219607</v>
      </c>
      <c r="G10" s="446">
        <v>142.31132213707815</v>
      </c>
      <c r="H10" s="446">
        <v>597.18002692927394</v>
      </c>
      <c r="I10" s="446">
        <v>96.980071088814583</v>
      </c>
      <c r="J10" s="446">
        <v>694.16009801808889</v>
      </c>
      <c r="K10" s="446">
        <v>32.421573176442728</v>
      </c>
      <c r="L10" s="446">
        <v>726.58167119453162</v>
      </c>
      <c r="M10" s="446">
        <v>-39.960753241169506</v>
      </c>
      <c r="N10" s="446">
        <v>686.62091795336175</v>
      </c>
      <c r="O10" s="433">
        <v>0</v>
      </c>
      <c r="P10" s="399">
        <v>0</v>
      </c>
      <c r="Q10" s="469"/>
      <c r="R10" s="446"/>
      <c r="S10" s="445" t="s">
        <v>33</v>
      </c>
      <c r="T10" s="445">
        <v>5533611</v>
      </c>
      <c r="U10" s="433">
        <v>299.81989986609904</v>
      </c>
      <c r="V10" s="433">
        <v>146.10444297699294</v>
      </c>
      <c r="W10" s="433">
        <v>445.92434284309201</v>
      </c>
      <c r="X10" s="433">
        <v>153.24532208715087</v>
      </c>
      <c r="Y10" s="433">
        <v>599.1696649302429</v>
      </c>
      <c r="Z10" s="433">
        <v>11.887333605488351</v>
      </c>
      <c r="AA10" s="445">
        <v>611.05699853573117</v>
      </c>
      <c r="AB10" s="433">
        <v>-38.999174661480581</v>
      </c>
      <c r="AC10" s="433">
        <v>568.27713887501409</v>
      </c>
      <c r="AD10" s="445">
        <v>0</v>
      </c>
      <c r="AE10" s="446">
        <v>0</v>
      </c>
    </row>
    <row r="11" spans="1:31" s="9" customFormat="1" ht="16.5">
      <c r="A11" s="397">
        <v>5</v>
      </c>
      <c r="B11" s="398" t="s">
        <v>34</v>
      </c>
      <c r="C11" s="400">
        <v>9113</v>
      </c>
      <c r="D11" s="399">
        <v>544.02251841172108</v>
      </c>
      <c r="E11" s="399">
        <v>126.81856645080656</v>
      </c>
      <c r="F11" s="399">
        <v>670.84108486252762</v>
      </c>
      <c r="G11" s="399">
        <v>579.61591813131065</v>
      </c>
      <c r="H11" s="399">
        <v>1250.4570029938382</v>
      </c>
      <c r="I11" s="399">
        <v>153.02275958354051</v>
      </c>
      <c r="J11" s="399">
        <v>1403.4797625773788</v>
      </c>
      <c r="K11" s="399">
        <v>160.47218259629102</v>
      </c>
      <c r="L11" s="399">
        <v>1563.9519451736696</v>
      </c>
      <c r="M11" s="399">
        <v>281.16738826950507</v>
      </c>
      <c r="N11" s="399">
        <v>1845.119333443175</v>
      </c>
      <c r="O11" s="412">
        <v>14</v>
      </c>
      <c r="P11" s="412">
        <v>14</v>
      </c>
      <c r="Q11" s="22"/>
      <c r="R11" s="419">
        <v>5</v>
      </c>
      <c r="S11" s="202" t="s">
        <v>34</v>
      </c>
      <c r="T11" s="400">
        <v>9183</v>
      </c>
      <c r="U11" s="433">
        <v>536.04010463827854</v>
      </c>
      <c r="V11" s="433">
        <v>580.23644106275151</v>
      </c>
      <c r="W11" s="433">
        <v>1116.27654570103</v>
      </c>
      <c r="X11" s="433">
        <v>217.66707866207165</v>
      </c>
      <c r="Y11" s="433">
        <v>1333.9436243631017</v>
      </c>
      <c r="Z11" s="433">
        <v>139.43046934552979</v>
      </c>
      <c r="AA11" s="445">
        <v>1473.3740937086313</v>
      </c>
      <c r="AB11" s="433">
        <v>233.36953483611018</v>
      </c>
      <c r="AC11" s="433">
        <v>569.27713887501397</v>
      </c>
      <c r="AD11" s="412">
        <v>14</v>
      </c>
      <c r="AE11" s="412">
        <v>14</v>
      </c>
    </row>
    <row r="12" spans="1:31" s="9" customFormat="1" ht="16.5">
      <c r="A12" s="397">
        <v>9</v>
      </c>
      <c r="B12" s="398" t="s">
        <v>35</v>
      </c>
      <c r="C12" s="400">
        <v>2437</v>
      </c>
      <c r="D12" s="399">
        <v>785.71962490252724</v>
      </c>
      <c r="E12" s="399">
        <v>109.98280049171957</v>
      </c>
      <c r="F12" s="399">
        <v>895.7024253942468</v>
      </c>
      <c r="G12" s="399">
        <v>722.80182833449794</v>
      </c>
      <c r="H12" s="399">
        <v>1618.5042537287447</v>
      </c>
      <c r="I12" s="399">
        <v>146.69280512540095</v>
      </c>
      <c r="J12" s="399">
        <v>1765.1970588541458</v>
      </c>
      <c r="K12" s="399">
        <v>-197.75830939679935</v>
      </c>
      <c r="L12" s="399">
        <v>1567.4387494573464</v>
      </c>
      <c r="M12" s="399">
        <v>34.199876897825192</v>
      </c>
      <c r="N12" s="399">
        <v>1601.6386263551717</v>
      </c>
      <c r="O12" s="412">
        <v>17</v>
      </c>
      <c r="P12" s="412">
        <v>17</v>
      </c>
      <c r="Q12" s="22"/>
      <c r="R12" s="419">
        <v>9</v>
      </c>
      <c r="S12" s="202" t="s">
        <v>35</v>
      </c>
      <c r="T12" s="400">
        <v>2447</v>
      </c>
      <c r="U12" s="433">
        <v>775.24708488775798</v>
      </c>
      <c r="V12" s="433">
        <v>695.51430887505592</v>
      </c>
      <c r="W12" s="433">
        <v>1470.7613937628139</v>
      </c>
      <c r="X12" s="433">
        <v>214.43349966231162</v>
      </c>
      <c r="Y12" s="433">
        <v>1685.1948934251257</v>
      </c>
      <c r="Z12" s="433">
        <v>-189.28769922353902</v>
      </c>
      <c r="AA12" s="445">
        <v>1495.9071942015864</v>
      </c>
      <c r="AB12" s="433">
        <v>36.069995913363314</v>
      </c>
      <c r="AC12" s="433">
        <v>570.27713887501397</v>
      </c>
      <c r="AD12" s="412">
        <v>17</v>
      </c>
      <c r="AE12" s="412">
        <v>17</v>
      </c>
    </row>
    <row r="13" spans="1:31" s="9" customFormat="1" ht="16.5">
      <c r="A13" s="397">
        <v>10</v>
      </c>
      <c r="B13" s="398" t="s">
        <v>36</v>
      </c>
      <c r="C13" s="400">
        <v>10933</v>
      </c>
      <c r="D13" s="399">
        <v>214.63446263601139</v>
      </c>
      <c r="E13" s="399">
        <v>130.56078910704133</v>
      </c>
      <c r="F13" s="399">
        <v>345.19525174305272</v>
      </c>
      <c r="G13" s="399">
        <v>614.1261173928259</v>
      </c>
      <c r="H13" s="399">
        <v>959.32136913587851</v>
      </c>
      <c r="I13" s="399">
        <v>150.98336284631498</v>
      </c>
      <c r="J13" s="399">
        <v>1110.3047319821935</v>
      </c>
      <c r="K13" s="399">
        <v>-25.585932497942011</v>
      </c>
      <c r="L13" s="399">
        <v>1084.7187994842516</v>
      </c>
      <c r="M13" s="399">
        <v>0.90716792280252234</v>
      </c>
      <c r="N13" s="399">
        <v>1085.6259674070541</v>
      </c>
      <c r="O13" s="412">
        <v>14</v>
      </c>
      <c r="P13" s="412">
        <v>14</v>
      </c>
      <c r="Q13" s="22"/>
      <c r="R13" s="419">
        <v>10</v>
      </c>
      <c r="S13" s="202" t="s">
        <v>36</v>
      </c>
      <c r="T13" s="400">
        <v>11102</v>
      </c>
      <c r="U13" s="433">
        <v>191.46519885633904</v>
      </c>
      <c r="V13" s="433">
        <v>579.40900984005395</v>
      </c>
      <c r="W13" s="433">
        <v>770.87420869639288</v>
      </c>
      <c r="X13" s="433">
        <v>220.35409064103951</v>
      </c>
      <c r="Y13" s="433">
        <v>991.2282993374323</v>
      </c>
      <c r="Z13" s="433">
        <v>-23.062241037650875</v>
      </c>
      <c r="AA13" s="445">
        <v>968.16605829978153</v>
      </c>
      <c r="AB13" s="433">
        <v>-4.4081099351468183</v>
      </c>
      <c r="AC13" s="433">
        <v>571.27713887501397</v>
      </c>
      <c r="AD13" s="412">
        <v>14</v>
      </c>
      <c r="AE13" s="412">
        <v>14</v>
      </c>
    </row>
    <row r="14" spans="1:31" s="9" customFormat="1" ht="16.5">
      <c r="A14" s="397">
        <v>16</v>
      </c>
      <c r="B14" s="398" t="s">
        <v>37</v>
      </c>
      <c r="C14" s="400">
        <v>7968</v>
      </c>
      <c r="D14" s="399">
        <v>550.30551441581326</v>
      </c>
      <c r="E14" s="399">
        <v>127.68088719136047</v>
      </c>
      <c r="F14" s="399">
        <v>677.98640160717378</v>
      </c>
      <c r="G14" s="399">
        <v>333.04804874956363</v>
      </c>
      <c r="H14" s="399">
        <v>1011.0344503567374</v>
      </c>
      <c r="I14" s="399">
        <v>123.76356689352862</v>
      </c>
      <c r="J14" s="399">
        <v>1134.798017250266</v>
      </c>
      <c r="K14" s="399">
        <v>-65.545180722891573</v>
      </c>
      <c r="L14" s="399">
        <v>1069.2528365273745</v>
      </c>
      <c r="M14" s="399">
        <v>68.302606487198801</v>
      </c>
      <c r="N14" s="399">
        <v>1137.5554430145733</v>
      </c>
      <c r="O14" s="412">
        <v>7</v>
      </c>
      <c r="P14" s="412">
        <v>7</v>
      </c>
      <c r="Q14" s="22"/>
      <c r="R14" s="419">
        <v>16</v>
      </c>
      <c r="S14" s="202" t="s">
        <v>37</v>
      </c>
      <c r="T14" s="400">
        <v>8014</v>
      </c>
      <c r="U14" s="433">
        <v>568.35881535711815</v>
      </c>
      <c r="V14" s="433">
        <v>295.56387534305264</v>
      </c>
      <c r="W14" s="433">
        <v>863.92269070017073</v>
      </c>
      <c r="X14" s="433">
        <v>172.24628136559525</v>
      </c>
      <c r="Y14" s="433">
        <v>1036.168972065766</v>
      </c>
      <c r="Z14" s="433">
        <v>-68.018467681557269</v>
      </c>
      <c r="AA14" s="445">
        <v>968.15050438420872</v>
      </c>
      <c r="AB14" s="433">
        <v>72.286820751185431</v>
      </c>
      <c r="AC14" s="433">
        <v>572.27713887501397</v>
      </c>
      <c r="AD14" s="412">
        <v>7</v>
      </c>
      <c r="AE14" s="412">
        <v>7</v>
      </c>
    </row>
    <row r="15" spans="1:31" s="9" customFormat="1" ht="16.5">
      <c r="A15" s="397">
        <v>18</v>
      </c>
      <c r="B15" s="398" t="s">
        <v>38</v>
      </c>
      <c r="C15" s="400">
        <v>4700</v>
      </c>
      <c r="D15" s="399">
        <v>297.54004632885471</v>
      </c>
      <c r="E15" s="399">
        <v>109.03923732535497</v>
      </c>
      <c r="F15" s="399">
        <v>406.57928365420969</v>
      </c>
      <c r="G15" s="399">
        <v>220.06534332972015</v>
      </c>
      <c r="H15" s="399">
        <v>626.64462698392981</v>
      </c>
      <c r="I15" s="399">
        <v>93.566266300053812</v>
      </c>
      <c r="J15" s="399">
        <v>720.21089328398364</v>
      </c>
      <c r="K15" s="399">
        <v>4.8727659574468083</v>
      </c>
      <c r="L15" s="399">
        <v>725.0836592414305</v>
      </c>
      <c r="M15" s="399">
        <v>122.86486379999999</v>
      </c>
      <c r="N15" s="399">
        <v>847.94852304143035</v>
      </c>
      <c r="O15" s="412">
        <v>1</v>
      </c>
      <c r="P15" s="413">
        <v>34</v>
      </c>
      <c r="Q15" s="22"/>
      <c r="R15" s="419">
        <v>18</v>
      </c>
      <c r="S15" s="202" t="s">
        <v>38</v>
      </c>
      <c r="T15" s="400">
        <v>4763</v>
      </c>
      <c r="U15" s="433">
        <v>281.36338088912152</v>
      </c>
      <c r="V15" s="433">
        <v>252.39922653958163</v>
      </c>
      <c r="W15" s="433">
        <v>533.76260742870318</v>
      </c>
      <c r="X15" s="433">
        <v>170.17529901977144</v>
      </c>
      <c r="Y15" s="433">
        <v>703.93790644847468</v>
      </c>
      <c r="Z15" s="433">
        <v>-50.954440478689904</v>
      </c>
      <c r="AA15" s="445">
        <v>652.98346596978479</v>
      </c>
      <c r="AB15" s="433">
        <v>87.208335124921277</v>
      </c>
      <c r="AC15" s="433">
        <v>573.27713887501397</v>
      </c>
      <c r="AD15" s="412">
        <v>1</v>
      </c>
      <c r="AE15" s="413">
        <v>34</v>
      </c>
    </row>
    <row r="16" spans="1:31" s="9" customFormat="1" ht="16.5">
      <c r="A16" s="397">
        <v>19</v>
      </c>
      <c r="B16" s="398" t="s">
        <v>39</v>
      </c>
      <c r="C16" s="400">
        <v>3961</v>
      </c>
      <c r="D16" s="399">
        <v>210.76370055985083</v>
      </c>
      <c r="E16" s="399">
        <v>91.588288026367707</v>
      </c>
      <c r="F16" s="399">
        <v>302.35198858621851</v>
      </c>
      <c r="G16" s="399">
        <v>411.1174535830757</v>
      </c>
      <c r="H16" s="399">
        <v>713.46944216929421</v>
      </c>
      <c r="I16" s="399">
        <v>79.662608286862692</v>
      </c>
      <c r="J16" s="399">
        <v>793.13205045615689</v>
      </c>
      <c r="K16" s="399">
        <v>-249.24362534713455</v>
      </c>
      <c r="L16" s="399">
        <v>543.88842510902225</v>
      </c>
      <c r="M16" s="399">
        <v>24.429098990154007</v>
      </c>
      <c r="N16" s="399">
        <v>568.31752409917635</v>
      </c>
      <c r="O16" s="412">
        <v>2</v>
      </c>
      <c r="P16" s="412">
        <v>2</v>
      </c>
      <c r="Q16" s="22"/>
      <c r="R16" s="419">
        <v>19</v>
      </c>
      <c r="S16" s="202" t="s">
        <v>39</v>
      </c>
      <c r="T16" s="400">
        <v>3965</v>
      </c>
      <c r="U16" s="433">
        <v>207.07490352999153</v>
      </c>
      <c r="V16" s="433">
        <v>397.99763370557298</v>
      </c>
      <c r="W16" s="433">
        <v>605.07253723556448</v>
      </c>
      <c r="X16" s="433">
        <v>160.23959954880789</v>
      </c>
      <c r="Y16" s="433">
        <v>765.31213678437246</v>
      </c>
      <c r="Z16" s="433">
        <v>-243.56242118537202</v>
      </c>
      <c r="AA16" s="445">
        <v>521.74971559900041</v>
      </c>
      <c r="AB16" s="433">
        <v>10.732789407314</v>
      </c>
      <c r="AC16" s="433">
        <v>574.27713887501397</v>
      </c>
      <c r="AD16" s="412">
        <v>2</v>
      </c>
      <c r="AE16" s="412">
        <v>2</v>
      </c>
    </row>
    <row r="17" spans="1:31" s="9" customFormat="1" ht="16.5">
      <c r="A17" s="397">
        <v>20</v>
      </c>
      <c r="B17" s="398" t="s">
        <v>40</v>
      </c>
      <c r="C17" s="400">
        <v>16405</v>
      </c>
      <c r="D17" s="399">
        <v>-125.16304906652752</v>
      </c>
      <c r="E17" s="399">
        <v>155.56653004688579</v>
      </c>
      <c r="F17" s="399">
        <v>30.403480980358278</v>
      </c>
      <c r="G17" s="399">
        <v>419.8010899779747</v>
      </c>
      <c r="H17" s="399">
        <v>450.20457095833297</v>
      </c>
      <c r="I17" s="399">
        <v>73.251999171865975</v>
      </c>
      <c r="J17" s="399">
        <v>523.456570130199</v>
      </c>
      <c r="K17" s="399">
        <v>-136.46132276744896</v>
      </c>
      <c r="L17" s="399">
        <v>386.99524736275004</v>
      </c>
      <c r="M17" s="399">
        <v>-24.881090688204818</v>
      </c>
      <c r="N17" s="399">
        <v>362.1141566745452</v>
      </c>
      <c r="O17" s="412">
        <v>6</v>
      </c>
      <c r="P17" s="412">
        <v>6</v>
      </c>
      <c r="Q17" s="22"/>
      <c r="R17" s="419">
        <v>20</v>
      </c>
      <c r="S17" s="202" t="s">
        <v>40</v>
      </c>
      <c r="T17" s="400">
        <v>16473</v>
      </c>
      <c r="U17" s="433">
        <v>-99.674899490493402</v>
      </c>
      <c r="V17" s="433">
        <v>430.4497365881852</v>
      </c>
      <c r="W17" s="433">
        <v>330.77483709769183</v>
      </c>
      <c r="X17" s="433">
        <v>163.16382815927625</v>
      </c>
      <c r="Y17" s="433">
        <v>493.93866525696802</v>
      </c>
      <c r="Z17" s="433">
        <v>-140.59351666363139</v>
      </c>
      <c r="AA17" s="445">
        <v>353.34514859333666</v>
      </c>
      <c r="AB17" s="433">
        <v>-37.561896157348393</v>
      </c>
      <c r="AC17" s="433">
        <v>575.27713887501397</v>
      </c>
      <c r="AD17" s="412">
        <v>6</v>
      </c>
      <c r="AE17" s="412">
        <v>6</v>
      </c>
    </row>
    <row r="18" spans="1:31" s="9" customFormat="1" ht="16.5">
      <c r="A18" s="397">
        <v>46</v>
      </c>
      <c r="B18" s="398" t="s">
        <v>41</v>
      </c>
      <c r="C18" s="400">
        <v>1320</v>
      </c>
      <c r="D18" s="399">
        <v>1099.8068003502092</v>
      </c>
      <c r="E18" s="399">
        <v>124.83031448704355</v>
      </c>
      <c r="F18" s="399">
        <v>1224.6371148372527</v>
      </c>
      <c r="G18" s="399">
        <v>439.44469981450715</v>
      </c>
      <c r="H18" s="399">
        <v>1664.0818146517599</v>
      </c>
      <c r="I18" s="399">
        <v>183.07963317956444</v>
      </c>
      <c r="J18" s="399">
        <v>1847.1614478313245</v>
      </c>
      <c r="K18" s="399">
        <v>-267.81060606060606</v>
      </c>
      <c r="L18" s="399">
        <v>1579.3508417707183</v>
      </c>
      <c r="M18" s="399">
        <v>276.7436161363637</v>
      </c>
      <c r="N18" s="399">
        <v>1856.0944579070822</v>
      </c>
      <c r="O18" s="412">
        <v>10</v>
      </c>
      <c r="P18" s="412">
        <v>10</v>
      </c>
      <c r="Q18" s="22"/>
      <c r="R18" s="419">
        <v>46</v>
      </c>
      <c r="S18" s="202" t="s">
        <v>41</v>
      </c>
      <c r="T18" s="400">
        <v>1341</v>
      </c>
      <c r="U18" s="433">
        <v>1066.8388851935815</v>
      </c>
      <c r="V18" s="433">
        <v>415.91357338484744</v>
      </c>
      <c r="W18" s="433">
        <v>1482.7524585784292</v>
      </c>
      <c r="X18" s="433">
        <v>222.37043855890485</v>
      </c>
      <c r="Y18" s="433">
        <v>1705.1228971373339</v>
      </c>
      <c r="Z18" s="433">
        <v>-282.71290082028338</v>
      </c>
      <c r="AA18" s="445">
        <v>1422.4099963170506</v>
      </c>
      <c r="AB18" s="433">
        <v>230.48403653989558</v>
      </c>
      <c r="AC18" s="433">
        <v>576.27713887501397</v>
      </c>
      <c r="AD18" s="412">
        <v>10</v>
      </c>
      <c r="AE18" s="412">
        <v>10</v>
      </c>
    </row>
    <row r="19" spans="1:31" s="9" customFormat="1" ht="16.5">
      <c r="A19" s="397">
        <v>47</v>
      </c>
      <c r="B19" s="398" t="s">
        <v>42</v>
      </c>
      <c r="C19" s="400">
        <v>1771</v>
      </c>
      <c r="D19" s="399">
        <v>1440.4878025477956</v>
      </c>
      <c r="E19" s="399">
        <v>125.49736059566806</v>
      </c>
      <c r="F19" s="399">
        <v>1565.9851631434638</v>
      </c>
      <c r="G19" s="399">
        <v>271.06828540360453</v>
      </c>
      <c r="H19" s="399">
        <v>1837.053448547068</v>
      </c>
      <c r="I19" s="399">
        <v>158.54843793413517</v>
      </c>
      <c r="J19" s="399">
        <v>1995.6018864812031</v>
      </c>
      <c r="K19" s="399">
        <v>-39.28684359119142</v>
      </c>
      <c r="L19" s="399">
        <v>1956.3150428900117</v>
      </c>
      <c r="M19" s="399">
        <v>-27.2954025974026</v>
      </c>
      <c r="N19" s="399">
        <v>1929.0196402926092</v>
      </c>
      <c r="O19" s="412">
        <v>19</v>
      </c>
      <c r="P19" s="412">
        <v>19</v>
      </c>
      <c r="Q19" s="22"/>
      <c r="R19" s="419">
        <v>47</v>
      </c>
      <c r="S19" s="202" t="s">
        <v>42</v>
      </c>
      <c r="T19" s="400">
        <v>1811</v>
      </c>
      <c r="U19" s="433">
        <v>1429.7756516969312</v>
      </c>
      <c r="V19" s="433">
        <v>271.9767094443236</v>
      </c>
      <c r="W19" s="433">
        <v>1701.7523611412548</v>
      </c>
      <c r="X19" s="433">
        <v>214.70375735950182</v>
      </c>
      <c r="Y19" s="433">
        <v>1916.4561185007565</v>
      </c>
      <c r="Z19" s="433">
        <v>-17.746548868028714</v>
      </c>
      <c r="AA19" s="445">
        <v>1898.7095696327278</v>
      </c>
      <c r="AB19" s="433">
        <v>-29.590513528437327</v>
      </c>
      <c r="AC19" s="433">
        <v>577.27713887501397</v>
      </c>
      <c r="AD19" s="412">
        <v>19</v>
      </c>
      <c r="AE19" s="412">
        <v>19</v>
      </c>
    </row>
    <row r="20" spans="1:31" s="9" customFormat="1" ht="16.5">
      <c r="A20" s="397">
        <v>49</v>
      </c>
      <c r="B20" s="398" t="s">
        <v>43</v>
      </c>
      <c r="C20" s="400">
        <v>314024</v>
      </c>
      <c r="D20" s="399">
        <v>1278.3959302440667</v>
      </c>
      <c r="E20" s="399">
        <v>147.82503781246302</v>
      </c>
      <c r="F20" s="399">
        <v>1426.2209680565297</v>
      </c>
      <c r="G20" s="399">
        <v>-76.552827579359445</v>
      </c>
      <c r="H20" s="399">
        <v>1349.66814047717</v>
      </c>
      <c r="I20" s="399">
        <v>74.194080637804305</v>
      </c>
      <c r="J20" s="399">
        <v>1423.8622211149745</v>
      </c>
      <c r="K20" s="399">
        <v>24.296238504063382</v>
      </c>
      <c r="L20" s="399">
        <v>1448.1584596190378</v>
      </c>
      <c r="M20" s="399">
        <v>-56.198380521882058</v>
      </c>
      <c r="N20" s="399">
        <v>1391.9600790971556</v>
      </c>
      <c r="O20" s="412">
        <v>1</v>
      </c>
      <c r="P20" s="413">
        <v>33</v>
      </c>
      <c r="Q20" s="22"/>
      <c r="R20" s="419">
        <v>49</v>
      </c>
      <c r="S20" s="202" t="s">
        <v>43</v>
      </c>
      <c r="T20" s="400">
        <v>305274</v>
      </c>
      <c r="U20" s="433">
        <v>1284.5103598877577</v>
      </c>
      <c r="V20" s="433">
        <v>-80.397088068634261</v>
      </c>
      <c r="W20" s="433">
        <v>1204.1132718191234</v>
      </c>
      <c r="X20" s="433">
        <v>101.05643216513148</v>
      </c>
      <c r="Y20" s="433">
        <v>1305.1697039842547</v>
      </c>
      <c r="Z20" s="433">
        <v>-5.7501654251590377</v>
      </c>
      <c r="AA20" s="445">
        <v>1299.4195385590958</v>
      </c>
      <c r="AB20" s="433">
        <v>-51.250174243564786</v>
      </c>
      <c r="AC20" s="433">
        <v>578.27713887501397</v>
      </c>
      <c r="AD20" s="412">
        <v>1</v>
      </c>
      <c r="AE20" s="413">
        <v>33</v>
      </c>
    </row>
    <row r="21" spans="1:31" s="9" customFormat="1" ht="16.5">
      <c r="A21" s="397">
        <v>50</v>
      </c>
      <c r="B21" s="398" t="s">
        <v>44</v>
      </c>
      <c r="C21" s="400">
        <v>11184</v>
      </c>
      <c r="D21" s="399">
        <v>38.220227945523327</v>
      </c>
      <c r="E21" s="399">
        <v>98.078378031016271</v>
      </c>
      <c r="F21" s="399">
        <v>136.29860597653959</v>
      </c>
      <c r="G21" s="399">
        <v>297.06582576670036</v>
      </c>
      <c r="H21" s="399">
        <v>433.36443174323995</v>
      </c>
      <c r="I21" s="399">
        <v>100.78045528991738</v>
      </c>
      <c r="J21" s="399">
        <v>534.14488703315726</v>
      </c>
      <c r="K21" s="399">
        <v>-99.184370529327609</v>
      </c>
      <c r="L21" s="399">
        <v>434.96051650382969</v>
      </c>
      <c r="M21" s="399">
        <v>23.463911110515024</v>
      </c>
      <c r="N21" s="399">
        <v>458.42442761434472</v>
      </c>
      <c r="O21" s="412">
        <v>4</v>
      </c>
      <c r="P21" s="412">
        <v>4</v>
      </c>
      <c r="Q21" s="22"/>
      <c r="R21" s="419">
        <v>50</v>
      </c>
      <c r="S21" s="202" t="s">
        <v>44</v>
      </c>
      <c r="T21" s="400">
        <v>11276</v>
      </c>
      <c r="U21" s="433">
        <v>27.125484285679665</v>
      </c>
      <c r="V21" s="433">
        <v>319.84226977289376</v>
      </c>
      <c r="W21" s="433">
        <v>346.96775405857346</v>
      </c>
      <c r="X21" s="433">
        <v>181.69875270264771</v>
      </c>
      <c r="Y21" s="433">
        <v>528.66650676122117</v>
      </c>
      <c r="Z21" s="433">
        <v>-79.603937566512954</v>
      </c>
      <c r="AA21" s="445">
        <v>449.0625691947082</v>
      </c>
      <c r="AB21" s="433">
        <v>18.590394643490601</v>
      </c>
      <c r="AC21" s="433">
        <v>579.27713887501397</v>
      </c>
      <c r="AD21" s="412">
        <v>4</v>
      </c>
      <c r="AE21" s="412">
        <v>4</v>
      </c>
    </row>
    <row r="22" spans="1:31" s="9" customFormat="1" ht="16.5">
      <c r="A22" s="397">
        <v>51</v>
      </c>
      <c r="B22" s="398" t="s">
        <v>45</v>
      </c>
      <c r="C22" s="400">
        <v>9143</v>
      </c>
      <c r="D22" s="399">
        <v>-618.92924850382906</v>
      </c>
      <c r="E22" s="399">
        <v>100.7358768577552</v>
      </c>
      <c r="F22" s="399">
        <v>-518.19337164607384</v>
      </c>
      <c r="G22" s="399">
        <v>-28.872986870619027</v>
      </c>
      <c r="H22" s="399">
        <v>-547.06635851669284</v>
      </c>
      <c r="I22" s="399">
        <v>143.45100436862447</v>
      </c>
      <c r="J22" s="399">
        <v>-403.61535414806843</v>
      </c>
      <c r="K22" s="399">
        <v>-46.515913813846659</v>
      </c>
      <c r="L22" s="399">
        <v>-450.13126796191506</v>
      </c>
      <c r="M22" s="399">
        <v>-4.1585950585147096</v>
      </c>
      <c r="N22" s="399">
        <v>-454.28986302042978</v>
      </c>
      <c r="O22" s="412">
        <v>4</v>
      </c>
      <c r="P22" s="412">
        <v>4</v>
      </c>
      <c r="Q22" s="22"/>
      <c r="R22" s="419">
        <v>51</v>
      </c>
      <c r="S22" s="202" t="s">
        <v>45</v>
      </c>
      <c r="T22" s="400">
        <v>9211</v>
      </c>
      <c r="U22" s="433">
        <v>-604.78121332985666</v>
      </c>
      <c r="V22" s="433">
        <v>-18.776336256322583</v>
      </c>
      <c r="W22" s="433">
        <v>-623.55754958617911</v>
      </c>
      <c r="X22" s="433">
        <v>193.61329758873302</v>
      </c>
      <c r="Y22" s="433">
        <v>-429.94425199744614</v>
      </c>
      <c r="Z22" s="433">
        <v>-77.281511236564981</v>
      </c>
      <c r="AA22" s="445">
        <v>-507.22576323401108</v>
      </c>
      <c r="AB22" s="433">
        <v>-16.071016132884598</v>
      </c>
      <c r="AC22" s="433">
        <v>580.27713887501397</v>
      </c>
      <c r="AD22" s="412">
        <v>4</v>
      </c>
      <c r="AE22" s="412">
        <v>4</v>
      </c>
    </row>
    <row r="23" spans="1:31" s="9" customFormat="1" ht="16.5">
      <c r="A23" s="397">
        <v>52</v>
      </c>
      <c r="B23" s="398" t="s">
        <v>46</v>
      </c>
      <c r="C23" s="400">
        <v>2292</v>
      </c>
      <c r="D23" s="399">
        <v>646.44269377970954</v>
      </c>
      <c r="E23" s="399">
        <v>97.177137515789937</v>
      </c>
      <c r="F23" s="399">
        <v>743.61983129549947</v>
      </c>
      <c r="G23" s="399">
        <v>499.2746987477276</v>
      </c>
      <c r="H23" s="399">
        <v>1242.894530043227</v>
      </c>
      <c r="I23" s="399">
        <v>157.88166695878272</v>
      </c>
      <c r="J23" s="399">
        <v>1400.7761970020097</v>
      </c>
      <c r="K23" s="399">
        <v>109.14179755671903</v>
      </c>
      <c r="L23" s="399">
        <v>1509.9179945587287</v>
      </c>
      <c r="M23" s="399">
        <v>-18.050832303664919</v>
      </c>
      <c r="N23" s="399">
        <v>1491.8671622550637</v>
      </c>
      <c r="O23" s="412">
        <v>14</v>
      </c>
      <c r="P23" s="412">
        <v>14</v>
      </c>
      <c r="Q23" s="22"/>
      <c r="R23" s="419">
        <v>52</v>
      </c>
      <c r="S23" s="202" t="s">
        <v>46</v>
      </c>
      <c r="T23" s="400">
        <v>2346</v>
      </c>
      <c r="U23" s="433">
        <v>649.07578651418407</v>
      </c>
      <c r="V23" s="433">
        <v>520.28857218439953</v>
      </c>
      <c r="W23" s="433">
        <v>1169.3643586985836</v>
      </c>
      <c r="X23" s="433">
        <v>232.77020214515554</v>
      </c>
      <c r="Y23" s="433">
        <v>1402.1345608437391</v>
      </c>
      <c r="Z23" s="433">
        <v>119.59505541346974</v>
      </c>
      <c r="AA23" s="445">
        <v>1521.7296162572088</v>
      </c>
      <c r="AB23" s="433">
        <v>8.73388320545609</v>
      </c>
      <c r="AC23" s="433">
        <v>581.27713887501397</v>
      </c>
      <c r="AD23" s="412">
        <v>14</v>
      </c>
      <c r="AE23" s="412">
        <v>14</v>
      </c>
    </row>
    <row r="24" spans="1:31" s="9" customFormat="1" ht="16.5">
      <c r="A24" s="397">
        <v>61</v>
      </c>
      <c r="B24" s="398" t="s">
        <v>47</v>
      </c>
      <c r="C24" s="400">
        <v>16469</v>
      </c>
      <c r="D24" s="399">
        <v>-7.0538880037402771</v>
      </c>
      <c r="E24" s="399">
        <v>197.61846831420749</v>
      </c>
      <c r="F24" s="399">
        <v>190.56458031046722</v>
      </c>
      <c r="G24" s="399">
        <v>328.66119953301626</v>
      </c>
      <c r="H24" s="399">
        <v>519.22577984348345</v>
      </c>
      <c r="I24" s="399">
        <v>117.42074382727522</v>
      </c>
      <c r="J24" s="399">
        <v>636.6465236707586</v>
      </c>
      <c r="K24" s="399">
        <v>158.86568704839397</v>
      </c>
      <c r="L24" s="399">
        <v>795.51221071915256</v>
      </c>
      <c r="M24" s="399">
        <v>21.27630514421033</v>
      </c>
      <c r="N24" s="399">
        <v>816.78851586336282</v>
      </c>
      <c r="O24" s="412">
        <v>5</v>
      </c>
      <c r="P24" s="412">
        <v>5</v>
      </c>
      <c r="Q24" s="22"/>
      <c r="R24" s="419">
        <v>61</v>
      </c>
      <c r="S24" s="202" t="s">
        <v>47</v>
      </c>
      <c r="T24" s="400">
        <v>16459</v>
      </c>
      <c r="U24" s="433">
        <v>3.0048168754559241</v>
      </c>
      <c r="V24" s="433">
        <v>335.5198902476651</v>
      </c>
      <c r="W24" s="433">
        <v>338.52470712312106</v>
      </c>
      <c r="X24" s="433">
        <v>183.94973076451484</v>
      </c>
      <c r="Y24" s="433">
        <v>522.47443788763587</v>
      </c>
      <c r="Z24" s="433">
        <v>91.806853393280278</v>
      </c>
      <c r="AA24" s="445">
        <v>614.28129128091621</v>
      </c>
      <c r="AB24" s="433">
        <v>13.431435311987387</v>
      </c>
      <c r="AC24" s="433">
        <v>582.27713887501397</v>
      </c>
      <c r="AD24" s="412">
        <v>5</v>
      </c>
      <c r="AE24" s="412">
        <v>5</v>
      </c>
    </row>
    <row r="25" spans="1:31" s="9" customFormat="1" ht="16.5">
      <c r="A25" s="397">
        <v>69</v>
      </c>
      <c r="B25" s="398" t="s">
        <v>48</v>
      </c>
      <c r="C25" s="400">
        <v>6558</v>
      </c>
      <c r="D25" s="399">
        <v>-79.443023196941539</v>
      </c>
      <c r="E25" s="399">
        <v>113.22543447403788</v>
      </c>
      <c r="F25" s="399">
        <v>33.782411277096337</v>
      </c>
      <c r="G25" s="399">
        <v>493.15161471884846</v>
      </c>
      <c r="H25" s="399">
        <v>526.93402599594481</v>
      </c>
      <c r="I25" s="399">
        <v>118.78322766011523</v>
      </c>
      <c r="J25" s="399">
        <v>645.71725365606005</v>
      </c>
      <c r="K25" s="399">
        <v>104.29094236047575</v>
      </c>
      <c r="L25" s="399">
        <v>750.00819601653586</v>
      </c>
      <c r="M25" s="399">
        <v>5.5792160567246123</v>
      </c>
      <c r="N25" s="399">
        <v>755.58741207326045</v>
      </c>
      <c r="O25" s="412">
        <v>17</v>
      </c>
      <c r="P25" s="412">
        <v>17</v>
      </c>
      <c r="Q25" s="22"/>
      <c r="R25" s="419">
        <v>69</v>
      </c>
      <c r="S25" s="202" t="s">
        <v>48</v>
      </c>
      <c r="T25" s="400">
        <v>6687</v>
      </c>
      <c r="U25" s="433">
        <v>-72.211551946122128</v>
      </c>
      <c r="V25" s="433">
        <v>557.50969036398635</v>
      </c>
      <c r="W25" s="433">
        <v>485.29813841786421</v>
      </c>
      <c r="X25" s="433">
        <v>203.48587674054929</v>
      </c>
      <c r="Y25" s="433">
        <v>688.78401515841347</v>
      </c>
      <c r="Z25" s="433">
        <v>71.305518169582768</v>
      </c>
      <c r="AA25" s="445">
        <v>760.08953332799626</v>
      </c>
      <c r="AB25" s="433">
        <v>10.707878854493794</v>
      </c>
      <c r="AC25" s="433">
        <v>583.27713887501397</v>
      </c>
      <c r="AD25" s="412">
        <v>17</v>
      </c>
      <c r="AE25" s="412">
        <v>17</v>
      </c>
    </row>
    <row r="26" spans="1:31" s="9" customFormat="1" ht="16.5">
      <c r="A26" s="397">
        <v>71</v>
      </c>
      <c r="B26" s="398" t="s">
        <v>49</v>
      </c>
      <c r="C26" s="400">
        <v>6473</v>
      </c>
      <c r="D26" s="399">
        <v>518.56441475034023</v>
      </c>
      <c r="E26" s="399">
        <v>108.61055276211479</v>
      </c>
      <c r="F26" s="399">
        <v>627.17496751245494</v>
      </c>
      <c r="G26" s="399">
        <v>616.53939456463911</v>
      </c>
      <c r="H26" s="399">
        <v>1243.7143620770942</v>
      </c>
      <c r="I26" s="399">
        <v>143.64624092241226</v>
      </c>
      <c r="J26" s="399">
        <v>1387.3606029995062</v>
      </c>
      <c r="K26" s="399">
        <v>123.75560018538545</v>
      </c>
      <c r="L26" s="399">
        <v>1511.1162031848917</v>
      </c>
      <c r="M26" s="399">
        <v>-1.8283646222771506</v>
      </c>
      <c r="N26" s="399">
        <v>1509.2878385626145</v>
      </c>
      <c r="O26" s="412">
        <v>17</v>
      </c>
      <c r="P26" s="412">
        <v>17</v>
      </c>
      <c r="Q26" s="22"/>
      <c r="R26" s="419">
        <v>71</v>
      </c>
      <c r="S26" s="202" t="s">
        <v>49</v>
      </c>
      <c r="T26" s="400">
        <v>6591</v>
      </c>
      <c r="U26" s="433">
        <v>512.49848246771467</v>
      </c>
      <c r="V26" s="433">
        <v>591.43146771885608</v>
      </c>
      <c r="W26" s="433">
        <v>1103.9299501865707</v>
      </c>
      <c r="X26" s="433">
        <v>209.81239546349076</v>
      </c>
      <c r="Y26" s="433">
        <v>1313.7423456500617</v>
      </c>
      <c r="Z26" s="433">
        <v>94.781975421028676</v>
      </c>
      <c r="AA26" s="445">
        <v>1408.5243210710903</v>
      </c>
      <c r="AB26" s="433">
        <v>-11.502329388560158</v>
      </c>
      <c r="AC26" s="433">
        <v>584.27713887501397</v>
      </c>
      <c r="AD26" s="412">
        <v>17</v>
      </c>
      <c r="AE26" s="412">
        <v>17</v>
      </c>
    </row>
    <row r="27" spans="1:31" s="9" customFormat="1" ht="16.5">
      <c r="A27" s="397">
        <v>72</v>
      </c>
      <c r="B27" s="398" t="s">
        <v>50</v>
      </c>
      <c r="C27" s="400">
        <v>948</v>
      </c>
      <c r="D27" s="399">
        <v>1098.7014912880481</v>
      </c>
      <c r="E27" s="399">
        <v>130.49190171616516</v>
      </c>
      <c r="F27" s="399">
        <v>1229.1933930042132</v>
      </c>
      <c r="G27" s="399">
        <v>386.99920181057519</v>
      </c>
      <c r="H27" s="399">
        <v>1616.1925948147884</v>
      </c>
      <c r="I27" s="399">
        <v>114.2018411791759</v>
      </c>
      <c r="J27" s="399">
        <v>1730.3944359939644</v>
      </c>
      <c r="K27" s="399">
        <v>-257.55485232067508</v>
      </c>
      <c r="L27" s="399">
        <v>1472.8395836732891</v>
      </c>
      <c r="M27" s="399">
        <v>-26.375031645569621</v>
      </c>
      <c r="N27" s="399">
        <v>1446.4645520277195</v>
      </c>
      <c r="O27" s="412">
        <v>17</v>
      </c>
      <c r="P27" s="412">
        <v>17</v>
      </c>
      <c r="Q27" s="22"/>
      <c r="R27" s="419">
        <v>72</v>
      </c>
      <c r="S27" s="202" t="s">
        <v>50</v>
      </c>
      <c r="T27" s="400">
        <v>960</v>
      </c>
      <c r="U27" s="433">
        <v>1041.2152065799214</v>
      </c>
      <c r="V27" s="433">
        <v>309.36640829710905</v>
      </c>
      <c r="W27" s="433">
        <v>1350.5816148770307</v>
      </c>
      <c r="X27" s="433">
        <v>177.74772588338959</v>
      </c>
      <c r="Y27" s="433">
        <v>1528.3293407604203</v>
      </c>
      <c r="Z27" s="433">
        <v>-263.21354166666669</v>
      </c>
      <c r="AA27" s="445">
        <v>1265.1157990937536</v>
      </c>
      <c r="AB27" s="433">
        <v>4.9254062500000009</v>
      </c>
      <c r="AC27" s="433">
        <v>585.27713887501397</v>
      </c>
      <c r="AD27" s="412">
        <v>17</v>
      </c>
      <c r="AE27" s="412">
        <v>17</v>
      </c>
    </row>
    <row r="28" spans="1:31" s="9" customFormat="1" ht="16.5">
      <c r="A28" s="397">
        <v>74</v>
      </c>
      <c r="B28" s="398" t="s">
        <v>51</v>
      </c>
      <c r="C28" s="400">
        <v>1013</v>
      </c>
      <c r="D28" s="399">
        <v>732.27503499331146</v>
      </c>
      <c r="E28" s="399">
        <v>103.11062492744098</v>
      </c>
      <c r="F28" s="399">
        <v>835.38565992075235</v>
      </c>
      <c r="G28" s="399">
        <v>559.98317964700118</v>
      </c>
      <c r="H28" s="399">
        <v>1395.3688395677536</v>
      </c>
      <c r="I28" s="399">
        <v>203.87861857722694</v>
      </c>
      <c r="J28" s="399">
        <v>1599.2474581449806</v>
      </c>
      <c r="K28" s="399">
        <v>-285.14017769002959</v>
      </c>
      <c r="L28" s="399">
        <v>1314.107280454951</v>
      </c>
      <c r="M28" s="399">
        <v>47.802076110562687</v>
      </c>
      <c r="N28" s="399">
        <v>1361.9093565655137</v>
      </c>
      <c r="O28" s="412">
        <v>16</v>
      </c>
      <c r="P28" s="412">
        <v>16</v>
      </c>
      <c r="Q28" s="22"/>
      <c r="R28" s="419">
        <v>74</v>
      </c>
      <c r="S28" s="202" t="s">
        <v>51</v>
      </c>
      <c r="T28" s="400">
        <v>1052</v>
      </c>
      <c r="U28" s="433">
        <v>687.59674927131664</v>
      </c>
      <c r="V28" s="433">
        <v>491.80616929926157</v>
      </c>
      <c r="W28" s="433">
        <v>1179.4029185705783</v>
      </c>
      <c r="X28" s="433">
        <v>273.59337415088521</v>
      </c>
      <c r="Y28" s="433">
        <v>1452.9962927214635</v>
      </c>
      <c r="Z28" s="433">
        <v>-286.59220532319392</v>
      </c>
      <c r="AA28" s="445">
        <v>1166.4040873982697</v>
      </c>
      <c r="AB28" s="433">
        <v>49.441340304182503</v>
      </c>
      <c r="AC28" s="433">
        <v>586.27713887501397</v>
      </c>
      <c r="AD28" s="412">
        <v>16</v>
      </c>
      <c r="AE28" s="412">
        <v>16</v>
      </c>
    </row>
    <row r="29" spans="1:31" s="9" customFormat="1" ht="16.5">
      <c r="A29" s="397">
        <v>75</v>
      </c>
      <c r="B29" s="398" t="s">
        <v>52</v>
      </c>
      <c r="C29" s="400">
        <v>19534</v>
      </c>
      <c r="D29" s="399">
        <v>-229.36909365009836</v>
      </c>
      <c r="E29" s="399">
        <v>153.62777111207589</v>
      </c>
      <c r="F29" s="399">
        <v>-75.741322538022473</v>
      </c>
      <c r="G29" s="399">
        <v>-4.7449948254060876</v>
      </c>
      <c r="H29" s="399">
        <v>-80.486317363428569</v>
      </c>
      <c r="I29" s="399">
        <v>82.190197104065106</v>
      </c>
      <c r="J29" s="399">
        <v>1.7038797406365458</v>
      </c>
      <c r="K29" s="399">
        <v>-83.062711170267221</v>
      </c>
      <c r="L29" s="399">
        <v>-81.358831429630683</v>
      </c>
      <c r="M29" s="399">
        <v>-0.36181347803829406</v>
      </c>
      <c r="N29" s="399">
        <v>-81.720644907668969</v>
      </c>
      <c r="O29" s="412">
        <v>8</v>
      </c>
      <c r="P29" s="412">
        <v>8</v>
      </c>
      <c r="Q29" s="22"/>
      <c r="R29" s="419">
        <v>75</v>
      </c>
      <c r="S29" s="202" t="s">
        <v>52</v>
      </c>
      <c r="T29" s="400">
        <v>19549</v>
      </c>
      <c r="U29" s="433">
        <v>-213.74367878327837</v>
      </c>
      <c r="V29" s="433">
        <v>-24.3402911689119</v>
      </c>
      <c r="W29" s="433">
        <v>-238.08396995219027</v>
      </c>
      <c r="X29" s="433">
        <v>162.40606627821825</v>
      </c>
      <c r="Y29" s="433">
        <v>-75.677903673972025</v>
      </c>
      <c r="Z29" s="433">
        <v>-89.645096935904647</v>
      </c>
      <c r="AA29" s="445">
        <v>-165.32300060987669</v>
      </c>
      <c r="AB29" s="433">
        <v>-1.1027024405340426</v>
      </c>
      <c r="AC29" s="433">
        <v>587.27713887501397</v>
      </c>
      <c r="AD29" s="412">
        <v>8</v>
      </c>
      <c r="AE29" s="412">
        <v>8</v>
      </c>
    </row>
    <row r="30" spans="1:31" s="9" customFormat="1" ht="16.5">
      <c r="A30" s="397">
        <v>77</v>
      </c>
      <c r="B30" s="398" t="s">
        <v>53</v>
      </c>
      <c r="C30" s="400">
        <v>4549</v>
      </c>
      <c r="D30" s="399">
        <v>10.857549171619246</v>
      </c>
      <c r="E30" s="399">
        <v>140.31332377835346</v>
      </c>
      <c r="F30" s="399">
        <v>151.1708729499727</v>
      </c>
      <c r="G30" s="399">
        <v>583.72624442809877</v>
      </c>
      <c r="H30" s="399">
        <v>734.89711737807147</v>
      </c>
      <c r="I30" s="399">
        <v>162.49871919128626</v>
      </c>
      <c r="J30" s="399">
        <v>897.3958365693577</v>
      </c>
      <c r="K30" s="399">
        <v>77.532644537260936</v>
      </c>
      <c r="L30" s="399">
        <v>974.92848110661873</v>
      </c>
      <c r="M30" s="399">
        <v>0.61011031655309667</v>
      </c>
      <c r="N30" s="399">
        <v>975.53859142317185</v>
      </c>
      <c r="O30" s="412">
        <v>13</v>
      </c>
      <c r="P30" s="412">
        <v>13</v>
      </c>
      <c r="Q30" s="22"/>
      <c r="R30" s="419">
        <v>77</v>
      </c>
      <c r="S30" s="202" t="s">
        <v>53</v>
      </c>
      <c r="T30" s="400">
        <v>4601</v>
      </c>
      <c r="U30" s="433">
        <v>2.0960860470119784</v>
      </c>
      <c r="V30" s="433">
        <v>579.15636115154655</v>
      </c>
      <c r="W30" s="433">
        <v>581.25244719855857</v>
      </c>
      <c r="X30" s="433">
        <v>227.58220738989627</v>
      </c>
      <c r="Y30" s="433">
        <v>808.83465458845478</v>
      </c>
      <c r="Z30" s="433">
        <v>40.882634209954361</v>
      </c>
      <c r="AA30" s="445">
        <v>849.71728879840919</v>
      </c>
      <c r="AB30" s="433">
        <v>10.794143946968054</v>
      </c>
      <c r="AC30" s="433">
        <v>588.27713887501397</v>
      </c>
      <c r="AD30" s="412">
        <v>13</v>
      </c>
      <c r="AE30" s="412">
        <v>13</v>
      </c>
    </row>
    <row r="31" spans="1:31" s="9" customFormat="1" ht="16.5">
      <c r="A31" s="397">
        <v>78</v>
      </c>
      <c r="B31" s="398" t="s">
        <v>54</v>
      </c>
      <c r="C31" s="400">
        <v>7721</v>
      </c>
      <c r="D31" s="399">
        <v>-323.6292545749788</v>
      </c>
      <c r="E31" s="399">
        <v>133.34191240435135</v>
      </c>
      <c r="F31" s="399">
        <v>-190.28734217062748</v>
      </c>
      <c r="G31" s="399">
        <v>-13.045398076594818</v>
      </c>
      <c r="H31" s="399">
        <v>-203.33274024722229</v>
      </c>
      <c r="I31" s="399">
        <v>81.951196874097477</v>
      </c>
      <c r="J31" s="399">
        <v>-121.3815433731248</v>
      </c>
      <c r="K31" s="399">
        <v>-14.485688382333894</v>
      </c>
      <c r="L31" s="399">
        <v>-135.86723175545868</v>
      </c>
      <c r="M31" s="399">
        <v>5.8884538337002992</v>
      </c>
      <c r="N31" s="399">
        <v>-129.97877792175839</v>
      </c>
      <c r="O31" s="412">
        <v>1</v>
      </c>
      <c r="P31" s="413">
        <v>33</v>
      </c>
      <c r="Q31" s="22"/>
      <c r="R31" s="419">
        <v>78</v>
      </c>
      <c r="S31" s="202" t="s">
        <v>54</v>
      </c>
      <c r="T31" s="400">
        <v>7832</v>
      </c>
      <c r="U31" s="433">
        <v>-285.30672790831278</v>
      </c>
      <c r="V31" s="433">
        <v>-13.687317965928571</v>
      </c>
      <c r="W31" s="433">
        <v>-298.99404587424135</v>
      </c>
      <c r="X31" s="433">
        <v>158.68428160666969</v>
      </c>
      <c r="Y31" s="433">
        <v>-140.30976426757167</v>
      </c>
      <c r="Z31" s="433">
        <v>-56.55681818181818</v>
      </c>
      <c r="AA31" s="445">
        <v>-196.86658244938985</v>
      </c>
      <c r="AB31" s="433">
        <v>1.0766465143003037</v>
      </c>
      <c r="AC31" s="433">
        <v>589.27713887501397</v>
      </c>
      <c r="AD31" s="412">
        <v>1</v>
      </c>
      <c r="AE31" s="413">
        <v>33</v>
      </c>
    </row>
    <row r="32" spans="1:31" s="9" customFormat="1" ht="16.5">
      <c r="A32" s="397">
        <v>79</v>
      </c>
      <c r="B32" s="398" t="s">
        <v>55</v>
      </c>
      <c r="C32" s="400">
        <v>6703</v>
      </c>
      <c r="D32" s="399">
        <v>-279.93376487122708</v>
      </c>
      <c r="E32" s="399">
        <v>147.52971194361763</v>
      </c>
      <c r="F32" s="399">
        <v>-132.40405292760946</v>
      </c>
      <c r="G32" s="399">
        <v>-42.992286684601318</v>
      </c>
      <c r="H32" s="399">
        <v>-175.3963396122108</v>
      </c>
      <c r="I32" s="399">
        <v>88.228709347248639</v>
      </c>
      <c r="J32" s="399">
        <v>-87.167630264962142</v>
      </c>
      <c r="K32" s="399">
        <v>-8.2237803968372365</v>
      </c>
      <c r="L32" s="399">
        <v>-95.391410661799384</v>
      </c>
      <c r="M32" s="399">
        <v>7.9577598090407413</v>
      </c>
      <c r="N32" s="399">
        <v>-87.433650852758646</v>
      </c>
      <c r="O32" s="412">
        <v>4</v>
      </c>
      <c r="P32" s="412">
        <v>4</v>
      </c>
      <c r="Q32" s="22"/>
      <c r="R32" s="419">
        <v>79</v>
      </c>
      <c r="S32" s="202" t="s">
        <v>55</v>
      </c>
      <c r="T32" s="400">
        <v>6753</v>
      </c>
      <c r="U32" s="433">
        <v>-285.82843934174844</v>
      </c>
      <c r="V32" s="433">
        <v>-64.527337683183191</v>
      </c>
      <c r="W32" s="433">
        <v>-350.35577702493163</v>
      </c>
      <c r="X32" s="433">
        <v>157.59371444161516</v>
      </c>
      <c r="Y32" s="433">
        <v>-192.76206258331649</v>
      </c>
      <c r="Z32" s="433">
        <v>-44.601806604472088</v>
      </c>
      <c r="AA32" s="445">
        <v>-237.36386918778857</v>
      </c>
      <c r="AB32" s="433">
        <v>-8.4256320154005682</v>
      </c>
      <c r="AC32" s="433">
        <v>590.27713887501397</v>
      </c>
      <c r="AD32" s="412">
        <v>4</v>
      </c>
      <c r="AE32" s="412">
        <v>4</v>
      </c>
    </row>
    <row r="33" spans="1:31" s="9" customFormat="1" ht="16.5">
      <c r="A33" s="397">
        <v>81</v>
      </c>
      <c r="B33" s="398" t="s">
        <v>56</v>
      </c>
      <c r="C33" s="400">
        <v>2531</v>
      </c>
      <c r="D33" s="399">
        <v>-218.00117808137179</v>
      </c>
      <c r="E33" s="399">
        <v>157.3733462497589</v>
      </c>
      <c r="F33" s="399">
        <v>-60.62783183161288</v>
      </c>
      <c r="G33" s="399">
        <v>274.07081317449268</v>
      </c>
      <c r="H33" s="399">
        <v>213.44298134287982</v>
      </c>
      <c r="I33" s="399">
        <v>181.57774480172208</v>
      </c>
      <c r="J33" s="399">
        <v>395.02072614460189</v>
      </c>
      <c r="K33" s="399">
        <v>-285.78467009087319</v>
      </c>
      <c r="L33" s="399">
        <v>109.23605605372872</v>
      </c>
      <c r="M33" s="399">
        <v>-47.45171438166733</v>
      </c>
      <c r="N33" s="399">
        <v>61.784341672061387</v>
      </c>
      <c r="O33" s="412">
        <v>7</v>
      </c>
      <c r="P33" s="412">
        <v>7</v>
      </c>
      <c r="Q33" s="22"/>
      <c r="R33" s="419">
        <v>81</v>
      </c>
      <c r="S33" s="202" t="s">
        <v>56</v>
      </c>
      <c r="T33" s="400">
        <v>2574</v>
      </c>
      <c r="U33" s="433">
        <v>-195.01720179444717</v>
      </c>
      <c r="V33" s="433">
        <v>224.93585000945956</v>
      </c>
      <c r="W33" s="433">
        <v>29.918648215012389</v>
      </c>
      <c r="X33" s="433">
        <v>240.9105033484401</v>
      </c>
      <c r="Y33" s="433">
        <v>270.82915156345251</v>
      </c>
      <c r="Z33" s="433">
        <v>-293.23387723387725</v>
      </c>
      <c r="AA33" s="445">
        <v>-22.404725670424746</v>
      </c>
      <c r="AB33" s="433">
        <v>-65.519001554001562</v>
      </c>
      <c r="AC33" s="433">
        <v>591.27713887501397</v>
      </c>
      <c r="AD33" s="412">
        <v>7</v>
      </c>
      <c r="AE33" s="412">
        <v>7</v>
      </c>
    </row>
    <row r="34" spans="1:31" s="9" customFormat="1" ht="16.5">
      <c r="A34" s="397">
        <v>82</v>
      </c>
      <c r="B34" s="398" t="s">
        <v>57</v>
      </c>
      <c r="C34" s="400">
        <v>9371</v>
      </c>
      <c r="D34" s="399">
        <v>259.2896849242187</v>
      </c>
      <c r="E34" s="399">
        <v>103.25099213995988</v>
      </c>
      <c r="F34" s="399">
        <v>362.54067706417862</v>
      </c>
      <c r="G34" s="399">
        <v>52.323907744295205</v>
      </c>
      <c r="H34" s="399">
        <v>414.86458480847386</v>
      </c>
      <c r="I34" s="399">
        <v>74.293572057678915</v>
      </c>
      <c r="J34" s="399">
        <v>489.15815686615275</v>
      </c>
      <c r="K34" s="399">
        <v>-217.06754882083021</v>
      </c>
      <c r="L34" s="399">
        <v>272.09060804532254</v>
      </c>
      <c r="M34" s="399">
        <v>8.5541902870558122</v>
      </c>
      <c r="N34" s="399">
        <v>280.6447983323784</v>
      </c>
      <c r="O34" s="412">
        <v>5</v>
      </c>
      <c r="P34" s="412">
        <v>5</v>
      </c>
      <c r="Q34" s="22"/>
      <c r="R34" s="419">
        <v>82</v>
      </c>
      <c r="S34" s="202" t="s">
        <v>57</v>
      </c>
      <c r="T34" s="400">
        <v>9359</v>
      </c>
      <c r="U34" s="433">
        <v>283.89879448339843</v>
      </c>
      <c r="V34" s="433">
        <v>207.48755337772505</v>
      </c>
      <c r="W34" s="433">
        <v>491.38634786112345</v>
      </c>
      <c r="X34" s="433">
        <v>148.45104603604929</v>
      </c>
      <c r="Y34" s="433">
        <v>639.83739389717266</v>
      </c>
      <c r="Z34" s="433">
        <v>-222.38080991558928</v>
      </c>
      <c r="AA34" s="445">
        <v>417.45658398158344</v>
      </c>
      <c r="AB34" s="433">
        <v>14.134479207180249</v>
      </c>
      <c r="AC34" s="433">
        <v>592.27713887501397</v>
      </c>
      <c r="AD34" s="412">
        <v>5</v>
      </c>
      <c r="AE34" s="412">
        <v>5</v>
      </c>
    </row>
    <row r="35" spans="1:31" s="9" customFormat="1" ht="16.5">
      <c r="A35" s="397">
        <v>86</v>
      </c>
      <c r="B35" s="398" t="s">
        <v>58</v>
      </c>
      <c r="C35" s="400">
        <v>7998</v>
      </c>
      <c r="D35" s="399">
        <v>175.60987753110501</v>
      </c>
      <c r="E35" s="399">
        <v>135.05130908200044</v>
      </c>
      <c r="F35" s="399">
        <v>310.66118661310549</v>
      </c>
      <c r="G35" s="399">
        <v>332.1726894423922</v>
      </c>
      <c r="H35" s="399">
        <v>642.83387605549763</v>
      </c>
      <c r="I35" s="399">
        <v>91.622397425685747</v>
      </c>
      <c r="J35" s="399">
        <v>734.45627348118342</v>
      </c>
      <c r="K35" s="399">
        <v>-140.65266316579144</v>
      </c>
      <c r="L35" s="399">
        <v>593.80361031539201</v>
      </c>
      <c r="M35" s="399">
        <v>-73.247400337584409</v>
      </c>
      <c r="N35" s="399">
        <v>520.55620997780761</v>
      </c>
      <c r="O35" s="412">
        <v>5</v>
      </c>
      <c r="P35" s="412">
        <v>5</v>
      </c>
      <c r="Q35" s="22"/>
      <c r="R35" s="419">
        <v>86</v>
      </c>
      <c r="S35" s="202" t="s">
        <v>58</v>
      </c>
      <c r="T35" s="400">
        <v>8031</v>
      </c>
      <c r="U35" s="433">
        <v>175.47281093858078</v>
      </c>
      <c r="V35" s="433">
        <v>337.32829825989103</v>
      </c>
      <c r="W35" s="433">
        <v>512.80110919847175</v>
      </c>
      <c r="X35" s="433">
        <v>173.29073966606822</v>
      </c>
      <c r="Y35" s="433">
        <v>686.09184886454</v>
      </c>
      <c r="Z35" s="433">
        <v>-144.68272942348401</v>
      </c>
      <c r="AA35" s="445">
        <v>541.40911944105608</v>
      </c>
      <c r="AB35" s="433">
        <v>-98.655807458597977</v>
      </c>
      <c r="AC35" s="433">
        <v>593.27713887501397</v>
      </c>
      <c r="AD35" s="412">
        <v>5</v>
      </c>
      <c r="AE35" s="412">
        <v>5</v>
      </c>
    </row>
    <row r="36" spans="1:31" s="9" customFormat="1" ht="16.5">
      <c r="A36" s="397">
        <v>90</v>
      </c>
      <c r="B36" s="398" t="s">
        <v>59</v>
      </c>
      <c r="C36" s="400">
        <v>3001</v>
      </c>
      <c r="D36" s="399">
        <v>-216.51927211786082</v>
      </c>
      <c r="E36" s="399">
        <v>167.42417121923157</v>
      </c>
      <c r="F36" s="399">
        <v>-49.095100898629255</v>
      </c>
      <c r="G36" s="399">
        <v>273.73101367632336</v>
      </c>
      <c r="H36" s="399">
        <v>224.6359127776941</v>
      </c>
      <c r="I36" s="399">
        <v>172.79242839339767</v>
      </c>
      <c r="J36" s="399">
        <v>397.4283411710918</v>
      </c>
      <c r="K36" s="399">
        <v>-125.83305564811729</v>
      </c>
      <c r="L36" s="399">
        <v>271.59528552297451</v>
      </c>
      <c r="M36" s="399">
        <v>-16.135789103632117</v>
      </c>
      <c r="N36" s="399">
        <v>255.45949641934237</v>
      </c>
      <c r="O36" s="412">
        <v>12</v>
      </c>
      <c r="P36" s="412">
        <v>12</v>
      </c>
      <c r="Q36" s="22"/>
      <c r="R36" s="419">
        <v>90</v>
      </c>
      <c r="S36" s="202" t="s">
        <v>59</v>
      </c>
      <c r="T36" s="400">
        <v>3061</v>
      </c>
      <c r="U36" s="433">
        <v>-231.10967113978978</v>
      </c>
      <c r="V36" s="433">
        <v>175.88259381740446</v>
      </c>
      <c r="W36" s="433">
        <v>-55.227077322385327</v>
      </c>
      <c r="X36" s="433">
        <v>229.99973757024111</v>
      </c>
      <c r="Y36" s="433">
        <v>174.77266024785578</v>
      </c>
      <c r="Z36" s="433">
        <v>-144.73407383208101</v>
      </c>
      <c r="AA36" s="445">
        <v>30.038586415774759</v>
      </c>
      <c r="AB36" s="433">
        <v>-2.5745344658608302</v>
      </c>
      <c r="AC36" s="433">
        <v>594.27713887501397</v>
      </c>
      <c r="AD36" s="412">
        <v>12</v>
      </c>
      <c r="AE36" s="412">
        <v>12</v>
      </c>
    </row>
    <row r="37" spans="1:31" s="9" customFormat="1" ht="16.5">
      <c r="A37" s="397">
        <v>91</v>
      </c>
      <c r="B37" s="398" t="s">
        <v>60</v>
      </c>
      <c r="C37" s="400">
        <v>674500</v>
      </c>
      <c r="D37" s="399">
        <v>380.44663321723937</v>
      </c>
      <c r="E37" s="399">
        <v>147.23243256168374</v>
      </c>
      <c r="F37" s="399">
        <v>527.67906577892313</v>
      </c>
      <c r="G37" s="399">
        <v>-88.452836573813741</v>
      </c>
      <c r="H37" s="399">
        <v>439.22622920510935</v>
      </c>
      <c r="I37" s="399">
        <v>106.78071995386085</v>
      </c>
      <c r="J37" s="399">
        <v>546.0069491589702</v>
      </c>
      <c r="K37" s="399">
        <v>82.933798369162346</v>
      </c>
      <c r="L37" s="399">
        <v>628.94074752813253</v>
      </c>
      <c r="M37" s="399">
        <v>-159.35465176489339</v>
      </c>
      <c r="N37" s="399">
        <v>469.5860957632392</v>
      </c>
      <c r="O37" s="412">
        <v>1</v>
      </c>
      <c r="P37" s="413">
        <v>31</v>
      </c>
      <c r="Q37" s="22"/>
      <c r="R37" s="419">
        <v>91</v>
      </c>
      <c r="S37" s="202" t="s">
        <v>60</v>
      </c>
      <c r="T37" s="400">
        <v>664028</v>
      </c>
      <c r="U37" s="433">
        <v>343.31405926031692</v>
      </c>
      <c r="V37" s="433">
        <v>-87.609077489293469</v>
      </c>
      <c r="W37" s="433">
        <v>255.70498177102345</v>
      </c>
      <c r="X37" s="433">
        <v>134.24752102065841</v>
      </c>
      <c r="Y37" s="433">
        <v>389.95250279168192</v>
      </c>
      <c r="Z37" s="433">
        <v>65.224961899197027</v>
      </c>
      <c r="AA37" s="445">
        <v>455.17746469087894</v>
      </c>
      <c r="AB37" s="433">
        <v>-145.8850602206233</v>
      </c>
      <c r="AC37" s="433">
        <v>595.27713887501397</v>
      </c>
      <c r="AD37" s="412">
        <v>1</v>
      </c>
      <c r="AE37" s="413">
        <v>31</v>
      </c>
    </row>
    <row r="38" spans="1:31" s="9" customFormat="1" ht="16.5">
      <c r="A38" s="397">
        <v>92</v>
      </c>
      <c r="B38" s="398" t="s">
        <v>61</v>
      </c>
      <c r="C38" s="400">
        <v>247443</v>
      </c>
      <c r="D38" s="399">
        <v>576.90138199382113</v>
      </c>
      <c r="E38" s="399">
        <v>179.26390950055571</v>
      </c>
      <c r="F38" s="399">
        <v>756.16529149437679</v>
      </c>
      <c r="G38" s="399">
        <v>-16.595819380059602</v>
      </c>
      <c r="H38" s="399">
        <v>739.56947211431725</v>
      </c>
      <c r="I38" s="399">
        <v>78.561419852294151</v>
      </c>
      <c r="J38" s="399">
        <v>818.13089196661144</v>
      </c>
      <c r="K38" s="399">
        <v>140.60145568878488</v>
      </c>
      <c r="L38" s="399">
        <v>958.73234765539632</v>
      </c>
      <c r="M38" s="399">
        <v>-24.368499504758653</v>
      </c>
      <c r="N38" s="399">
        <v>934.36384815063764</v>
      </c>
      <c r="O38" s="412">
        <v>1</v>
      </c>
      <c r="P38" s="413">
        <v>32</v>
      </c>
      <c r="Q38" s="22"/>
      <c r="R38" s="419">
        <v>92</v>
      </c>
      <c r="S38" s="202" t="s">
        <v>61</v>
      </c>
      <c r="T38" s="400">
        <v>242819</v>
      </c>
      <c r="U38" s="433">
        <v>540.59408292625471</v>
      </c>
      <c r="V38" s="433">
        <v>-17.847818755232034</v>
      </c>
      <c r="W38" s="433">
        <v>522.74626417102274</v>
      </c>
      <c r="X38" s="433">
        <v>124.7772105876971</v>
      </c>
      <c r="Y38" s="433">
        <v>647.52347475871989</v>
      </c>
      <c r="Z38" s="433">
        <v>90.235587001017223</v>
      </c>
      <c r="AA38" s="445">
        <v>737.75906175973705</v>
      </c>
      <c r="AB38" s="433">
        <v>-25.44146661286803</v>
      </c>
      <c r="AC38" s="433">
        <v>596.27713887501397</v>
      </c>
      <c r="AD38" s="412">
        <v>1</v>
      </c>
      <c r="AE38" s="413">
        <v>32</v>
      </c>
    </row>
    <row r="39" spans="1:31" s="9" customFormat="1" ht="16.5">
      <c r="A39" s="397">
        <v>97</v>
      </c>
      <c r="B39" s="398" t="s">
        <v>62</v>
      </c>
      <c r="C39" s="400">
        <v>2062</v>
      </c>
      <c r="D39" s="399">
        <v>-60.496829398815187</v>
      </c>
      <c r="E39" s="399">
        <v>131.94435096492998</v>
      </c>
      <c r="F39" s="399">
        <v>71.447521566114801</v>
      </c>
      <c r="G39" s="399">
        <v>147.31048723053388</v>
      </c>
      <c r="H39" s="399">
        <v>218.75800879664868</v>
      </c>
      <c r="I39" s="399">
        <v>170.69512356321849</v>
      </c>
      <c r="J39" s="399">
        <v>389.45313235986714</v>
      </c>
      <c r="K39" s="399">
        <v>-261.62609117361785</v>
      </c>
      <c r="L39" s="399">
        <v>127.8270411862493</v>
      </c>
      <c r="M39" s="399">
        <v>17.323816614936963</v>
      </c>
      <c r="N39" s="399">
        <v>145.15085780118625</v>
      </c>
      <c r="O39" s="412">
        <v>10</v>
      </c>
      <c r="P39" s="412">
        <v>10</v>
      </c>
      <c r="Q39" s="22"/>
      <c r="R39" s="419">
        <v>97</v>
      </c>
      <c r="S39" s="202" t="s">
        <v>62</v>
      </c>
      <c r="T39" s="400">
        <v>2091</v>
      </c>
      <c r="U39" s="433">
        <v>-39.955819769128716</v>
      </c>
      <c r="V39" s="433">
        <v>141.11820156710343</v>
      </c>
      <c r="W39" s="433">
        <v>101.16238179797472</v>
      </c>
      <c r="X39" s="433">
        <v>214.57817084859673</v>
      </c>
      <c r="Y39" s="433">
        <v>315.74055264657142</v>
      </c>
      <c r="Z39" s="433">
        <v>-289.13725490196077</v>
      </c>
      <c r="AA39" s="445">
        <v>26.603297744610622</v>
      </c>
      <c r="AB39" s="433">
        <v>-11.698487613582023</v>
      </c>
      <c r="AC39" s="433">
        <v>597.27713887501397</v>
      </c>
      <c r="AD39" s="412">
        <v>10</v>
      </c>
      <c r="AE39" s="412">
        <v>10</v>
      </c>
    </row>
    <row r="40" spans="1:31" s="9" customFormat="1" ht="16.5">
      <c r="A40" s="397">
        <v>98</v>
      </c>
      <c r="B40" s="398" t="s">
        <v>63</v>
      </c>
      <c r="C40" s="400">
        <v>22885</v>
      </c>
      <c r="D40" s="399">
        <v>553.87284069722011</v>
      </c>
      <c r="E40" s="399">
        <v>122.50499964043858</v>
      </c>
      <c r="F40" s="399">
        <v>676.37784033765877</v>
      </c>
      <c r="G40" s="399">
        <v>274.37359570198151</v>
      </c>
      <c r="H40" s="399">
        <v>950.75143603964034</v>
      </c>
      <c r="I40" s="399">
        <v>82.712736708454614</v>
      </c>
      <c r="J40" s="399">
        <v>1033.4641727480951</v>
      </c>
      <c r="K40" s="399">
        <v>-227.0046755516714</v>
      </c>
      <c r="L40" s="399">
        <v>806.45949719642363</v>
      </c>
      <c r="M40" s="399">
        <v>-112.4071375809045</v>
      </c>
      <c r="N40" s="399">
        <v>694.05235961551909</v>
      </c>
      <c r="O40" s="412">
        <v>7</v>
      </c>
      <c r="P40" s="412">
        <v>7</v>
      </c>
      <c r="Q40" s="22"/>
      <c r="R40" s="419">
        <v>98</v>
      </c>
      <c r="S40" s="202" t="s">
        <v>63</v>
      </c>
      <c r="T40" s="400">
        <v>22943</v>
      </c>
      <c r="U40" s="433">
        <v>588.5376784986596</v>
      </c>
      <c r="V40" s="433">
        <v>255.15150126498514</v>
      </c>
      <c r="W40" s="433">
        <v>843.6891797636448</v>
      </c>
      <c r="X40" s="433">
        <v>148.94998075563538</v>
      </c>
      <c r="Y40" s="433">
        <v>992.63916051928015</v>
      </c>
      <c r="Z40" s="433">
        <v>-235.88227346031471</v>
      </c>
      <c r="AA40" s="445">
        <v>756.75688705896539</v>
      </c>
      <c r="AB40" s="433">
        <v>-87.133615975243004</v>
      </c>
      <c r="AC40" s="433">
        <v>598.27713887501397</v>
      </c>
      <c r="AD40" s="412">
        <v>7</v>
      </c>
      <c r="AE40" s="412">
        <v>7</v>
      </c>
    </row>
    <row r="41" spans="1:31" s="9" customFormat="1" ht="16.5">
      <c r="A41" s="397">
        <v>102</v>
      </c>
      <c r="B41" s="398" t="s">
        <v>64</v>
      </c>
      <c r="C41" s="400">
        <v>9646</v>
      </c>
      <c r="D41" s="399">
        <v>83.696578599471692</v>
      </c>
      <c r="E41" s="399">
        <v>132.13335887854728</v>
      </c>
      <c r="F41" s="399">
        <v>215.82993747801896</v>
      </c>
      <c r="G41" s="399">
        <v>412.83791793651284</v>
      </c>
      <c r="H41" s="399">
        <v>628.6678554145318</v>
      </c>
      <c r="I41" s="399">
        <v>149.33435635250774</v>
      </c>
      <c r="J41" s="399">
        <v>778.00221176703951</v>
      </c>
      <c r="K41" s="399">
        <v>111.39912917271408</v>
      </c>
      <c r="L41" s="399">
        <v>889.4013409397536</v>
      </c>
      <c r="M41" s="399">
        <v>22.522013027161528</v>
      </c>
      <c r="N41" s="399">
        <v>911.9233539669151</v>
      </c>
      <c r="O41" s="412">
        <v>4</v>
      </c>
      <c r="P41" s="412">
        <v>4</v>
      </c>
      <c r="Q41" s="22"/>
      <c r="R41" s="419">
        <v>102</v>
      </c>
      <c r="S41" s="202" t="s">
        <v>64</v>
      </c>
      <c r="T41" s="400">
        <v>9745</v>
      </c>
      <c r="U41" s="433">
        <v>98.46164487938357</v>
      </c>
      <c r="V41" s="433">
        <v>400.41323715439967</v>
      </c>
      <c r="W41" s="433">
        <v>498.87488203378325</v>
      </c>
      <c r="X41" s="433">
        <v>219.65689204010076</v>
      </c>
      <c r="Y41" s="433">
        <v>718.53177407388398</v>
      </c>
      <c r="Z41" s="433">
        <v>121.51236531554643</v>
      </c>
      <c r="AA41" s="445">
        <v>840.04413938943048</v>
      </c>
      <c r="AB41" s="433">
        <v>21.874969984607485</v>
      </c>
      <c r="AC41" s="433">
        <v>599.27713887501397</v>
      </c>
      <c r="AD41" s="412">
        <v>4</v>
      </c>
      <c r="AE41" s="412">
        <v>4</v>
      </c>
    </row>
    <row r="42" spans="1:31" s="9" customFormat="1" ht="16.5">
      <c r="A42" s="397">
        <v>103</v>
      </c>
      <c r="B42" s="398" t="s">
        <v>65</v>
      </c>
      <c r="C42" s="400">
        <v>2125</v>
      </c>
      <c r="D42" s="399">
        <v>60.505669289731337</v>
      </c>
      <c r="E42" s="399">
        <v>143.73728547815296</v>
      </c>
      <c r="F42" s="399">
        <v>204.2429547678843</v>
      </c>
      <c r="G42" s="399">
        <v>532.69798969943417</v>
      </c>
      <c r="H42" s="399">
        <v>736.94094446731845</v>
      </c>
      <c r="I42" s="399">
        <v>163.52205183786646</v>
      </c>
      <c r="J42" s="399">
        <v>900.4629963051849</v>
      </c>
      <c r="K42" s="399">
        <v>-257.48847058823532</v>
      </c>
      <c r="L42" s="399">
        <v>642.97452571694953</v>
      </c>
      <c r="M42" s="399">
        <v>-11.727145835294115</v>
      </c>
      <c r="N42" s="399">
        <v>631.24737988165543</v>
      </c>
      <c r="O42" s="412">
        <v>5</v>
      </c>
      <c r="P42" s="412">
        <v>5</v>
      </c>
      <c r="Q42" s="22"/>
      <c r="R42" s="419">
        <v>103</v>
      </c>
      <c r="S42" s="202" t="s">
        <v>65</v>
      </c>
      <c r="T42" s="400">
        <v>2161</v>
      </c>
      <c r="U42" s="433">
        <v>112.31433220274634</v>
      </c>
      <c r="V42" s="433">
        <v>520.62995190284403</v>
      </c>
      <c r="W42" s="433">
        <v>632.94428410559033</v>
      </c>
      <c r="X42" s="433">
        <v>226.23153824769562</v>
      </c>
      <c r="Y42" s="433">
        <v>859.17582235328598</v>
      </c>
      <c r="Z42" s="433">
        <v>-268.01388246182324</v>
      </c>
      <c r="AA42" s="445">
        <v>591.16193989146268</v>
      </c>
      <c r="AB42" s="433">
        <v>-13.857690883850077</v>
      </c>
      <c r="AC42" s="433">
        <v>600.27713887501397</v>
      </c>
      <c r="AD42" s="412">
        <v>5</v>
      </c>
      <c r="AE42" s="412">
        <v>5</v>
      </c>
    </row>
    <row r="43" spans="1:31" s="9" customFormat="1" ht="16.5">
      <c r="A43" s="397">
        <v>105</v>
      </c>
      <c r="B43" s="398" t="s">
        <v>66</v>
      </c>
      <c r="C43" s="400">
        <v>2063</v>
      </c>
      <c r="D43" s="399">
        <v>862.07028526887552</v>
      </c>
      <c r="E43" s="399">
        <v>148.37292355709687</v>
      </c>
      <c r="F43" s="399">
        <v>1010.4432088259723</v>
      </c>
      <c r="G43" s="399">
        <v>492.22008878746146</v>
      </c>
      <c r="H43" s="399">
        <v>1502.6632976134338</v>
      </c>
      <c r="I43" s="399">
        <v>175.05147928255752</v>
      </c>
      <c r="J43" s="399">
        <v>1677.7147768959912</v>
      </c>
      <c r="K43" s="399">
        <v>-235.39069316529327</v>
      </c>
      <c r="L43" s="399">
        <v>1442.324083730698</v>
      </c>
      <c r="M43" s="399">
        <v>-16.240780513814837</v>
      </c>
      <c r="N43" s="399">
        <v>1426.0833032168832</v>
      </c>
      <c r="O43" s="412">
        <v>18</v>
      </c>
      <c r="P43" s="412">
        <v>18</v>
      </c>
      <c r="Q43" s="22"/>
      <c r="R43" s="419">
        <v>105</v>
      </c>
      <c r="S43" s="202" t="s">
        <v>66</v>
      </c>
      <c r="T43" s="400">
        <v>2094</v>
      </c>
      <c r="U43" s="433">
        <v>835.31542807905782</v>
      </c>
      <c r="V43" s="433">
        <v>437.49379035364342</v>
      </c>
      <c r="W43" s="433">
        <v>1272.8092184327013</v>
      </c>
      <c r="X43" s="433">
        <v>238.97982716703274</v>
      </c>
      <c r="Y43" s="433">
        <v>1511.789045599734</v>
      </c>
      <c r="Z43" s="433">
        <v>-235.50525310410697</v>
      </c>
      <c r="AA43" s="445">
        <v>1276.283792495627</v>
      </c>
      <c r="AB43" s="433">
        <v>6.7741977077363922</v>
      </c>
      <c r="AC43" s="433">
        <v>601.27713887501397</v>
      </c>
      <c r="AD43" s="412">
        <v>18</v>
      </c>
      <c r="AE43" s="412">
        <v>18</v>
      </c>
    </row>
    <row r="44" spans="1:31" s="9" customFormat="1" ht="16.5">
      <c r="A44" s="397">
        <v>106</v>
      </c>
      <c r="B44" s="398" t="s">
        <v>67</v>
      </c>
      <c r="C44" s="400">
        <v>46901</v>
      </c>
      <c r="D44" s="399">
        <v>124.19585502971418</v>
      </c>
      <c r="E44" s="399">
        <v>149.73837985984409</v>
      </c>
      <c r="F44" s="399">
        <v>273.9342348895583</v>
      </c>
      <c r="G44" s="399">
        <v>-2.9115846051241516</v>
      </c>
      <c r="H44" s="399">
        <v>271.02265028443412</v>
      </c>
      <c r="I44" s="399">
        <v>79.93632730693821</v>
      </c>
      <c r="J44" s="399">
        <v>350.95897759137233</v>
      </c>
      <c r="K44" s="399">
        <v>-9.3544274109294037</v>
      </c>
      <c r="L44" s="399">
        <v>341.60455018044291</v>
      </c>
      <c r="M44" s="399">
        <v>-0.59424322381186645</v>
      </c>
      <c r="N44" s="399">
        <v>341.01030695663104</v>
      </c>
      <c r="O44" s="412">
        <v>1</v>
      </c>
      <c r="P44" s="413">
        <v>35</v>
      </c>
      <c r="Q44" s="22"/>
      <c r="R44" s="419">
        <v>106</v>
      </c>
      <c r="S44" s="202" t="s">
        <v>67</v>
      </c>
      <c r="T44" s="400">
        <v>46797</v>
      </c>
      <c r="U44" s="433">
        <v>154.76901491594887</v>
      </c>
      <c r="V44" s="433">
        <v>-6.9112730810333352</v>
      </c>
      <c r="W44" s="433">
        <v>147.85774183491554</v>
      </c>
      <c r="X44" s="433">
        <v>141.27177720487023</v>
      </c>
      <c r="Y44" s="433">
        <v>289.12951903978581</v>
      </c>
      <c r="Z44" s="433">
        <v>-35.885740538923436</v>
      </c>
      <c r="AA44" s="445">
        <v>253.24377850086233</v>
      </c>
      <c r="AB44" s="433">
        <v>-3.0318871423381935</v>
      </c>
      <c r="AC44" s="433">
        <v>602.27713887501397</v>
      </c>
      <c r="AD44" s="412">
        <v>1</v>
      </c>
      <c r="AE44" s="413">
        <v>35</v>
      </c>
    </row>
    <row r="45" spans="1:31" s="9" customFormat="1" ht="16.5">
      <c r="A45" s="397">
        <v>108</v>
      </c>
      <c r="B45" s="398" t="s">
        <v>68</v>
      </c>
      <c r="C45" s="400">
        <v>10319</v>
      </c>
      <c r="D45" s="399">
        <v>368.25139831162983</v>
      </c>
      <c r="E45" s="399">
        <v>124.40990796325039</v>
      </c>
      <c r="F45" s="399">
        <v>492.66130627488019</v>
      </c>
      <c r="G45" s="399">
        <v>370.92539008280625</v>
      </c>
      <c r="H45" s="399">
        <v>863.58669635768638</v>
      </c>
      <c r="I45" s="399">
        <v>89.208881405666034</v>
      </c>
      <c r="J45" s="399">
        <v>952.79557776335241</v>
      </c>
      <c r="K45" s="399">
        <v>-122.91123170849889</v>
      </c>
      <c r="L45" s="399">
        <v>829.88434605485361</v>
      </c>
      <c r="M45" s="399">
        <v>-9.6389226029654029</v>
      </c>
      <c r="N45" s="399">
        <v>820.2454234518882</v>
      </c>
      <c r="O45" s="412">
        <v>6</v>
      </c>
      <c r="P45" s="412">
        <v>6</v>
      </c>
      <c r="Q45" s="22"/>
      <c r="R45" s="419">
        <v>108</v>
      </c>
      <c r="S45" s="202" t="s">
        <v>68</v>
      </c>
      <c r="T45" s="400">
        <v>10257</v>
      </c>
      <c r="U45" s="433">
        <v>352.18994473850603</v>
      </c>
      <c r="V45" s="433">
        <v>390.92396641095712</v>
      </c>
      <c r="W45" s="433">
        <v>743.11391114946309</v>
      </c>
      <c r="X45" s="433">
        <v>167.06204503589714</v>
      </c>
      <c r="Y45" s="433">
        <v>910.17595618536018</v>
      </c>
      <c r="Z45" s="433">
        <v>-133.00048747197036</v>
      </c>
      <c r="AA45" s="445">
        <v>777.17546871338982</v>
      </c>
      <c r="AB45" s="433">
        <v>-10.229401784147413</v>
      </c>
      <c r="AC45" s="433">
        <v>603.27713887501397</v>
      </c>
      <c r="AD45" s="412">
        <v>6</v>
      </c>
      <c r="AE45" s="412">
        <v>6</v>
      </c>
    </row>
    <row r="46" spans="1:31" s="9" customFormat="1" ht="16.5">
      <c r="A46" s="397">
        <v>109</v>
      </c>
      <c r="B46" s="398" t="s">
        <v>69</v>
      </c>
      <c r="C46" s="400">
        <v>68319</v>
      </c>
      <c r="D46" s="399">
        <v>116.3853401839105</v>
      </c>
      <c r="E46" s="399">
        <v>137.98876676684466</v>
      </c>
      <c r="F46" s="399">
        <v>254.37410695075516</v>
      </c>
      <c r="G46" s="399">
        <v>99.611700465358808</v>
      </c>
      <c r="H46" s="399">
        <v>353.98580741611397</v>
      </c>
      <c r="I46" s="399">
        <v>89.459483531254349</v>
      </c>
      <c r="J46" s="399">
        <v>443.44529094736833</v>
      </c>
      <c r="K46" s="399">
        <v>-186.65148787306606</v>
      </c>
      <c r="L46" s="399">
        <v>256.79380307430228</v>
      </c>
      <c r="M46" s="399">
        <v>1.2199402801563133</v>
      </c>
      <c r="N46" s="399">
        <v>258.0137433544586</v>
      </c>
      <c r="O46" s="412">
        <v>5</v>
      </c>
      <c r="P46" s="412">
        <v>5</v>
      </c>
      <c r="Q46" s="22"/>
      <c r="R46" s="419">
        <v>109</v>
      </c>
      <c r="S46" s="202" t="s">
        <v>69</v>
      </c>
      <c r="T46" s="400">
        <v>68043</v>
      </c>
      <c r="U46" s="433">
        <v>138.73112955325882</v>
      </c>
      <c r="V46" s="433">
        <v>117.60192643007815</v>
      </c>
      <c r="W46" s="433">
        <v>256.33305598333698</v>
      </c>
      <c r="X46" s="433">
        <v>152.88893496056767</v>
      </c>
      <c r="Y46" s="433">
        <v>409.2219909439047</v>
      </c>
      <c r="Z46" s="433">
        <v>-198.69727966139058</v>
      </c>
      <c r="AA46" s="445">
        <v>210.52471128251409</v>
      </c>
      <c r="AB46" s="433">
        <v>-3.8187733021765582</v>
      </c>
      <c r="AC46" s="433">
        <v>604.27713887501397</v>
      </c>
      <c r="AD46" s="412">
        <v>5</v>
      </c>
      <c r="AE46" s="412">
        <v>5</v>
      </c>
    </row>
    <row r="47" spans="1:31" s="9" customFormat="1" ht="16.5">
      <c r="A47" s="397">
        <v>111</v>
      </c>
      <c r="B47" s="398" t="s">
        <v>70</v>
      </c>
      <c r="C47" s="400">
        <v>17953</v>
      </c>
      <c r="D47" s="399">
        <v>125.17886170642645</v>
      </c>
      <c r="E47" s="399">
        <v>142.51791051140489</v>
      </c>
      <c r="F47" s="399">
        <v>267.69677221783132</v>
      </c>
      <c r="G47" s="399">
        <v>318.43439464798843</v>
      </c>
      <c r="H47" s="399">
        <v>586.13116686581975</v>
      </c>
      <c r="I47" s="399">
        <v>108.26855091008103</v>
      </c>
      <c r="J47" s="399">
        <v>694.39971777590085</v>
      </c>
      <c r="K47" s="399">
        <v>-127.13785996769342</v>
      </c>
      <c r="L47" s="399">
        <v>567.26185780820742</v>
      </c>
      <c r="M47" s="399">
        <v>9.1473951451010986</v>
      </c>
      <c r="N47" s="399">
        <v>576.40925295330851</v>
      </c>
      <c r="O47" s="412">
        <v>7</v>
      </c>
      <c r="P47" s="412">
        <v>7</v>
      </c>
      <c r="Q47" s="22"/>
      <c r="R47" s="419">
        <v>111</v>
      </c>
      <c r="S47" s="202" t="s">
        <v>70</v>
      </c>
      <c r="T47" s="400">
        <v>18131</v>
      </c>
      <c r="U47" s="433">
        <v>177.49099931933074</v>
      </c>
      <c r="V47" s="433">
        <v>311.10706679962772</v>
      </c>
      <c r="W47" s="433">
        <v>488.59806611895846</v>
      </c>
      <c r="X47" s="433">
        <v>169.48302645335775</v>
      </c>
      <c r="Y47" s="433">
        <v>658.08109257231627</v>
      </c>
      <c r="Z47" s="433">
        <v>-148.06028349236115</v>
      </c>
      <c r="AA47" s="445">
        <v>510.02080907995514</v>
      </c>
      <c r="AB47" s="433">
        <v>6.2676616292537641</v>
      </c>
      <c r="AC47" s="433">
        <v>605.27713887501397</v>
      </c>
      <c r="AD47" s="412">
        <v>7</v>
      </c>
      <c r="AE47" s="412">
        <v>7</v>
      </c>
    </row>
    <row r="48" spans="1:31" s="9" customFormat="1" ht="16.5">
      <c r="A48" s="397">
        <v>139</v>
      </c>
      <c r="B48" s="398" t="s">
        <v>71</v>
      </c>
      <c r="C48" s="400">
        <v>9766</v>
      </c>
      <c r="D48" s="399">
        <v>627.86311912857298</v>
      </c>
      <c r="E48" s="399">
        <v>147.8439206471048</v>
      </c>
      <c r="F48" s="399">
        <v>775.7070397756778</v>
      </c>
      <c r="G48" s="399">
        <v>562.47571882405259</v>
      </c>
      <c r="H48" s="399">
        <v>1338.1827585997303</v>
      </c>
      <c r="I48" s="399">
        <v>73.897628927368459</v>
      </c>
      <c r="J48" s="399">
        <v>1412.0803875270988</v>
      </c>
      <c r="K48" s="399">
        <v>11.900163833708785</v>
      </c>
      <c r="L48" s="399">
        <v>1423.9805513608076</v>
      </c>
      <c r="M48" s="399">
        <v>10.327248157894738</v>
      </c>
      <c r="N48" s="399">
        <v>1434.3077995187023</v>
      </c>
      <c r="O48" s="412">
        <v>17</v>
      </c>
      <c r="P48" s="412">
        <v>17</v>
      </c>
      <c r="Q48" s="22"/>
      <c r="R48" s="419">
        <v>139</v>
      </c>
      <c r="S48" s="202" t="s">
        <v>71</v>
      </c>
      <c r="T48" s="400">
        <v>9853</v>
      </c>
      <c r="U48" s="433">
        <v>627.90042156068796</v>
      </c>
      <c r="V48" s="433">
        <v>549.20096204746346</v>
      </c>
      <c r="W48" s="433">
        <v>1177.1013836081513</v>
      </c>
      <c r="X48" s="433">
        <v>147.08178768722453</v>
      </c>
      <c r="Y48" s="433">
        <v>1324.1831712953758</v>
      </c>
      <c r="Z48" s="433">
        <v>-9.9657972191210806</v>
      </c>
      <c r="AA48" s="445">
        <v>1314.2173740762548</v>
      </c>
      <c r="AB48" s="433">
        <v>27.958591434080997</v>
      </c>
      <c r="AC48" s="433">
        <v>606.27713887501397</v>
      </c>
      <c r="AD48" s="412">
        <v>17</v>
      </c>
      <c r="AE48" s="412">
        <v>17</v>
      </c>
    </row>
    <row r="49" spans="1:31" s="9" customFormat="1" ht="16.5">
      <c r="A49" s="397">
        <v>140</v>
      </c>
      <c r="B49" s="398" t="s">
        <v>72</v>
      </c>
      <c r="C49" s="400">
        <v>20618</v>
      </c>
      <c r="D49" s="399">
        <v>537.64517309041526</v>
      </c>
      <c r="E49" s="399">
        <v>145.84361944697483</v>
      </c>
      <c r="F49" s="399">
        <v>683.48879253739017</v>
      </c>
      <c r="G49" s="399">
        <v>360.66194597963636</v>
      </c>
      <c r="H49" s="399">
        <v>1044.1507385170264</v>
      </c>
      <c r="I49" s="399">
        <v>111.37467244905473</v>
      </c>
      <c r="J49" s="399">
        <v>1155.5254109660812</v>
      </c>
      <c r="K49" s="399">
        <v>-49.293432922688915</v>
      </c>
      <c r="L49" s="399">
        <v>1106.2319780433922</v>
      </c>
      <c r="M49" s="399">
        <v>-1.7374005228441116</v>
      </c>
      <c r="N49" s="399">
        <v>1104.4945775205481</v>
      </c>
      <c r="O49" s="412">
        <v>11</v>
      </c>
      <c r="P49" s="412">
        <v>11</v>
      </c>
      <c r="Q49" s="22"/>
      <c r="R49" s="419">
        <v>140</v>
      </c>
      <c r="S49" s="202" t="s">
        <v>72</v>
      </c>
      <c r="T49" s="400">
        <v>20801</v>
      </c>
      <c r="U49" s="433">
        <v>566.0063278857973</v>
      </c>
      <c r="V49" s="433">
        <v>355.12682595155849</v>
      </c>
      <c r="W49" s="433">
        <v>921.13315383735574</v>
      </c>
      <c r="X49" s="433">
        <v>176.88652771810928</v>
      </c>
      <c r="Y49" s="433">
        <v>1098.019681555465</v>
      </c>
      <c r="Z49" s="433">
        <v>-68.929330320657655</v>
      </c>
      <c r="AA49" s="445">
        <v>1029.0903512348073</v>
      </c>
      <c r="AB49" s="433">
        <v>-7.4210938031825409</v>
      </c>
      <c r="AC49" s="433">
        <v>607.27713887501397</v>
      </c>
      <c r="AD49" s="412">
        <v>11</v>
      </c>
      <c r="AE49" s="412">
        <v>11</v>
      </c>
    </row>
    <row r="50" spans="1:31" s="9" customFormat="1" ht="16.5">
      <c r="A50" s="397">
        <v>142</v>
      </c>
      <c r="B50" s="398" t="s">
        <v>73</v>
      </c>
      <c r="C50" s="400">
        <v>6444</v>
      </c>
      <c r="D50" s="399">
        <v>100.47785744057026</v>
      </c>
      <c r="E50" s="399">
        <v>129.45441820108655</v>
      </c>
      <c r="F50" s="399">
        <v>229.93227564165682</v>
      </c>
      <c r="G50" s="399">
        <v>417.06557240078325</v>
      </c>
      <c r="H50" s="399">
        <v>646.99784804244007</v>
      </c>
      <c r="I50" s="399">
        <v>123.9057637672727</v>
      </c>
      <c r="J50" s="399">
        <v>770.90361180971274</v>
      </c>
      <c r="K50" s="399">
        <v>-99.704531346989441</v>
      </c>
      <c r="L50" s="399">
        <v>671.19908046272326</v>
      </c>
      <c r="M50" s="399">
        <v>87.077780921787721</v>
      </c>
      <c r="N50" s="399">
        <v>758.27686138451099</v>
      </c>
      <c r="O50" s="412">
        <v>7</v>
      </c>
      <c r="P50" s="412">
        <v>7</v>
      </c>
      <c r="Q50" s="22"/>
      <c r="R50" s="419">
        <v>142</v>
      </c>
      <c r="S50" s="202" t="s">
        <v>73</v>
      </c>
      <c r="T50" s="400">
        <v>6504</v>
      </c>
      <c r="U50" s="433">
        <v>157.94348783788146</v>
      </c>
      <c r="V50" s="433">
        <v>387.41285237257432</v>
      </c>
      <c r="W50" s="433">
        <v>545.35634021045576</v>
      </c>
      <c r="X50" s="433">
        <v>179.73005840108161</v>
      </c>
      <c r="Y50" s="433">
        <v>725.08639861153745</v>
      </c>
      <c r="Z50" s="433">
        <v>-127.55412054120541</v>
      </c>
      <c r="AA50" s="445">
        <v>597.53227807033204</v>
      </c>
      <c r="AB50" s="433">
        <v>84.125696417589197</v>
      </c>
      <c r="AC50" s="433">
        <v>608.27713887501397</v>
      </c>
      <c r="AD50" s="412">
        <v>7</v>
      </c>
      <c r="AE50" s="412">
        <v>7</v>
      </c>
    </row>
    <row r="51" spans="1:31" s="9" customFormat="1" ht="16.5">
      <c r="A51" s="397">
        <v>143</v>
      </c>
      <c r="B51" s="398" t="s">
        <v>74</v>
      </c>
      <c r="C51" s="400">
        <v>6850</v>
      </c>
      <c r="D51" s="399">
        <v>4.2544059944439363</v>
      </c>
      <c r="E51" s="399">
        <v>134.10436636514902</v>
      </c>
      <c r="F51" s="399">
        <v>138.35877235959293</v>
      </c>
      <c r="G51" s="399">
        <v>384.65711663745026</v>
      </c>
      <c r="H51" s="399">
        <v>523.01588899704325</v>
      </c>
      <c r="I51" s="399">
        <v>123.91691262115259</v>
      </c>
      <c r="J51" s="399">
        <v>646.93280161819575</v>
      </c>
      <c r="K51" s="399">
        <v>-127.80598540145985</v>
      </c>
      <c r="L51" s="399">
        <v>519.12681621673596</v>
      </c>
      <c r="M51" s="399">
        <v>25.594854359124099</v>
      </c>
      <c r="N51" s="399">
        <v>544.72167057586</v>
      </c>
      <c r="O51" s="412">
        <v>6</v>
      </c>
      <c r="P51" s="412">
        <v>6</v>
      </c>
      <c r="Q51" s="22"/>
      <c r="R51" s="419">
        <v>143</v>
      </c>
      <c r="S51" s="202" t="s">
        <v>74</v>
      </c>
      <c r="T51" s="400">
        <v>6804</v>
      </c>
      <c r="U51" s="433">
        <v>-46.884152115766305</v>
      </c>
      <c r="V51" s="433">
        <v>417.67509342822706</v>
      </c>
      <c r="W51" s="433">
        <v>370.79094131246069</v>
      </c>
      <c r="X51" s="433">
        <v>199.00355881750713</v>
      </c>
      <c r="Y51" s="433">
        <v>569.79450012996779</v>
      </c>
      <c r="Z51" s="433">
        <v>-132.03997648442092</v>
      </c>
      <c r="AA51" s="445">
        <v>437.7545236455469</v>
      </c>
      <c r="AB51" s="433">
        <v>30.797543136390356</v>
      </c>
      <c r="AC51" s="433">
        <v>609.27713887501397</v>
      </c>
      <c r="AD51" s="412">
        <v>6</v>
      </c>
      <c r="AE51" s="412">
        <v>6</v>
      </c>
    </row>
    <row r="52" spans="1:31" s="9" customFormat="1" ht="16.5">
      <c r="A52" s="397">
        <v>145</v>
      </c>
      <c r="B52" s="398" t="s">
        <v>75</v>
      </c>
      <c r="C52" s="400">
        <v>12343</v>
      </c>
      <c r="D52" s="399">
        <v>542.29991302320843</v>
      </c>
      <c r="E52" s="399">
        <v>102.15083850708901</v>
      </c>
      <c r="F52" s="399">
        <v>644.45075153029745</v>
      </c>
      <c r="G52" s="399">
        <v>469.24433503130882</v>
      </c>
      <c r="H52" s="399">
        <v>1113.6950865616063</v>
      </c>
      <c r="I52" s="399">
        <v>91.250647764873705</v>
      </c>
      <c r="J52" s="399">
        <v>1204.9457343264801</v>
      </c>
      <c r="K52" s="399">
        <v>-33.879931945232116</v>
      </c>
      <c r="L52" s="399">
        <v>1171.0658023812477</v>
      </c>
      <c r="M52" s="399">
        <v>13.54197505063599</v>
      </c>
      <c r="N52" s="399">
        <v>1184.607777431884</v>
      </c>
      <c r="O52" s="412">
        <v>14</v>
      </c>
      <c r="P52" s="412">
        <v>14</v>
      </c>
      <c r="Q52" s="22"/>
      <c r="R52" s="419">
        <v>145</v>
      </c>
      <c r="S52" s="202" t="s">
        <v>75</v>
      </c>
      <c r="T52" s="400">
        <v>12369</v>
      </c>
      <c r="U52" s="433">
        <v>536.24789042957116</v>
      </c>
      <c r="V52" s="433">
        <v>447.06775337144757</v>
      </c>
      <c r="W52" s="433">
        <v>983.31564380101872</v>
      </c>
      <c r="X52" s="433">
        <v>176.15594746330413</v>
      </c>
      <c r="Y52" s="433">
        <v>1159.4715912643228</v>
      </c>
      <c r="Z52" s="433">
        <v>-46.436575309240844</v>
      </c>
      <c r="AA52" s="445">
        <v>1113.0350159550819</v>
      </c>
      <c r="AB52" s="433">
        <v>5.7507273748888368</v>
      </c>
      <c r="AC52" s="433">
        <v>610.27713887501397</v>
      </c>
      <c r="AD52" s="412">
        <v>14</v>
      </c>
      <c r="AE52" s="412">
        <v>14</v>
      </c>
    </row>
    <row r="53" spans="1:31" s="9" customFormat="1" ht="16.5">
      <c r="A53" s="397">
        <v>146</v>
      </c>
      <c r="B53" s="398" t="s">
        <v>76</v>
      </c>
      <c r="C53" s="400">
        <v>4406</v>
      </c>
      <c r="D53" s="399">
        <v>410.23232872050136</v>
      </c>
      <c r="E53" s="399">
        <v>152.99868028420315</v>
      </c>
      <c r="F53" s="399">
        <v>563.23100900470445</v>
      </c>
      <c r="G53" s="399">
        <v>283.85148839476642</v>
      </c>
      <c r="H53" s="399">
        <v>847.08249739947087</v>
      </c>
      <c r="I53" s="399">
        <v>169.37995807449087</v>
      </c>
      <c r="J53" s="399">
        <v>1016.4624554739618</v>
      </c>
      <c r="K53" s="399">
        <v>-58.469586926917842</v>
      </c>
      <c r="L53" s="399">
        <v>957.99286854704394</v>
      </c>
      <c r="M53" s="399">
        <v>23.096769655015894</v>
      </c>
      <c r="N53" s="399">
        <v>981.08963820205986</v>
      </c>
      <c r="O53" s="412">
        <v>12</v>
      </c>
      <c r="P53" s="412">
        <v>12</v>
      </c>
      <c r="Q53" s="22"/>
      <c r="R53" s="419">
        <v>146</v>
      </c>
      <c r="S53" s="202" t="s">
        <v>76</v>
      </c>
      <c r="T53" s="400">
        <v>4492</v>
      </c>
      <c r="U53" s="433">
        <v>424.93775730058604</v>
      </c>
      <c r="V53" s="433">
        <v>254.28887969963537</v>
      </c>
      <c r="W53" s="433">
        <v>679.22663700022133</v>
      </c>
      <c r="X53" s="433">
        <v>228.61949726077012</v>
      </c>
      <c r="Y53" s="433">
        <v>907.84613426099145</v>
      </c>
      <c r="Z53" s="433">
        <v>-81.68744434550311</v>
      </c>
      <c r="AA53" s="445">
        <v>826.15868991548837</v>
      </c>
      <c r="AB53" s="433">
        <v>6.3157479964381142</v>
      </c>
      <c r="AC53" s="433">
        <v>611.27713887501397</v>
      </c>
      <c r="AD53" s="412">
        <v>12</v>
      </c>
      <c r="AE53" s="412">
        <v>12</v>
      </c>
    </row>
    <row r="54" spans="1:31" s="9" customFormat="1" ht="16.5">
      <c r="A54" s="397">
        <v>148</v>
      </c>
      <c r="B54" s="398" t="s">
        <v>77</v>
      </c>
      <c r="C54" s="400">
        <v>7127</v>
      </c>
      <c r="D54" s="399">
        <v>1580.0038336758073</v>
      </c>
      <c r="E54" s="399">
        <v>141.91125077843955</v>
      </c>
      <c r="F54" s="399">
        <v>1721.9150844542469</v>
      </c>
      <c r="G54" s="399">
        <v>-0.8683180581080534</v>
      </c>
      <c r="H54" s="399">
        <v>1721.0467663961385</v>
      </c>
      <c r="I54" s="399">
        <v>107.27217328733562</v>
      </c>
      <c r="J54" s="399">
        <v>1828.3189396834744</v>
      </c>
      <c r="K54" s="399">
        <v>-85.401290865721904</v>
      </c>
      <c r="L54" s="399">
        <v>1742.9176488177525</v>
      </c>
      <c r="M54" s="399">
        <v>0.27598489687105293</v>
      </c>
      <c r="N54" s="399">
        <v>1743.1936337146233</v>
      </c>
      <c r="O54" s="412">
        <v>19</v>
      </c>
      <c r="P54" s="412">
        <v>19</v>
      </c>
      <c r="Q54" s="22"/>
      <c r="R54" s="419">
        <v>148</v>
      </c>
      <c r="S54" s="202" t="s">
        <v>77</v>
      </c>
      <c r="T54" s="400">
        <v>7047</v>
      </c>
      <c r="U54" s="433">
        <v>1570.1035701308713</v>
      </c>
      <c r="V54" s="433">
        <v>-2.5586138313023894</v>
      </c>
      <c r="W54" s="433">
        <v>1567.5449562995689</v>
      </c>
      <c r="X54" s="433">
        <v>165.01973865835237</v>
      </c>
      <c r="Y54" s="433">
        <v>1732.5646949579213</v>
      </c>
      <c r="Z54" s="433">
        <v>-118.52178231871719</v>
      </c>
      <c r="AA54" s="445">
        <v>1614.0429126392041</v>
      </c>
      <c r="AB54" s="433">
        <v>-0.3511457499645253</v>
      </c>
      <c r="AC54" s="433">
        <v>612.27713887501397</v>
      </c>
      <c r="AD54" s="412">
        <v>19</v>
      </c>
      <c r="AE54" s="412">
        <v>19</v>
      </c>
    </row>
    <row r="55" spans="1:31" s="9" customFormat="1" ht="16.5">
      <c r="A55" s="397">
        <v>149</v>
      </c>
      <c r="B55" s="398" t="s">
        <v>78</v>
      </c>
      <c r="C55" s="400">
        <v>5379</v>
      </c>
      <c r="D55" s="399">
        <v>541.98276109016183</v>
      </c>
      <c r="E55" s="399">
        <v>77.164496469597779</v>
      </c>
      <c r="F55" s="399">
        <v>619.14725755975962</v>
      </c>
      <c r="G55" s="399">
        <v>-6.6417541995689007</v>
      </c>
      <c r="H55" s="399">
        <v>612.50550336019069</v>
      </c>
      <c r="I55" s="399">
        <v>105.49346512938257</v>
      </c>
      <c r="J55" s="399">
        <v>717.99896848957326</v>
      </c>
      <c r="K55" s="399">
        <v>-259.23740472206731</v>
      </c>
      <c r="L55" s="399">
        <v>458.761563767506</v>
      </c>
      <c r="M55" s="399">
        <v>-513.38660277746783</v>
      </c>
      <c r="N55" s="399">
        <v>-54.625039009961796</v>
      </c>
      <c r="O55" s="412">
        <v>1</v>
      </c>
      <c r="P55" s="413">
        <v>33</v>
      </c>
      <c r="Q55" s="22"/>
      <c r="R55" s="419">
        <v>149</v>
      </c>
      <c r="S55" s="202" t="s">
        <v>78</v>
      </c>
      <c r="T55" s="400">
        <v>5384</v>
      </c>
      <c r="U55" s="433">
        <v>552.64191407217027</v>
      </c>
      <c r="V55" s="433">
        <v>-12.405986905507534</v>
      </c>
      <c r="W55" s="433">
        <v>540.23592716666269</v>
      </c>
      <c r="X55" s="433">
        <v>160.18403179861605</v>
      </c>
      <c r="Y55" s="433">
        <v>700.41995896527874</v>
      </c>
      <c r="Z55" s="433">
        <v>-262.64431649331351</v>
      </c>
      <c r="AA55" s="445">
        <v>437.77564247196523</v>
      </c>
      <c r="AB55" s="433">
        <v>-471.63289754829117</v>
      </c>
      <c r="AC55" s="433">
        <v>613.27713887501397</v>
      </c>
      <c r="AD55" s="412">
        <v>1</v>
      </c>
      <c r="AE55" s="413">
        <v>33</v>
      </c>
    </row>
    <row r="56" spans="1:31" s="9" customFormat="1" ht="16.5">
      <c r="A56" s="397">
        <v>151</v>
      </c>
      <c r="B56" s="398" t="s">
        <v>79</v>
      </c>
      <c r="C56" s="400">
        <v>1814</v>
      </c>
      <c r="D56" s="399">
        <v>-79.650357059173558</v>
      </c>
      <c r="E56" s="399">
        <v>93.121660702525674</v>
      </c>
      <c r="F56" s="399">
        <v>13.471303643352124</v>
      </c>
      <c r="G56" s="399">
        <v>318.46268558448969</v>
      </c>
      <c r="H56" s="399">
        <v>331.93398922784183</v>
      </c>
      <c r="I56" s="399">
        <v>198.95889707093676</v>
      </c>
      <c r="J56" s="399">
        <v>530.89288629877854</v>
      </c>
      <c r="K56" s="399">
        <v>-235.31146637265712</v>
      </c>
      <c r="L56" s="399">
        <v>295.58141992612144</v>
      </c>
      <c r="M56" s="399">
        <v>38.594202866593164</v>
      </c>
      <c r="N56" s="399">
        <v>334.17562279271459</v>
      </c>
      <c r="O56" s="412">
        <v>14</v>
      </c>
      <c r="P56" s="412">
        <v>14</v>
      </c>
      <c r="Q56" s="22"/>
      <c r="R56" s="419">
        <v>151</v>
      </c>
      <c r="S56" s="202" t="s">
        <v>79</v>
      </c>
      <c r="T56" s="400">
        <v>1852</v>
      </c>
      <c r="U56" s="433">
        <v>-161.86536692867466</v>
      </c>
      <c r="V56" s="433">
        <v>408.66216290317692</v>
      </c>
      <c r="W56" s="433">
        <v>246.79679597450223</v>
      </c>
      <c r="X56" s="433">
        <v>269.67439982859838</v>
      </c>
      <c r="Y56" s="433">
        <v>516.47119580310061</v>
      </c>
      <c r="Z56" s="433">
        <v>-265.26241900647949</v>
      </c>
      <c r="AA56" s="445">
        <v>251.20877679662115</v>
      </c>
      <c r="AB56" s="433">
        <v>0</v>
      </c>
      <c r="AC56" s="433">
        <v>614.27713887501397</v>
      </c>
      <c r="AD56" s="412">
        <v>14</v>
      </c>
      <c r="AE56" s="412">
        <v>14</v>
      </c>
    </row>
    <row r="57" spans="1:31" s="9" customFormat="1" ht="16.5">
      <c r="A57" s="397">
        <v>152</v>
      </c>
      <c r="B57" s="398" t="s">
        <v>80</v>
      </c>
      <c r="C57" s="400">
        <v>4357</v>
      </c>
      <c r="D57" s="399">
        <v>220.98532422823482</v>
      </c>
      <c r="E57" s="399">
        <v>109.0734311456048</v>
      </c>
      <c r="F57" s="399">
        <v>330.05875537383963</v>
      </c>
      <c r="G57" s="399">
        <v>490.89001665810594</v>
      </c>
      <c r="H57" s="399">
        <v>820.94877203194551</v>
      </c>
      <c r="I57" s="399">
        <v>143.10284812383279</v>
      </c>
      <c r="J57" s="399">
        <v>964.05162015577832</v>
      </c>
      <c r="K57" s="399">
        <v>55.529951801698417</v>
      </c>
      <c r="L57" s="399">
        <v>1019.5815719574767</v>
      </c>
      <c r="M57" s="399">
        <v>81.15482826486118</v>
      </c>
      <c r="N57" s="399">
        <v>1100.7364002223378</v>
      </c>
      <c r="O57" s="412">
        <v>14</v>
      </c>
      <c r="P57" s="412">
        <v>14</v>
      </c>
      <c r="Q57" s="22"/>
      <c r="R57" s="419">
        <v>152</v>
      </c>
      <c r="S57" s="202" t="s">
        <v>80</v>
      </c>
      <c r="T57" s="400">
        <v>4406</v>
      </c>
      <c r="U57" s="433">
        <v>215.14153838742229</v>
      </c>
      <c r="V57" s="433">
        <v>483.27763896321738</v>
      </c>
      <c r="W57" s="433">
        <v>698.41917735063976</v>
      </c>
      <c r="X57" s="433">
        <v>210.53937828205619</v>
      </c>
      <c r="Y57" s="433">
        <v>908.95855563269595</v>
      </c>
      <c r="Z57" s="433">
        <v>23.900136177939174</v>
      </c>
      <c r="AA57" s="445">
        <v>932.85869181063515</v>
      </c>
      <c r="AB57" s="433">
        <v>63.817882886972328</v>
      </c>
      <c r="AC57" s="433">
        <v>615.27713887501397</v>
      </c>
      <c r="AD57" s="412">
        <v>14</v>
      </c>
      <c r="AE57" s="412">
        <v>14</v>
      </c>
    </row>
    <row r="58" spans="1:31" s="9" customFormat="1" ht="16.5">
      <c r="A58" s="397">
        <v>153</v>
      </c>
      <c r="B58" s="398" t="s">
        <v>81</v>
      </c>
      <c r="C58" s="400">
        <v>24919</v>
      </c>
      <c r="D58" s="399">
        <v>241.8337868145681</v>
      </c>
      <c r="E58" s="399">
        <v>212.81089835084191</v>
      </c>
      <c r="F58" s="399">
        <v>454.64468516541001</v>
      </c>
      <c r="G58" s="399">
        <v>292.74589414177569</v>
      </c>
      <c r="H58" s="399">
        <v>747.3905793071857</v>
      </c>
      <c r="I58" s="399">
        <v>83.421535536213312</v>
      </c>
      <c r="J58" s="399">
        <v>830.81211484339894</v>
      </c>
      <c r="K58" s="399">
        <v>16.795978971868855</v>
      </c>
      <c r="L58" s="399">
        <v>847.60809381526781</v>
      </c>
      <c r="M58" s="399">
        <v>-35.184883666198488</v>
      </c>
      <c r="N58" s="399">
        <v>812.42321014906929</v>
      </c>
      <c r="O58" s="412">
        <v>9</v>
      </c>
      <c r="P58" s="412">
        <v>9</v>
      </c>
      <c r="Q58" s="22"/>
      <c r="R58" s="419">
        <v>153</v>
      </c>
      <c r="S58" s="202" t="s">
        <v>81</v>
      </c>
      <c r="T58" s="400">
        <v>25208</v>
      </c>
      <c r="U58" s="433">
        <v>269.17477042854784</v>
      </c>
      <c r="V58" s="433">
        <v>306.4647995788697</v>
      </c>
      <c r="W58" s="433">
        <v>575.63957000741755</v>
      </c>
      <c r="X58" s="433">
        <v>153.36231530787953</v>
      </c>
      <c r="Y58" s="433">
        <v>729.00188531529705</v>
      </c>
      <c r="Z58" s="433">
        <v>-33.962154871469373</v>
      </c>
      <c r="AA58" s="445">
        <v>695.03973044382769</v>
      </c>
      <c r="AB58" s="433">
        <v>-40.574905826324979</v>
      </c>
      <c r="AC58" s="433">
        <v>616.27713887501397</v>
      </c>
      <c r="AD58" s="412">
        <v>9</v>
      </c>
      <c r="AE58" s="412">
        <v>9</v>
      </c>
    </row>
    <row r="59" spans="1:31" s="9" customFormat="1" ht="16.5">
      <c r="A59" s="397">
        <v>165</v>
      </c>
      <c r="B59" s="398" t="s">
        <v>82</v>
      </c>
      <c r="C59" s="400">
        <v>16123</v>
      </c>
      <c r="D59" s="399">
        <v>250.41365776970355</v>
      </c>
      <c r="E59" s="399">
        <v>129.35885064800874</v>
      </c>
      <c r="F59" s="399">
        <v>379.77250841771229</v>
      </c>
      <c r="G59" s="399">
        <v>246.95140571249141</v>
      </c>
      <c r="H59" s="399">
        <v>626.72391413020364</v>
      </c>
      <c r="I59" s="399">
        <v>80.440307116048004</v>
      </c>
      <c r="J59" s="399">
        <v>707.16422124625171</v>
      </c>
      <c r="K59" s="399">
        <v>-116.52657693977548</v>
      </c>
      <c r="L59" s="399">
        <v>590.6376443064762</v>
      </c>
      <c r="M59" s="399">
        <v>18.117466134094187</v>
      </c>
      <c r="N59" s="399">
        <v>608.75511044057043</v>
      </c>
      <c r="O59" s="412">
        <v>5</v>
      </c>
      <c r="P59" s="412">
        <v>5</v>
      </c>
      <c r="Q59" s="22"/>
      <c r="R59" s="419">
        <v>165</v>
      </c>
      <c r="S59" s="202" t="s">
        <v>82</v>
      </c>
      <c r="T59" s="400">
        <v>16280</v>
      </c>
      <c r="U59" s="433">
        <v>283.89471532770563</v>
      </c>
      <c r="V59" s="433">
        <v>285.48667035531054</v>
      </c>
      <c r="W59" s="433">
        <v>569.38138568301611</v>
      </c>
      <c r="X59" s="433">
        <v>154.3457808743519</v>
      </c>
      <c r="Y59" s="433">
        <v>723.72716655736804</v>
      </c>
      <c r="Z59" s="433">
        <v>-124.6012285012285</v>
      </c>
      <c r="AA59" s="445">
        <v>599.1259380561396</v>
      </c>
      <c r="AB59" s="433">
        <v>18.64732182432434</v>
      </c>
      <c r="AC59" s="433">
        <v>617.27713887501397</v>
      </c>
      <c r="AD59" s="412">
        <v>5</v>
      </c>
      <c r="AE59" s="412">
        <v>5</v>
      </c>
    </row>
    <row r="60" spans="1:31" s="9" customFormat="1" ht="16.5">
      <c r="A60" s="397">
        <v>167</v>
      </c>
      <c r="B60" s="398" t="s">
        <v>83</v>
      </c>
      <c r="C60" s="400">
        <v>78062</v>
      </c>
      <c r="D60" s="399">
        <v>42.803166800945462</v>
      </c>
      <c r="E60" s="399">
        <v>182.68804059650026</v>
      </c>
      <c r="F60" s="399">
        <v>225.49120739744572</v>
      </c>
      <c r="G60" s="399">
        <v>297.19900477748678</v>
      </c>
      <c r="H60" s="399">
        <v>522.69021217493241</v>
      </c>
      <c r="I60" s="399">
        <v>110.65638065244352</v>
      </c>
      <c r="J60" s="399">
        <v>633.34659282737596</v>
      </c>
      <c r="K60" s="399">
        <v>38.17953677845815</v>
      </c>
      <c r="L60" s="399">
        <v>671.52612960583406</v>
      </c>
      <c r="M60" s="399">
        <v>-137.6512839413671</v>
      </c>
      <c r="N60" s="399">
        <v>533.87484566446699</v>
      </c>
      <c r="O60" s="412">
        <v>12</v>
      </c>
      <c r="P60" s="412">
        <v>12</v>
      </c>
      <c r="Q60" s="22"/>
      <c r="R60" s="419">
        <v>167</v>
      </c>
      <c r="S60" s="202" t="s">
        <v>83</v>
      </c>
      <c r="T60" s="400">
        <v>77513</v>
      </c>
      <c r="U60" s="433">
        <v>47.090089039653023</v>
      </c>
      <c r="V60" s="433">
        <v>302.1145990042578</v>
      </c>
      <c r="W60" s="433">
        <v>349.20468804391083</v>
      </c>
      <c r="X60" s="433">
        <v>163.49360071681411</v>
      </c>
      <c r="Y60" s="433">
        <v>512.69828876072495</v>
      </c>
      <c r="Z60" s="433">
        <v>2.5447215305819668</v>
      </c>
      <c r="AA60" s="445">
        <v>515.24301029130686</v>
      </c>
      <c r="AB60" s="433">
        <v>-141.08023750725681</v>
      </c>
      <c r="AC60" s="433">
        <v>618.27713887501397</v>
      </c>
      <c r="AD60" s="412">
        <v>12</v>
      </c>
      <c r="AE60" s="412">
        <v>12</v>
      </c>
    </row>
    <row r="61" spans="1:31" s="9" customFormat="1" ht="16.5">
      <c r="A61" s="397">
        <v>169</v>
      </c>
      <c r="B61" s="398" t="s">
        <v>84</v>
      </c>
      <c r="C61" s="400">
        <v>4916</v>
      </c>
      <c r="D61" s="399">
        <v>203.45499799347422</v>
      </c>
      <c r="E61" s="399">
        <v>134.07245464146743</v>
      </c>
      <c r="F61" s="399">
        <v>337.52745263494165</v>
      </c>
      <c r="G61" s="399">
        <v>416.24050827905404</v>
      </c>
      <c r="H61" s="399">
        <v>753.76796091399569</v>
      </c>
      <c r="I61" s="399">
        <v>99.254007775691107</v>
      </c>
      <c r="J61" s="399">
        <v>853.02196868968667</v>
      </c>
      <c r="K61" s="399">
        <v>-246.49308380797396</v>
      </c>
      <c r="L61" s="399">
        <v>606.52888488171277</v>
      </c>
      <c r="M61" s="399">
        <v>-3.356861228641173</v>
      </c>
      <c r="N61" s="399">
        <v>603.17202365307162</v>
      </c>
      <c r="O61" s="412">
        <v>5</v>
      </c>
      <c r="P61" s="412">
        <v>5</v>
      </c>
      <c r="Q61" s="22"/>
      <c r="R61" s="419">
        <v>169</v>
      </c>
      <c r="S61" s="202" t="s">
        <v>84</v>
      </c>
      <c r="T61" s="400">
        <v>4990</v>
      </c>
      <c r="U61" s="433">
        <v>205.19054269838574</v>
      </c>
      <c r="V61" s="433">
        <v>381.20637655961832</v>
      </c>
      <c r="W61" s="433">
        <v>586.396919258004</v>
      </c>
      <c r="X61" s="433">
        <v>181.06879469821834</v>
      </c>
      <c r="Y61" s="433">
        <v>767.46571395622232</v>
      </c>
      <c r="Z61" s="433">
        <v>-258.87835671342685</v>
      </c>
      <c r="AA61" s="445">
        <v>508.58735724279546</v>
      </c>
      <c r="AB61" s="433">
        <v>16.108743486973946</v>
      </c>
      <c r="AC61" s="433">
        <v>619.27713887501397</v>
      </c>
      <c r="AD61" s="412">
        <v>5</v>
      </c>
      <c r="AE61" s="412">
        <v>5</v>
      </c>
    </row>
    <row r="62" spans="1:31" s="9" customFormat="1" ht="16.5">
      <c r="A62" s="397">
        <v>171</v>
      </c>
      <c r="B62" s="398" t="s">
        <v>85</v>
      </c>
      <c r="C62" s="400">
        <v>4590</v>
      </c>
      <c r="D62" s="399">
        <v>106.9036867456655</v>
      </c>
      <c r="E62" s="399">
        <v>152.86276041789654</v>
      </c>
      <c r="F62" s="399">
        <v>259.76644716356202</v>
      </c>
      <c r="G62" s="399">
        <v>313.76283438255928</v>
      </c>
      <c r="H62" s="399">
        <v>573.5292815461213</v>
      </c>
      <c r="I62" s="399">
        <v>148.19093474177066</v>
      </c>
      <c r="J62" s="399">
        <v>721.72021628789196</v>
      </c>
      <c r="K62" s="399">
        <v>59.151416122004356</v>
      </c>
      <c r="L62" s="399">
        <v>780.87163240989628</v>
      </c>
      <c r="M62" s="399">
        <v>-4.3579137254901976</v>
      </c>
      <c r="N62" s="399">
        <v>776.51371868440617</v>
      </c>
      <c r="O62" s="412">
        <v>11</v>
      </c>
      <c r="P62" s="412">
        <v>11</v>
      </c>
      <c r="Q62" s="22"/>
      <c r="R62" s="419">
        <v>171</v>
      </c>
      <c r="S62" s="202" t="s">
        <v>85</v>
      </c>
      <c r="T62" s="400">
        <v>4540</v>
      </c>
      <c r="U62" s="433">
        <v>29.563283494050694</v>
      </c>
      <c r="V62" s="433">
        <v>324.45719274793629</v>
      </c>
      <c r="W62" s="433">
        <v>354.02047624198696</v>
      </c>
      <c r="X62" s="433">
        <v>206.88799573921449</v>
      </c>
      <c r="Y62" s="433">
        <v>560.90847198120139</v>
      </c>
      <c r="Z62" s="433">
        <v>29.823788546255507</v>
      </c>
      <c r="AA62" s="445">
        <v>590.7322605274569</v>
      </c>
      <c r="AB62" s="433">
        <v>1.770542511013214</v>
      </c>
      <c r="AC62" s="433">
        <v>620.27713887501397</v>
      </c>
      <c r="AD62" s="412">
        <v>11</v>
      </c>
      <c r="AE62" s="412">
        <v>11</v>
      </c>
    </row>
    <row r="63" spans="1:31" s="9" customFormat="1" ht="16.5">
      <c r="A63" s="397">
        <v>172</v>
      </c>
      <c r="B63" s="398" t="s">
        <v>86</v>
      </c>
      <c r="C63" s="400">
        <v>4079</v>
      </c>
      <c r="D63" s="399">
        <v>21.951398431113443</v>
      </c>
      <c r="E63" s="399">
        <v>135.6337439977454</v>
      </c>
      <c r="F63" s="399">
        <v>157.58514242885883</v>
      </c>
      <c r="G63" s="399">
        <v>433.26378945702896</v>
      </c>
      <c r="H63" s="399">
        <v>590.84893188588785</v>
      </c>
      <c r="I63" s="399">
        <v>167.07003739048258</v>
      </c>
      <c r="J63" s="399">
        <v>757.91896927637038</v>
      </c>
      <c r="K63" s="399">
        <v>235.11424368717823</v>
      </c>
      <c r="L63" s="399">
        <v>993.03321296354864</v>
      </c>
      <c r="M63" s="399">
        <v>-28.246204030399671</v>
      </c>
      <c r="N63" s="399">
        <v>964.78700893314897</v>
      </c>
      <c r="O63" s="412">
        <v>13</v>
      </c>
      <c r="P63" s="412">
        <v>13</v>
      </c>
      <c r="Q63" s="22"/>
      <c r="R63" s="419">
        <v>172</v>
      </c>
      <c r="S63" s="202" t="s">
        <v>86</v>
      </c>
      <c r="T63" s="400">
        <v>4171</v>
      </c>
      <c r="U63" s="433">
        <v>31.583649620772501</v>
      </c>
      <c r="V63" s="433">
        <v>392.22861015763459</v>
      </c>
      <c r="W63" s="433">
        <v>423.81225977840705</v>
      </c>
      <c r="X63" s="433">
        <v>222.96379838083885</v>
      </c>
      <c r="Y63" s="433">
        <v>646.77605815924585</v>
      </c>
      <c r="Z63" s="433">
        <v>128.0654519299928</v>
      </c>
      <c r="AA63" s="445">
        <v>774.84151008923868</v>
      </c>
      <c r="AB63" s="433">
        <v>-13.989051210740849</v>
      </c>
      <c r="AC63" s="433">
        <v>621.27713887501397</v>
      </c>
      <c r="AD63" s="412">
        <v>13</v>
      </c>
      <c r="AE63" s="412">
        <v>13</v>
      </c>
    </row>
    <row r="64" spans="1:31" s="9" customFormat="1" ht="16.5">
      <c r="A64" s="397">
        <v>176</v>
      </c>
      <c r="B64" s="398" t="s">
        <v>87</v>
      </c>
      <c r="C64" s="400">
        <v>4259</v>
      </c>
      <c r="D64" s="399">
        <v>-254.32121063932453</v>
      </c>
      <c r="E64" s="399">
        <v>191.29407345259219</v>
      </c>
      <c r="F64" s="399">
        <v>-63.027137186732325</v>
      </c>
      <c r="G64" s="399">
        <v>525.91209319641212</v>
      </c>
      <c r="H64" s="399">
        <v>462.8849560096798</v>
      </c>
      <c r="I64" s="399">
        <v>174.89660897930105</v>
      </c>
      <c r="J64" s="399">
        <v>637.7815649889809</v>
      </c>
      <c r="K64" s="399">
        <v>29.068560694998826</v>
      </c>
      <c r="L64" s="399">
        <v>666.85012568397974</v>
      </c>
      <c r="M64" s="399">
        <v>-43.091314909603192</v>
      </c>
      <c r="N64" s="399">
        <v>623.75881077437657</v>
      </c>
      <c r="O64" s="412">
        <v>12</v>
      </c>
      <c r="P64" s="412">
        <v>12</v>
      </c>
      <c r="Q64" s="22"/>
      <c r="R64" s="419">
        <v>176</v>
      </c>
      <c r="S64" s="202" t="s">
        <v>87</v>
      </c>
      <c r="T64" s="400">
        <v>4352</v>
      </c>
      <c r="U64" s="433">
        <v>-229.18589341479631</v>
      </c>
      <c r="V64" s="433">
        <v>491.1176278219607</v>
      </c>
      <c r="W64" s="433">
        <v>261.93173440716441</v>
      </c>
      <c r="X64" s="433">
        <v>229.02336142208793</v>
      </c>
      <c r="Y64" s="433">
        <v>490.95509582925234</v>
      </c>
      <c r="Z64" s="433">
        <v>-11.584788602941176</v>
      </c>
      <c r="AA64" s="445">
        <v>479.37030722631113</v>
      </c>
      <c r="AB64" s="433">
        <v>-63.414605468750018</v>
      </c>
      <c r="AC64" s="433">
        <v>622.27713887501397</v>
      </c>
      <c r="AD64" s="412">
        <v>12</v>
      </c>
      <c r="AE64" s="412">
        <v>12</v>
      </c>
    </row>
    <row r="65" spans="1:31" s="9" customFormat="1" ht="16.5">
      <c r="A65" s="397">
        <v>177</v>
      </c>
      <c r="B65" s="398" t="s">
        <v>88</v>
      </c>
      <c r="C65" s="400">
        <v>1708</v>
      </c>
      <c r="D65" s="399">
        <v>537.85964370415354</v>
      </c>
      <c r="E65" s="399">
        <v>131.30972983497105</v>
      </c>
      <c r="F65" s="399">
        <v>669.16937353912454</v>
      </c>
      <c r="G65" s="399">
        <v>176.4371024904658</v>
      </c>
      <c r="H65" s="399">
        <v>845.60647602959045</v>
      </c>
      <c r="I65" s="399">
        <v>161.75348526596275</v>
      </c>
      <c r="J65" s="399">
        <v>1007.3599612955531</v>
      </c>
      <c r="K65" s="399">
        <v>-286.95491803278691</v>
      </c>
      <c r="L65" s="399">
        <v>720.4050432627663</v>
      </c>
      <c r="M65" s="399">
        <v>101.16572676814991</v>
      </c>
      <c r="N65" s="399">
        <v>821.57077003091615</v>
      </c>
      <c r="O65" s="412">
        <v>6</v>
      </c>
      <c r="P65" s="412">
        <v>6</v>
      </c>
      <c r="Q65" s="22"/>
      <c r="R65" s="419">
        <v>177</v>
      </c>
      <c r="S65" s="202" t="s">
        <v>88</v>
      </c>
      <c r="T65" s="400">
        <v>1768</v>
      </c>
      <c r="U65" s="433">
        <v>533.10822827723439</v>
      </c>
      <c r="V65" s="433">
        <v>181.96342053836355</v>
      </c>
      <c r="W65" s="433">
        <v>715.07164881559788</v>
      </c>
      <c r="X65" s="433">
        <v>210.79611473959912</v>
      </c>
      <c r="Y65" s="433">
        <v>925.86776355519703</v>
      </c>
      <c r="Z65" s="433">
        <v>-290.3585972850679</v>
      </c>
      <c r="AA65" s="445">
        <v>635.50916627012919</v>
      </c>
      <c r="AB65" s="433">
        <v>59.30397136123679</v>
      </c>
      <c r="AC65" s="433">
        <v>623.27713887501397</v>
      </c>
      <c r="AD65" s="412">
        <v>6</v>
      </c>
      <c r="AE65" s="412">
        <v>6</v>
      </c>
    </row>
    <row r="66" spans="1:31" s="9" customFormat="1" ht="16.5">
      <c r="A66" s="397">
        <v>178</v>
      </c>
      <c r="B66" s="398" t="s">
        <v>89</v>
      </c>
      <c r="C66" s="400">
        <v>5734</v>
      </c>
      <c r="D66" s="399">
        <v>68.814555314384137</v>
      </c>
      <c r="E66" s="399">
        <v>117.95075978469428</v>
      </c>
      <c r="F66" s="399">
        <v>186.76531509907844</v>
      </c>
      <c r="G66" s="399">
        <v>432.55650868465818</v>
      </c>
      <c r="H66" s="399">
        <v>619.3218237837367</v>
      </c>
      <c r="I66" s="399">
        <v>165.67718227386311</v>
      </c>
      <c r="J66" s="399">
        <v>784.99900605759979</v>
      </c>
      <c r="K66" s="399">
        <v>-97.388733868154873</v>
      </c>
      <c r="L66" s="399">
        <v>687.61027218944491</v>
      </c>
      <c r="M66" s="399">
        <v>6.3809729508196735</v>
      </c>
      <c r="N66" s="399">
        <v>693.9912451402646</v>
      </c>
      <c r="O66" s="412">
        <v>10</v>
      </c>
      <c r="P66" s="412">
        <v>10</v>
      </c>
      <c r="Q66" s="22"/>
      <c r="R66" s="419">
        <v>178</v>
      </c>
      <c r="S66" s="202" t="s">
        <v>89</v>
      </c>
      <c r="T66" s="400">
        <v>5769</v>
      </c>
      <c r="U66" s="433">
        <v>107.95813540371849</v>
      </c>
      <c r="V66" s="433">
        <v>394.55254201046102</v>
      </c>
      <c r="W66" s="433">
        <v>502.5106774141795</v>
      </c>
      <c r="X66" s="433">
        <v>232.97188598805602</v>
      </c>
      <c r="Y66" s="433">
        <v>735.48256340223554</v>
      </c>
      <c r="Z66" s="433">
        <v>-37.352227422430232</v>
      </c>
      <c r="AA66" s="445">
        <v>698.13033597980541</v>
      </c>
      <c r="AB66" s="433">
        <v>3.1773950251343415</v>
      </c>
      <c r="AC66" s="433">
        <v>624.27713887501397</v>
      </c>
      <c r="AD66" s="412">
        <v>10</v>
      </c>
      <c r="AE66" s="412">
        <v>10</v>
      </c>
    </row>
    <row r="67" spans="1:31" s="9" customFormat="1" ht="16.5">
      <c r="A67" s="397">
        <v>179</v>
      </c>
      <c r="B67" s="398" t="s">
        <v>90</v>
      </c>
      <c r="C67" s="400">
        <v>147746</v>
      </c>
      <c r="D67" s="399">
        <v>-21.01605415809901</v>
      </c>
      <c r="E67" s="399">
        <v>182.99999468911199</v>
      </c>
      <c r="F67" s="399">
        <v>161.98394053101299</v>
      </c>
      <c r="G67" s="399">
        <v>239.50148722729293</v>
      </c>
      <c r="H67" s="399">
        <v>401.48542775830595</v>
      </c>
      <c r="I67" s="399">
        <v>88.703410972711126</v>
      </c>
      <c r="J67" s="399">
        <v>490.18883873101709</v>
      </c>
      <c r="K67" s="399">
        <v>-158.57230652606501</v>
      </c>
      <c r="L67" s="399">
        <v>331.61653220495208</v>
      </c>
      <c r="M67" s="399">
        <v>-80.214480213741794</v>
      </c>
      <c r="N67" s="399">
        <v>251.40205199121033</v>
      </c>
      <c r="O67" s="412">
        <v>13</v>
      </c>
      <c r="P67" s="412">
        <v>13</v>
      </c>
      <c r="Q67" s="22"/>
      <c r="R67" s="419">
        <v>179</v>
      </c>
      <c r="S67" s="202" t="s">
        <v>90</v>
      </c>
      <c r="T67" s="400">
        <v>145887</v>
      </c>
      <c r="U67" s="433">
        <v>-27.322472641810919</v>
      </c>
      <c r="V67" s="433">
        <v>245.66426489826333</v>
      </c>
      <c r="W67" s="433">
        <v>218.34179225645241</v>
      </c>
      <c r="X67" s="433">
        <v>145.46525104591129</v>
      </c>
      <c r="Y67" s="433">
        <v>363.8070433023637</v>
      </c>
      <c r="Z67" s="433">
        <v>-158.42467800420874</v>
      </c>
      <c r="AA67" s="445">
        <v>205.38236529815498</v>
      </c>
      <c r="AB67" s="433">
        <v>-78.033781759238309</v>
      </c>
      <c r="AC67" s="433">
        <v>625.27713887501397</v>
      </c>
      <c r="AD67" s="412">
        <v>13</v>
      </c>
      <c r="AE67" s="412">
        <v>13</v>
      </c>
    </row>
    <row r="68" spans="1:31" s="9" customFormat="1" ht="16.5">
      <c r="A68" s="397">
        <v>181</v>
      </c>
      <c r="B68" s="398" t="s">
        <v>91</v>
      </c>
      <c r="C68" s="400">
        <v>1682</v>
      </c>
      <c r="D68" s="399">
        <v>559.72462188877182</v>
      </c>
      <c r="E68" s="399">
        <v>107.8729400905568</v>
      </c>
      <c r="F68" s="399">
        <v>667.59756197932859</v>
      </c>
      <c r="G68" s="399">
        <v>566.57290378654614</v>
      </c>
      <c r="H68" s="399">
        <v>1234.1704657658747</v>
      </c>
      <c r="I68" s="399">
        <v>170.1527741639072</v>
      </c>
      <c r="J68" s="399">
        <v>1404.3232399297819</v>
      </c>
      <c r="K68" s="399">
        <v>-230.19024970273483</v>
      </c>
      <c r="L68" s="399">
        <v>1174.132990227047</v>
      </c>
      <c r="M68" s="399">
        <v>-39.165259833531515</v>
      </c>
      <c r="N68" s="399">
        <v>1134.9677303935157</v>
      </c>
      <c r="O68" s="412">
        <v>4</v>
      </c>
      <c r="P68" s="412">
        <v>4</v>
      </c>
      <c r="Q68" s="22"/>
      <c r="R68" s="419">
        <v>181</v>
      </c>
      <c r="S68" s="202" t="s">
        <v>91</v>
      </c>
      <c r="T68" s="400">
        <v>1683</v>
      </c>
      <c r="U68" s="433">
        <v>508.35889052167533</v>
      </c>
      <c r="V68" s="433">
        <v>549.78441330815599</v>
      </c>
      <c r="W68" s="433">
        <v>1058.1433038298312</v>
      </c>
      <c r="X68" s="433">
        <v>253.33410907991532</v>
      </c>
      <c r="Y68" s="433">
        <v>1311.4774129097466</v>
      </c>
      <c r="Z68" s="433">
        <v>-236.72311348781938</v>
      </c>
      <c r="AA68" s="445">
        <v>1074.7542994219273</v>
      </c>
      <c r="AB68" s="433">
        <v>41.206013071895427</v>
      </c>
      <c r="AC68" s="433">
        <v>626.27713887501397</v>
      </c>
      <c r="AD68" s="412">
        <v>4</v>
      </c>
      <c r="AE68" s="412">
        <v>4</v>
      </c>
    </row>
    <row r="69" spans="1:31" s="9" customFormat="1" ht="16.5">
      <c r="A69" s="397">
        <v>182</v>
      </c>
      <c r="B69" s="398" t="s">
        <v>92</v>
      </c>
      <c r="C69" s="400">
        <v>19182</v>
      </c>
      <c r="D69" s="399">
        <v>-152.31904309243055</v>
      </c>
      <c r="E69" s="399">
        <v>179.26773501457143</v>
      </c>
      <c r="F69" s="399">
        <v>26.948691922140863</v>
      </c>
      <c r="G69" s="399">
        <v>160.51774864640134</v>
      </c>
      <c r="H69" s="399">
        <v>187.4664405685422</v>
      </c>
      <c r="I69" s="399">
        <v>94.641207498418041</v>
      </c>
      <c r="J69" s="399">
        <v>282.10764806696022</v>
      </c>
      <c r="K69" s="399">
        <v>-71.218173287456992</v>
      </c>
      <c r="L69" s="399">
        <v>210.88947477950325</v>
      </c>
      <c r="M69" s="399">
        <v>-4.7803294244604269</v>
      </c>
      <c r="N69" s="399">
        <v>206.10914535504281</v>
      </c>
      <c r="O69" s="412">
        <v>13</v>
      </c>
      <c r="P69" s="412">
        <v>13</v>
      </c>
      <c r="Q69" s="22"/>
      <c r="R69" s="419">
        <v>182</v>
      </c>
      <c r="S69" s="202" t="s">
        <v>92</v>
      </c>
      <c r="T69" s="400">
        <v>19347</v>
      </c>
      <c r="U69" s="433">
        <v>-137.37210667063229</v>
      </c>
      <c r="V69" s="433">
        <v>130.88420451188551</v>
      </c>
      <c r="W69" s="433">
        <v>-6.4879021587467607</v>
      </c>
      <c r="X69" s="433">
        <v>169.29702733414609</v>
      </c>
      <c r="Y69" s="433">
        <v>162.80912517539934</v>
      </c>
      <c r="Z69" s="433">
        <v>-61.934149997415616</v>
      </c>
      <c r="AA69" s="445">
        <v>100.87497517798371</v>
      </c>
      <c r="AB69" s="433">
        <v>-13.643988856153408</v>
      </c>
      <c r="AC69" s="433">
        <v>627.27713887501397</v>
      </c>
      <c r="AD69" s="412">
        <v>13</v>
      </c>
      <c r="AE69" s="412">
        <v>13</v>
      </c>
    </row>
    <row r="70" spans="1:31" s="9" customFormat="1" ht="16.5">
      <c r="A70" s="397">
        <v>186</v>
      </c>
      <c r="B70" s="398" t="s">
        <v>93</v>
      </c>
      <c r="C70" s="400">
        <v>46490</v>
      </c>
      <c r="D70" s="399">
        <v>174.29208802559421</v>
      </c>
      <c r="E70" s="399">
        <v>124.92115662262069</v>
      </c>
      <c r="F70" s="399">
        <v>299.21324464821492</v>
      </c>
      <c r="G70" s="399">
        <v>3.2195436989259396</v>
      </c>
      <c r="H70" s="399">
        <v>302.43278834714084</v>
      </c>
      <c r="I70" s="399">
        <v>55.575313846962636</v>
      </c>
      <c r="J70" s="399">
        <v>358.00810219410346</v>
      </c>
      <c r="K70" s="399">
        <v>49.279178317917832</v>
      </c>
      <c r="L70" s="399">
        <v>407.28728051202131</v>
      </c>
      <c r="M70" s="399">
        <v>-67.419328618702934</v>
      </c>
      <c r="N70" s="399">
        <v>339.86795189331838</v>
      </c>
      <c r="O70" s="412">
        <v>1</v>
      </c>
      <c r="P70" s="413">
        <v>35</v>
      </c>
      <c r="Q70" s="22"/>
      <c r="R70" s="419">
        <v>186</v>
      </c>
      <c r="S70" s="202" t="s">
        <v>93</v>
      </c>
      <c r="T70" s="400">
        <v>45630</v>
      </c>
      <c r="U70" s="433">
        <v>124.55359257884163</v>
      </c>
      <c r="V70" s="433">
        <v>22.276531523256178</v>
      </c>
      <c r="W70" s="433">
        <v>146.83012410209778</v>
      </c>
      <c r="X70" s="433">
        <v>118.31831705426232</v>
      </c>
      <c r="Y70" s="433">
        <v>265.14844115636009</v>
      </c>
      <c r="Z70" s="433">
        <v>-1.9236905544597853</v>
      </c>
      <c r="AA70" s="445">
        <v>263.22475060190033</v>
      </c>
      <c r="AB70" s="433">
        <v>-59.38939358010083</v>
      </c>
      <c r="AC70" s="433">
        <v>628.27713887501397</v>
      </c>
      <c r="AD70" s="412">
        <v>1</v>
      </c>
      <c r="AE70" s="413">
        <v>35</v>
      </c>
    </row>
    <row r="71" spans="1:31" s="9" customFormat="1" ht="16.5">
      <c r="A71" s="397">
        <v>202</v>
      </c>
      <c r="B71" s="398" t="s">
        <v>94</v>
      </c>
      <c r="C71" s="400">
        <v>36339</v>
      </c>
      <c r="D71" s="399">
        <v>693.17212571069808</v>
      </c>
      <c r="E71" s="399">
        <v>114.32243793096924</v>
      </c>
      <c r="F71" s="399">
        <v>807.49456364166724</v>
      </c>
      <c r="G71" s="399">
        <v>0.31851865287019393</v>
      </c>
      <c r="H71" s="399">
        <v>807.81308229453748</v>
      </c>
      <c r="I71" s="399">
        <v>35.88738476273879</v>
      </c>
      <c r="J71" s="399">
        <v>843.70046705727623</v>
      </c>
      <c r="K71" s="399">
        <v>-106.19246539530532</v>
      </c>
      <c r="L71" s="399">
        <v>737.50800166197087</v>
      </c>
      <c r="M71" s="399">
        <v>-87.738670466647349</v>
      </c>
      <c r="N71" s="399">
        <v>649.76933119532362</v>
      </c>
      <c r="O71" s="412">
        <v>2</v>
      </c>
      <c r="P71" s="412">
        <v>2</v>
      </c>
      <c r="Q71" s="22"/>
      <c r="R71" s="419">
        <v>202</v>
      </c>
      <c r="S71" s="202" t="s">
        <v>94</v>
      </c>
      <c r="T71" s="400">
        <v>35848</v>
      </c>
      <c r="U71" s="433">
        <v>686.99209665506601</v>
      </c>
      <c r="V71" s="433">
        <v>18.364776892149084</v>
      </c>
      <c r="W71" s="433">
        <v>705.35687354721506</v>
      </c>
      <c r="X71" s="433">
        <v>104.29909364819304</v>
      </c>
      <c r="Y71" s="433">
        <v>809.65596719540815</v>
      </c>
      <c r="Z71" s="433">
        <v>-109.4062988172283</v>
      </c>
      <c r="AA71" s="445">
        <v>700.24966837817988</v>
      </c>
      <c r="AB71" s="433">
        <v>-70.533048576768564</v>
      </c>
      <c r="AC71" s="433">
        <v>629.27713887501397</v>
      </c>
      <c r="AD71" s="412">
        <v>2</v>
      </c>
      <c r="AE71" s="412">
        <v>2</v>
      </c>
    </row>
    <row r="72" spans="1:31" s="9" customFormat="1" ht="16.5">
      <c r="A72" s="397">
        <v>204</v>
      </c>
      <c r="B72" s="398" t="s">
        <v>95</v>
      </c>
      <c r="C72" s="400">
        <v>2628</v>
      </c>
      <c r="D72" s="399">
        <v>-648.37108401677165</v>
      </c>
      <c r="E72" s="399">
        <v>116.53326299530215</v>
      </c>
      <c r="F72" s="399">
        <v>-531.83782102146949</v>
      </c>
      <c r="G72" s="399">
        <v>445.03046323164642</v>
      </c>
      <c r="H72" s="399">
        <v>-86.807357789823044</v>
      </c>
      <c r="I72" s="399">
        <v>154.11134210736847</v>
      </c>
      <c r="J72" s="399">
        <v>67.303984317545442</v>
      </c>
      <c r="K72" s="399">
        <v>-244.66362252663623</v>
      </c>
      <c r="L72" s="399">
        <v>-177.35963820909078</v>
      </c>
      <c r="M72" s="399">
        <v>-336.01268436073065</v>
      </c>
      <c r="N72" s="399">
        <v>-513.37232256982145</v>
      </c>
      <c r="O72" s="412">
        <v>11</v>
      </c>
      <c r="P72" s="412">
        <v>11</v>
      </c>
      <c r="Q72" s="22"/>
      <c r="R72" s="419">
        <v>204</v>
      </c>
      <c r="S72" s="202" t="s">
        <v>95</v>
      </c>
      <c r="T72" s="400">
        <v>2689</v>
      </c>
      <c r="U72" s="433">
        <v>-624.55340804976697</v>
      </c>
      <c r="V72" s="433">
        <v>420.22723134042042</v>
      </c>
      <c r="W72" s="433">
        <v>-204.32617670934656</v>
      </c>
      <c r="X72" s="433">
        <v>229.93619131969342</v>
      </c>
      <c r="Y72" s="433">
        <v>25.610014610346859</v>
      </c>
      <c r="Z72" s="433">
        <v>-225.17962067683155</v>
      </c>
      <c r="AA72" s="445">
        <v>-199.56960606648468</v>
      </c>
      <c r="AB72" s="433">
        <v>-326.45468070286358</v>
      </c>
      <c r="AC72" s="433">
        <v>630.27713887501397</v>
      </c>
      <c r="AD72" s="412">
        <v>11</v>
      </c>
      <c r="AE72" s="412">
        <v>11</v>
      </c>
    </row>
    <row r="73" spans="1:31" s="9" customFormat="1" ht="16.5">
      <c r="A73" s="397">
        <v>205</v>
      </c>
      <c r="B73" s="398" t="s">
        <v>96</v>
      </c>
      <c r="C73" s="400">
        <v>36513</v>
      </c>
      <c r="D73" s="399">
        <v>14.709193794206293</v>
      </c>
      <c r="E73" s="399">
        <v>178.98789416190661</v>
      </c>
      <c r="F73" s="399">
        <v>193.69708795611291</v>
      </c>
      <c r="G73" s="399">
        <v>343.29493965210645</v>
      </c>
      <c r="H73" s="399">
        <v>536.99202760821925</v>
      </c>
      <c r="I73" s="399">
        <v>85.889783537711409</v>
      </c>
      <c r="J73" s="399">
        <v>622.88181114593067</v>
      </c>
      <c r="K73" s="399">
        <v>845.48232136499325</v>
      </c>
      <c r="L73" s="399">
        <v>1468.364132510924</v>
      </c>
      <c r="M73" s="399">
        <v>-6.6629514666009397</v>
      </c>
      <c r="N73" s="399">
        <v>1461.701181044323</v>
      </c>
      <c r="O73" s="412">
        <v>18</v>
      </c>
      <c r="P73" s="412">
        <v>18</v>
      </c>
      <c r="Q73" s="22"/>
      <c r="R73" s="419">
        <v>205</v>
      </c>
      <c r="S73" s="202" t="s">
        <v>96</v>
      </c>
      <c r="T73" s="400">
        <v>36297</v>
      </c>
      <c r="U73" s="433">
        <v>-30.67663390931142</v>
      </c>
      <c r="V73" s="433">
        <v>350.14481888685071</v>
      </c>
      <c r="W73" s="433">
        <v>319.46818497753929</v>
      </c>
      <c r="X73" s="433">
        <v>157.53701140444483</v>
      </c>
      <c r="Y73" s="433">
        <v>477.00519638198409</v>
      </c>
      <c r="Z73" s="433">
        <v>906.07325674298147</v>
      </c>
      <c r="AA73" s="445">
        <v>1383.0784531249658</v>
      </c>
      <c r="AB73" s="433">
        <v>-8.3281255393007676</v>
      </c>
      <c r="AC73" s="433">
        <v>631.27713887501397</v>
      </c>
      <c r="AD73" s="412">
        <v>18</v>
      </c>
      <c r="AE73" s="412">
        <v>18</v>
      </c>
    </row>
    <row r="74" spans="1:31" s="9" customFormat="1" ht="16.5">
      <c r="A74" s="397">
        <v>208</v>
      </c>
      <c r="B74" s="398" t="s">
        <v>97</v>
      </c>
      <c r="C74" s="400">
        <v>12372</v>
      </c>
      <c r="D74" s="399">
        <v>537.98471939857814</v>
      </c>
      <c r="E74" s="399">
        <v>106.26301033611314</v>
      </c>
      <c r="F74" s="399">
        <v>644.24772973469135</v>
      </c>
      <c r="G74" s="399">
        <v>415.83051963525719</v>
      </c>
      <c r="H74" s="399">
        <v>1060.0782493699485</v>
      </c>
      <c r="I74" s="399">
        <v>133.20147913019312</v>
      </c>
      <c r="J74" s="399">
        <v>1193.2797285001416</v>
      </c>
      <c r="K74" s="399">
        <v>-17.168606530876172</v>
      </c>
      <c r="L74" s="399">
        <v>1176.1111219692655</v>
      </c>
      <c r="M74" s="399">
        <v>3.4127568428709987</v>
      </c>
      <c r="N74" s="399">
        <v>1179.5238788121364</v>
      </c>
      <c r="O74" s="412">
        <v>17</v>
      </c>
      <c r="P74" s="412">
        <v>17</v>
      </c>
      <c r="Q74" s="22"/>
      <c r="R74" s="419">
        <v>208</v>
      </c>
      <c r="S74" s="202" t="s">
        <v>97</v>
      </c>
      <c r="T74" s="400">
        <v>12335</v>
      </c>
      <c r="U74" s="433">
        <v>578.8597909456588</v>
      </c>
      <c r="V74" s="433">
        <v>468.32622033643992</v>
      </c>
      <c r="W74" s="433">
        <v>1047.1860112820989</v>
      </c>
      <c r="X74" s="433">
        <v>196.44450088324766</v>
      </c>
      <c r="Y74" s="433">
        <v>1243.6305121653465</v>
      </c>
      <c r="Z74" s="433">
        <v>-14.108147547628699</v>
      </c>
      <c r="AA74" s="445">
        <v>1229.5223646177178</v>
      </c>
      <c r="AB74" s="433">
        <v>-1.7684344710174305</v>
      </c>
      <c r="AC74" s="433">
        <v>632.27713887501397</v>
      </c>
      <c r="AD74" s="412">
        <v>17</v>
      </c>
      <c r="AE74" s="412">
        <v>17</v>
      </c>
    </row>
    <row r="75" spans="1:31" s="9" customFormat="1" ht="16.5">
      <c r="A75" s="397">
        <v>211</v>
      </c>
      <c r="B75" s="398" t="s">
        <v>98</v>
      </c>
      <c r="C75" s="400">
        <v>33473</v>
      </c>
      <c r="D75" s="399">
        <v>416.21317985111966</v>
      </c>
      <c r="E75" s="399">
        <v>99.996184478242753</v>
      </c>
      <c r="F75" s="399">
        <v>516.20936432936242</v>
      </c>
      <c r="G75" s="399">
        <v>157.92655218436627</v>
      </c>
      <c r="H75" s="399">
        <v>674.13591651372872</v>
      </c>
      <c r="I75" s="399">
        <v>41.687748696546109</v>
      </c>
      <c r="J75" s="399">
        <v>715.82366521027473</v>
      </c>
      <c r="K75" s="399">
        <v>-122.10393451438473</v>
      </c>
      <c r="L75" s="399">
        <v>593.71973069589001</v>
      </c>
      <c r="M75" s="399">
        <v>-35.251780242419258</v>
      </c>
      <c r="N75" s="399">
        <v>558.46795045347073</v>
      </c>
      <c r="O75" s="412">
        <v>6</v>
      </c>
      <c r="P75" s="412">
        <v>6</v>
      </c>
      <c r="Q75" s="22"/>
      <c r="R75" s="419">
        <v>211</v>
      </c>
      <c r="S75" s="202" t="s">
        <v>98</v>
      </c>
      <c r="T75" s="400">
        <v>32959</v>
      </c>
      <c r="U75" s="433">
        <v>443.41086938357762</v>
      </c>
      <c r="V75" s="433">
        <v>161.32514500254379</v>
      </c>
      <c r="W75" s="433">
        <v>604.73601438612138</v>
      </c>
      <c r="X75" s="433">
        <v>128.10250554082526</v>
      </c>
      <c r="Y75" s="433">
        <v>732.83851992694667</v>
      </c>
      <c r="Z75" s="433">
        <v>-130.87032373555022</v>
      </c>
      <c r="AA75" s="445">
        <v>601.96819619139637</v>
      </c>
      <c r="AB75" s="433">
        <v>-36.939515736217743</v>
      </c>
      <c r="AC75" s="433">
        <v>633.27713887501397</v>
      </c>
      <c r="AD75" s="412">
        <v>6</v>
      </c>
      <c r="AE75" s="412">
        <v>6</v>
      </c>
    </row>
    <row r="76" spans="1:31" s="9" customFormat="1" ht="16.5">
      <c r="A76" s="397">
        <v>213</v>
      </c>
      <c r="B76" s="398" t="s">
        <v>99</v>
      </c>
      <c r="C76" s="400">
        <v>5114</v>
      </c>
      <c r="D76" s="399">
        <v>-100.38662715156792</v>
      </c>
      <c r="E76" s="399">
        <v>164.9173383134351</v>
      </c>
      <c r="F76" s="399">
        <v>64.530711161867188</v>
      </c>
      <c r="G76" s="399">
        <v>299.3435284377332</v>
      </c>
      <c r="H76" s="399">
        <v>363.8742395996004</v>
      </c>
      <c r="I76" s="399">
        <v>151.05262768029675</v>
      </c>
      <c r="J76" s="399">
        <v>514.92686727989712</v>
      </c>
      <c r="K76" s="399">
        <v>-46.584669534610875</v>
      </c>
      <c r="L76" s="399">
        <v>468.34219774528623</v>
      </c>
      <c r="M76" s="399">
        <v>-17.446407811888939</v>
      </c>
      <c r="N76" s="399">
        <v>450.89578993339728</v>
      </c>
      <c r="O76" s="412">
        <v>10</v>
      </c>
      <c r="P76" s="412">
        <v>10</v>
      </c>
      <c r="Q76" s="22"/>
      <c r="R76" s="419">
        <v>213</v>
      </c>
      <c r="S76" s="202" t="s">
        <v>99</v>
      </c>
      <c r="T76" s="400">
        <v>5154</v>
      </c>
      <c r="U76" s="433">
        <v>-85.317438457297143</v>
      </c>
      <c r="V76" s="433">
        <v>233.56840281731309</v>
      </c>
      <c r="W76" s="433">
        <v>148.25096436001593</v>
      </c>
      <c r="X76" s="433">
        <v>215.42408557202663</v>
      </c>
      <c r="Y76" s="433">
        <v>363.67504993204255</v>
      </c>
      <c r="Z76" s="433">
        <v>-42.823438106325185</v>
      </c>
      <c r="AA76" s="445">
        <v>320.85161182571738</v>
      </c>
      <c r="AB76" s="433">
        <v>-23.553265929375243</v>
      </c>
      <c r="AC76" s="433">
        <v>634.27713887501397</v>
      </c>
      <c r="AD76" s="412">
        <v>10</v>
      </c>
      <c r="AE76" s="412">
        <v>10</v>
      </c>
    </row>
    <row r="77" spans="1:31" s="9" customFormat="1" ht="16.5">
      <c r="A77" s="397">
        <v>214</v>
      </c>
      <c r="B77" s="398" t="s">
        <v>100</v>
      </c>
      <c r="C77" s="400">
        <v>12394</v>
      </c>
      <c r="D77" s="399">
        <v>113.6905783048405</v>
      </c>
      <c r="E77" s="399">
        <v>180.26426221372623</v>
      </c>
      <c r="F77" s="399">
        <v>293.9548405185667</v>
      </c>
      <c r="G77" s="399">
        <v>411.79899164805181</v>
      </c>
      <c r="H77" s="399">
        <v>705.75383216661862</v>
      </c>
      <c r="I77" s="399">
        <v>143.514561439781</v>
      </c>
      <c r="J77" s="399">
        <v>849.26839360639951</v>
      </c>
      <c r="K77" s="399">
        <v>75.584476359528807</v>
      </c>
      <c r="L77" s="399">
        <v>924.85286996592833</v>
      </c>
      <c r="M77" s="399">
        <v>27.752559924156863</v>
      </c>
      <c r="N77" s="399">
        <v>952.60542989008525</v>
      </c>
      <c r="O77" s="412">
        <v>4</v>
      </c>
      <c r="P77" s="412">
        <v>4</v>
      </c>
      <c r="Q77" s="22"/>
      <c r="R77" s="419">
        <v>214</v>
      </c>
      <c r="S77" s="202" t="s">
        <v>100</v>
      </c>
      <c r="T77" s="400">
        <v>12528</v>
      </c>
      <c r="U77" s="433">
        <v>130.28269017537846</v>
      </c>
      <c r="V77" s="433">
        <v>414.3390325536252</v>
      </c>
      <c r="W77" s="433">
        <v>544.62172272900364</v>
      </c>
      <c r="X77" s="433">
        <v>211.28210357775887</v>
      </c>
      <c r="Y77" s="433">
        <v>755.90382630676254</v>
      </c>
      <c r="Z77" s="433">
        <v>-13.939814814814815</v>
      </c>
      <c r="AA77" s="445">
        <v>741.96401149194776</v>
      </c>
      <c r="AB77" s="433">
        <v>16.487215557151973</v>
      </c>
      <c r="AC77" s="433">
        <v>635.27713887501397</v>
      </c>
      <c r="AD77" s="412">
        <v>4</v>
      </c>
      <c r="AE77" s="412">
        <v>4</v>
      </c>
    </row>
    <row r="78" spans="1:31" s="9" customFormat="1" ht="16.5">
      <c r="A78" s="397">
        <v>216</v>
      </c>
      <c r="B78" s="398" t="s">
        <v>101</v>
      </c>
      <c r="C78" s="400">
        <v>1217</v>
      </c>
      <c r="D78" s="399">
        <v>495.4296693078324</v>
      </c>
      <c r="E78" s="399">
        <v>164.27301755210087</v>
      </c>
      <c r="F78" s="399">
        <v>659.70268685993324</v>
      </c>
      <c r="G78" s="399">
        <v>444.89204556312973</v>
      </c>
      <c r="H78" s="399">
        <v>1104.5947324230631</v>
      </c>
      <c r="I78" s="399">
        <v>186.78183432861431</v>
      </c>
      <c r="J78" s="399">
        <v>1291.3765667516773</v>
      </c>
      <c r="K78" s="399">
        <v>-199.62448644207066</v>
      </c>
      <c r="L78" s="399">
        <v>1091.7520803096068</v>
      </c>
      <c r="M78" s="399">
        <v>31.502667214461791</v>
      </c>
      <c r="N78" s="399">
        <v>1123.2547475240685</v>
      </c>
      <c r="O78" s="412">
        <v>13</v>
      </c>
      <c r="P78" s="412">
        <v>13</v>
      </c>
      <c r="Q78" s="22"/>
      <c r="R78" s="419">
        <v>216</v>
      </c>
      <c r="S78" s="202" t="s">
        <v>101</v>
      </c>
      <c r="T78" s="400">
        <v>1269</v>
      </c>
      <c r="U78" s="433">
        <v>444.20570422250989</v>
      </c>
      <c r="V78" s="433">
        <v>400.44033258252955</v>
      </c>
      <c r="W78" s="433">
        <v>844.64603680503933</v>
      </c>
      <c r="X78" s="433">
        <v>237.03049313947119</v>
      </c>
      <c r="Y78" s="433">
        <v>1081.6765299445105</v>
      </c>
      <c r="Z78" s="433">
        <v>-208.32308904649329</v>
      </c>
      <c r="AA78" s="445">
        <v>873.3534408980172</v>
      </c>
      <c r="AB78" s="433">
        <v>54.649109535066984</v>
      </c>
      <c r="AC78" s="433">
        <v>636.27713887501397</v>
      </c>
      <c r="AD78" s="412">
        <v>13</v>
      </c>
      <c r="AE78" s="412">
        <v>13</v>
      </c>
    </row>
    <row r="79" spans="1:31" s="9" customFormat="1" ht="16.5">
      <c r="A79" s="397">
        <v>217</v>
      </c>
      <c r="B79" s="398" t="s">
        <v>102</v>
      </c>
      <c r="C79" s="400">
        <v>5246</v>
      </c>
      <c r="D79" s="399">
        <v>173.62460767776508</v>
      </c>
      <c r="E79" s="399">
        <v>113.02072638490912</v>
      </c>
      <c r="F79" s="399">
        <v>286.64533406267418</v>
      </c>
      <c r="G79" s="399">
        <v>526.31272866630161</v>
      </c>
      <c r="H79" s="399">
        <v>812.95806272897573</v>
      </c>
      <c r="I79" s="399">
        <v>113.20230663980162</v>
      </c>
      <c r="J79" s="399">
        <v>926.16036936877742</v>
      </c>
      <c r="K79" s="399">
        <v>37.2251239039268</v>
      </c>
      <c r="L79" s="399">
        <v>963.38549327270425</v>
      </c>
      <c r="M79" s="399">
        <v>-5.7035628860083873</v>
      </c>
      <c r="N79" s="399">
        <v>957.68193038669585</v>
      </c>
      <c r="O79" s="412">
        <v>16</v>
      </c>
      <c r="P79" s="412">
        <v>16</v>
      </c>
      <c r="Q79" s="22"/>
      <c r="R79" s="419">
        <v>217</v>
      </c>
      <c r="S79" s="202" t="s">
        <v>102</v>
      </c>
      <c r="T79" s="400">
        <v>5352</v>
      </c>
      <c r="U79" s="433">
        <v>130.48232244642759</v>
      </c>
      <c r="V79" s="433">
        <v>508.79241155449506</v>
      </c>
      <c r="W79" s="433">
        <v>639.27473400092265</v>
      </c>
      <c r="X79" s="433">
        <v>196.46937077256374</v>
      </c>
      <c r="Y79" s="433">
        <v>835.74410477348636</v>
      </c>
      <c r="Z79" s="433">
        <v>4.2025411061285505</v>
      </c>
      <c r="AA79" s="445">
        <v>839.94664587961495</v>
      </c>
      <c r="AB79" s="433">
        <v>-4.1376357436472357</v>
      </c>
      <c r="AC79" s="433">
        <v>637.27713887501397</v>
      </c>
      <c r="AD79" s="412">
        <v>16</v>
      </c>
      <c r="AE79" s="412">
        <v>16</v>
      </c>
    </row>
    <row r="80" spans="1:31" s="9" customFormat="1" ht="16.5">
      <c r="A80" s="397">
        <v>218</v>
      </c>
      <c r="B80" s="398" t="s">
        <v>103</v>
      </c>
      <c r="C80" s="400">
        <v>1188</v>
      </c>
      <c r="D80" s="399">
        <v>294.9277707890754</v>
      </c>
      <c r="E80" s="399">
        <v>102.12704680272815</v>
      </c>
      <c r="F80" s="399">
        <v>397.05481759180361</v>
      </c>
      <c r="G80" s="399">
        <v>593.73374032647678</v>
      </c>
      <c r="H80" s="399">
        <v>990.78855791828039</v>
      </c>
      <c r="I80" s="399">
        <v>209.927477845867</v>
      </c>
      <c r="J80" s="399">
        <v>1200.7160357641474</v>
      </c>
      <c r="K80" s="399">
        <v>-214.35858585858585</v>
      </c>
      <c r="L80" s="399">
        <v>986.35744990556157</v>
      </c>
      <c r="M80" s="399">
        <v>-273.53749570707072</v>
      </c>
      <c r="N80" s="399">
        <v>712.81995419849079</v>
      </c>
      <c r="O80" s="412">
        <v>14</v>
      </c>
      <c r="P80" s="412">
        <v>14</v>
      </c>
      <c r="Q80" s="22"/>
      <c r="R80" s="419">
        <v>218</v>
      </c>
      <c r="S80" s="202" t="s">
        <v>103</v>
      </c>
      <c r="T80" s="400">
        <v>1200</v>
      </c>
      <c r="U80" s="433">
        <v>245.14761240598372</v>
      </c>
      <c r="V80" s="433">
        <v>521.50541273322085</v>
      </c>
      <c r="W80" s="433">
        <v>766.65302513920449</v>
      </c>
      <c r="X80" s="433">
        <v>280.64284538311233</v>
      </c>
      <c r="Y80" s="433">
        <v>1047.295870522317</v>
      </c>
      <c r="Z80" s="433">
        <v>-231.93666666666667</v>
      </c>
      <c r="AA80" s="445">
        <v>815.35920385565032</v>
      </c>
      <c r="AB80" s="433">
        <v>-286.26461125000009</v>
      </c>
      <c r="AC80" s="433">
        <v>638.27713887501397</v>
      </c>
      <c r="AD80" s="412">
        <v>14</v>
      </c>
      <c r="AE80" s="412">
        <v>14</v>
      </c>
    </row>
    <row r="81" spans="1:31" s="9" customFormat="1" ht="16.5">
      <c r="A81" s="397">
        <v>224</v>
      </c>
      <c r="B81" s="398" t="s">
        <v>104</v>
      </c>
      <c r="C81" s="400">
        <v>8581</v>
      </c>
      <c r="D81" s="399">
        <v>162.0496066005912</v>
      </c>
      <c r="E81" s="399">
        <v>181.80567817528063</v>
      </c>
      <c r="F81" s="399">
        <v>343.85528477587184</v>
      </c>
      <c r="G81" s="399">
        <v>433.24550697852084</v>
      </c>
      <c r="H81" s="399">
        <v>777.10079175439273</v>
      </c>
      <c r="I81" s="399">
        <v>93.538497601494285</v>
      </c>
      <c r="J81" s="399">
        <v>870.63928935588706</v>
      </c>
      <c r="K81" s="399">
        <v>-49.770772637221768</v>
      </c>
      <c r="L81" s="399">
        <v>820.86851671866532</v>
      </c>
      <c r="M81" s="399">
        <v>44.408631420580349</v>
      </c>
      <c r="N81" s="399">
        <v>865.27714813924558</v>
      </c>
      <c r="O81" s="412">
        <v>1</v>
      </c>
      <c r="P81" s="413">
        <v>33</v>
      </c>
      <c r="Q81" s="22"/>
      <c r="R81" s="419">
        <v>224</v>
      </c>
      <c r="S81" s="202" t="s">
        <v>104</v>
      </c>
      <c r="T81" s="400">
        <v>8603</v>
      </c>
      <c r="U81" s="433">
        <v>154.18241187873264</v>
      </c>
      <c r="V81" s="433">
        <v>434.44997246723375</v>
      </c>
      <c r="W81" s="433">
        <v>588.63238434596644</v>
      </c>
      <c r="X81" s="433">
        <v>166.76469993582913</v>
      </c>
      <c r="Y81" s="433">
        <v>755.39708428179551</v>
      </c>
      <c r="Z81" s="433">
        <v>-33.006393118679533</v>
      </c>
      <c r="AA81" s="445">
        <v>722.390691163116</v>
      </c>
      <c r="AB81" s="433">
        <v>39.497601615715446</v>
      </c>
      <c r="AC81" s="433">
        <v>639.27713887501397</v>
      </c>
      <c r="AD81" s="412">
        <v>1</v>
      </c>
      <c r="AE81" s="413">
        <v>33</v>
      </c>
    </row>
    <row r="82" spans="1:31" s="9" customFormat="1" ht="16.5">
      <c r="A82" s="397">
        <v>226</v>
      </c>
      <c r="B82" s="398" t="s">
        <v>105</v>
      </c>
      <c r="C82" s="400">
        <v>3625</v>
      </c>
      <c r="D82" s="399">
        <v>254.50916111053814</v>
      </c>
      <c r="E82" s="399">
        <v>159.57217181244582</v>
      </c>
      <c r="F82" s="399">
        <v>414.08133292298396</v>
      </c>
      <c r="G82" s="399">
        <v>471.57381142978198</v>
      </c>
      <c r="H82" s="399">
        <v>885.655144352766</v>
      </c>
      <c r="I82" s="399">
        <v>154.90060120565298</v>
      </c>
      <c r="J82" s="399">
        <v>1040.5557455584189</v>
      </c>
      <c r="K82" s="399">
        <v>18.063448275862068</v>
      </c>
      <c r="L82" s="399">
        <v>1058.6191938342808</v>
      </c>
      <c r="M82" s="399">
        <v>14.714721103448277</v>
      </c>
      <c r="N82" s="399">
        <v>1073.3339149377291</v>
      </c>
      <c r="O82" s="412">
        <v>13</v>
      </c>
      <c r="P82" s="412">
        <v>13</v>
      </c>
      <c r="Q82" s="22"/>
      <c r="R82" s="419">
        <v>226</v>
      </c>
      <c r="S82" s="202" t="s">
        <v>105</v>
      </c>
      <c r="T82" s="400">
        <v>3665</v>
      </c>
      <c r="U82" s="433">
        <v>332.68276131065949</v>
      </c>
      <c r="V82" s="433">
        <v>448.53222815637218</v>
      </c>
      <c r="W82" s="433">
        <v>781.21498946703161</v>
      </c>
      <c r="X82" s="433">
        <v>219.18366534459051</v>
      </c>
      <c r="Y82" s="433">
        <v>1000.3986548116222</v>
      </c>
      <c r="Z82" s="433">
        <v>0.99918144611186899</v>
      </c>
      <c r="AA82" s="445">
        <v>1001.3978362577341</v>
      </c>
      <c r="AB82" s="433">
        <v>9.0310313778990441</v>
      </c>
      <c r="AC82" s="433">
        <v>640.27713887501397</v>
      </c>
      <c r="AD82" s="412">
        <v>13</v>
      </c>
      <c r="AE82" s="412">
        <v>13</v>
      </c>
    </row>
    <row r="83" spans="1:31" s="9" customFormat="1" ht="16.5">
      <c r="A83" s="397">
        <v>230</v>
      </c>
      <c r="B83" s="398" t="s">
        <v>106</v>
      </c>
      <c r="C83" s="400">
        <v>2216</v>
      </c>
      <c r="D83" s="399">
        <v>217.87901522219036</v>
      </c>
      <c r="E83" s="399">
        <v>166.61377217270476</v>
      </c>
      <c r="F83" s="399">
        <v>384.49278739489512</v>
      </c>
      <c r="G83" s="399">
        <v>594.25801435659321</v>
      </c>
      <c r="H83" s="399">
        <v>978.75080175148821</v>
      </c>
      <c r="I83" s="399">
        <v>212.48128749270117</v>
      </c>
      <c r="J83" s="399">
        <v>1191.2320892441894</v>
      </c>
      <c r="K83" s="399">
        <v>-180.13898916967509</v>
      </c>
      <c r="L83" s="399">
        <v>1011.0931000745144</v>
      </c>
      <c r="M83" s="399">
        <v>50.492236800541505</v>
      </c>
      <c r="N83" s="399">
        <v>1061.5853368750556</v>
      </c>
      <c r="O83" s="412">
        <v>4</v>
      </c>
      <c r="P83" s="412">
        <v>4</v>
      </c>
      <c r="Q83" s="22"/>
      <c r="R83" s="419">
        <v>230</v>
      </c>
      <c r="S83" s="202" t="s">
        <v>106</v>
      </c>
      <c r="T83" s="400">
        <v>2240</v>
      </c>
      <c r="U83" s="433">
        <v>216.06240639725277</v>
      </c>
      <c r="V83" s="433">
        <v>594.55275744087214</v>
      </c>
      <c r="W83" s="433">
        <v>810.615163838125</v>
      </c>
      <c r="X83" s="433">
        <v>265.41306112301083</v>
      </c>
      <c r="Y83" s="433">
        <v>1076.0282249611357</v>
      </c>
      <c r="Z83" s="433">
        <v>-152.64598214285715</v>
      </c>
      <c r="AA83" s="445">
        <v>923.38224281827866</v>
      </c>
      <c r="AB83" s="433">
        <v>36.799820982142855</v>
      </c>
      <c r="AC83" s="433">
        <v>641.27713887501397</v>
      </c>
      <c r="AD83" s="412">
        <v>4</v>
      </c>
      <c r="AE83" s="412">
        <v>4</v>
      </c>
    </row>
    <row r="84" spans="1:31" s="9" customFormat="1" ht="16.5">
      <c r="A84" s="397">
        <v>231</v>
      </c>
      <c r="B84" s="398" t="s">
        <v>107</v>
      </c>
      <c r="C84" s="400">
        <v>1208</v>
      </c>
      <c r="D84" s="399">
        <v>-911.81031620400859</v>
      </c>
      <c r="E84" s="399">
        <v>130.95758350489734</v>
      </c>
      <c r="F84" s="399">
        <v>-780.85273269911113</v>
      </c>
      <c r="G84" s="399">
        <v>-34.796408529365493</v>
      </c>
      <c r="H84" s="399">
        <v>-815.64914122847665</v>
      </c>
      <c r="I84" s="399">
        <v>115.21490835360341</v>
      </c>
      <c r="J84" s="399">
        <v>-700.43423287487326</v>
      </c>
      <c r="K84" s="399">
        <v>-11.852649006622517</v>
      </c>
      <c r="L84" s="399">
        <v>-712.28688188149579</v>
      </c>
      <c r="M84" s="399">
        <v>-143.37013062913908</v>
      </c>
      <c r="N84" s="399">
        <v>-855.6570125106349</v>
      </c>
      <c r="O84" s="412">
        <v>15</v>
      </c>
      <c r="P84" s="412">
        <v>15</v>
      </c>
      <c r="Q84" s="22"/>
      <c r="R84" s="419">
        <v>231</v>
      </c>
      <c r="S84" s="202" t="s">
        <v>107</v>
      </c>
      <c r="T84" s="400">
        <v>1256</v>
      </c>
      <c r="U84" s="433">
        <v>-892.34395173378368</v>
      </c>
      <c r="V84" s="433">
        <v>-12.218179968569894</v>
      </c>
      <c r="W84" s="433">
        <v>-904.56213170235344</v>
      </c>
      <c r="X84" s="433">
        <v>177.56738194615812</v>
      </c>
      <c r="Y84" s="433">
        <v>-726.99474975619535</v>
      </c>
      <c r="Z84" s="433">
        <v>-7.9562101910828025</v>
      </c>
      <c r="AA84" s="445">
        <v>-734.95095994727808</v>
      </c>
      <c r="AB84" s="433">
        <v>-168.09125278662424</v>
      </c>
      <c r="AC84" s="433">
        <v>642.27713887501397</v>
      </c>
      <c r="AD84" s="412">
        <v>15</v>
      </c>
      <c r="AE84" s="412">
        <v>15</v>
      </c>
    </row>
    <row r="85" spans="1:31" s="9" customFormat="1" ht="16.5">
      <c r="A85" s="397">
        <v>232</v>
      </c>
      <c r="B85" s="398" t="s">
        <v>108</v>
      </c>
      <c r="C85" s="400">
        <v>12618</v>
      </c>
      <c r="D85" s="399">
        <v>184.83212309496452</v>
      </c>
      <c r="E85" s="399">
        <v>143.78333250391029</v>
      </c>
      <c r="F85" s="399">
        <v>328.6154555988748</v>
      </c>
      <c r="G85" s="399">
        <v>419.41040900199516</v>
      </c>
      <c r="H85" s="399">
        <v>748.02586460087002</v>
      </c>
      <c r="I85" s="399">
        <v>144.8217080577206</v>
      </c>
      <c r="J85" s="399">
        <v>892.84757265859048</v>
      </c>
      <c r="K85" s="399">
        <v>-22.684894595022982</v>
      </c>
      <c r="L85" s="399">
        <v>870.16267806356757</v>
      </c>
      <c r="M85" s="399">
        <v>5.5352031859248703</v>
      </c>
      <c r="N85" s="399">
        <v>875.69788124949241</v>
      </c>
      <c r="O85" s="412">
        <v>14</v>
      </c>
      <c r="P85" s="412">
        <v>14</v>
      </c>
      <c r="Q85" s="22"/>
      <c r="R85" s="419">
        <v>232</v>
      </c>
      <c r="S85" s="202" t="s">
        <v>108</v>
      </c>
      <c r="T85" s="400">
        <v>12750</v>
      </c>
      <c r="U85" s="433">
        <v>171.69785054646186</v>
      </c>
      <c r="V85" s="433">
        <v>418.12428030920751</v>
      </c>
      <c r="W85" s="433">
        <v>589.82213085566946</v>
      </c>
      <c r="X85" s="433">
        <v>222.26231722750967</v>
      </c>
      <c r="Y85" s="433">
        <v>812.08444808317915</v>
      </c>
      <c r="Z85" s="433">
        <v>-36.776000000000003</v>
      </c>
      <c r="AA85" s="445">
        <v>775.30844808317909</v>
      </c>
      <c r="AB85" s="433">
        <v>-4.7098472941176457</v>
      </c>
      <c r="AC85" s="433">
        <v>643.27713887501397</v>
      </c>
      <c r="AD85" s="412">
        <v>14</v>
      </c>
      <c r="AE85" s="412">
        <v>14</v>
      </c>
    </row>
    <row r="86" spans="1:31" s="9" customFormat="1" ht="16.5">
      <c r="A86" s="397">
        <v>233</v>
      </c>
      <c r="B86" s="398" t="s">
        <v>109</v>
      </c>
      <c r="C86" s="400">
        <v>15165</v>
      </c>
      <c r="D86" s="399">
        <v>325.21196472899692</v>
      </c>
      <c r="E86" s="399">
        <v>106.57283470969271</v>
      </c>
      <c r="F86" s="399">
        <v>431.78479943868962</v>
      </c>
      <c r="G86" s="399">
        <v>455.2622556062467</v>
      </c>
      <c r="H86" s="399">
        <v>887.04705504493631</v>
      </c>
      <c r="I86" s="399">
        <v>151.70808912704246</v>
      </c>
      <c r="J86" s="399">
        <v>1038.7551441719788</v>
      </c>
      <c r="K86" s="399">
        <v>12.921332014507088</v>
      </c>
      <c r="L86" s="399">
        <v>1051.6764761864858</v>
      </c>
      <c r="M86" s="399">
        <v>3.4596597725024756</v>
      </c>
      <c r="N86" s="399">
        <v>1055.1361359589885</v>
      </c>
      <c r="O86" s="412">
        <v>14</v>
      </c>
      <c r="P86" s="412">
        <v>14</v>
      </c>
      <c r="Q86" s="22"/>
      <c r="R86" s="419">
        <v>233</v>
      </c>
      <c r="S86" s="202" t="s">
        <v>109</v>
      </c>
      <c r="T86" s="400">
        <v>15116</v>
      </c>
      <c r="U86" s="433">
        <v>315.13820180781761</v>
      </c>
      <c r="V86" s="433">
        <v>462.48067334448507</v>
      </c>
      <c r="W86" s="433">
        <v>777.61887515230273</v>
      </c>
      <c r="X86" s="433">
        <v>224.39844213184637</v>
      </c>
      <c r="Y86" s="433">
        <v>1002.0173172841492</v>
      </c>
      <c r="Z86" s="433">
        <v>-1.710042339243186</v>
      </c>
      <c r="AA86" s="445">
        <v>1000.3072749449059</v>
      </c>
      <c r="AB86" s="433">
        <v>-4.7285985379729985</v>
      </c>
      <c r="AC86" s="433">
        <v>644.27713887501397</v>
      </c>
      <c r="AD86" s="412">
        <v>14</v>
      </c>
      <c r="AE86" s="412">
        <v>14</v>
      </c>
    </row>
    <row r="87" spans="1:31" s="9" customFormat="1" ht="16.5">
      <c r="A87" s="397">
        <v>235</v>
      </c>
      <c r="B87" s="398" t="s">
        <v>110</v>
      </c>
      <c r="C87" s="400">
        <v>10270</v>
      </c>
      <c r="D87" s="399">
        <v>1862.2821415847707</v>
      </c>
      <c r="E87" s="399">
        <v>85.224927609459868</v>
      </c>
      <c r="F87" s="399">
        <v>1947.5070691942306</v>
      </c>
      <c r="G87" s="399">
        <v>-147.15308524981876</v>
      </c>
      <c r="H87" s="399">
        <v>1800.3539839444118</v>
      </c>
      <c r="I87" s="399">
        <v>45.500464749205932</v>
      </c>
      <c r="J87" s="399">
        <v>1845.8544486936178</v>
      </c>
      <c r="K87" s="399">
        <v>333.98646543330085</v>
      </c>
      <c r="L87" s="399">
        <v>2179.8409141269185</v>
      </c>
      <c r="M87" s="399">
        <v>258.3773978937196</v>
      </c>
      <c r="N87" s="399">
        <v>2438.2183120206382</v>
      </c>
      <c r="O87" s="412">
        <v>1</v>
      </c>
      <c r="P87" s="413">
        <v>33</v>
      </c>
      <c r="Q87" s="22"/>
      <c r="R87" s="419">
        <v>235</v>
      </c>
      <c r="S87" s="202" t="s">
        <v>110</v>
      </c>
      <c r="T87" s="400">
        <v>10284</v>
      </c>
      <c r="U87" s="433">
        <v>1907.3973373800216</v>
      </c>
      <c r="V87" s="433">
        <v>-162.88735143351096</v>
      </c>
      <c r="W87" s="433">
        <v>1744.5099859465104</v>
      </c>
      <c r="X87" s="433">
        <v>63.737457094704425</v>
      </c>
      <c r="Y87" s="433">
        <v>1808.2474430412146</v>
      </c>
      <c r="Z87" s="433">
        <v>286.37417347335668</v>
      </c>
      <c r="AA87" s="445">
        <v>2094.6216165145715</v>
      </c>
      <c r="AB87" s="433">
        <v>232.87397380202259</v>
      </c>
      <c r="AC87" s="433">
        <v>645.27713887501397</v>
      </c>
      <c r="AD87" s="412">
        <v>1</v>
      </c>
      <c r="AE87" s="413">
        <v>33</v>
      </c>
    </row>
    <row r="88" spans="1:31" s="9" customFormat="1" ht="16.5">
      <c r="A88" s="397">
        <v>236</v>
      </c>
      <c r="B88" s="398" t="s">
        <v>111</v>
      </c>
      <c r="C88" s="400">
        <v>4137</v>
      </c>
      <c r="D88" s="399">
        <v>389.65772591230075</v>
      </c>
      <c r="E88" s="399">
        <v>113.25635003742836</v>
      </c>
      <c r="F88" s="399">
        <v>502.91407594972912</v>
      </c>
      <c r="G88" s="399">
        <v>537.08016561839611</v>
      </c>
      <c r="H88" s="399">
        <v>1039.9942415681253</v>
      </c>
      <c r="I88" s="399">
        <v>124.12341260378271</v>
      </c>
      <c r="J88" s="399">
        <v>1164.117654171908</v>
      </c>
      <c r="K88" s="399">
        <v>314.41140923374428</v>
      </c>
      <c r="L88" s="399">
        <v>1478.5290634056523</v>
      </c>
      <c r="M88" s="399">
        <v>95.191104060913702</v>
      </c>
      <c r="N88" s="399">
        <v>1573.720167466566</v>
      </c>
      <c r="O88" s="412">
        <v>16</v>
      </c>
      <c r="P88" s="412">
        <v>16</v>
      </c>
      <c r="Q88" s="22"/>
      <c r="R88" s="419">
        <v>236</v>
      </c>
      <c r="S88" s="202" t="s">
        <v>111</v>
      </c>
      <c r="T88" s="400">
        <v>4198</v>
      </c>
      <c r="U88" s="433">
        <v>386.15242994095667</v>
      </c>
      <c r="V88" s="433">
        <v>537.63088334912391</v>
      </c>
      <c r="W88" s="433">
        <v>923.78331329008063</v>
      </c>
      <c r="X88" s="433">
        <v>211.49427310850086</v>
      </c>
      <c r="Y88" s="433">
        <v>1135.2775863985814</v>
      </c>
      <c r="Z88" s="433">
        <v>223.17722725107194</v>
      </c>
      <c r="AA88" s="445">
        <v>1358.4548136496535</v>
      </c>
      <c r="AB88" s="433">
        <v>75.701546426869939</v>
      </c>
      <c r="AC88" s="433">
        <v>646.27713887501397</v>
      </c>
      <c r="AD88" s="412">
        <v>16</v>
      </c>
      <c r="AE88" s="412">
        <v>16</v>
      </c>
    </row>
    <row r="89" spans="1:31" s="9" customFormat="1" ht="16.5">
      <c r="A89" s="397">
        <v>239</v>
      </c>
      <c r="B89" s="398" t="s">
        <v>112</v>
      </c>
      <c r="C89" s="400">
        <v>2035</v>
      </c>
      <c r="D89" s="399">
        <v>292.0581428816144</v>
      </c>
      <c r="E89" s="399">
        <v>93.70392843955868</v>
      </c>
      <c r="F89" s="399">
        <v>385.76207132117304</v>
      </c>
      <c r="G89" s="399">
        <v>72.637964144820501</v>
      </c>
      <c r="H89" s="399">
        <v>458.40003546599354</v>
      </c>
      <c r="I89" s="399">
        <v>152.30513251725174</v>
      </c>
      <c r="J89" s="399">
        <v>610.70516798324525</v>
      </c>
      <c r="K89" s="399">
        <v>-233.57493857493859</v>
      </c>
      <c r="L89" s="399">
        <v>377.13022940830666</v>
      </c>
      <c r="M89" s="399">
        <v>37.679357248157245</v>
      </c>
      <c r="N89" s="399">
        <v>414.80958665646392</v>
      </c>
      <c r="O89" s="412">
        <v>11</v>
      </c>
      <c r="P89" s="412">
        <v>11</v>
      </c>
      <c r="Q89" s="22"/>
      <c r="R89" s="419">
        <v>239</v>
      </c>
      <c r="S89" s="202" t="s">
        <v>112</v>
      </c>
      <c r="T89" s="400">
        <v>2029</v>
      </c>
      <c r="U89" s="433">
        <v>205.92591854636248</v>
      </c>
      <c r="V89" s="433">
        <v>389.76997537347285</v>
      </c>
      <c r="W89" s="433">
        <v>595.69589391983527</v>
      </c>
      <c r="X89" s="433">
        <v>227.84629986727481</v>
      </c>
      <c r="Y89" s="433">
        <v>823.54219378711014</v>
      </c>
      <c r="Z89" s="433">
        <v>-198</v>
      </c>
      <c r="AA89" s="445">
        <v>625.54219378711014</v>
      </c>
      <c r="AB89" s="433">
        <v>1.9264674223755511</v>
      </c>
      <c r="AC89" s="433">
        <v>647.27713887501397</v>
      </c>
      <c r="AD89" s="412">
        <v>11</v>
      </c>
      <c r="AE89" s="412">
        <v>11</v>
      </c>
    </row>
    <row r="90" spans="1:31" s="9" customFormat="1" ht="16.5">
      <c r="A90" s="397">
        <v>240</v>
      </c>
      <c r="B90" s="398" t="s">
        <v>113</v>
      </c>
      <c r="C90" s="400">
        <v>19371</v>
      </c>
      <c r="D90" s="399">
        <v>-556.29592073369668</v>
      </c>
      <c r="E90" s="399">
        <v>195.68992930096056</v>
      </c>
      <c r="F90" s="399">
        <v>-360.60599143273606</v>
      </c>
      <c r="G90" s="399">
        <v>201.9479022484006</v>
      </c>
      <c r="H90" s="399">
        <v>-158.65808918433547</v>
      </c>
      <c r="I90" s="399">
        <v>93.246767992394638</v>
      </c>
      <c r="J90" s="399">
        <v>-65.411321191940814</v>
      </c>
      <c r="K90" s="399">
        <v>84.457900986010017</v>
      </c>
      <c r="L90" s="399">
        <v>19.046579794069196</v>
      </c>
      <c r="M90" s="399">
        <v>-6.7795608936038354</v>
      </c>
      <c r="N90" s="399">
        <v>12.267018900465359</v>
      </c>
      <c r="O90" s="412">
        <v>19</v>
      </c>
      <c r="P90" s="412">
        <v>19</v>
      </c>
      <c r="Q90" s="22"/>
      <c r="R90" s="419">
        <v>240</v>
      </c>
      <c r="S90" s="202" t="s">
        <v>113</v>
      </c>
      <c r="T90" s="400">
        <v>19499</v>
      </c>
      <c r="U90" s="433">
        <v>-579.29379103515271</v>
      </c>
      <c r="V90" s="433">
        <v>282.77868564307499</v>
      </c>
      <c r="W90" s="433">
        <v>-296.51510539207766</v>
      </c>
      <c r="X90" s="433">
        <v>164.87091258685052</v>
      </c>
      <c r="Y90" s="433">
        <v>-131.64419280522714</v>
      </c>
      <c r="Z90" s="433">
        <v>18.031950356428535</v>
      </c>
      <c r="AA90" s="445">
        <v>-113.61224244879861</v>
      </c>
      <c r="AB90" s="433">
        <v>-10.251028596338267</v>
      </c>
      <c r="AC90" s="433">
        <v>648.27713887501397</v>
      </c>
      <c r="AD90" s="412">
        <v>19</v>
      </c>
      <c r="AE90" s="412">
        <v>19</v>
      </c>
    </row>
    <row r="91" spans="1:31" s="9" customFormat="1" ht="16.5">
      <c r="A91" s="397">
        <v>241</v>
      </c>
      <c r="B91" s="398" t="s">
        <v>114</v>
      </c>
      <c r="C91" s="400">
        <v>7691</v>
      </c>
      <c r="D91" s="399">
        <v>-110.31395761488315</v>
      </c>
      <c r="E91" s="399">
        <v>125.87402409099739</v>
      </c>
      <c r="F91" s="399">
        <v>15.560066476114253</v>
      </c>
      <c r="G91" s="399">
        <v>205.27079060824613</v>
      </c>
      <c r="H91" s="399">
        <v>220.83085708436039</v>
      </c>
      <c r="I91" s="399">
        <v>66.237793198793057</v>
      </c>
      <c r="J91" s="399">
        <v>287.06865028315349</v>
      </c>
      <c r="K91" s="399">
        <v>-47.877389156156546</v>
      </c>
      <c r="L91" s="399">
        <v>239.19126112699692</v>
      </c>
      <c r="M91" s="399">
        <v>34.243988558054873</v>
      </c>
      <c r="N91" s="399">
        <v>273.43524968505176</v>
      </c>
      <c r="O91" s="412">
        <v>19</v>
      </c>
      <c r="P91" s="412">
        <v>19</v>
      </c>
      <c r="Q91" s="22"/>
      <c r="R91" s="419">
        <v>241</v>
      </c>
      <c r="S91" s="202" t="s">
        <v>114</v>
      </c>
      <c r="T91" s="400">
        <v>7771</v>
      </c>
      <c r="U91" s="433">
        <v>-69.129030411329239</v>
      </c>
      <c r="V91" s="433">
        <v>212.23188104555877</v>
      </c>
      <c r="W91" s="433">
        <v>143.10285063422953</v>
      </c>
      <c r="X91" s="433">
        <v>145.73961668862108</v>
      </c>
      <c r="Y91" s="433">
        <v>288.84246732285055</v>
      </c>
      <c r="Z91" s="433">
        <v>-70.543302020332007</v>
      </c>
      <c r="AA91" s="445">
        <v>218.29916530251856</v>
      </c>
      <c r="AB91" s="433">
        <v>23.567919958821257</v>
      </c>
      <c r="AC91" s="433">
        <v>649.27713887501397</v>
      </c>
      <c r="AD91" s="412">
        <v>19</v>
      </c>
      <c r="AE91" s="412">
        <v>19</v>
      </c>
    </row>
    <row r="92" spans="1:31" s="9" customFormat="1" ht="16.5">
      <c r="A92" s="397">
        <v>244</v>
      </c>
      <c r="B92" s="398" t="s">
        <v>115</v>
      </c>
      <c r="C92" s="400">
        <v>19514</v>
      </c>
      <c r="D92" s="399">
        <v>874.74177182915366</v>
      </c>
      <c r="E92" s="399">
        <v>107.81076651221689</v>
      </c>
      <c r="F92" s="399">
        <v>982.55253834137056</v>
      </c>
      <c r="G92" s="399">
        <v>173.79978328560111</v>
      </c>
      <c r="H92" s="399">
        <v>1156.3523216269716</v>
      </c>
      <c r="I92" s="399">
        <v>24.586971106927791</v>
      </c>
      <c r="J92" s="399">
        <v>1180.9392927338995</v>
      </c>
      <c r="K92" s="399">
        <v>17.271189914932869</v>
      </c>
      <c r="L92" s="399">
        <v>1198.2104826488323</v>
      </c>
      <c r="M92" s="399">
        <v>13.144001480834286</v>
      </c>
      <c r="N92" s="399">
        <v>1211.3544841296668</v>
      </c>
      <c r="O92" s="412">
        <v>17</v>
      </c>
      <c r="P92" s="412">
        <v>17</v>
      </c>
      <c r="Q92" s="22"/>
      <c r="R92" s="419">
        <v>244</v>
      </c>
      <c r="S92" s="202" t="s">
        <v>115</v>
      </c>
      <c r="T92" s="400">
        <v>19300</v>
      </c>
      <c r="U92" s="433">
        <v>854.82697711671085</v>
      </c>
      <c r="V92" s="433">
        <v>189.6867374440564</v>
      </c>
      <c r="W92" s="433">
        <v>1044.5137145607671</v>
      </c>
      <c r="X92" s="433">
        <v>107.53248548247026</v>
      </c>
      <c r="Y92" s="433">
        <v>1152.0462000432376</v>
      </c>
      <c r="Z92" s="433">
        <v>6.2844559585492226</v>
      </c>
      <c r="AA92" s="445">
        <v>1158.3306560017868</v>
      </c>
      <c r="AB92" s="433">
        <v>5.9797392222798038</v>
      </c>
      <c r="AC92" s="433">
        <v>650.27713887501397</v>
      </c>
      <c r="AD92" s="412">
        <v>17</v>
      </c>
      <c r="AE92" s="412">
        <v>17</v>
      </c>
    </row>
    <row r="93" spans="1:31" s="9" customFormat="1" ht="16.5">
      <c r="A93" s="397">
        <v>245</v>
      </c>
      <c r="B93" s="398" t="s">
        <v>116</v>
      </c>
      <c r="C93" s="400">
        <v>38211</v>
      </c>
      <c r="D93" s="399">
        <v>322.15426380226501</v>
      </c>
      <c r="E93" s="399">
        <v>164.04363626431447</v>
      </c>
      <c r="F93" s="399">
        <v>486.19790006657945</v>
      </c>
      <c r="G93" s="399">
        <v>26.030984185153038</v>
      </c>
      <c r="H93" s="399">
        <v>512.22888425173255</v>
      </c>
      <c r="I93" s="399">
        <v>69.520695925381872</v>
      </c>
      <c r="J93" s="399">
        <v>581.74958017711447</v>
      </c>
      <c r="K93" s="399">
        <v>-84.251236554918734</v>
      </c>
      <c r="L93" s="399">
        <v>497.4983436221957</v>
      </c>
      <c r="M93" s="399">
        <v>-32.197914977859789</v>
      </c>
      <c r="N93" s="399">
        <v>465.30042864433585</v>
      </c>
      <c r="O93" s="412">
        <v>1</v>
      </c>
      <c r="P93" s="413">
        <v>32</v>
      </c>
      <c r="Q93" s="22"/>
      <c r="R93" s="419">
        <v>245</v>
      </c>
      <c r="S93" s="202" t="s">
        <v>116</v>
      </c>
      <c r="T93" s="400">
        <v>37676</v>
      </c>
      <c r="U93" s="433">
        <v>309.57405062382156</v>
      </c>
      <c r="V93" s="433">
        <v>11.438123364455167</v>
      </c>
      <c r="W93" s="433">
        <v>321.01217398827669</v>
      </c>
      <c r="X93" s="433">
        <v>128.04687376504623</v>
      </c>
      <c r="Y93" s="433">
        <v>449.05904775332294</v>
      </c>
      <c r="Z93" s="433">
        <v>-107.20702834695828</v>
      </c>
      <c r="AA93" s="445">
        <v>341.85201940636466</v>
      </c>
      <c r="AB93" s="433">
        <v>-33.848726248009335</v>
      </c>
      <c r="AC93" s="433">
        <v>651.27713887501397</v>
      </c>
      <c r="AD93" s="412">
        <v>1</v>
      </c>
      <c r="AE93" s="413">
        <v>32</v>
      </c>
    </row>
    <row r="94" spans="1:31" s="9" customFormat="1" ht="16.5">
      <c r="A94" s="397">
        <v>249</v>
      </c>
      <c r="B94" s="398" t="s">
        <v>117</v>
      </c>
      <c r="C94" s="400">
        <v>9184</v>
      </c>
      <c r="D94" s="399">
        <v>180.65453291560334</v>
      </c>
      <c r="E94" s="399">
        <v>192.20624613613901</v>
      </c>
      <c r="F94" s="399">
        <v>372.86077905174238</v>
      </c>
      <c r="G94" s="399">
        <v>349.38954489293081</v>
      </c>
      <c r="H94" s="399">
        <v>722.25032394467314</v>
      </c>
      <c r="I94" s="399">
        <v>109.41486048021385</v>
      </c>
      <c r="J94" s="399">
        <v>831.665184424887</v>
      </c>
      <c r="K94" s="399">
        <v>54.446319686411151</v>
      </c>
      <c r="L94" s="399">
        <v>886.11150411129813</v>
      </c>
      <c r="M94" s="399">
        <v>-3.3377970143728213</v>
      </c>
      <c r="N94" s="399">
        <v>882.77370709692536</v>
      </c>
      <c r="O94" s="412">
        <v>13</v>
      </c>
      <c r="P94" s="412">
        <v>13</v>
      </c>
      <c r="Q94" s="22"/>
      <c r="R94" s="419">
        <v>249</v>
      </c>
      <c r="S94" s="202" t="s">
        <v>117</v>
      </c>
      <c r="T94" s="400">
        <v>9250</v>
      </c>
      <c r="U94" s="433">
        <v>168.76125503540572</v>
      </c>
      <c r="V94" s="433">
        <v>364.88095904591017</v>
      </c>
      <c r="W94" s="433">
        <v>533.64221408131584</v>
      </c>
      <c r="X94" s="433">
        <v>180.04477912774965</v>
      </c>
      <c r="Y94" s="433">
        <v>713.68699320906546</v>
      </c>
      <c r="Z94" s="433">
        <v>31.49491891891892</v>
      </c>
      <c r="AA94" s="445">
        <v>745.18191212798445</v>
      </c>
      <c r="AB94" s="433">
        <v>-4.2666265081081072</v>
      </c>
      <c r="AC94" s="433">
        <v>652.27713887501397</v>
      </c>
      <c r="AD94" s="412">
        <v>13</v>
      </c>
      <c r="AE94" s="412">
        <v>13</v>
      </c>
    </row>
    <row r="95" spans="1:31" s="9" customFormat="1" ht="16.5">
      <c r="A95" s="397">
        <v>250</v>
      </c>
      <c r="B95" s="398" t="s">
        <v>118</v>
      </c>
      <c r="C95" s="400">
        <v>1749</v>
      </c>
      <c r="D95" s="399">
        <v>27.753009743879552</v>
      </c>
      <c r="E95" s="399">
        <v>135.82060232859138</v>
      </c>
      <c r="F95" s="399">
        <v>163.57361207247095</v>
      </c>
      <c r="G95" s="399">
        <v>477.62896507591012</v>
      </c>
      <c r="H95" s="399">
        <v>641.20257714838112</v>
      </c>
      <c r="I95" s="399">
        <v>188.64219565846028</v>
      </c>
      <c r="J95" s="399">
        <v>829.84477280684132</v>
      </c>
      <c r="K95" s="399">
        <v>-221.74614065180103</v>
      </c>
      <c r="L95" s="399">
        <v>608.09863215504026</v>
      </c>
      <c r="M95" s="399">
        <v>12.485086449399656</v>
      </c>
      <c r="N95" s="399">
        <v>620.58371860444004</v>
      </c>
      <c r="O95" s="412">
        <v>6</v>
      </c>
      <c r="P95" s="412">
        <v>6</v>
      </c>
      <c r="Q95" s="22"/>
      <c r="R95" s="419">
        <v>250</v>
      </c>
      <c r="S95" s="202" t="s">
        <v>118</v>
      </c>
      <c r="T95" s="400">
        <v>1771</v>
      </c>
      <c r="U95" s="433">
        <v>27.794060171495232</v>
      </c>
      <c r="V95" s="433">
        <v>451.95305934649497</v>
      </c>
      <c r="W95" s="433">
        <v>479.7471195179902</v>
      </c>
      <c r="X95" s="433">
        <v>249.17683155505947</v>
      </c>
      <c r="Y95" s="433">
        <v>728.92395107304969</v>
      </c>
      <c r="Z95" s="433">
        <v>-202.12309429700733</v>
      </c>
      <c r="AA95" s="445">
        <v>526.80085677604234</v>
      </c>
      <c r="AB95" s="433">
        <v>25.898014116318461</v>
      </c>
      <c r="AC95" s="433">
        <v>653.27713887501397</v>
      </c>
      <c r="AD95" s="412">
        <v>6</v>
      </c>
      <c r="AE95" s="412">
        <v>6</v>
      </c>
    </row>
    <row r="96" spans="1:31" s="9" customFormat="1" ht="16.5">
      <c r="A96" s="397">
        <v>256</v>
      </c>
      <c r="B96" s="398" t="s">
        <v>119</v>
      </c>
      <c r="C96" s="400">
        <v>1523</v>
      </c>
      <c r="D96" s="399">
        <v>420.39332839297771</v>
      </c>
      <c r="E96" s="399">
        <v>155.71809930739923</v>
      </c>
      <c r="F96" s="399">
        <v>576.11142770037691</v>
      </c>
      <c r="G96" s="399">
        <v>615.06589253744517</v>
      </c>
      <c r="H96" s="399">
        <v>1191.1773202378222</v>
      </c>
      <c r="I96" s="399">
        <v>165.55685851310645</v>
      </c>
      <c r="J96" s="399">
        <v>1356.7341787509285</v>
      </c>
      <c r="K96" s="399">
        <v>365.26986211424821</v>
      </c>
      <c r="L96" s="399">
        <v>1722.0040408651769</v>
      </c>
      <c r="M96" s="399">
        <v>64.574667104399225</v>
      </c>
      <c r="N96" s="399">
        <v>1786.578707969576</v>
      </c>
      <c r="O96" s="412">
        <v>13</v>
      </c>
      <c r="P96" s="412">
        <v>13</v>
      </c>
      <c r="Q96" s="22"/>
      <c r="R96" s="419">
        <v>256</v>
      </c>
      <c r="S96" s="202" t="s">
        <v>119</v>
      </c>
      <c r="T96" s="400">
        <v>1554</v>
      </c>
      <c r="U96" s="433">
        <v>369.17437135581793</v>
      </c>
      <c r="V96" s="433">
        <v>548.20057800177244</v>
      </c>
      <c r="W96" s="433">
        <v>917.37494935759037</v>
      </c>
      <c r="X96" s="433">
        <v>220.92355982505865</v>
      </c>
      <c r="Y96" s="433">
        <v>1138.298509182649</v>
      </c>
      <c r="Z96" s="433">
        <v>338.31917631917634</v>
      </c>
      <c r="AA96" s="445">
        <v>1476.6176855018255</v>
      </c>
      <c r="AB96" s="433">
        <v>80.226436936936935</v>
      </c>
      <c r="AC96" s="433">
        <v>654.27713887501397</v>
      </c>
      <c r="AD96" s="412">
        <v>13</v>
      </c>
      <c r="AE96" s="412">
        <v>13</v>
      </c>
    </row>
    <row r="97" spans="1:31" s="9" customFormat="1" ht="16.5">
      <c r="A97" s="397">
        <v>257</v>
      </c>
      <c r="B97" s="398" t="s">
        <v>120</v>
      </c>
      <c r="C97" s="400">
        <v>41154</v>
      </c>
      <c r="D97" s="399">
        <v>846.3102342139224</v>
      </c>
      <c r="E97" s="399">
        <v>124.67612693322872</v>
      </c>
      <c r="F97" s="399">
        <v>970.98636114715111</v>
      </c>
      <c r="G97" s="399">
        <v>-26.0538775497918</v>
      </c>
      <c r="H97" s="399">
        <v>944.93248359735912</v>
      </c>
      <c r="I97" s="399">
        <v>60.519996926058184</v>
      </c>
      <c r="J97" s="399">
        <v>1005.4524805234173</v>
      </c>
      <c r="K97" s="399">
        <v>-55.572338047334405</v>
      </c>
      <c r="L97" s="399">
        <v>949.88014247608294</v>
      </c>
      <c r="M97" s="399">
        <v>-10.510577775295243</v>
      </c>
      <c r="N97" s="399">
        <v>939.36956470078769</v>
      </c>
      <c r="O97" s="412">
        <v>1</v>
      </c>
      <c r="P97" s="413">
        <v>33</v>
      </c>
      <c r="Q97" s="22"/>
      <c r="R97" s="419">
        <v>257</v>
      </c>
      <c r="S97" s="202" t="s">
        <v>120</v>
      </c>
      <c r="T97" s="400">
        <v>40722</v>
      </c>
      <c r="U97" s="433">
        <v>872.31413240419329</v>
      </c>
      <c r="V97" s="433">
        <v>-23.515399770588246</v>
      </c>
      <c r="W97" s="433">
        <v>848.79873263360503</v>
      </c>
      <c r="X97" s="433">
        <v>110.51489517860526</v>
      </c>
      <c r="Y97" s="433">
        <v>959.31362781221026</v>
      </c>
      <c r="Z97" s="433">
        <v>-61.384067580177792</v>
      </c>
      <c r="AA97" s="445">
        <v>897.92956023203237</v>
      </c>
      <c r="AB97" s="433">
        <v>-14.281389713668291</v>
      </c>
      <c r="AC97" s="433">
        <v>655.27713887501397</v>
      </c>
      <c r="AD97" s="412">
        <v>1</v>
      </c>
      <c r="AE97" s="413">
        <v>33</v>
      </c>
    </row>
    <row r="98" spans="1:31" s="9" customFormat="1" ht="16.5">
      <c r="A98" s="397">
        <v>260</v>
      </c>
      <c r="B98" s="398" t="s">
        <v>121</v>
      </c>
      <c r="C98" s="400">
        <v>9689</v>
      </c>
      <c r="D98" s="399">
        <v>529.65460352525042</v>
      </c>
      <c r="E98" s="399">
        <v>183.85786079894348</v>
      </c>
      <c r="F98" s="399">
        <v>713.51246432419384</v>
      </c>
      <c r="G98" s="399">
        <v>563.84707083851197</v>
      </c>
      <c r="H98" s="399">
        <v>1277.3595351627057</v>
      </c>
      <c r="I98" s="399">
        <v>166.09461556125393</v>
      </c>
      <c r="J98" s="399">
        <v>1443.4541507239596</v>
      </c>
      <c r="K98" s="399">
        <v>25.199194963360512</v>
      </c>
      <c r="L98" s="399">
        <v>1468.6533456873203</v>
      </c>
      <c r="M98" s="399">
        <v>3.1053339973165395</v>
      </c>
      <c r="N98" s="399">
        <v>1471.7586796846367</v>
      </c>
      <c r="O98" s="412">
        <v>12</v>
      </c>
      <c r="P98" s="412">
        <v>12</v>
      </c>
      <c r="Q98" s="22"/>
      <c r="R98" s="419">
        <v>260</v>
      </c>
      <c r="S98" s="202" t="s">
        <v>121</v>
      </c>
      <c r="T98" s="400">
        <v>9727</v>
      </c>
      <c r="U98" s="433">
        <v>540.28890119373193</v>
      </c>
      <c r="V98" s="433">
        <v>541.71875328260023</v>
      </c>
      <c r="W98" s="433">
        <v>1082.0076544763322</v>
      </c>
      <c r="X98" s="433">
        <v>216.35868341259115</v>
      </c>
      <c r="Y98" s="433">
        <v>1298.3663378889232</v>
      </c>
      <c r="Z98" s="433">
        <v>-10.272437544977896</v>
      </c>
      <c r="AA98" s="445">
        <v>1288.0939003439453</v>
      </c>
      <c r="AB98" s="433">
        <v>-4.5127192865220547</v>
      </c>
      <c r="AC98" s="433">
        <v>656.27713887501397</v>
      </c>
      <c r="AD98" s="412">
        <v>12</v>
      </c>
      <c r="AE98" s="412">
        <v>12</v>
      </c>
    </row>
    <row r="99" spans="1:31" s="9" customFormat="1" ht="16.5">
      <c r="A99" s="397">
        <v>261</v>
      </c>
      <c r="B99" s="398" t="s">
        <v>122</v>
      </c>
      <c r="C99" s="400">
        <v>6822</v>
      </c>
      <c r="D99" s="399">
        <v>1676.2609819777351</v>
      </c>
      <c r="E99" s="399">
        <v>140.88706451970219</v>
      </c>
      <c r="F99" s="399">
        <v>1817.1480464974375</v>
      </c>
      <c r="G99" s="399">
        <v>-76.929691606423603</v>
      </c>
      <c r="H99" s="399">
        <v>1740.2183548910139</v>
      </c>
      <c r="I99" s="399">
        <v>115.42947585909648</v>
      </c>
      <c r="J99" s="399">
        <v>1855.6478307501104</v>
      </c>
      <c r="K99" s="399">
        <v>52.414394605687484</v>
      </c>
      <c r="L99" s="399">
        <v>1908.0622253557979</v>
      </c>
      <c r="M99" s="399">
        <v>-31.060771363236583</v>
      </c>
      <c r="N99" s="399">
        <v>1877.0014539925612</v>
      </c>
      <c r="O99" s="412">
        <v>19</v>
      </c>
      <c r="P99" s="412">
        <v>19</v>
      </c>
      <c r="Q99" s="22"/>
      <c r="R99" s="419">
        <v>261</v>
      </c>
      <c r="S99" s="202" t="s">
        <v>122</v>
      </c>
      <c r="T99" s="400">
        <v>6637</v>
      </c>
      <c r="U99" s="433">
        <v>1633.6378344055556</v>
      </c>
      <c r="V99" s="433">
        <v>-49.00157740738959</v>
      </c>
      <c r="W99" s="433">
        <v>1584.6362569981661</v>
      </c>
      <c r="X99" s="433">
        <v>181.88507258379221</v>
      </c>
      <c r="Y99" s="433">
        <v>1766.5213295819581</v>
      </c>
      <c r="Z99" s="433">
        <v>24.09221033599518</v>
      </c>
      <c r="AA99" s="445">
        <v>1790.6135399179532</v>
      </c>
      <c r="AB99" s="433">
        <v>-4.6664086936869102</v>
      </c>
      <c r="AC99" s="433">
        <v>657.27713887501397</v>
      </c>
      <c r="AD99" s="412">
        <v>19</v>
      </c>
      <c r="AE99" s="412">
        <v>19</v>
      </c>
    </row>
    <row r="100" spans="1:31" s="9" customFormat="1" ht="16.5">
      <c r="A100" s="397">
        <v>263</v>
      </c>
      <c r="B100" s="398" t="s">
        <v>123</v>
      </c>
      <c r="C100" s="400">
        <v>7475</v>
      </c>
      <c r="D100" s="399">
        <v>401.92073912723822</v>
      </c>
      <c r="E100" s="399">
        <v>134.93576712639796</v>
      </c>
      <c r="F100" s="399">
        <v>536.85650625363621</v>
      </c>
      <c r="G100" s="399">
        <v>627.2222219012873</v>
      </c>
      <c r="H100" s="399">
        <v>1164.0787281549235</v>
      </c>
      <c r="I100" s="399">
        <v>173.65414728204362</v>
      </c>
      <c r="J100" s="399">
        <v>1337.7328754369673</v>
      </c>
      <c r="K100" s="399">
        <v>-48.626488294314385</v>
      </c>
      <c r="L100" s="399">
        <v>1289.1063871426529</v>
      </c>
      <c r="M100" s="399">
        <v>30.539428615384615</v>
      </c>
      <c r="N100" s="399">
        <v>1319.6458157580375</v>
      </c>
      <c r="O100" s="412">
        <v>11</v>
      </c>
      <c r="P100" s="412">
        <v>11</v>
      </c>
      <c r="Q100" s="22"/>
      <c r="R100" s="419">
        <v>263</v>
      </c>
      <c r="S100" s="202" t="s">
        <v>123</v>
      </c>
      <c r="T100" s="400">
        <v>7597</v>
      </c>
      <c r="U100" s="433">
        <v>434.78730395219242</v>
      </c>
      <c r="V100" s="433">
        <v>592.61864248631787</v>
      </c>
      <c r="W100" s="433">
        <v>1027.4059464385102</v>
      </c>
      <c r="X100" s="433">
        <v>237.71580938237457</v>
      </c>
      <c r="Y100" s="433">
        <v>1265.1217558208848</v>
      </c>
      <c r="Z100" s="433">
        <v>-72.818875872054761</v>
      </c>
      <c r="AA100" s="445">
        <v>1192.30287994883</v>
      </c>
      <c r="AB100" s="433">
        <v>23.672032776095826</v>
      </c>
      <c r="AC100" s="433">
        <v>658.27713887501397</v>
      </c>
      <c r="AD100" s="412">
        <v>11</v>
      </c>
      <c r="AE100" s="412">
        <v>11</v>
      </c>
    </row>
    <row r="101" spans="1:31" s="9" customFormat="1" ht="16.5">
      <c r="A101" s="397">
        <v>265</v>
      </c>
      <c r="B101" s="398" t="s">
        <v>124</v>
      </c>
      <c r="C101" s="400">
        <v>1035</v>
      </c>
      <c r="D101" s="399">
        <v>1225.5477485179877</v>
      </c>
      <c r="E101" s="399">
        <v>130.42305567975956</v>
      </c>
      <c r="F101" s="399">
        <v>1355.9708041977472</v>
      </c>
      <c r="G101" s="399">
        <v>416.32564780876078</v>
      </c>
      <c r="H101" s="399">
        <v>1772.2964520065079</v>
      </c>
      <c r="I101" s="399">
        <v>170.1052565885422</v>
      </c>
      <c r="J101" s="399">
        <v>1942.4017085950502</v>
      </c>
      <c r="K101" s="399">
        <v>-263.03381642512079</v>
      </c>
      <c r="L101" s="399">
        <v>1679.3678921699295</v>
      </c>
      <c r="M101" s="399">
        <v>-57.979199999999999</v>
      </c>
      <c r="N101" s="399">
        <v>1621.3886921699293</v>
      </c>
      <c r="O101" s="412">
        <v>13</v>
      </c>
      <c r="P101" s="412">
        <v>13</v>
      </c>
      <c r="Q101" s="22"/>
      <c r="R101" s="419">
        <v>265</v>
      </c>
      <c r="S101" s="202" t="s">
        <v>124</v>
      </c>
      <c r="T101" s="400">
        <v>1064</v>
      </c>
      <c r="U101" s="433">
        <v>1265.5930085815878</v>
      </c>
      <c r="V101" s="433">
        <v>331.51838261617576</v>
      </c>
      <c r="W101" s="433">
        <v>1597.1113911977636</v>
      </c>
      <c r="X101" s="433">
        <v>229.50621627134856</v>
      </c>
      <c r="Y101" s="433">
        <v>1826.617607469112</v>
      </c>
      <c r="Z101" s="433">
        <v>-266.79887218045116</v>
      </c>
      <c r="AA101" s="445">
        <v>1559.8187352886609</v>
      </c>
      <c r="AB101" s="433">
        <v>-77.028909774436102</v>
      </c>
      <c r="AC101" s="433">
        <v>659.27713887501397</v>
      </c>
      <c r="AD101" s="412">
        <v>13</v>
      </c>
      <c r="AE101" s="412">
        <v>13</v>
      </c>
    </row>
    <row r="102" spans="1:31" s="9" customFormat="1" ht="16.5">
      <c r="A102" s="397">
        <v>271</v>
      </c>
      <c r="B102" s="398" t="s">
        <v>125</v>
      </c>
      <c r="C102" s="400">
        <v>6766</v>
      </c>
      <c r="D102" s="399">
        <v>-213.76901517239108</v>
      </c>
      <c r="E102" s="399">
        <v>156.16535669997754</v>
      </c>
      <c r="F102" s="399">
        <v>-57.603658472413521</v>
      </c>
      <c r="G102" s="399">
        <v>464.17818167575672</v>
      </c>
      <c r="H102" s="399">
        <v>406.57452320334323</v>
      </c>
      <c r="I102" s="399">
        <v>135.3781944485095</v>
      </c>
      <c r="J102" s="399">
        <v>541.95271765185271</v>
      </c>
      <c r="K102" s="399">
        <v>-36.753916642033701</v>
      </c>
      <c r="L102" s="399">
        <v>505.19880100981902</v>
      </c>
      <c r="M102" s="399">
        <v>17.123562446053803</v>
      </c>
      <c r="N102" s="399">
        <v>522.32236345587285</v>
      </c>
      <c r="O102" s="412">
        <v>4</v>
      </c>
      <c r="P102" s="412">
        <v>4</v>
      </c>
      <c r="Q102" s="22"/>
      <c r="R102" s="419">
        <v>271</v>
      </c>
      <c r="S102" s="202" t="s">
        <v>125</v>
      </c>
      <c r="T102" s="400">
        <v>6903</v>
      </c>
      <c r="U102" s="433">
        <v>-171.36351956713551</v>
      </c>
      <c r="V102" s="433">
        <v>431.59041388638553</v>
      </c>
      <c r="W102" s="433">
        <v>260.22689431925005</v>
      </c>
      <c r="X102" s="433">
        <v>204.39317791754056</v>
      </c>
      <c r="Y102" s="433">
        <v>464.62007223679063</v>
      </c>
      <c r="Z102" s="433">
        <v>-64.493118933796893</v>
      </c>
      <c r="AA102" s="445">
        <v>400.12695330299374</v>
      </c>
      <c r="AB102" s="433">
        <v>2.9871807605389118</v>
      </c>
      <c r="AC102" s="433">
        <v>660.27713887501397</v>
      </c>
      <c r="AD102" s="412">
        <v>4</v>
      </c>
      <c r="AE102" s="412">
        <v>4</v>
      </c>
    </row>
    <row r="103" spans="1:31" s="9" customFormat="1" ht="16.5">
      <c r="A103" s="397">
        <v>272</v>
      </c>
      <c r="B103" s="398" t="s">
        <v>126</v>
      </c>
      <c r="C103" s="400">
        <v>48295</v>
      </c>
      <c r="D103" s="399">
        <v>229.48968574046242</v>
      </c>
      <c r="E103" s="399">
        <v>129.6631688259265</v>
      </c>
      <c r="F103" s="399">
        <v>359.1528545663889</v>
      </c>
      <c r="G103" s="399">
        <v>204.16056801661043</v>
      </c>
      <c r="H103" s="399">
        <v>563.31342258299935</v>
      </c>
      <c r="I103" s="399">
        <v>79.761636290411246</v>
      </c>
      <c r="J103" s="399">
        <v>643.07505887341051</v>
      </c>
      <c r="K103" s="399">
        <v>16.360844807951132</v>
      </c>
      <c r="L103" s="399">
        <v>659.43590368136165</v>
      </c>
      <c r="M103" s="399">
        <v>8.3027561985712826</v>
      </c>
      <c r="N103" s="399">
        <v>667.73865987993292</v>
      </c>
      <c r="O103" s="412">
        <v>16</v>
      </c>
      <c r="P103" s="412">
        <v>16</v>
      </c>
      <c r="Q103" s="22"/>
      <c r="R103" s="419">
        <v>272</v>
      </c>
      <c r="S103" s="202" t="s">
        <v>126</v>
      </c>
      <c r="T103" s="400">
        <v>48006</v>
      </c>
      <c r="U103" s="433">
        <v>209.97160966106415</v>
      </c>
      <c r="V103" s="433">
        <v>189.53210044214313</v>
      </c>
      <c r="W103" s="433">
        <v>399.50371010320731</v>
      </c>
      <c r="X103" s="433">
        <v>157.87892241796203</v>
      </c>
      <c r="Y103" s="433">
        <v>557.3826325211694</v>
      </c>
      <c r="Z103" s="433">
        <v>-9.3774736491271931</v>
      </c>
      <c r="AA103" s="445">
        <v>548.00515887204222</v>
      </c>
      <c r="AB103" s="433">
        <v>0.34966013623297226</v>
      </c>
      <c r="AC103" s="433">
        <v>661.27713887501397</v>
      </c>
      <c r="AD103" s="412">
        <v>16</v>
      </c>
      <c r="AE103" s="412">
        <v>16</v>
      </c>
    </row>
    <row r="104" spans="1:31" s="9" customFormat="1" ht="16.5">
      <c r="A104" s="397">
        <v>273</v>
      </c>
      <c r="B104" s="398" t="s">
        <v>127</v>
      </c>
      <c r="C104" s="400">
        <v>4011</v>
      </c>
      <c r="D104" s="399">
        <v>1051.8684755270435</v>
      </c>
      <c r="E104" s="399">
        <v>139.03315050294461</v>
      </c>
      <c r="F104" s="399">
        <v>1190.9016260299882</v>
      </c>
      <c r="G104" s="399">
        <v>60.202402908028084</v>
      </c>
      <c r="H104" s="399">
        <v>1251.1040289380164</v>
      </c>
      <c r="I104" s="399">
        <v>105.97682882447144</v>
      </c>
      <c r="J104" s="399">
        <v>1357.0808577624878</v>
      </c>
      <c r="K104" s="399">
        <v>-48.197706307653952</v>
      </c>
      <c r="L104" s="399">
        <v>1308.8831514548338</v>
      </c>
      <c r="M104" s="399">
        <v>13.99266774869109</v>
      </c>
      <c r="N104" s="399">
        <v>1322.8758192035248</v>
      </c>
      <c r="O104" s="412">
        <v>19</v>
      </c>
      <c r="P104" s="412">
        <v>19</v>
      </c>
      <c r="Q104" s="22"/>
      <c r="R104" s="419">
        <v>273</v>
      </c>
      <c r="S104" s="202" t="s">
        <v>127</v>
      </c>
      <c r="T104" s="400">
        <v>3999</v>
      </c>
      <c r="U104" s="433">
        <v>1100.1851344200318</v>
      </c>
      <c r="V104" s="433">
        <v>65.222435439813708</v>
      </c>
      <c r="W104" s="433">
        <v>1165.4075698598456</v>
      </c>
      <c r="X104" s="433">
        <v>186.37541743372427</v>
      </c>
      <c r="Y104" s="433">
        <v>1351.7829872935697</v>
      </c>
      <c r="Z104" s="433">
        <v>-72.497624406101522</v>
      </c>
      <c r="AA104" s="445">
        <v>1279.2853628874682</v>
      </c>
      <c r="AB104" s="433">
        <v>45.218653388347093</v>
      </c>
      <c r="AC104" s="433">
        <v>662.27713887501397</v>
      </c>
      <c r="AD104" s="412">
        <v>19</v>
      </c>
      <c r="AE104" s="412">
        <v>19</v>
      </c>
    </row>
    <row r="105" spans="1:31" s="9" customFormat="1" ht="16.5">
      <c r="A105" s="397">
        <v>275</v>
      </c>
      <c r="B105" s="398" t="s">
        <v>128</v>
      </c>
      <c r="C105" s="400">
        <v>2499</v>
      </c>
      <c r="D105" s="399">
        <v>316.26992338223391</v>
      </c>
      <c r="E105" s="399">
        <v>152.23041732599188</v>
      </c>
      <c r="F105" s="399">
        <v>468.50034070822585</v>
      </c>
      <c r="G105" s="399">
        <v>505.60214942849888</v>
      </c>
      <c r="H105" s="399">
        <v>974.1024901367249</v>
      </c>
      <c r="I105" s="399">
        <v>136.80627493797823</v>
      </c>
      <c r="J105" s="399">
        <v>1110.9087650747031</v>
      </c>
      <c r="K105" s="399">
        <v>69.839935974389761</v>
      </c>
      <c r="L105" s="399">
        <v>1180.7487010490929</v>
      </c>
      <c r="M105" s="399">
        <v>16.675690276110444</v>
      </c>
      <c r="N105" s="399">
        <v>1197.4243913252033</v>
      </c>
      <c r="O105" s="412">
        <v>13</v>
      </c>
      <c r="P105" s="412">
        <v>13</v>
      </c>
      <c r="Q105" s="22"/>
      <c r="R105" s="419">
        <v>275</v>
      </c>
      <c r="S105" s="202" t="s">
        <v>128</v>
      </c>
      <c r="T105" s="400">
        <v>2521</v>
      </c>
      <c r="U105" s="433">
        <v>310.50413242615446</v>
      </c>
      <c r="V105" s="433">
        <v>493.32037484557486</v>
      </c>
      <c r="W105" s="433">
        <v>803.82450727172932</v>
      </c>
      <c r="X105" s="433">
        <v>207.18476114747722</v>
      </c>
      <c r="Y105" s="433">
        <v>1011.0092684192065</v>
      </c>
      <c r="Z105" s="433">
        <v>24.930979769932566</v>
      </c>
      <c r="AA105" s="445">
        <v>1035.9402481891391</v>
      </c>
      <c r="AB105" s="433">
        <v>-0.29384414914716678</v>
      </c>
      <c r="AC105" s="433">
        <v>663.27713887501397</v>
      </c>
      <c r="AD105" s="412">
        <v>13</v>
      </c>
      <c r="AE105" s="412">
        <v>13</v>
      </c>
    </row>
    <row r="106" spans="1:31" s="9" customFormat="1" ht="16.5">
      <c r="A106" s="397">
        <v>276</v>
      </c>
      <c r="B106" s="398" t="s">
        <v>129</v>
      </c>
      <c r="C106" s="400">
        <v>15136</v>
      </c>
      <c r="D106" s="399">
        <v>731.10297982763802</v>
      </c>
      <c r="E106" s="399">
        <v>136.09434763894714</v>
      </c>
      <c r="F106" s="399">
        <v>867.19732746658508</v>
      </c>
      <c r="G106" s="399">
        <v>351.42831582625143</v>
      </c>
      <c r="H106" s="399">
        <v>1218.6256432928365</v>
      </c>
      <c r="I106" s="399">
        <v>43.706627743937013</v>
      </c>
      <c r="J106" s="399">
        <v>1262.3322710367734</v>
      </c>
      <c r="K106" s="399">
        <v>-110.16001585623678</v>
      </c>
      <c r="L106" s="399">
        <v>1152.1722551805367</v>
      </c>
      <c r="M106" s="399">
        <v>-20.963473190406969</v>
      </c>
      <c r="N106" s="399">
        <v>1131.2087819901296</v>
      </c>
      <c r="O106" s="412">
        <v>12</v>
      </c>
      <c r="P106" s="412">
        <v>12</v>
      </c>
      <c r="Q106" s="22"/>
      <c r="R106" s="419">
        <v>276</v>
      </c>
      <c r="S106" s="202" t="s">
        <v>129</v>
      </c>
      <c r="T106" s="400">
        <v>15157</v>
      </c>
      <c r="U106" s="433">
        <v>738.49109984478264</v>
      </c>
      <c r="V106" s="433">
        <v>355.14856475821824</v>
      </c>
      <c r="W106" s="433">
        <v>1093.6396646030009</v>
      </c>
      <c r="X106" s="433">
        <v>131.45214763214292</v>
      </c>
      <c r="Y106" s="433">
        <v>1225.0918122351438</v>
      </c>
      <c r="Z106" s="433">
        <v>-126.41723296166788</v>
      </c>
      <c r="AA106" s="445">
        <v>1098.674579273476</v>
      </c>
      <c r="AB106" s="433">
        <v>-16.581444969980879</v>
      </c>
      <c r="AC106" s="433">
        <v>664.27713887501397</v>
      </c>
      <c r="AD106" s="412">
        <v>12</v>
      </c>
      <c r="AE106" s="412">
        <v>12</v>
      </c>
    </row>
    <row r="107" spans="1:31" s="9" customFormat="1" ht="16.5">
      <c r="A107" s="397">
        <v>280</v>
      </c>
      <c r="B107" s="398" t="s">
        <v>130</v>
      </c>
      <c r="C107" s="400">
        <v>2015</v>
      </c>
      <c r="D107" s="399">
        <v>900.27011226021853</v>
      </c>
      <c r="E107" s="399">
        <v>120.4707002952255</v>
      </c>
      <c r="F107" s="399">
        <v>1020.740812555444</v>
      </c>
      <c r="G107" s="399">
        <v>450.99466153661359</v>
      </c>
      <c r="H107" s="399">
        <v>1471.7354740920575</v>
      </c>
      <c r="I107" s="399">
        <v>185.05854523737023</v>
      </c>
      <c r="J107" s="399">
        <v>1656.7940193294278</v>
      </c>
      <c r="K107" s="399">
        <v>-145.32109181141439</v>
      </c>
      <c r="L107" s="399">
        <v>1511.4729275180134</v>
      </c>
      <c r="M107" s="399">
        <v>-493.03900347394534</v>
      </c>
      <c r="N107" s="399">
        <v>1018.433924044068</v>
      </c>
      <c r="O107" s="412">
        <v>15</v>
      </c>
      <c r="P107" s="412">
        <v>15</v>
      </c>
      <c r="Q107" s="22"/>
      <c r="R107" s="419">
        <v>280</v>
      </c>
      <c r="S107" s="202" t="s">
        <v>130</v>
      </c>
      <c r="T107" s="400">
        <v>2024</v>
      </c>
      <c r="U107" s="433">
        <v>846.49248997985876</v>
      </c>
      <c r="V107" s="433">
        <v>456.32597589348461</v>
      </c>
      <c r="W107" s="433">
        <v>1302.8184658733435</v>
      </c>
      <c r="X107" s="433">
        <v>245.65550564544014</v>
      </c>
      <c r="Y107" s="433">
        <v>1548.4739715187836</v>
      </c>
      <c r="Z107" s="433">
        <v>-137.35227272727272</v>
      </c>
      <c r="AA107" s="445">
        <v>1411.1216987915109</v>
      </c>
      <c r="AB107" s="433">
        <v>-427.51747529644274</v>
      </c>
      <c r="AC107" s="433">
        <v>665.27713887501397</v>
      </c>
      <c r="AD107" s="412">
        <v>15</v>
      </c>
      <c r="AE107" s="412">
        <v>15</v>
      </c>
    </row>
    <row r="108" spans="1:31" s="9" customFormat="1" ht="16.5">
      <c r="A108" s="397">
        <v>284</v>
      </c>
      <c r="B108" s="398" t="s">
        <v>131</v>
      </c>
      <c r="C108" s="400">
        <v>2207</v>
      </c>
      <c r="D108" s="399">
        <v>436.540889110303</v>
      </c>
      <c r="E108" s="399">
        <v>115.06331965387542</v>
      </c>
      <c r="F108" s="399">
        <v>551.60420876417845</v>
      </c>
      <c r="G108" s="399">
        <v>252.58449136211092</v>
      </c>
      <c r="H108" s="399">
        <v>804.18870012628929</v>
      </c>
      <c r="I108" s="399">
        <v>190.46302523093419</v>
      </c>
      <c r="J108" s="399">
        <v>994.65172535722343</v>
      </c>
      <c r="K108" s="399">
        <v>412.1948346171273</v>
      </c>
      <c r="L108" s="399">
        <v>1406.8465599743508</v>
      </c>
      <c r="M108" s="399">
        <v>571.74663072043495</v>
      </c>
      <c r="N108" s="399">
        <v>1978.5931906947858</v>
      </c>
      <c r="O108" s="412">
        <v>2</v>
      </c>
      <c r="P108" s="412">
        <v>2</v>
      </c>
      <c r="Q108" s="22"/>
      <c r="R108" s="419">
        <v>284</v>
      </c>
      <c r="S108" s="202" t="s">
        <v>131</v>
      </c>
      <c r="T108" s="400">
        <v>2227</v>
      </c>
      <c r="U108" s="433">
        <v>499.11622849735778</v>
      </c>
      <c r="V108" s="433">
        <v>500.83681645835742</v>
      </c>
      <c r="W108" s="433">
        <v>999.95304495571531</v>
      </c>
      <c r="X108" s="433">
        <v>227.73904971244093</v>
      </c>
      <c r="Y108" s="433">
        <v>1227.6920946681562</v>
      </c>
      <c r="Z108" s="433">
        <v>372.01975752132915</v>
      </c>
      <c r="AA108" s="445">
        <v>1599.7118521894852</v>
      </c>
      <c r="AB108" s="433">
        <v>545.66512348450851</v>
      </c>
      <c r="AC108" s="433">
        <v>666.27713887501397</v>
      </c>
      <c r="AD108" s="412">
        <v>2</v>
      </c>
      <c r="AE108" s="412">
        <v>2</v>
      </c>
    </row>
    <row r="109" spans="1:31" s="9" customFormat="1" ht="16.5">
      <c r="A109" s="397">
        <v>285</v>
      </c>
      <c r="B109" s="398" t="s">
        <v>132</v>
      </c>
      <c r="C109" s="400">
        <v>50500</v>
      </c>
      <c r="D109" s="399">
        <v>-199.99269626264558</v>
      </c>
      <c r="E109" s="399">
        <v>175.69742542410938</v>
      </c>
      <c r="F109" s="399">
        <v>-24.295270838536211</v>
      </c>
      <c r="G109" s="399">
        <v>205.85347495279646</v>
      </c>
      <c r="H109" s="399">
        <v>181.55820411426023</v>
      </c>
      <c r="I109" s="399">
        <v>80.94595488020353</v>
      </c>
      <c r="J109" s="399">
        <v>262.50415899446381</v>
      </c>
      <c r="K109" s="399">
        <v>10.460435643564356</v>
      </c>
      <c r="L109" s="399">
        <v>272.96459463802813</v>
      </c>
      <c r="M109" s="399">
        <v>-19.888047069712876</v>
      </c>
      <c r="N109" s="399">
        <v>253.07654756831525</v>
      </c>
      <c r="O109" s="412">
        <v>8</v>
      </c>
      <c r="P109" s="412">
        <v>8</v>
      </c>
      <c r="Q109" s="22"/>
      <c r="R109" s="419">
        <v>285</v>
      </c>
      <c r="S109" s="202" t="s">
        <v>132</v>
      </c>
      <c r="T109" s="400">
        <v>50617</v>
      </c>
      <c r="U109" s="433">
        <v>-210.18530179087972</v>
      </c>
      <c r="V109" s="433">
        <v>176.67393269109149</v>
      </c>
      <c r="W109" s="433">
        <v>-33.511369099788233</v>
      </c>
      <c r="X109" s="433">
        <v>153.62296149117316</v>
      </c>
      <c r="Y109" s="433">
        <v>120.11159239138492</v>
      </c>
      <c r="Z109" s="433">
        <v>-19.935989884821304</v>
      </c>
      <c r="AA109" s="445">
        <v>100.17560250656361</v>
      </c>
      <c r="AB109" s="433">
        <v>-15.510947644072143</v>
      </c>
      <c r="AC109" s="433">
        <v>667.27713887501397</v>
      </c>
      <c r="AD109" s="412">
        <v>8</v>
      </c>
      <c r="AE109" s="412">
        <v>8</v>
      </c>
    </row>
    <row r="110" spans="1:31" s="9" customFormat="1" ht="16.5">
      <c r="A110" s="397">
        <v>286</v>
      </c>
      <c r="B110" s="398" t="s">
        <v>133</v>
      </c>
      <c r="C110" s="400">
        <v>78880</v>
      </c>
      <c r="D110" s="399">
        <v>-319.04084310032317</v>
      </c>
      <c r="E110" s="399">
        <v>147.34351293916671</v>
      </c>
      <c r="F110" s="399">
        <v>-171.69733016115651</v>
      </c>
      <c r="G110" s="399">
        <v>173.40658280364445</v>
      </c>
      <c r="H110" s="399">
        <v>1.7092526424879493</v>
      </c>
      <c r="I110" s="399">
        <v>92.955414440808269</v>
      </c>
      <c r="J110" s="399">
        <v>94.664667083296209</v>
      </c>
      <c r="K110" s="399">
        <v>-71.862373225152126</v>
      </c>
      <c r="L110" s="399">
        <v>22.802293858144083</v>
      </c>
      <c r="M110" s="399">
        <v>1.1015120024087215</v>
      </c>
      <c r="N110" s="399">
        <v>23.903805860552804</v>
      </c>
      <c r="O110" s="412">
        <v>8</v>
      </c>
      <c r="P110" s="412">
        <v>8</v>
      </c>
      <c r="Q110" s="22"/>
      <c r="R110" s="419">
        <v>286</v>
      </c>
      <c r="S110" s="202" t="s">
        <v>133</v>
      </c>
      <c r="T110" s="400">
        <v>79429</v>
      </c>
      <c r="U110" s="433">
        <v>-308.81450911884752</v>
      </c>
      <c r="V110" s="433">
        <v>176.57372808799082</v>
      </c>
      <c r="W110" s="433">
        <v>-132.24078103085671</v>
      </c>
      <c r="X110" s="433">
        <v>162.5826446453182</v>
      </c>
      <c r="Y110" s="433">
        <v>30.341863614461491</v>
      </c>
      <c r="Z110" s="433">
        <v>-97.493107051580651</v>
      </c>
      <c r="AA110" s="445">
        <v>-67.151243437119163</v>
      </c>
      <c r="AB110" s="433">
        <v>-1.9075322224880116</v>
      </c>
      <c r="AC110" s="433">
        <v>668.27713887501397</v>
      </c>
      <c r="AD110" s="412">
        <v>8</v>
      </c>
      <c r="AE110" s="412">
        <v>8</v>
      </c>
    </row>
    <row r="111" spans="1:31" s="9" customFormat="1" ht="16.5">
      <c r="A111" s="397">
        <v>287</v>
      </c>
      <c r="B111" s="398" t="s">
        <v>134</v>
      </c>
      <c r="C111" s="400">
        <v>6199</v>
      </c>
      <c r="D111" s="399">
        <v>596.94498450913102</v>
      </c>
      <c r="E111" s="399">
        <v>89.779549414668963</v>
      </c>
      <c r="F111" s="399">
        <v>686.72453392379987</v>
      </c>
      <c r="G111" s="399">
        <v>350.05570011271345</v>
      </c>
      <c r="H111" s="399">
        <v>1036.7802340365135</v>
      </c>
      <c r="I111" s="399">
        <v>174.09835151285787</v>
      </c>
      <c r="J111" s="399">
        <v>1210.8785855493713</v>
      </c>
      <c r="K111" s="399">
        <v>100.01338925633166</v>
      </c>
      <c r="L111" s="399">
        <v>1310.8919748057031</v>
      </c>
      <c r="M111" s="399">
        <v>167.81957383448949</v>
      </c>
      <c r="N111" s="399">
        <v>1478.7115486401924</v>
      </c>
      <c r="O111" s="412">
        <v>15</v>
      </c>
      <c r="P111" s="412">
        <v>15</v>
      </c>
      <c r="Q111" s="22"/>
      <c r="R111" s="419">
        <v>287</v>
      </c>
      <c r="S111" s="202" t="s">
        <v>134</v>
      </c>
      <c r="T111" s="400">
        <v>6242</v>
      </c>
      <c r="U111" s="433">
        <v>536.86259768704281</v>
      </c>
      <c r="V111" s="433">
        <v>359.15030205964564</v>
      </c>
      <c r="W111" s="433">
        <v>896.01289974668839</v>
      </c>
      <c r="X111" s="433">
        <v>230.35542364029615</v>
      </c>
      <c r="Y111" s="433">
        <v>1126.3683233869845</v>
      </c>
      <c r="Z111" s="433">
        <v>249.06328099967959</v>
      </c>
      <c r="AA111" s="445">
        <v>1375.4316043866638</v>
      </c>
      <c r="AB111" s="433">
        <v>103.81702170778597</v>
      </c>
      <c r="AC111" s="433">
        <v>669.27713887501397</v>
      </c>
      <c r="AD111" s="412">
        <v>15</v>
      </c>
      <c r="AE111" s="412">
        <v>15</v>
      </c>
    </row>
    <row r="112" spans="1:31" s="9" customFormat="1" ht="16.5">
      <c r="A112" s="397">
        <v>288</v>
      </c>
      <c r="B112" s="398" t="s">
        <v>135</v>
      </c>
      <c r="C112" s="400">
        <v>6368</v>
      </c>
      <c r="D112" s="399">
        <v>650.41336524770975</v>
      </c>
      <c r="E112" s="399">
        <v>92.527044034597338</v>
      </c>
      <c r="F112" s="399">
        <v>742.94040928230709</v>
      </c>
      <c r="G112" s="399">
        <v>367.77319662948577</v>
      </c>
      <c r="H112" s="399">
        <v>1110.7136059117929</v>
      </c>
      <c r="I112" s="399">
        <v>146.2155402835248</v>
      </c>
      <c r="J112" s="399">
        <v>1256.9291461953178</v>
      </c>
      <c r="K112" s="399">
        <v>50.922581658291456</v>
      </c>
      <c r="L112" s="399">
        <v>1307.8517278536092</v>
      </c>
      <c r="M112" s="399">
        <v>-101.60301684987438</v>
      </c>
      <c r="N112" s="399">
        <v>1206.2487110037348</v>
      </c>
      <c r="O112" s="412">
        <v>15</v>
      </c>
      <c r="P112" s="412">
        <v>15</v>
      </c>
      <c r="Q112" s="22"/>
      <c r="R112" s="419">
        <v>288</v>
      </c>
      <c r="S112" s="202" t="s">
        <v>135</v>
      </c>
      <c r="T112" s="400">
        <v>6405</v>
      </c>
      <c r="U112" s="433">
        <v>621.38411287302449</v>
      </c>
      <c r="V112" s="433">
        <v>322.07508885980837</v>
      </c>
      <c r="W112" s="433">
        <v>943.45920173283287</v>
      </c>
      <c r="X112" s="433">
        <v>206.84360723736589</v>
      </c>
      <c r="Y112" s="433">
        <v>1150.3028089701986</v>
      </c>
      <c r="Z112" s="433">
        <v>23.397345823575332</v>
      </c>
      <c r="AA112" s="445">
        <v>1173.7001547937741</v>
      </c>
      <c r="AB112" s="433">
        <v>-96.93507097580013</v>
      </c>
      <c r="AC112" s="433">
        <v>670.27713887501397</v>
      </c>
      <c r="AD112" s="412">
        <v>15</v>
      </c>
      <c r="AE112" s="412">
        <v>15</v>
      </c>
    </row>
    <row r="113" spans="1:31" s="9" customFormat="1" ht="16.5">
      <c r="A113" s="397">
        <v>290</v>
      </c>
      <c r="B113" s="398" t="s">
        <v>136</v>
      </c>
      <c r="C113" s="400">
        <v>7582</v>
      </c>
      <c r="D113" s="399">
        <v>460.61508170632175</v>
      </c>
      <c r="E113" s="399">
        <v>146.93458506958683</v>
      </c>
      <c r="F113" s="399">
        <v>607.54966677590858</v>
      </c>
      <c r="G113" s="399">
        <v>355.64034168342766</v>
      </c>
      <c r="H113" s="399">
        <v>963.19000845933635</v>
      </c>
      <c r="I113" s="399">
        <v>147.73225491477561</v>
      </c>
      <c r="J113" s="399">
        <v>1110.9222633741119</v>
      </c>
      <c r="K113" s="399">
        <v>-25.990240042205222</v>
      </c>
      <c r="L113" s="399">
        <v>1084.9320233319067</v>
      </c>
      <c r="M113" s="399">
        <v>-6.1557974149300971</v>
      </c>
      <c r="N113" s="399">
        <v>1078.7762259169765</v>
      </c>
      <c r="O113" s="412">
        <v>18</v>
      </c>
      <c r="P113" s="412">
        <v>18</v>
      </c>
      <c r="Q113" s="22"/>
      <c r="R113" s="419">
        <v>290</v>
      </c>
      <c r="S113" s="202" t="s">
        <v>136</v>
      </c>
      <c r="T113" s="400">
        <v>7755</v>
      </c>
      <c r="U113" s="433">
        <v>532.79644067058985</v>
      </c>
      <c r="V113" s="433">
        <v>369.95731134437051</v>
      </c>
      <c r="W113" s="433">
        <v>902.75375201496036</v>
      </c>
      <c r="X113" s="433">
        <v>219.50407212844013</v>
      </c>
      <c r="Y113" s="433">
        <v>1122.2578241434005</v>
      </c>
      <c r="Z113" s="433">
        <v>-52.242037395228884</v>
      </c>
      <c r="AA113" s="445">
        <v>1070.0157867481716</v>
      </c>
      <c r="AB113" s="433">
        <v>-9.5421410058027085</v>
      </c>
      <c r="AC113" s="433">
        <v>671.27713887501397</v>
      </c>
      <c r="AD113" s="412">
        <v>18</v>
      </c>
      <c r="AE113" s="412">
        <v>18</v>
      </c>
    </row>
    <row r="114" spans="1:31" s="9" customFormat="1" ht="16.5">
      <c r="A114" s="397">
        <v>291</v>
      </c>
      <c r="B114" s="398" t="s">
        <v>137</v>
      </c>
      <c r="C114" s="400">
        <v>2092</v>
      </c>
      <c r="D114" s="399">
        <v>843.62848140727749</v>
      </c>
      <c r="E114" s="399">
        <v>118.05119334793621</v>
      </c>
      <c r="F114" s="399">
        <v>961.67967475521368</v>
      </c>
      <c r="G114" s="399">
        <v>163.74789371059009</v>
      </c>
      <c r="H114" s="399">
        <v>1125.4275684658039</v>
      </c>
      <c r="I114" s="399">
        <v>155.89724637952125</v>
      </c>
      <c r="J114" s="399">
        <v>1281.3248148453251</v>
      </c>
      <c r="K114" s="399">
        <v>56.457456978967492</v>
      </c>
      <c r="L114" s="399">
        <v>1337.7822718242926</v>
      </c>
      <c r="M114" s="399">
        <v>3.9839913957934998</v>
      </c>
      <c r="N114" s="399">
        <v>1341.7662632200859</v>
      </c>
      <c r="O114" s="412">
        <v>6</v>
      </c>
      <c r="P114" s="412">
        <v>6</v>
      </c>
      <c r="Q114" s="22"/>
      <c r="R114" s="419">
        <v>291</v>
      </c>
      <c r="S114" s="202" t="s">
        <v>137</v>
      </c>
      <c r="T114" s="400">
        <v>2119</v>
      </c>
      <c r="U114" s="433">
        <v>816.38094544333751</v>
      </c>
      <c r="V114" s="433">
        <v>115.9866358598989</v>
      </c>
      <c r="W114" s="433">
        <v>932.36758130323631</v>
      </c>
      <c r="X114" s="433">
        <v>206.73597515327032</v>
      </c>
      <c r="Y114" s="433">
        <v>1139.1035564565068</v>
      </c>
      <c r="Z114" s="433">
        <v>59.3704577630958</v>
      </c>
      <c r="AA114" s="445">
        <v>1198.4740142196024</v>
      </c>
      <c r="AB114" s="433">
        <v>-3.7190420009438423</v>
      </c>
      <c r="AC114" s="433">
        <v>672.27713887501397</v>
      </c>
      <c r="AD114" s="412">
        <v>6</v>
      </c>
      <c r="AE114" s="412">
        <v>6</v>
      </c>
    </row>
    <row r="115" spans="1:31" s="9" customFormat="1" ht="16.5">
      <c r="A115" s="397">
        <v>297</v>
      </c>
      <c r="B115" s="398" t="s">
        <v>138</v>
      </c>
      <c r="C115" s="400">
        <v>124021</v>
      </c>
      <c r="D115" s="399">
        <v>-68.447586960181837</v>
      </c>
      <c r="E115" s="399">
        <v>120.02582302703475</v>
      </c>
      <c r="F115" s="399">
        <v>51.578236066852909</v>
      </c>
      <c r="G115" s="399">
        <v>196.25570358267291</v>
      </c>
      <c r="H115" s="399">
        <v>247.83393964952583</v>
      </c>
      <c r="I115" s="399">
        <v>98.314803722397954</v>
      </c>
      <c r="J115" s="399">
        <v>346.14874337192379</v>
      </c>
      <c r="K115" s="399">
        <v>30.90450004434733</v>
      </c>
      <c r="L115" s="399">
        <v>377.05324341627113</v>
      </c>
      <c r="M115" s="399">
        <v>-24.295865109549968</v>
      </c>
      <c r="N115" s="399">
        <v>352.75737830672114</v>
      </c>
      <c r="O115" s="412">
        <v>11</v>
      </c>
      <c r="P115" s="412">
        <v>11</v>
      </c>
      <c r="Q115" s="22"/>
      <c r="R115" s="419">
        <v>297</v>
      </c>
      <c r="S115" s="202" t="s">
        <v>138</v>
      </c>
      <c r="T115" s="400">
        <v>122594</v>
      </c>
      <c r="U115" s="433">
        <v>-87.504306214068507</v>
      </c>
      <c r="V115" s="433">
        <v>206.92164027945807</v>
      </c>
      <c r="W115" s="433">
        <v>119.41733406538958</v>
      </c>
      <c r="X115" s="433">
        <v>156.69675980565484</v>
      </c>
      <c r="Y115" s="433">
        <v>276.11409387104436</v>
      </c>
      <c r="Z115" s="433">
        <v>0.96761668597158101</v>
      </c>
      <c r="AA115" s="445">
        <v>277.08171055701598</v>
      </c>
      <c r="AB115" s="433">
        <v>-25.950309212033211</v>
      </c>
      <c r="AC115" s="433">
        <v>673.27713887501397</v>
      </c>
      <c r="AD115" s="412">
        <v>11</v>
      </c>
      <c r="AE115" s="412">
        <v>11</v>
      </c>
    </row>
    <row r="116" spans="1:31" s="9" customFormat="1" ht="16.5">
      <c r="A116" s="397">
        <v>300</v>
      </c>
      <c r="B116" s="398" t="s">
        <v>139</v>
      </c>
      <c r="C116" s="400">
        <v>3381</v>
      </c>
      <c r="D116" s="399">
        <v>655.83641446204024</v>
      </c>
      <c r="E116" s="399">
        <v>80.222732828679355</v>
      </c>
      <c r="F116" s="399">
        <v>736.05914729071958</v>
      </c>
      <c r="G116" s="399">
        <v>507.2013130397807</v>
      </c>
      <c r="H116" s="399">
        <v>1243.2604603305003</v>
      </c>
      <c r="I116" s="399">
        <v>165.42772549467981</v>
      </c>
      <c r="J116" s="399">
        <v>1408.6881858251802</v>
      </c>
      <c r="K116" s="399">
        <v>568.88228334812186</v>
      </c>
      <c r="L116" s="399">
        <v>1977.5704691733019</v>
      </c>
      <c r="M116" s="399">
        <v>125.22718367346944</v>
      </c>
      <c r="N116" s="399">
        <v>2102.7976528467711</v>
      </c>
      <c r="O116" s="412">
        <v>14</v>
      </c>
      <c r="P116" s="412">
        <v>14</v>
      </c>
      <c r="Q116" s="22"/>
      <c r="R116" s="419">
        <v>300</v>
      </c>
      <c r="S116" s="202" t="s">
        <v>139</v>
      </c>
      <c r="T116" s="400">
        <v>3437</v>
      </c>
      <c r="U116" s="433">
        <v>724.15496430111136</v>
      </c>
      <c r="V116" s="433">
        <v>539.71939201214605</v>
      </c>
      <c r="W116" s="433">
        <v>1263.8743563132575</v>
      </c>
      <c r="X116" s="433">
        <v>223.11068551308898</v>
      </c>
      <c r="Y116" s="433">
        <v>1486.9850418263463</v>
      </c>
      <c r="Z116" s="433">
        <v>533.98341576956648</v>
      </c>
      <c r="AA116" s="445">
        <v>2020.9684575959129</v>
      </c>
      <c r="AB116" s="433">
        <v>119.68866162350889</v>
      </c>
      <c r="AC116" s="433">
        <v>674.27713887501397</v>
      </c>
      <c r="AD116" s="412">
        <v>14</v>
      </c>
      <c r="AE116" s="412">
        <v>14</v>
      </c>
    </row>
    <row r="117" spans="1:31" s="9" customFormat="1" ht="16.5">
      <c r="A117" s="397">
        <v>301</v>
      </c>
      <c r="B117" s="398" t="s">
        <v>140</v>
      </c>
      <c r="C117" s="400">
        <v>19759</v>
      </c>
      <c r="D117" s="399">
        <v>-42.36619611534158</v>
      </c>
      <c r="E117" s="399">
        <v>122.50490350351392</v>
      </c>
      <c r="F117" s="399">
        <v>80.138707388172335</v>
      </c>
      <c r="G117" s="399">
        <v>519.91091957632239</v>
      </c>
      <c r="H117" s="399">
        <v>600.04962696449479</v>
      </c>
      <c r="I117" s="399">
        <v>160.32158691388727</v>
      </c>
      <c r="J117" s="399">
        <v>760.37121387838204</v>
      </c>
      <c r="K117" s="399">
        <v>-52.889417480641733</v>
      </c>
      <c r="L117" s="399">
        <v>707.48179639774037</v>
      </c>
      <c r="M117" s="399">
        <v>17.867377351586619</v>
      </c>
      <c r="N117" s="399">
        <v>725.34917374932695</v>
      </c>
      <c r="O117" s="412">
        <v>14</v>
      </c>
      <c r="P117" s="412">
        <v>14</v>
      </c>
      <c r="Q117" s="22"/>
      <c r="R117" s="419">
        <v>301</v>
      </c>
      <c r="S117" s="202" t="s">
        <v>140</v>
      </c>
      <c r="T117" s="400">
        <v>19890</v>
      </c>
      <c r="U117" s="433">
        <v>-59.606046266358931</v>
      </c>
      <c r="V117" s="433">
        <v>524.43721249856571</v>
      </c>
      <c r="W117" s="433">
        <v>464.83116623220684</v>
      </c>
      <c r="X117" s="433">
        <v>222.74439948027816</v>
      </c>
      <c r="Y117" s="433">
        <v>687.57556571248506</v>
      </c>
      <c r="Z117" s="433">
        <v>-81.180945198592255</v>
      </c>
      <c r="AA117" s="445">
        <v>606.39462051389285</v>
      </c>
      <c r="AB117" s="433">
        <v>21.249623971845143</v>
      </c>
      <c r="AC117" s="433">
        <v>675.27713887501397</v>
      </c>
      <c r="AD117" s="412">
        <v>14</v>
      </c>
      <c r="AE117" s="412">
        <v>14</v>
      </c>
    </row>
    <row r="118" spans="1:31" s="9" customFormat="1" ht="16.5">
      <c r="A118" s="397">
        <v>304</v>
      </c>
      <c r="B118" s="398" t="s">
        <v>141</v>
      </c>
      <c r="C118" s="400">
        <v>949</v>
      </c>
      <c r="D118" s="399">
        <v>-133.64367742102505</v>
      </c>
      <c r="E118" s="399">
        <v>118.85293603786197</v>
      </c>
      <c r="F118" s="399">
        <v>-14.790741383163082</v>
      </c>
      <c r="G118" s="399">
        <v>-76.170404288708454</v>
      </c>
      <c r="H118" s="399">
        <v>-90.961145671871535</v>
      </c>
      <c r="I118" s="399">
        <v>163.13189080233073</v>
      </c>
      <c r="J118" s="399">
        <v>72.170745130459196</v>
      </c>
      <c r="K118" s="399">
        <v>-220.08008429926238</v>
      </c>
      <c r="L118" s="399">
        <v>-147.9093391688032</v>
      </c>
      <c r="M118" s="399">
        <v>-275.76777028450999</v>
      </c>
      <c r="N118" s="399">
        <v>-423.67710945331322</v>
      </c>
      <c r="O118" s="412">
        <v>2</v>
      </c>
      <c r="P118" s="412">
        <v>2</v>
      </c>
      <c r="Q118" s="22"/>
      <c r="R118" s="419">
        <v>304</v>
      </c>
      <c r="S118" s="202" t="s">
        <v>141</v>
      </c>
      <c r="T118" s="400">
        <v>950</v>
      </c>
      <c r="U118" s="433">
        <v>-129.63369321682757</v>
      </c>
      <c r="V118" s="433">
        <v>-77.187637853550882</v>
      </c>
      <c r="W118" s="433">
        <v>-206.82133107037848</v>
      </c>
      <c r="X118" s="433">
        <v>184.23426281926967</v>
      </c>
      <c r="Y118" s="433">
        <v>-22.587068251108807</v>
      </c>
      <c r="Z118" s="433">
        <v>-215.62105263157895</v>
      </c>
      <c r="AA118" s="445">
        <v>-238.20812088268775</v>
      </c>
      <c r="AB118" s="433">
        <v>-268.7716421052632</v>
      </c>
      <c r="AC118" s="433">
        <v>676.27713887501397</v>
      </c>
      <c r="AD118" s="412">
        <v>2</v>
      </c>
      <c r="AE118" s="412">
        <v>2</v>
      </c>
    </row>
    <row r="119" spans="1:31" s="9" customFormat="1" ht="16.5">
      <c r="A119" s="397">
        <v>305</v>
      </c>
      <c r="B119" s="398" t="s">
        <v>142</v>
      </c>
      <c r="C119" s="400">
        <v>15019</v>
      </c>
      <c r="D119" s="399">
        <v>525.91536488515885</v>
      </c>
      <c r="E119" s="399">
        <v>157.3359743510523</v>
      </c>
      <c r="F119" s="399">
        <v>683.25133923621127</v>
      </c>
      <c r="G119" s="399">
        <v>269.61787571058721</v>
      </c>
      <c r="H119" s="399">
        <v>952.86921494679848</v>
      </c>
      <c r="I119" s="399">
        <v>105.39187681674899</v>
      </c>
      <c r="J119" s="399">
        <v>1058.2610917635475</v>
      </c>
      <c r="K119" s="399">
        <v>-11.442106664891138</v>
      </c>
      <c r="L119" s="399">
        <v>1046.8189850986562</v>
      </c>
      <c r="M119" s="399">
        <v>-0.77135421133231485</v>
      </c>
      <c r="N119" s="399">
        <v>1046.047630887324</v>
      </c>
      <c r="O119" s="412">
        <v>17</v>
      </c>
      <c r="P119" s="412">
        <v>17</v>
      </c>
      <c r="Q119" s="22"/>
      <c r="R119" s="419">
        <v>305</v>
      </c>
      <c r="S119" s="202" t="s">
        <v>142</v>
      </c>
      <c r="T119" s="400">
        <v>15146</v>
      </c>
      <c r="U119" s="433">
        <v>556.89836172376215</v>
      </c>
      <c r="V119" s="433">
        <v>307.21853813443562</v>
      </c>
      <c r="W119" s="433">
        <v>864.11689985819771</v>
      </c>
      <c r="X119" s="433">
        <v>182.43585755568293</v>
      </c>
      <c r="Y119" s="433">
        <v>1046.5527574138807</v>
      </c>
      <c r="Z119" s="433">
        <v>-67.584114617720857</v>
      </c>
      <c r="AA119" s="445">
        <v>978.96864279615977</v>
      </c>
      <c r="AB119" s="433">
        <v>-5.5746259144328532</v>
      </c>
      <c r="AC119" s="433">
        <v>677.27713887501397</v>
      </c>
      <c r="AD119" s="412">
        <v>17</v>
      </c>
      <c r="AE119" s="412">
        <v>17</v>
      </c>
    </row>
    <row r="120" spans="1:31" s="9" customFormat="1" ht="16.5">
      <c r="A120" s="397">
        <v>309</v>
      </c>
      <c r="B120" s="398" t="s">
        <v>143</v>
      </c>
      <c r="C120" s="400">
        <v>6409</v>
      </c>
      <c r="D120" s="399">
        <v>-276.34370409181253</v>
      </c>
      <c r="E120" s="399">
        <v>222.72257571870887</v>
      </c>
      <c r="F120" s="399">
        <v>-53.621128373103645</v>
      </c>
      <c r="G120" s="399">
        <v>629.72853814440555</v>
      </c>
      <c r="H120" s="399">
        <v>576.10740977130195</v>
      </c>
      <c r="I120" s="399">
        <v>128.81975440788074</v>
      </c>
      <c r="J120" s="399">
        <v>704.92716417918268</v>
      </c>
      <c r="K120" s="399">
        <v>74.370884693399901</v>
      </c>
      <c r="L120" s="399">
        <v>779.29804887258263</v>
      </c>
      <c r="M120" s="399">
        <v>9.1628892900608534</v>
      </c>
      <c r="N120" s="399">
        <v>788.46093816264352</v>
      </c>
      <c r="O120" s="412">
        <v>12</v>
      </c>
      <c r="P120" s="412">
        <v>12</v>
      </c>
      <c r="Q120" s="22"/>
      <c r="R120" s="419">
        <v>309</v>
      </c>
      <c r="S120" s="202" t="s">
        <v>143</v>
      </c>
      <c r="T120" s="400">
        <v>6457</v>
      </c>
      <c r="U120" s="433">
        <v>-278.65917750749242</v>
      </c>
      <c r="V120" s="433">
        <v>598.57722501269984</v>
      </c>
      <c r="W120" s="433">
        <v>319.91804750520737</v>
      </c>
      <c r="X120" s="433">
        <v>193.57627923724417</v>
      </c>
      <c r="Y120" s="433">
        <v>513.49432674245156</v>
      </c>
      <c r="Z120" s="433">
        <v>-73.87517422951835</v>
      </c>
      <c r="AA120" s="445">
        <v>439.61915251293323</v>
      </c>
      <c r="AB120" s="433">
        <v>-5.807051680346917</v>
      </c>
      <c r="AC120" s="433">
        <v>678.27713887501397</v>
      </c>
      <c r="AD120" s="412">
        <v>12</v>
      </c>
      <c r="AE120" s="412">
        <v>12</v>
      </c>
    </row>
    <row r="121" spans="1:31" s="9" customFormat="1" ht="16.5">
      <c r="A121" s="397">
        <v>312</v>
      </c>
      <c r="B121" s="398" t="s">
        <v>144</v>
      </c>
      <c r="C121" s="400">
        <v>1174</v>
      </c>
      <c r="D121" s="399">
        <v>451.0125350705697</v>
      </c>
      <c r="E121" s="399">
        <v>141.52860891626227</v>
      </c>
      <c r="F121" s="399">
        <v>592.54114398683203</v>
      </c>
      <c r="G121" s="399">
        <v>310.24143664459211</v>
      </c>
      <c r="H121" s="399">
        <v>902.78258063142414</v>
      </c>
      <c r="I121" s="399">
        <v>172.76293485348393</v>
      </c>
      <c r="J121" s="399">
        <v>1075.545515484908</v>
      </c>
      <c r="K121" s="399">
        <v>-294.57155025553664</v>
      </c>
      <c r="L121" s="399">
        <v>780.9739652293714</v>
      </c>
      <c r="M121" s="399">
        <v>17.038180579216355</v>
      </c>
      <c r="N121" s="399">
        <v>798.01214580858777</v>
      </c>
      <c r="O121" s="412">
        <v>13</v>
      </c>
      <c r="P121" s="412">
        <v>13</v>
      </c>
      <c r="Q121" s="22"/>
      <c r="R121" s="419">
        <v>312</v>
      </c>
      <c r="S121" s="202" t="s">
        <v>144</v>
      </c>
      <c r="T121" s="400">
        <v>1196</v>
      </c>
      <c r="U121" s="433">
        <v>304.29641892484892</v>
      </c>
      <c r="V121" s="433">
        <v>174.33134780403788</v>
      </c>
      <c r="W121" s="433">
        <v>478.6277667288868</v>
      </c>
      <c r="X121" s="433">
        <v>244.65510059803825</v>
      </c>
      <c r="Y121" s="433">
        <v>723.28286732692504</v>
      </c>
      <c r="Z121" s="433">
        <v>-259.6438127090301</v>
      </c>
      <c r="AA121" s="445">
        <v>463.63905461789494</v>
      </c>
      <c r="AB121" s="433">
        <v>-7.9070066889632162</v>
      </c>
      <c r="AC121" s="433">
        <v>679.27713887501397</v>
      </c>
      <c r="AD121" s="412">
        <v>13</v>
      </c>
      <c r="AE121" s="412">
        <v>13</v>
      </c>
    </row>
    <row r="122" spans="1:31" s="9" customFormat="1" ht="16.5">
      <c r="A122" s="397">
        <v>316</v>
      </c>
      <c r="B122" s="398" t="s">
        <v>145</v>
      </c>
      <c r="C122" s="400">
        <v>4114</v>
      </c>
      <c r="D122" s="399">
        <v>-142.60205459227325</v>
      </c>
      <c r="E122" s="399">
        <v>176.95785753663208</v>
      </c>
      <c r="F122" s="399">
        <v>34.355802944358821</v>
      </c>
      <c r="G122" s="399">
        <v>283.21707609346709</v>
      </c>
      <c r="H122" s="399">
        <v>317.57287903782594</v>
      </c>
      <c r="I122" s="399">
        <v>118.90440986428608</v>
      </c>
      <c r="J122" s="399">
        <v>436.47728890211198</v>
      </c>
      <c r="K122" s="399">
        <v>-179.08191541079242</v>
      </c>
      <c r="L122" s="399">
        <v>257.39537349131956</v>
      </c>
      <c r="M122" s="399">
        <v>-25.882766105979588</v>
      </c>
      <c r="N122" s="399">
        <v>231.51260738534</v>
      </c>
      <c r="O122" s="412">
        <v>7</v>
      </c>
      <c r="P122" s="412">
        <v>7</v>
      </c>
      <c r="Q122" s="22"/>
      <c r="R122" s="419">
        <v>316</v>
      </c>
      <c r="S122" s="202" t="s">
        <v>145</v>
      </c>
      <c r="T122" s="400">
        <v>4198</v>
      </c>
      <c r="U122" s="433">
        <v>-114.90590780588532</v>
      </c>
      <c r="V122" s="433">
        <v>433.82213146196472</v>
      </c>
      <c r="W122" s="433">
        <v>318.91622365607935</v>
      </c>
      <c r="X122" s="433">
        <v>190.74965185384406</v>
      </c>
      <c r="Y122" s="433">
        <v>509.66587550992347</v>
      </c>
      <c r="Z122" s="433">
        <v>-218.53334921391138</v>
      </c>
      <c r="AA122" s="445">
        <v>291.13252629601209</v>
      </c>
      <c r="AB122" s="433">
        <v>-52.983198094330618</v>
      </c>
      <c r="AC122" s="433">
        <v>680.27713887501397</v>
      </c>
      <c r="AD122" s="412">
        <v>7</v>
      </c>
      <c r="AE122" s="412">
        <v>7</v>
      </c>
    </row>
    <row r="123" spans="1:31" s="9" customFormat="1" ht="16.5">
      <c r="A123" s="397">
        <v>317</v>
      </c>
      <c r="B123" s="398" t="s">
        <v>146</v>
      </c>
      <c r="C123" s="400">
        <v>2440</v>
      </c>
      <c r="D123" s="399">
        <v>1038.9539478483509</v>
      </c>
      <c r="E123" s="399">
        <v>115.98242049735163</v>
      </c>
      <c r="F123" s="399">
        <v>1154.9363683457025</v>
      </c>
      <c r="G123" s="399">
        <v>639.43833472551739</v>
      </c>
      <c r="H123" s="399">
        <v>1794.3747030712198</v>
      </c>
      <c r="I123" s="399">
        <v>186.09570580091082</v>
      </c>
      <c r="J123" s="399">
        <v>1980.4704088721305</v>
      </c>
      <c r="K123" s="399">
        <v>66.384016393442622</v>
      </c>
      <c r="L123" s="399">
        <v>2046.8544252655731</v>
      </c>
      <c r="M123" s="399">
        <v>-12.296818032786888</v>
      </c>
      <c r="N123" s="399">
        <v>2034.5576072327865</v>
      </c>
      <c r="O123" s="412">
        <v>17</v>
      </c>
      <c r="P123" s="412">
        <v>17</v>
      </c>
      <c r="Q123" s="22"/>
      <c r="R123" s="419">
        <v>317</v>
      </c>
      <c r="S123" s="202" t="s">
        <v>146</v>
      </c>
      <c r="T123" s="400">
        <v>2474</v>
      </c>
      <c r="U123" s="433">
        <v>1018.9984588666059</v>
      </c>
      <c r="V123" s="433">
        <v>607.27354466981922</v>
      </c>
      <c r="W123" s="433">
        <v>1626.272003536425</v>
      </c>
      <c r="X123" s="433">
        <v>241.40243798937621</v>
      </c>
      <c r="Y123" s="433">
        <v>1867.6744415258015</v>
      </c>
      <c r="Z123" s="433">
        <v>1.9668552950687146</v>
      </c>
      <c r="AA123" s="445">
        <v>1869.6412968208701</v>
      </c>
      <c r="AB123" s="433">
        <v>-15.926940177849636</v>
      </c>
      <c r="AC123" s="433">
        <v>681.27713887501397</v>
      </c>
      <c r="AD123" s="412">
        <v>17</v>
      </c>
      <c r="AE123" s="412">
        <v>17</v>
      </c>
    </row>
    <row r="124" spans="1:31" s="9" customFormat="1" ht="16.5">
      <c r="A124" s="397">
        <v>320</v>
      </c>
      <c r="B124" s="398" t="s">
        <v>147</v>
      </c>
      <c r="C124" s="400">
        <v>7030</v>
      </c>
      <c r="D124" s="399">
        <v>396.24999233455486</v>
      </c>
      <c r="E124" s="399">
        <v>166.57359115831088</v>
      </c>
      <c r="F124" s="399">
        <v>562.82358349286574</v>
      </c>
      <c r="G124" s="399">
        <v>369.69347567547743</v>
      </c>
      <c r="H124" s="399">
        <v>932.51705916834317</v>
      </c>
      <c r="I124" s="399">
        <v>120.46492412440958</v>
      </c>
      <c r="J124" s="399">
        <v>1052.9819832927528</v>
      </c>
      <c r="K124" s="399">
        <v>24.687339971550497</v>
      </c>
      <c r="L124" s="399">
        <v>1077.6693232643033</v>
      </c>
      <c r="M124" s="399">
        <v>1.6597886201991443</v>
      </c>
      <c r="N124" s="399">
        <v>1079.3291118845025</v>
      </c>
      <c r="O124" s="412">
        <v>19</v>
      </c>
      <c r="P124" s="412">
        <v>19</v>
      </c>
      <c r="Q124" s="22"/>
      <c r="R124" s="419">
        <v>320</v>
      </c>
      <c r="S124" s="202" t="s">
        <v>147</v>
      </c>
      <c r="T124" s="400">
        <v>6996</v>
      </c>
      <c r="U124" s="433">
        <v>339.3250459645933</v>
      </c>
      <c r="V124" s="433">
        <v>381.56656604288014</v>
      </c>
      <c r="W124" s="433">
        <v>720.89161200747344</v>
      </c>
      <c r="X124" s="433">
        <v>190.65538441500556</v>
      </c>
      <c r="Y124" s="433">
        <v>911.54699642247897</v>
      </c>
      <c r="Z124" s="433">
        <v>17.872784448256148</v>
      </c>
      <c r="AA124" s="445">
        <v>929.41978087073517</v>
      </c>
      <c r="AB124" s="433">
        <v>-2.3024654945683301</v>
      </c>
      <c r="AC124" s="433">
        <v>682.27713887501397</v>
      </c>
      <c r="AD124" s="412">
        <v>19</v>
      </c>
      <c r="AE124" s="412">
        <v>19</v>
      </c>
    </row>
    <row r="125" spans="1:31" s="9" customFormat="1" ht="16.5">
      <c r="A125" s="397">
        <v>322</v>
      </c>
      <c r="B125" s="398" t="s">
        <v>148</v>
      </c>
      <c r="C125" s="400">
        <v>6462</v>
      </c>
      <c r="D125" s="399">
        <v>979.02646401757227</v>
      </c>
      <c r="E125" s="399">
        <v>97.740603917595891</v>
      </c>
      <c r="F125" s="399">
        <v>1076.7670679351681</v>
      </c>
      <c r="G125" s="399">
        <v>315.29900779644851</v>
      </c>
      <c r="H125" s="399">
        <v>1392.0660757316166</v>
      </c>
      <c r="I125" s="399">
        <v>156.95171228628831</v>
      </c>
      <c r="J125" s="399">
        <v>1549.0177880179049</v>
      </c>
      <c r="K125" s="399">
        <v>-62.989167440420921</v>
      </c>
      <c r="L125" s="399">
        <v>1486.0286205774839</v>
      </c>
      <c r="M125" s="399">
        <v>24.669930338672252</v>
      </c>
      <c r="N125" s="399">
        <v>1510.6985509161561</v>
      </c>
      <c r="O125" s="412">
        <v>2</v>
      </c>
      <c r="P125" s="412">
        <v>2</v>
      </c>
      <c r="Q125" s="22"/>
      <c r="R125" s="419">
        <v>322</v>
      </c>
      <c r="S125" s="202" t="s">
        <v>148</v>
      </c>
      <c r="T125" s="400">
        <v>6549</v>
      </c>
      <c r="U125" s="433">
        <v>987.62013963339666</v>
      </c>
      <c r="V125" s="433">
        <v>315.50765395253183</v>
      </c>
      <c r="W125" s="433">
        <v>1303.1277935859284</v>
      </c>
      <c r="X125" s="433">
        <v>193.1208034252586</v>
      </c>
      <c r="Y125" s="433">
        <v>1496.248597011187</v>
      </c>
      <c r="Z125" s="433">
        <v>-70.893876927775239</v>
      </c>
      <c r="AA125" s="445">
        <v>1425.3547200834118</v>
      </c>
      <c r="AB125" s="433">
        <v>17.852698641013902</v>
      </c>
      <c r="AC125" s="433">
        <v>683.27713887501397</v>
      </c>
      <c r="AD125" s="412">
        <v>2</v>
      </c>
      <c r="AE125" s="412">
        <v>2</v>
      </c>
    </row>
    <row r="126" spans="1:31" s="9" customFormat="1" ht="16.5">
      <c r="A126" s="397">
        <v>398</v>
      </c>
      <c r="B126" s="398" t="s">
        <v>149</v>
      </c>
      <c r="C126" s="400">
        <v>120693</v>
      </c>
      <c r="D126" s="399">
        <v>279.47302003817094</v>
      </c>
      <c r="E126" s="399">
        <v>155.60036333869968</v>
      </c>
      <c r="F126" s="399">
        <v>435.07338337687065</v>
      </c>
      <c r="G126" s="399">
        <v>206.82574623389988</v>
      </c>
      <c r="H126" s="399">
        <v>641.8991296107705</v>
      </c>
      <c r="I126" s="399">
        <v>89.857490528460517</v>
      </c>
      <c r="J126" s="399">
        <v>731.75662013923102</v>
      </c>
      <c r="K126" s="399">
        <v>4.0723737085000788</v>
      </c>
      <c r="L126" s="399">
        <v>735.82899384773111</v>
      </c>
      <c r="M126" s="399">
        <v>-68.620495155999095</v>
      </c>
      <c r="N126" s="399">
        <v>667.20849869173196</v>
      </c>
      <c r="O126" s="412">
        <v>7</v>
      </c>
      <c r="P126" s="412">
        <v>7</v>
      </c>
      <c r="Q126" s="22"/>
      <c r="R126" s="419">
        <v>398</v>
      </c>
      <c r="S126" s="202" t="s">
        <v>149</v>
      </c>
      <c r="T126" s="400">
        <v>120175</v>
      </c>
      <c r="U126" s="433">
        <v>312.94846895954254</v>
      </c>
      <c r="V126" s="433">
        <v>192.90512538740219</v>
      </c>
      <c r="W126" s="433">
        <v>505.85359434694476</v>
      </c>
      <c r="X126" s="433">
        <v>151.64764195391825</v>
      </c>
      <c r="Y126" s="433">
        <v>657.50123630086296</v>
      </c>
      <c r="Z126" s="433">
        <v>-15.385030164343666</v>
      </c>
      <c r="AA126" s="445">
        <v>642.11620613651928</v>
      </c>
      <c r="AB126" s="433">
        <v>-72.40513669714997</v>
      </c>
      <c r="AC126" s="433">
        <v>684.27713887501397</v>
      </c>
      <c r="AD126" s="412">
        <v>7</v>
      </c>
      <c r="AE126" s="412">
        <v>7</v>
      </c>
    </row>
    <row r="127" spans="1:31" s="9" customFormat="1" ht="16.5">
      <c r="A127" s="397">
        <v>399</v>
      </c>
      <c r="B127" s="398" t="s">
        <v>150</v>
      </c>
      <c r="C127" s="400">
        <v>7682</v>
      </c>
      <c r="D127" s="399">
        <v>94.775304414646939</v>
      </c>
      <c r="E127" s="399">
        <v>97.115964561554009</v>
      </c>
      <c r="F127" s="399">
        <v>191.89126897620093</v>
      </c>
      <c r="G127" s="399">
        <v>360.26448319848345</v>
      </c>
      <c r="H127" s="399">
        <v>552.15575217468438</v>
      </c>
      <c r="I127" s="399">
        <v>78.809313259333706</v>
      </c>
      <c r="J127" s="399">
        <v>630.96506543401813</v>
      </c>
      <c r="K127" s="399">
        <v>-24.617156990367093</v>
      </c>
      <c r="L127" s="399">
        <v>606.34790844365102</v>
      </c>
      <c r="M127" s="399">
        <v>4.3082972155688646</v>
      </c>
      <c r="N127" s="399">
        <v>610.65620565921984</v>
      </c>
      <c r="O127" s="412">
        <v>15</v>
      </c>
      <c r="P127" s="412">
        <v>15</v>
      </c>
      <c r="Q127" s="22"/>
      <c r="R127" s="419">
        <v>399</v>
      </c>
      <c r="S127" s="202" t="s">
        <v>150</v>
      </c>
      <c r="T127" s="400">
        <v>7817</v>
      </c>
      <c r="U127" s="433">
        <v>70.802435811203182</v>
      </c>
      <c r="V127" s="433">
        <v>372.48050124294343</v>
      </c>
      <c r="W127" s="433">
        <v>443.2829370541466</v>
      </c>
      <c r="X127" s="433">
        <v>163.46265293260512</v>
      </c>
      <c r="Y127" s="433">
        <v>606.74558998675172</v>
      </c>
      <c r="Z127" s="433">
        <v>-58.743635665856466</v>
      </c>
      <c r="AA127" s="445">
        <v>548.00195432089527</v>
      </c>
      <c r="AB127" s="433">
        <v>8.3937945375463787</v>
      </c>
      <c r="AC127" s="433">
        <v>685.27713887501397</v>
      </c>
      <c r="AD127" s="412">
        <v>15</v>
      </c>
      <c r="AE127" s="412">
        <v>15</v>
      </c>
    </row>
    <row r="128" spans="1:31" s="9" customFormat="1" ht="16.5">
      <c r="A128" s="397">
        <v>400</v>
      </c>
      <c r="B128" s="398" t="s">
        <v>151</v>
      </c>
      <c r="C128" s="400">
        <v>8441</v>
      </c>
      <c r="D128" s="399">
        <v>772.7032878088246</v>
      </c>
      <c r="E128" s="399">
        <v>135.31123422648506</v>
      </c>
      <c r="F128" s="399">
        <v>908.0145220353096</v>
      </c>
      <c r="G128" s="399">
        <v>328.22203467752541</v>
      </c>
      <c r="H128" s="399">
        <v>1236.236556712835</v>
      </c>
      <c r="I128" s="399">
        <v>136.25834619663684</v>
      </c>
      <c r="J128" s="399">
        <v>1372.4949029094719</v>
      </c>
      <c r="K128" s="399">
        <v>150.75263594360857</v>
      </c>
      <c r="L128" s="399">
        <v>1523.2475388530806</v>
      </c>
      <c r="M128" s="399">
        <v>13.6555234332425</v>
      </c>
      <c r="N128" s="399">
        <v>1536.9030622863229</v>
      </c>
      <c r="O128" s="412">
        <v>2</v>
      </c>
      <c r="P128" s="412">
        <v>2</v>
      </c>
      <c r="Q128" s="22"/>
      <c r="R128" s="419">
        <v>400</v>
      </c>
      <c r="S128" s="202" t="s">
        <v>151</v>
      </c>
      <c r="T128" s="400">
        <v>8366</v>
      </c>
      <c r="U128" s="433">
        <v>715.88839285122549</v>
      </c>
      <c r="V128" s="433">
        <v>337.54215038139108</v>
      </c>
      <c r="W128" s="433">
        <v>1053.4305432326166</v>
      </c>
      <c r="X128" s="433">
        <v>203.7489708922329</v>
      </c>
      <c r="Y128" s="433">
        <v>1257.1795141248494</v>
      </c>
      <c r="Z128" s="433">
        <v>227.27289027014103</v>
      </c>
      <c r="AA128" s="445">
        <v>1484.4524043949905</v>
      </c>
      <c r="AB128" s="433">
        <v>31.339854829070052</v>
      </c>
      <c r="AC128" s="433">
        <v>686.27713887501397</v>
      </c>
      <c r="AD128" s="412">
        <v>2</v>
      </c>
      <c r="AE128" s="412">
        <v>2</v>
      </c>
    </row>
    <row r="129" spans="1:31" s="9" customFormat="1" ht="16.5">
      <c r="A129" s="397">
        <v>402</v>
      </c>
      <c r="B129" s="398" t="s">
        <v>152</v>
      </c>
      <c r="C129" s="400">
        <v>8975</v>
      </c>
      <c r="D129" s="399">
        <v>-172.61893083888913</v>
      </c>
      <c r="E129" s="399">
        <v>145.81373079308344</v>
      </c>
      <c r="F129" s="399">
        <v>-26.805200045805705</v>
      </c>
      <c r="G129" s="399">
        <v>559.8200038289832</v>
      </c>
      <c r="H129" s="399">
        <v>533.01480378317751</v>
      </c>
      <c r="I129" s="399">
        <v>136.02237614323278</v>
      </c>
      <c r="J129" s="399">
        <v>669.03717992641032</v>
      </c>
      <c r="K129" s="399">
        <v>16.747632311977714</v>
      </c>
      <c r="L129" s="399">
        <v>685.78481223838799</v>
      </c>
      <c r="M129" s="399">
        <v>48.743186115877442</v>
      </c>
      <c r="N129" s="399">
        <v>734.52799835426549</v>
      </c>
      <c r="O129" s="412">
        <v>11</v>
      </c>
      <c r="P129" s="412">
        <v>11</v>
      </c>
      <c r="Q129" s="22"/>
      <c r="R129" s="419">
        <v>402</v>
      </c>
      <c r="S129" s="202" t="s">
        <v>152</v>
      </c>
      <c r="T129" s="400">
        <v>9099</v>
      </c>
      <c r="U129" s="433">
        <v>-188.69947859878457</v>
      </c>
      <c r="V129" s="433">
        <v>551.87013371636181</v>
      </c>
      <c r="W129" s="433">
        <v>363.17065511757721</v>
      </c>
      <c r="X129" s="433">
        <v>208.26133196945125</v>
      </c>
      <c r="Y129" s="433">
        <v>571.43198708702846</v>
      </c>
      <c r="Z129" s="433">
        <v>-23.518078909770303</v>
      </c>
      <c r="AA129" s="445">
        <v>547.91390817725824</v>
      </c>
      <c r="AB129" s="433">
        <v>33.34834021321025</v>
      </c>
      <c r="AC129" s="433">
        <v>687.27713887501397</v>
      </c>
      <c r="AD129" s="412">
        <v>11</v>
      </c>
      <c r="AE129" s="412">
        <v>11</v>
      </c>
    </row>
    <row r="130" spans="1:31" s="9" customFormat="1" ht="16.5">
      <c r="A130" s="397">
        <v>403</v>
      </c>
      <c r="B130" s="398" t="s">
        <v>153</v>
      </c>
      <c r="C130" s="400">
        <v>2789</v>
      </c>
      <c r="D130" s="399">
        <v>298.68900949915843</v>
      </c>
      <c r="E130" s="399">
        <v>95.753102120666881</v>
      </c>
      <c r="F130" s="399">
        <v>394.44211161982531</v>
      </c>
      <c r="G130" s="399">
        <v>568.2511683145724</v>
      </c>
      <c r="H130" s="399">
        <v>962.69327993439776</v>
      </c>
      <c r="I130" s="399">
        <v>173.26520492031727</v>
      </c>
      <c r="J130" s="399">
        <v>1135.9584848547149</v>
      </c>
      <c r="K130" s="399">
        <v>44.373610613122985</v>
      </c>
      <c r="L130" s="399">
        <v>1180.3320954678379</v>
      </c>
      <c r="M130" s="399">
        <v>-10.190275761921839</v>
      </c>
      <c r="N130" s="399">
        <v>1170.1418197059161</v>
      </c>
      <c r="O130" s="412">
        <v>14</v>
      </c>
      <c r="P130" s="412">
        <v>14</v>
      </c>
      <c r="Q130" s="22"/>
      <c r="R130" s="419">
        <v>403</v>
      </c>
      <c r="S130" s="202" t="s">
        <v>153</v>
      </c>
      <c r="T130" s="400">
        <v>2820</v>
      </c>
      <c r="U130" s="433">
        <v>331.71369089888526</v>
      </c>
      <c r="V130" s="433">
        <v>541.93296216775832</v>
      </c>
      <c r="W130" s="433">
        <v>873.64665306664358</v>
      </c>
      <c r="X130" s="433">
        <v>236.94148647332898</v>
      </c>
      <c r="Y130" s="433">
        <v>1110.5881395399726</v>
      </c>
      <c r="Z130" s="433">
        <v>38.702482269503548</v>
      </c>
      <c r="AA130" s="445">
        <v>1149.2906218094761</v>
      </c>
      <c r="AB130" s="433">
        <v>-14.531695035460992</v>
      </c>
      <c r="AC130" s="433">
        <v>688.27713887501397</v>
      </c>
      <c r="AD130" s="412">
        <v>14</v>
      </c>
      <c r="AE130" s="412">
        <v>14</v>
      </c>
    </row>
    <row r="131" spans="1:31" s="9" customFormat="1" ht="16.5">
      <c r="A131" s="397">
        <v>405</v>
      </c>
      <c r="B131" s="398" t="s">
        <v>154</v>
      </c>
      <c r="C131" s="400">
        <v>72988</v>
      </c>
      <c r="D131" s="399">
        <v>27.809693438142535</v>
      </c>
      <c r="E131" s="399">
        <v>169.87182119516689</v>
      </c>
      <c r="F131" s="399">
        <v>197.68151463330943</v>
      </c>
      <c r="G131" s="399">
        <v>157.3651267453611</v>
      </c>
      <c r="H131" s="399">
        <v>355.04664137867053</v>
      </c>
      <c r="I131" s="399">
        <v>104.71670657729925</v>
      </c>
      <c r="J131" s="399">
        <v>459.76334795596978</v>
      </c>
      <c r="K131" s="399">
        <v>-43.464665424453337</v>
      </c>
      <c r="L131" s="399">
        <v>416.29868253151648</v>
      </c>
      <c r="M131" s="399">
        <v>-26.002031429577453</v>
      </c>
      <c r="N131" s="399">
        <v>390.29665110193901</v>
      </c>
      <c r="O131" s="412">
        <v>9</v>
      </c>
      <c r="P131" s="412">
        <v>9</v>
      </c>
      <c r="Q131" s="22"/>
      <c r="R131" s="419">
        <v>405</v>
      </c>
      <c r="S131" s="202" t="s">
        <v>154</v>
      </c>
      <c r="T131" s="400">
        <v>72650</v>
      </c>
      <c r="U131" s="433">
        <v>47.13676607392626</v>
      </c>
      <c r="V131" s="433">
        <v>180.93322663037111</v>
      </c>
      <c r="W131" s="433">
        <v>228.06999270429736</v>
      </c>
      <c r="X131" s="433">
        <v>158.77528531028076</v>
      </c>
      <c r="Y131" s="433">
        <v>386.84527801457813</v>
      </c>
      <c r="Z131" s="433">
        <v>-70.967859600825875</v>
      </c>
      <c r="AA131" s="445">
        <v>315.87741841375225</v>
      </c>
      <c r="AB131" s="433">
        <v>-29.039343727598069</v>
      </c>
      <c r="AC131" s="433">
        <v>689.27713887501397</v>
      </c>
      <c r="AD131" s="412">
        <v>9</v>
      </c>
      <c r="AE131" s="412">
        <v>9</v>
      </c>
    </row>
    <row r="132" spans="1:31" s="9" customFormat="1" ht="16.5">
      <c r="A132" s="397">
        <v>407</v>
      </c>
      <c r="B132" s="398" t="s">
        <v>155</v>
      </c>
      <c r="C132" s="400">
        <v>2449</v>
      </c>
      <c r="D132" s="399">
        <v>377.50908193341593</v>
      </c>
      <c r="E132" s="399">
        <v>109.39147718453401</v>
      </c>
      <c r="F132" s="399">
        <v>486.90055911794997</v>
      </c>
      <c r="G132" s="399">
        <v>479.58036922797328</v>
      </c>
      <c r="H132" s="399">
        <v>966.4809283459233</v>
      </c>
      <c r="I132" s="399">
        <v>201.7563415178183</v>
      </c>
      <c r="J132" s="399">
        <v>1168.2372698637416</v>
      </c>
      <c r="K132" s="399">
        <v>-237.95467537770517</v>
      </c>
      <c r="L132" s="399">
        <v>930.28259448603649</v>
      </c>
      <c r="M132" s="399">
        <v>-362.63116090240919</v>
      </c>
      <c r="N132" s="399">
        <v>567.65143358362729</v>
      </c>
      <c r="O132" s="412">
        <v>1</v>
      </c>
      <c r="P132" s="413">
        <v>34</v>
      </c>
      <c r="Q132" s="22"/>
      <c r="R132" s="419">
        <v>407</v>
      </c>
      <c r="S132" s="202" t="s">
        <v>155</v>
      </c>
      <c r="T132" s="400">
        <v>2518</v>
      </c>
      <c r="U132" s="433">
        <v>506.53267238734406</v>
      </c>
      <c r="V132" s="433">
        <v>479.35010916459788</v>
      </c>
      <c r="W132" s="433">
        <v>985.88278155194189</v>
      </c>
      <c r="X132" s="433">
        <v>250.75682736947877</v>
      </c>
      <c r="Y132" s="433">
        <v>1236.6396089214206</v>
      </c>
      <c r="Z132" s="433">
        <v>-178.65170770452741</v>
      </c>
      <c r="AA132" s="445">
        <v>1057.9879012168933</v>
      </c>
      <c r="AB132" s="433">
        <v>-364.92604845115176</v>
      </c>
      <c r="AC132" s="433">
        <v>690.27713887501397</v>
      </c>
      <c r="AD132" s="412">
        <v>1</v>
      </c>
      <c r="AE132" s="413">
        <v>34</v>
      </c>
    </row>
    <row r="133" spans="1:31" s="9" customFormat="1" ht="16.5">
      <c r="A133" s="397">
        <v>408</v>
      </c>
      <c r="B133" s="398" t="s">
        <v>156</v>
      </c>
      <c r="C133" s="400">
        <v>14024</v>
      </c>
      <c r="D133" s="399">
        <v>380.76121498805992</v>
      </c>
      <c r="E133" s="399">
        <v>113.29569805946893</v>
      </c>
      <c r="F133" s="399">
        <v>494.05691304752884</v>
      </c>
      <c r="G133" s="399">
        <v>413.8661900847307</v>
      </c>
      <c r="H133" s="399">
        <v>907.9231031322596</v>
      </c>
      <c r="I133" s="399">
        <v>105.05943995365453</v>
      </c>
      <c r="J133" s="399">
        <v>1012.982543085914</v>
      </c>
      <c r="K133" s="399">
        <v>22.727752424415289</v>
      </c>
      <c r="L133" s="399">
        <v>1035.7102955103294</v>
      </c>
      <c r="M133" s="399">
        <v>-10.036594757558474</v>
      </c>
      <c r="N133" s="399">
        <v>1025.6737007527709</v>
      </c>
      <c r="O133" s="412">
        <v>14</v>
      </c>
      <c r="P133" s="412">
        <v>14</v>
      </c>
      <c r="Q133" s="22"/>
      <c r="R133" s="419">
        <v>408</v>
      </c>
      <c r="S133" s="202" t="s">
        <v>156</v>
      </c>
      <c r="T133" s="400">
        <v>14099</v>
      </c>
      <c r="U133" s="433">
        <v>363.88025348709124</v>
      </c>
      <c r="V133" s="433">
        <v>429.90950849967999</v>
      </c>
      <c r="W133" s="433">
        <v>793.78976198677117</v>
      </c>
      <c r="X133" s="433">
        <v>180.8584401395384</v>
      </c>
      <c r="Y133" s="433">
        <v>974.64820212630957</v>
      </c>
      <c r="Z133" s="433">
        <v>10.612667565075537</v>
      </c>
      <c r="AA133" s="445">
        <v>985.2608696913851</v>
      </c>
      <c r="AB133" s="433">
        <v>-1.4476830626285591</v>
      </c>
      <c r="AC133" s="433">
        <v>691.27713887501397</v>
      </c>
      <c r="AD133" s="412">
        <v>14</v>
      </c>
      <c r="AE133" s="412">
        <v>14</v>
      </c>
    </row>
    <row r="134" spans="1:31" s="9" customFormat="1" ht="16.5">
      <c r="A134" s="397">
        <v>410</v>
      </c>
      <c r="B134" s="398" t="s">
        <v>157</v>
      </c>
      <c r="C134" s="400">
        <v>18762</v>
      </c>
      <c r="D134" s="399">
        <v>393.71895371271586</v>
      </c>
      <c r="E134" s="399">
        <v>137.15528719663698</v>
      </c>
      <c r="F134" s="399">
        <v>530.87424090935281</v>
      </c>
      <c r="G134" s="399">
        <v>422.23006373629607</v>
      </c>
      <c r="H134" s="399">
        <v>953.10430464564888</v>
      </c>
      <c r="I134" s="399">
        <v>49.750063646281205</v>
      </c>
      <c r="J134" s="399">
        <v>1002.8543682919301</v>
      </c>
      <c r="K134" s="399">
        <v>-35.281526489713251</v>
      </c>
      <c r="L134" s="399">
        <v>967.57284180221677</v>
      </c>
      <c r="M134" s="399">
        <v>10.859628426527024</v>
      </c>
      <c r="N134" s="399">
        <v>978.4324702287438</v>
      </c>
      <c r="O134" s="412">
        <v>13</v>
      </c>
      <c r="P134" s="412">
        <v>13</v>
      </c>
      <c r="Q134" s="22"/>
      <c r="R134" s="419">
        <v>410</v>
      </c>
      <c r="S134" s="202" t="s">
        <v>157</v>
      </c>
      <c r="T134" s="400">
        <v>18775</v>
      </c>
      <c r="U134" s="433">
        <v>353.51164268565964</v>
      </c>
      <c r="V134" s="433">
        <v>404.35920926265629</v>
      </c>
      <c r="W134" s="433">
        <v>757.87085194831604</v>
      </c>
      <c r="X134" s="433">
        <v>139.15999002957261</v>
      </c>
      <c r="Y134" s="433">
        <v>897.0308419778886</v>
      </c>
      <c r="Z134" s="433">
        <v>-66.872117177097209</v>
      </c>
      <c r="AA134" s="445">
        <v>830.15872480079133</v>
      </c>
      <c r="AB134" s="433">
        <v>13.383295498801589</v>
      </c>
      <c r="AC134" s="433">
        <v>692.27713887501397</v>
      </c>
      <c r="AD134" s="412">
        <v>13</v>
      </c>
      <c r="AE134" s="412">
        <v>13</v>
      </c>
    </row>
    <row r="135" spans="1:31" s="9" customFormat="1" ht="16.5">
      <c r="A135" s="397">
        <v>416</v>
      </c>
      <c r="B135" s="398" t="s">
        <v>158</v>
      </c>
      <c r="C135" s="400">
        <v>2862</v>
      </c>
      <c r="D135" s="399">
        <v>70.609885336240168</v>
      </c>
      <c r="E135" s="399">
        <v>112.55356539403483</v>
      </c>
      <c r="F135" s="399">
        <v>183.163450730275</v>
      </c>
      <c r="G135" s="399">
        <v>460.22333387250308</v>
      </c>
      <c r="H135" s="399">
        <v>643.38678460277811</v>
      </c>
      <c r="I135" s="399">
        <v>88.30624195676792</v>
      </c>
      <c r="J135" s="399">
        <v>731.69302655954596</v>
      </c>
      <c r="K135" s="399">
        <v>-221.34905660377359</v>
      </c>
      <c r="L135" s="399">
        <v>510.34396995577242</v>
      </c>
      <c r="M135" s="399">
        <v>-6.0630502515723252</v>
      </c>
      <c r="N135" s="399">
        <v>504.28091970420007</v>
      </c>
      <c r="O135" s="412">
        <v>9</v>
      </c>
      <c r="P135" s="412">
        <v>9</v>
      </c>
      <c r="Q135" s="22"/>
      <c r="R135" s="419">
        <v>416</v>
      </c>
      <c r="S135" s="202" t="s">
        <v>158</v>
      </c>
      <c r="T135" s="400">
        <v>2886</v>
      </c>
      <c r="U135" s="433">
        <v>92.82117306971432</v>
      </c>
      <c r="V135" s="433">
        <v>458.76032188442622</v>
      </c>
      <c r="W135" s="433">
        <v>551.58149495414057</v>
      </c>
      <c r="X135" s="433">
        <v>174.62045657194864</v>
      </c>
      <c r="Y135" s="433">
        <v>726.20195152608915</v>
      </c>
      <c r="Z135" s="433">
        <v>-242.85689535689536</v>
      </c>
      <c r="AA135" s="445">
        <v>483.34505616919381</v>
      </c>
      <c r="AB135" s="433">
        <v>9.6118808038808066</v>
      </c>
      <c r="AC135" s="433">
        <v>693.27713887501397</v>
      </c>
      <c r="AD135" s="412">
        <v>9</v>
      </c>
      <c r="AE135" s="412">
        <v>9</v>
      </c>
    </row>
    <row r="136" spans="1:31" s="9" customFormat="1" ht="16.5">
      <c r="A136" s="397">
        <v>418</v>
      </c>
      <c r="B136" s="398" t="s">
        <v>159</v>
      </c>
      <c r="C136" s="400">
        <v>24711</v>
      </c>
      <c r="D136" s="399">
        <v>661.95695129716728</v>
      </c>
      <c r="E136" s="399">
        <v>119.72007129678933</v>
      </c>
      <c r="F136" s="399">
        <v>781.67702259395662</v>
      </c>
      <c r="G136" s="399">
        <v>57.28454774512165</v>
      </c>
      <c r="H136" s="399">
        <v>838.96157033907832</v>
      </c>
      <c r="I136" s="399">
        <v>41.956803213410872</v>
      </c>
      <c r="J136" s="399">
        <v>880.91837355248924</v>
      </c>
      <c r="K136" s="399">
        <v>-99.327425033385936</v>
      </c>
      <c r="L136" s="399">
        <v>781.59094851910322</v>
      </c>
      <c r="M136" s="399">
        <v>-31.664122589535022</v>
      </c>
      <c r="N136" s="399">
        <v>749.92682592956817</v>
      </c>
      <c r="O136" s="412">
        <v>6</v>
      </c>
      <c r="P136" s="412">
        <v>6</v>
      </c>
      <c r="Q136" s="22"/>
      <c r="R136" s="419">
        <v>418</v>
      </c>
      <c r="S136" s="202" t="s">
        <v>159</v>
      </c>
      <c r="T136" s="400">
        <v>24580</v>
      </c>
      <c r="U136" s="433">
        <v>703.17052619004448</v>
      </c>
      <c r="V136" s="433">
        <v>72.256753403954207</v>
      </c>
      <c r="W136" s="433">
        <v>775.42727959399883</v>
      </c>
      <c r="X136" s="433">
        <v>113.85039890898946</v>
      </c>
      <c r="Y136" s="433">
        <v>889.27767850298824</v>
      </c>
      <c r="Z136" s="433">
        <v>-100.06505288852726</v>
      </c>
      <c r="AA136" s="445">
        <v>789.21262561446099</v>
      </c>
      <c r="AB136" s="433">
        <v>-22.46767543978844</v>
      </c>
      <c r="AC136" s="433">
        <v>694.27713887501397</v>
      </c>
      <c r="AD136" s="412">
        <v>6</v>
      </c>
      <c r="AE136" s="412">
        <v>6</v>
      </c>
    </row>
    <row r="137" spans="1:31" s="9" customFormat="1" ht="16.5">
      <c r="A137" s="397">
        <v>420</v>
      </c>
      <c r="B137" s="398" t="s">
        <v>160</v>
      </c>
      <c r="C137" s="400">
        <v>9049</v>
      </c>
      <c r="D137" s="399">
        <v>147.53326598356756</v>
      </c>
      <c r="E137" s="399">
        <v>118.22882002179736</v>
      </c>
      <c r="F137" s="399">
        <v>265.76208600536495</v>
      </c>
      <c r="G137" s="399">
        <v>298.07988813011895</v>
      </c>
      <c r="H137" s="399">
        <v>563.84197413548395</v>
      </c>
      <c r="I137" s="399">
        <v>112.60744512220172</v>
      </c>
      <c r="J137" s="399">
        <v>676.44941925768569</v>
      </c>
      <c r="K137" s="399">
        <v>-123.5608354514311</v>
      </c>
      <c r="L137" s="399">
        <v>552.88858380625459</v>
      </c>
      <c r="M137" s="399">
        <v>-10.2226463134048</v>
      </c>
      <c r="N137" s="399">
        <v>542.66593749284971</v>
      </c>
      <c r="O137" s="412">
        <v>11</v>
      </c>
      <c r="P137" s="412">
        <v>11</v>
      </c>
      <c r="Q137" s="22"/>
      <c r="R137" s="419">
        <v>420</v>
      </c>
      <c r="S137" s="202" t="s">
        <v>160</v>
      </c>
      <c r="T137" s="400">
        <v>9177</v>
      </c>
      <c r="U137" s="433">
        <v>162.01522294274648</v>
      </c>
      <c r="V137" s="433">
        <v>284.89217546720715</v>
      </c>
      <c r="W137" s="433">
        <v>446.9073984099536</v>
      </c>
      <c r="X137" s="433">
        <v>181.14918238039917</v>
      </c>
      <c r="Y137" s="433">
        <v>628.05658079035277</v>
      </c>
      <c r="Z137" s="433">
        <v>-130.43554538520215</v>
      </c>
      <c r="AA137" s="445">
        <v>497.62103540515062</v>
      </c>
      <c r="AB137" s="433">
        <v>-15.330212901819776</v>
      </c>
      <c r="AC137" s="433">
        <v>695.27713887501397</v>
      </c>
      <c r="AD137" s="412">
        <v>11</v>
      </c>
      <c r="AE137" s="412">
        <v>11</v>
      </c>
    </row>
    <row r="138" spans="1:31" s="9" customFormat="1" ht="16.5">
      <c r="A138" s="397">
        <v>421</v>
      </c>
      <c r="B138" s="398" t="s">
        <v>161</v>
      </c>
      <c r="C138" s="400">
        <v>682</v>
      </c>
      <c r="D138" s="399">
        <v>1721.0338813487367</v>
      </c>
      <c r="E138" s="399">
        <v>92.003174689533012</v>
      </c>
      <c r="F138" s="399">
        <v>1813.0370560382694</v>
      </c>
      <c r="G138" s="399">
        <v>245.63950218894175</v>
      </c>
      <c r="H138" s="399">
        <v>2058.6765582272114</v>
      </c>
      <c r="I138" s="399">
        <v>200.23766865077386</v>
      </c>
      <c r="J138" s="399">
        <v>2258.9142268779851</v>
      </c>
      <c r="K138" s="399">
        <v>-187.84310850439883</v>
      </c>
      <c r="L138" s="399">
        <v>2071.0711183735862</v>
      </c>
      <c r="M138" s="399">
        <v>-7.4546203812316714</v>
      </c>
      <c r="N138" s="399">
        <v>2063.6164979923547</v>
      </c>
      <c r="O138" s="412">
        <v>16</v>
      </c>
      <c r="P138" s="412">
        <v>16</v>
      </c>
      <c r="Q138" s="22"/>
      <c r="R138" s="419">
        <v>421</v>
      </c>
      <c r="S138" s="202" t="s">
        <v>161</v>
      </c>
      <c r="T138" s="400">
        <v>695</v>
      </c>
      <c r="U138" s="433">
        <v>1636.3175921874492</v>
      </c>
      <c r="V138" s="433">
        <v>282.80211205765079</v>
      </c>
      <c r="W138" s="433">
        <v>1919.1197042450999</v>
      </c>
      <c r="X138" s="433">
        <v>246.28461109057412</v>
      </c>
      <c r="Y138" s="433">
        <v>2165.4043153356743</v>
      </c>
      <c r="Z138" s="433">
        <v>-201.35395683453237</v>
      </c>
      <c r="AA138" s="445">
        <v>1964.0503585011418</v>
      </c>
      <c r="AB138" s="433">
        <v>0</v>
      </c>
      <c r="AC138" s="433">
        <v>696.27713887501397</v>
      </c>
      <c r="AD138" s="412">
        <v>16</v>
      </c>
      <c r="AE138" s="412">
        <v>16</v>
      </c>
    </row>
    <row r="139" spans="1:31" s="9" customFormat="1" ht="16.5">
      <c r="A139" s="397">
        <v>422</v>
      </c>
      <c r="B139" s="398" t="s">
        <v>162</v>
      </c>
      <c r="C139" s="400">
        <v>10228</v>
      </c>
      <c r="D139" s="399">
        <v>54.929290012215745</v>
      </c>
      <c r="E139" s="399">
        <v>190.87854337208887</v>
      </c>
      <c r="F139" s="399">
        <v>245.80783338430462</v>
      </c>
      <c r="G139" s="399">
        <v>380.83621281261026</v>
      </c>
      <c r="H139" s="399">
        <v>626.64404619691493</v>
      </c>
      <c r="I139" s="399">
        <v>145.576344883106</v>
      </c>
      <c r="J139" s="399">
        <v>772.22039108002093</v>
      </c>
      <c r="K139" s="399">
        <v>-14.749217833398514</v>
      </c>
      <c r="L139" s="399">
        <v>757.47117324662236</v>
      </c>
      <c r="M139" s="399">
        <v>9.8273553578412169</v>
      </c>
      <c r="N139" s="399">
        <v>767.29852860446363</v>
      </c>
      <c r="O139" s="412">
        <v>12</v>
      </c>
      <c r="P139" s="412">
        <v>12</v>
      </c>
      <c r="Q139" s="22"/>
      <c r="R139" s="419">
        <v>422</v>
      </c>
      <c r="S139" s="202" t="s">
        <v>162</v>
      </c>
      <c r="T139" s="400">
        <v>10372</v>
      </c>
      <c r="U139" s="433">
        <v>69.659888093245058</v>
      </c>
      <c r="V139" s="433">
        <v>332.75169488524926</v>
      </c>
      <c r="W139" s="433">
        <v>402.41158297849432</v>
      </c>
      <c r="X139" s="433">
        <v>200.89420503032508</v>
      </c>
      <c r="Y139" s="433">
        <v>603.30578800881938</v>
      </c>
      <c r="Z139" s="433">
        <v>-32.86540686463556</v>
      </c>
      <c r="AA139" s="445">
        <v>570.4403811441839</v>
      </c>
      <c r="AB139" s="433">
        <v>13.99704341496337</v>
      </c>
      <c r="AC139" s="433">
        <v>697.27713887501397</v>
      </c>
      <c r="AD139" s="412">
        <v>12</v>
      </c>
      <c r="AE139" s="412">
        <v>12</v>
      </c>
    </row>
    <row r="140" spans="1:31" s="9" customFormat="1" ht="16.5">
      <c r="A140" s="397">
        <v>423</v>
      </c>
      <c r="B140" s="398" t="s">
        <v>163</v>
      </c>
      <c r="C140" s="400">
        <v>20637</v>
      </c>
      <c r="D140" s="399">
        <v>655.55363559374518</v>
      </c>
      <c r="E140" s="399">
        <v>100.75468383066898</v>
      </c>
      <c r="F140" s="399">
        <v>756.30831942441409</v>
      </c>
      <c r="G140" s="399">
        <v>72.079295357220502</v>
      </c>
      <c r="H140" s="399">
        <v>828.38761478163462</v>
      </c>
      <c r="I140" s="399">
        <v>61.228606145314913</v>
      </c>
      <c r="J140" s="399">
        <v>889.61622092694938</v>
      </c>
      <c r="K140" s="399">
        <v>-115.18350535446044</v>
      </c>
      <c r="L140" s="399">
        <v>774.43271557248897</v>
      </c>
      <c r="M140" s="399">
        <v>-28.681101742985906</v>
      </c>
      <c r="N140" s="399">
        <v>745.75161382950307</v>
      </c>
      <c r="O140" s="412">
        <v>2</v>
      </c>
      <c r="P140" s="412">
        <v>2</v>
      </c>
      <c r="Q140" s="22"/>
      <c r="R140" s="419">
        <v>423</v>
      </c>
      <c r="S140" s="202" t="s">
        <v>163</v>
      </c>
      <c r="T140" s="400">
        <v>20497</v>
      </c>
      <c r="U140" s="433">
        <v>668.83844380286223</v>
      </c>
      <c r="V140" s="433">
        <v>102.655689372761</v>
      </c>
      <c r="W140" s="433">
        <v>771.49413317562323</v>
      </c>
      <c r="X140" s="433">
        <v>121.87417115978353</v>
      </c>
      <c r="Y140" s="433">
        <v>893.36830433540672</v>
      </c>
      <c r="Z140" s="433">
        <v>-104.28379762892131</v>
      </c>
      <c r="AA140" s="445">
        <v>789.0845067064854</v>
      </c>
      <c r="AB140" s="433">
        <v>-37.659641288969112</v>
      </c>
      <c r="AC140" s="433">
        <v>698.27713887501397</v>
      </c>
      <c r="AD140" s="412">
        <v>2</v>
      </c>
      <c r="AE140" s="412">
        <v>2</v>
      </c>
    </row>
    <row r="141" spans="1:31" s="9" customFormat="1" ht="16.5">
      <c r="A141" s="397">
        <v>425</v>
      </c>
      <c r="B141" s="398" t="s">
        <v>164</v>
      </c>
      <c r="C141" s="400">
        <v>10256</v>
      </c>
      <c r="D141" s="399">
        <v>1339.8674100487933</v>
      </c>
      <c r="E141" s="399">
        <v>96.788675227402948</v>
      </c>
      <c r="F141" s="399">
        <v>1436.6560852761961</v>
      </c>
      <c r="G141" s="399">
        <v>523.236115397768</v>
      </c>
      <c r="H141" s="399">
        <v>1959.8922006739642</v>
      </c>
      <c r="I141" s="399">
        <v>34.721045654449462</v>
      </c>
      <c r="J141" s="399">
        <v>1994.6132463284137</v>
      </c>
      <c r="K141" s="399">
        <v>150.88767550702028</v>
      </c>
      <c r="L141" s="399">
        <v>2145.5009218354339</v>
      </c>
      <c r="M141" s="399">
        <v>25.469176863299538</v>
      </c>
      <c r="N141" s="399">
        <v>2170.9700986987332</v>
      </c>
      <c r="O141" s="412">
        <v>17</v>
      </c>
      <c r="P141" s="412">
        <v>17</v>
      </c>
      <c r="Q141" s="22"/>
      <c r="R141" s="419">
        <v>425</v>
      </c>
      <c r="S141" s="202" t="s">
        <v>164</v>
      </c>
      <c r="T141" s="400">
        <v>10258</v>
      </c>
      <c r="U141" s="433">
        <v>1341.6534412407148</v>
      </c>
      <c r="V141" s="433">
        <v>501.28264248655751</v>
      </c>
      <c r="W141" s="433">
        <v>1842.936083727272</v>
      </c>
      <c r="X141" s="433">
        <v>112.36634063125614</v>
      </c>
      <c r="Y141" s="433">
        <v>1955.3024243585282</v>
      </c>
      <c r="Z141" s="433">
        <v>103.47874829401442</v>
      </c>
      <c r="AA141" s="445">
        <v>2058.7811726525429</v>
      </c>
      <c r="AB141" s="433">
        <v>-1.2502407691557875</v>
      </c>
      <c r="AC141" s="433">
        <v>699.27713887501397</v>
      </c>
      <c r="AD141" s="412">
        <v>17</v>
      </c>
      <c r="AE141" s="412">
        <v>17</v>
      </c>
    </row>
    <row r="142" spans="1:31" s="9" customFormat="1" ht="16.5">
      <c r="A142" s="397">
        <v>426</v>
      </c>
      <c r="B142" s="398" t="s">
        <v>165</v>
      </c>
      <c r="C142" s="400">
        <v>11969</v>
      </c>
      <c r="D142" s="399">
        <v>187.1142653049537</v>
      </c>
      <c r="E142" s="399">
        <v>145.08883610596541</v>
      </c>
      <c r="F142" s="399">
        <v>332.20310141091915</v>
      </c>
      <c r="G142" s="399">
        <v>482.48537696380259</v>
      </c>
      <c r="H142" s="399">
        <v>814.68847837472174</v>
      </c>
      <c r="I142" s="399">
        <v>84.540611579147836</v>
      </c>
      <c r="J142" s="399">
        <v>899.22908995386967</v>
      </c>
      <c r="K142" s="399">
        <v>-160.33377892889965</v>
      </c>
      <c r="L142" s="399">
        <v>738.89531102496994</v>
      </c>
      <c r="M142" s="399">
        <v>-69.892898647840241</v>
      </c>
      <c r="N142" s="399">
        <v>669.00241237712976</v>
      </c>
      <c r="O142" s="412">
        <v>12</v>
      </c>
      <c r="P142" s="412">
        <v>12</v>
      </c>
      <c r="Q142" s="22"/>
      <c r="R142" s="419">
        <v>426</v>
      </c>
      <c r="S142" s="202" t="s">
        <v>165</v>
      </c>
      <c r="T142" s="400">
        <v>11962</v>
      </c>
      <c r="U142" s="433">
        <v>166.27450113536335</v>
      </c>
      <c r="V142" s="433">
        <v>499.55693155522584</v>
      </c>
      <c r="W142" s="433">
        <v>665.83143269058917</v>
      </c>
      <c r="X142" s="433">
        <v>173.2740318361175</v>
      </c>
      <c r="Y142" s="433">
        <v>839.10546452670667</v>
      </c>
      <c r="Z142" s="433">
        <v>-177.69511787326533</v>
      </c>
      <c r="AA142" s="445">
        <v>661.41034665344137</v>
      </c>
      <c r="AB142" s="433">
        <v>-66.696045179735819</v>
      </c>
      <c r="AC142" s="433">
        <v>700.27713887501397</v>
      </c>
      <c r="AD142" s="412">
        <v>12</v>
      </c>
      <c r="AE142" s="412">
        <v>12</v>
      </c>
    </row>
    <row r="143" spans="1:31" s="9" customFormat="1" ht="16.5">
      <c r="A143" s="397">
        <v>430</v>
      </c>
      <c r="B143" s="398" t="s">
        <v>166</v>
      </c>
      <c r="C143" s="400">
        <v>15420</v>
      </c>
      <c r="D143" s="399">
        <v>143.21063424015398</v>
      </c>
      <c r="E143" s="399">
        <v>150.36031450557584</v>
      </c>
      <c r="F143" s="399">
        <v>293.57094874572982</v>
      </c>
      <c r="G143" s="399">
        <v>384.47274741827431</v>
      </c>
      <c r="H143" s="399">
        <v>678.04369616400425</v>
      </c>
      <c r="I143" s="399">
        <v>151.99403929793829</v>
      </c>
      <c r="J143" s="399">
        <v>830.03773546194259</v>
      </c>
      <c r="K143" s="399">
        <v>-114.11498054474708</v>
      </c>
      <c r="L143" s="399">
        <v>715.92275491719545</v>
      </c>
      <c r="M143" s="399">
        <v>21.872954000000007</v>
      </c>
      <c r="N143" s="399">
        <v>737.7957089171955</v>
      </c>
      <c r="O143" s="412">
        <v>2</v>
      </c>
      <c r="P143" s="412">
        <v>2</v>
      </c>
      <c r="Q143" s="22"/>
      <c r="R143" s="419">
        <v>430</v>
      </c>
      <c r="S143" s="202" t="s">
        <v>166</v>
      </c>
      <c r="T143" s="400">
        <v>15392</v>
      </c>
      <c r="U143" s="433">
        <v>144.91332387491224</v>
      </c>
      <c r="V143" s="433">
        <v>396.05075286895811</v>
      </c>
      <c r="W143" s="433">
        <v>540.96407674387035</v>
      </c>
      <c r="X143" s="433">
        <v>211.92962883786359</v>
      </c>
      <c r="Y143" s="433">
        <v>752.89370558173391</v>
      </c>
      <c r="Z143" s="433">
        <v>-122.96257796257797</v>
      </c>
      <c r="AA143" s="445">
        <v>629.93112761915597</v>
      </c>
      <c r="AB143" s="433">
        <v>3.2706335888773284</v>
      </c>
      <c r="AC143" s="433">
        <v>701.27713887501397</v>
      </c>
      <c r="AD143" s="412">
        <v>2</v>
      </c>
      <c r="AE143" s="412">
        <v>2</v>
      </c>
    </row>
    <row r="144" spans="1:31" s="9" customFormat="1" ht="16.5">
      <c r="A144" s="397">
        <v>433</v>
      </c>
      <c r="B144" s="398" t="s">
        <v>167</v>
      </c>
      <c r="C144" s="400">
        <v>7692</v>
      </c>
      <c r="D144" s="399">
        <v>208.77729496272943</v>
      </c>
      <c r="E144" s="399">
        <v>107.84637599786146</v>
      </c>
      <c r="F144" s="399">
        <v>316.62367096059091</v>
      </c>
      <c r="G144" s="399">
        <v>301.85057242255198</v>
      </c>
      <c r="H144" s="399">
        <v>618.47424338314295</v>
      </c>
      <c r="I144" s="399">
        <v>115.10670369072071</v>
      </c>
      <c r="J144" s="399">
        <v>733.58094707386363</v>
      </c>
      <c r="K144" s="399">
        <v>-111.28783151326053</v>
      </c>
      <c r="L144" s="399">
        <v>622.29311556060304</v>
      </c>
      <c r="M144" s="399">
        <v>13.229896918876756</v>
      </c>
      <c r="N144" s="399">
        <v>635.52301247947992</v>
      </c>
      <c r="O144" s="412">
        <v>5</v>
      </c>
      <c r="P144" s="412">
        <v>5</v>
      </c>
      <c r="Q144" s="22"/>
      <c r="R144" s="419">
        <v>433</v>
      </c>
      <c r="S144" s="202" t="s">
        <v>167</v>
      </c>
      <c r="T144" s="400">
        <v>7749</v>
      </c>
      <c r="U144" s="433">
        <v>272.42539638920999</v>
      </c>
      <c r="V144" s="433">
        <v>295.43335807730426</v>
      </c>
      <c r="W144" s="433">
        <v>567.85875446651426</v>
      </c>
      <c r="X144" s="433">
        <v>181.08028834756135</v>
      </c>
      <c r="Y144" s="433">
        <v>748.93904281407561</v>
      </c>
      <c r="Z144" s="433">
        <v>-127.40818170086463</v>
      </c>
      <c r="AA144" s="445">
        <v>621.5308611132109</v>
      </c>
      <c r="AB144" s="433">
        <v>1.0271591818299248</v>
      </c>
      <c r="AC144" s="433">
        <v>702.27713887501397</v>
      </c>
      <c r="AD144" s="412">
        <v>5</v>
      </c>
      <c r="AE144" s="412">
        <v>5</v>
      </c>
    </row>
    <row r="145" spans="1:31" s="9" customFormat="1" ht="16.5">
      <c r="A145" s="397">
        <v>434</v>
      </c>
      <c r="B145" s="398" t="s">
        <v>168</v>
      </c>
      <c r="C145" s="400">
        <v>14458</v>
      </c>
      <c r="D145" s="399">
        <v>392.43974661483134</v>
      </c>
      <c r="E145" s="399">
        <v>125.49509893046393</v>
      </c>
      <c r="F145" s="399">
        <v>517.93484554529527</v>
      </c>
      <c r="G145" s="399">
        <v>-2.9450269411058456</v>
      </c>
      <c r="H145" s="399">
        <v>514.9898186041894</v>
      </c>
      <c r="I145" s="399">
        <v>122.59041599996303</v>
      </c>
      <c r="J145" s="399">
        <v>637.58023460415245</v>
      </c>
      <c r="K145" s="399">
        <v>32.579609904551113</v>
      </c>
      <c r="L145" s="399">
        <v>670.15984450870349</v>
      </c>
      <c r="M145" s="399">
        <v>88.028866340434362</v>
      </c>
      <c r="N145" s="399">
        <v>758.18871084913781</v>
      </c>
      <c r="O145" s="412">
        <v>1</v>
      </c>
      <c r="P145" s="413">
        <v>34</v>
      </c>
      <c r="Q145" s="22"/>
      <c r="R145" s="419">
        <v>434</v>
      </c>
      <c r="S145" s="202" t="s">
        <v>168</v>
      </c>
      <c r="T145" s="400">
        <v>14568</v>
      </c>
      <c r="U145" s="433">
        <v>413.14294830646242</v>
      </c>
      <c r="V145" s="433">
        <v>60.706743112009576</v>
      </c>
      <c r="W145" s="433">
        <v>473.84969141847199</v>
      </c>
      <c r="X145" s="433">
        <v>177.2433269738988</v>
      </c>
      <c r="Y145" s="433">
        <v>651.09301839237082</v>
      </c>
      <c r="Z145" s="433">
        <v>-47.363948380010982</v>
      </c>
      <c r="AA145" s="445">
        <v>603.7290700123599</v>
      </c>
      <c r="AB145" s="433">
        <v>65.766209713069756</v>
      </c>
      <c r="AC145" s="433">
        <v>703.27713887501397</v>
      </c>
      <c r="AD145" s="412">
        <v>1</v>
      </c>
      <c r="AE145" s="413">
        <v>34</v>
      </c>
    </row>
    <row r="146" spans="1:31" s="9" customFormat="1" ht="16.5">
      <c r="A146" s="397">
        <v>435</v>
      </c>
      <c r="B146" s="398" t="s">
        <v>169</v>
      </c>
      <c r="C146" s="400">
        <v>702</v>
      </c>
      <c r="D146" s="399">
        <v>1291.3008703478579</v>
      </c>
      <c r="E146" s="399">
        <v>95.172923020092554</v>
      </c>
      <c r="F146" s="399">
        <v>1386.4737933679505</v>
      </c>
      <c r="G146" s="399">
        <v>55.86700794943674</v>
      </c>
      <c r="H146" s="399">
        <v>1442.3408013173873</v>
      </c>
      <c r="I146" s="399">
        <v>182.22372265238147</v>
      </c>
      <c r="J146" s="399">
        <v>1624.5645239697687</v>
      </c>
      <c r="K146" s="399">
        <v>-279.44729344729348</v>
      </c>
      <c r="L146" s="399">
        <v>1345.1172305224752</v>
      </c>
      <c r="M146" s="399">
        <v>-173.22008675213678</v>
      </c>
      <c r="N146" s="399">
        <v>1171.8971437703385</v>
      </c>
      <c r="O146" s="412">
        <v>13</v>
      </c>
      <c r="P146" s="412">
        <v>13</v>
      </c>
      <c r="Q146" s="22"/>
      <c r="R146" s="419">
        <v>435</v>
      </c>
      <c r="S146" s="202" t="s">
        <v>169</v>
      </c>
      <c r="T146" s="400">
        <v>692</v>
      </c>
      <c r="U146" s="433">
        <v>1160.451851463416</v>
      </c>
      <c r="V146" s="433">
        <v>74.396030961193432</v>
      </c>
      <c r="W146" s="433">
        <v>1234.8478824246095</v>
      </c>
      <c r="X146" s="433">
        <v>216.43770659386868</v>
      </c>
      <c r="Y146" s="433">
        <v>1451.285589018478</v>
      </c>
      <c r="Z146" s="433">
        <v>-285.57947976878614</v>
      </c>
      <c r="AA146" s="445">
        <v>1165.706109249692</v>
      </c>
      <c r="AB146" s="433">
        <v>-90.991898121387294</v>
      </c>
      <c r="AC146" s="433">
        <v>704.27713887501397</v>
      </c>
      <c r="AD146" s="412">
        <v>13</v>
      </c>
      <c r="AE146" s="412">
        <v>13</v>
      </c>
    </row>
    <row r="147" spans="1:31" s="9" customFormat="1" ht="16.5">
      <c r="A147" s="397">
        <v>436</v>
      </c>
      <c r="B147" s="398" t="s">
        <v>170</v>
      </c>
      <c r="C147" s="400">
        <v>2033</v>
      </c>
      <c r="D147" s="399">
        <v>1024.797356788449</v>
      </c>
      <c r="E147" s="399">
        <v>89.483817060808974</v>
      </c>
      <c r="F147" s="399">
        <v>1114.281173849258</v>
      </c>
      <c r="G147" s="399">
        <v>650.33070389418685</v>
      </c>
      <c r="H147" s="399">
        <v>1764.6118777434447</v>
      </c>
      <c r="I147" s="399">
        <v>100.27555700874881</v>
      </c>
      <c r="J147" s="399">
        <v>1864.8874347521935</v>
      </c>
      <c r="K147" s="399">
        <v>-115.18002951303492</v>
      </c>
      <c r="L147" s="399">
        <v>1749.7074052391586</v>
      </c>
      <c r="M147" s="399">
        <v>31.981068622725036</v>
      </c>
      <c r="N147" s="399">
        <v>1781.6884738618835</v>
      </c>
      <c r="O147" s="412">
        <v>17</v>
      </c>
      <c r="P147" s="412">
        <v>17</v>
      </c>
      <c r="Q147" s="22"/>
      <c r="R147" s="419">
        <v>436</v>
      </c>
      <c r="S147" s="202" t="s">
        <v>170</v>
      </c>
      <c r="T147" s="400">
        <v>1988</v>
      </c>
      <c r="U147" s="433">
        <v>950.36757838625374</v>
      </c>
      <c r="V147" s="433">
        <v>689.31485523799245</v>
      </c>
      <c r="W147" s="433">
        <v>1639.6824336242462</v>
      </c>
      <c r="X147" s="433">
        <v>162.35035593476601</v>
      </c>
      <c r="Y147" s="433">
        <v>1802.0327895590121</v>
      </c>
      <c r="Z147" s="433">
        <v>-167.93863179074447</v>
      </c>
      <c r="AA147" s="445">
        <v>1634.0941577682677</v>
      </c>
      <c r="AB147" s="433">
        <v>-5.6845332494969805</v>
      </c>
      <c r="AC147" s="433">
        <v>705.27713887501397</v>
      </c>
      <c r="AD147" s="412">
        <v>17</v>
      </c>
      <c r="AE147" s="412">
        <v>17</v>
      </c>
    </row>
    <row r="148" spans="1:31" s="9" customFormat="1" ht="16.5">
      <c r="A148" s="397">
        <v>440</v>
      </c>
      <c r="B148" s="398" t="s">
        <v>171</v>
      </c>
      <c r="C148" s="400">
        <v>5843</v>
      </c>
      <c r="D148" s="399">
        <v>1472.0091346260729</v>
      </c>
      <c r="E148" s="399">
        <v>57.713712774813906</v>
      </c>
      <c r="F148" s="399">
        <v>1529.7228474008866</v>
      </c>
      <c r="G148" s="399">
        <v>554.76999216102899</v>
      </c>
      <c r="H148" s="399">
        <v>2084.4928395619154</v>
      </c>
      <c r="I148" s="399">
        <v>62.571180699053173</v>
      </c>
      <c r="J148" s="399">
        <v>2147.0640202609688</v>
      </c>
      <c r="K148" s="399">
        <v>-263.86479548177306</v>
      </c>
      <c r="L148" s="399">
        <v>1883.1992247791959</v>
      </c>
      <c r="M148" s="399">
        <v>-9.9848656512065723</v>
      </c>
      <c r="N148" s="399">
        <v>1873.2143591279892</v>
      </c>
      <c r="O148" s="412">
        <v>15</v>
      </c>
      <c r="P148" s="412">
        <v>15</v>
      </c>
      <c r="Q148" s="22"/>
      <c r="R148" s="419">
        <v>440</v>
      </c>
      <c r="S148" s="202" t="s">
        <v>171</v>
      </c>
      <c r="T148" s="400">
        <v>5732</v>
      </c>
      <c r="U148" s="433">
        <v>1390.5845631788918</v>
      </c>
      <c r="V148" s="433">
        <v>542.55732231004083</v>
      </c>
      <c r="W148" s="433">
        <v>1933.1418854889325</v>
      </c>
      <c r="X148" s="433">
        <v>132.25945456137322</v>
      </c>
      <c r="Y148" s="433">
        <v>2065.4013400503059</v>
      </c>
      <c r="Z148" s="433">
        <v>-273.30076762037686</v>
      </c>
      <c r="AA148" s="445">
        <v>1792.1005724299289</v>
      </c>
      <c r="AB148" s="433">
        <v>-11.8237247034194</v>
      </c>
      <c r="AC148" s="433">
        <v>706.27713887501397</v>
      </c>
      <c r="AD148" s="412">
        <v>15</v>
      </c>
      <c r="AE148" s="412">
        <v>15</v>
      </c>
    </row>
    <row r="149" spans="1:31" s="9" customFormat="1" ht="16.5">
      <c r="A149" s="397">
        <v>441</v>
      </c>
      <c r="B149" s="398" t="s">
        <v>172</v>
      </c>
      <c r="C149" s="400">
        <v>4396</v>
      </c>
      <c r="D149" s="399">
        <v>-201.83063177568562</v>
      </c>
      <c r="E149" s="399">
        <v>149.37455533582033</v>
      </c>
      <c r="F149" s="399">
        <v>-52.456076439865299</v>
      </c>
      <c r="G149" s="399">
        <v>294.6996083666449</v>
      </c>
      <c r="H149" s="399">
        <v>242.24353192677955</v>
      </c>
      <c r="I149" s="399">
        <v>136.64429714304484</v>
      </c>
      <c r="J149" s="399">
        <v>378.88782906982442</v>
      </c>
      <c r="K149" s="399">
        <v>-3.5188808007279344</v>
      </c>
      <c r="L149" s="399">
        <v>375.36894826909645</v>
      </c>
      <c r="M149" s="399">
        <v>-8.2169623157415845</v>
      </c>
      <c r="N149" s="399">
        <v>367.15198595335488</v>
      </c>
      <c r="O149" s="412">
        <v>9</v>
      </c>
      <c r="P149" s="412">
        <v>9</v>
      </c>
      <c r="Q149" s="22"/>
      <c r="R149" s="419">
        <v>441</v>
      </c>
      <c r="S149" s="202" t="s">
        <v>172</v>
      </c>
      <c r="T149" s="400">
        <v>4421</v>
      </c>
      <c r="U149" s="433">
        <v>-207.30705676203866</v>
      </c>
      <c r="V149" s="433">
        <v>256.33085484801069</v>
      </c>
      <c r="W149" s="433">
        <v>49.023798085972025</v>
      </c>
      <c r="X149" s="433">
        <v>198.06953862505466</v>
      </c>
      <c r="Y149" s="433">
        <v>247.09333671102667</v>
      </c>
      <c r="Z149" s="433">
        <v>-69.221216919249045</v>
      </c>
      <c r="AA149" s="445">
        <v>177.87211979177764</v>
      </c>
      <c r="AB149" s="433">
        <v>-22.271169667496043</v>
      </c>
      <c r="AC149" s="433">
        <v>707.27713887501397</v>
      </c>
      <c r="AD149" s="412">
        <v>9</v>
      </c>
      <c r="AE149" s="412">
        <v>9</v>
      </c>
    </row>
    <row r="150" spans="1:31" s="9" customFormat="1" ht="16.5">
      <c r="A150" s="397">
        <v>444</v>
      </c>
      <c r="B150" s="398" t="s">
        <v>173</v>
      </c>
      <c r="C150" s="400">
        <v>45645</v>
      </c>
      <c r="D150" s="399">
        <v>319.20612031012848</v>
      </c>
      <c r="E150" s="399">
        <v>140.62388195177078</v>
      </c>
      <c r="F150" s="399">
        <v>459.83000226189927</v>
      </c>
      <c r="G150" s="399">
        <v>120.38518763122312</v>
      </c>
      <c r="H150" s="399">
        <v>580.21518989312244</v>
      </c>
      <c r="I150" s="399">
        <v>92.047488071054232</v>
      </c>
      <c r="J150" s="399">
        <v>672.26267796417665</v>
      </c>
      <c r="K150" s="399">
        <v>8.9703362909409581</v>
      </c>
      <c r="L150" s="399">
        <v>681.23301425511761</v>
      </c>
      <c r="M150" s="399">
        <v>62.490620363194211</v>
      </c>
      <c r="N150" s="399">
        <v>743.72363461831185</v>
      </c>
      <c r="O150" s="412">
        <v>1</v>
      </c>
      <c r="P150" s="413">
        <v>33</v>
      </c>
      <c r="Q150" s="22"/>
      <c r="R150" s="419">
        <v>444</v>
      </c>
      <c r="S150" s="202" t="s">
        <v>173</v>
      </c>
      <c r="T150" s="400">
        <v>45811</v>
      </c>
      <c r="U150" s="433">
        <v>354.95683367747364</v>
      </c>
      <c r="V150" s="433">
        <v>132.65639406959846</v>
      </c>
      <c r="W150" s="433">
        <v>487.61322774707207</v>
      </c>
      <c r="X150" s="433">
        <v>153.31296678642684</v>
      </c>
      <c r="Y150" s="433">
        <v>640.92619453349892</v>
      </c>
      <c r="Z150" s="433">
        <v>-19.100281591757437</v>
      </c>
      <c r="AA150" s="445">
        <v>621.82591294174154</v>
      </c>
      <c r="AB150" s="433">
        <v>55.326804241994289</v>
      </c>
      <c r="AC150" s="433">
        <v>708.27713887501397</v>
      </c>
      <c r="AD150" s="412">
        <v>1</v>
      </c>
      <c r="AE150" s="413">
        <v>33</v>
      </c>
    </row>
    <row r="151" spans="1:31" s="9" customFormat="1" ht="16.5">
      <c r="A151" s="397">
        <v>445</v>
      </c>
      <c r="B151" s="398" t="s">
        <v>174</v>
      </c>
      <c r="C151" s="400">
        <v>14999</v>
      </c>
      <c r="D151" s="399">
        <v>407.13440513095247</v>
      </c>
      <c r="E151" s="399">
        <v>95.016854279983775</v>
      </c>
      <c r="F151" s="399">
        <v>502.15125941093629</v>
      </c>
      <c r="G151" s="399">
        <v>14.827431041431808</v>
      </c>
      <c r="H151" s="399">
        <v>516.97869045236814</v>
      </c>
      <c r="I151" s="399">
        <v>99.533028011237775</v>
      </c>
      <c r="J151" s="399">
        <v>616.51171846360592</v>
      </c>
      <c r="K151" s="399">
        <v>0.45269684645643044</v>
      </c>
      <c r="L151" s="399">
        <v>616.96441531006235</v>
      </c>
      <c r="M151" s="399">
        <v>13.27275857457164</v>
      </c>
      <c r="N151" s="399">
        <v>630.23717388463399</v>
      </c>
      <c r="O151" s="412">
        <v>2</v>
      </c>
      <c r="P151" s="412">
        <v>2</v>
      </c>
      <c r="Q151" s="22"/>
      <c r="R151" s="419">
        <v>445</v>
      </c>
      <c r="S151" s="202" t="s">
        <v>174</v>
      </c>
      <c r="T151" s="400">
        <v>14991</v>
      </c>
      <c r="U151" s="433">
        <v>373.5859183334594</v>
      </c>
      <c r="V151" s="433">
        <v>19.679875381324621</v>
      </c>
      <c r="W151" s="433">
        <v>393.26579371478402</v>
      </c>
      <c r="X151" s="433">
        <v>157.33637711984446</v>
      </c>
      <c r="Y151" s="433">
        <v>550.60217083462851</v>
      </c>
      <c r="Z151" s="433">
        <v>5.5357214328597157</v>
      </c>
      <c r="AA151" s="445">
        <v>556.13789226748816</v>
      </c>
      <c r="AB151" s="433">
        <v>8.8978641785071027</v>
      </c>
      <c r="AC151" s="433">
        <v>709.27713887501397</v>
      </c>
      <c r="AD151" s="412">
        <v>2</v>
      </c>
      <c r="AE151" s="412">
        <v>2</v>
      </c>
    </row>
    <row r="152" spans="1:31" s="9" customFormat="1" ht="16.5">
      <c r="A152" s="397">
        <v>475</v>
      </c>
      <c r="B152" s="398" t="s">
        <v>175</v>
      </c>
      <c r="C152" s="400">
        <v>5456</v>
      </c>
      <c r="D152" s="399">
        <v>591.49934592986426</v>
      </c>
      <c r="E152" s="399">
        <v>81.139870931857715</v>
      </c>
      <c r="F152" s="399">
        <v>672.63921686172205</v>
      </c>
      <c r="G152" s="399">
        <v>320.41233147907002</v>
      </c>
      <c r="H152" s="399">
        <v>993.05154834079212</v>
      </c>
      <c r="I152" s="399">
        <v>128.10156988783297</v>
      </c>
      <c r="J152" s="399">
        <v>1121.1531182286251</v>
      </c>
      <c r="K152" s="399">
        <v>10.754215542521994</v>
      </c>
      <c r="L152" s="399">
        <v>1131.907333771147</v>
      </c>
      <c r="M152" s="399">
        <v>164.86626214442816</v>
      </c>
      <c r="N152" s="399">
        <v>1296.773595915575</v>
      </c>
      <c r="O152" s="412">
        <v>15</v>
      </c>
      <c r="P152" s="412">
        <v>15</v>
      </c>
      <c r="Q152" s="22"/>
      <c r="R152" s="419">
        <v>475</v>
      </c>
      <c r="S152" s="202" t="s">
        <v>175</v>
      </c>
      <c r="T152" s="400">
        <v>5479</v>
      </c>
      <c r="U152" s="433">
        <v>522.30481553131699</v>
      </c>
      <c r="V152" s="433">
        <v>321.32165623981354</v>
      </c>
      <c r="W152" s="433">
        <v>843.62647177113058</v>
      </c>
      <c r="X152" s="433">
        <v>198.85904107058215</v>
      </c>
      <c r="Y152" s="433">
        <v>1042.4855128417128</v>
      </c>
      <c r="Z152" s="433">
        <v>-20.70706333272495</v>
      </c>
      <c r="AA152" s="445">
        <v>1021.7784495089879</v>
      </c>
      <c r="AB152" s="433">
        <v>139.86679454279979</v>
      </c>
      <c r="AC152" s="433">
        <v>710.27713887501397</v>
      </c>
      <c r="AD152" s="412">
        <v>15</v>
      </c>
      <c r="AE152" s="412">
        <v>15</v>
      </c>
    </row>
    <row r="153" spans="1:31" s="9" customFormat="1" ht="16.5">
      <c r="A153" s="397">
        <v>480</v>
      </c>
      <c r="B153" s="398" t="s">
        <v>176</v>
      </c>
      <c r="C153" s="400">
        <v>1930</v>
      </c>
      <c r="D153" s="399">
        <v>320.43853934507217</v>
      </c>
      <c r="E153" s="399">
        <v>125.86784496311827</v>
      </c>
      <c r="F153" s="399">
        <v>446.3063843081905</v>
      </c>
      <c r="G153" s="399">
        <v>545.28939593392317</v>
      </c>
      <c r="H153" s="399">
        <v>991.59578024211362</v>
      </c>
      <c r="I153" s="399">
        <v>170.51786754385529</v>
      </c>
      <c r="J153" s="399">
        <v>1162.1136477859689</v>
      </c>
      <c r="K153" s="399">
        <v>-242.20725388601036</v>
      </c>
      <c r="L153" s="399">
        <v>919.90639389995852</v>
      </c>
      <c r="M153" s="399">
        <v>-448.20662844559592</v>
      </c>
      <c r="N153" s="399">
        <v>471.69976545436253</v>
      </c>
      <c r="O153" s="412">
        <v>2</v>
      </c>
      <c r="P153" s="412">
        <v>2</v>
      </c>
      <c r="Q153" s="22"/>
      <c r="R153" s="419">
        <v>480</v>
      </c>
      <c r="S153" s="202" t="s">
        <v>176</v>
      </c>
      <c r="T153" s="400">
        <v>1978</v>
      </c>
      <c r="U153" s="433">
        <v>354.1065508994875</v>
      </c>
      <c r="V153" s="433">
        <v>528.59126236330383</v>
      </c>
      <c r="W153" s="433">
        <v>882.69781326279133</v>
      </c>
      <c r="X153" s="433">
        <v>214.87800237889951</v>
      </c>
      <c r="Y153" s="433">
        <v>1097.575815641691</v>
      </c>
      <c r="Z153" s="433">
        <v>-254.51213346814964</v>
      </c>
      <c r="AA153" s="445">
        <v>843.06368217354122</v>
      </c>
      <c r="AB153" s="433">
        <v>-423.11679979777563</v>
      </c>
      <c r="AC153" s="433">
        <v>711.27713887501397</v>
      </c>
      <c r="AD153" s="412">
        <v>2</v>
      </c>
      <c r="AE153" s="412">
        <v>2</v>
      </c>
    </row>
    <row r="154" spans="1:31" s="9" customFormat="1" ht="16.5">
      <c r="A154" s="397">
        <v>481</v>
      </c>
      <c r="B154" s="398" t="s">
        <v>177</v>
      </c>
      <c r="C154" s="400">
        <v>9619</v>
      </c>
      <c r="D154" s="399">
        <v>530.48862191696219</v>
      </c>
      <c r="E154" s="399">
        <v>85.882161343183824</v>
      </c>
      <c r="F154" s="399">
        <v>616.37078326014603</v>
      </c>
      <c r="G154" s="399">
        <v>71.812369725228237</v>
      </c>
      <c r="H154" s="399">
        <v>688.18315298537425</v>
      </c>
      <c r="I154" s="399">
        <v>50.189433776286904</v>
      </c>
      <c r="J154" s="399">
        <v>738.37258676166107</v>
      </c>
      <c r="K154" s="399">
        <v>-208.85611809959454</v>
      </c>
      <c r="L154" s="399">
        <v>529.51646866206659</v>
      </c>
      <c r="M154" s="399">
        <v>-23.29746386110822</v>
      </c>
      <c r="N154" s="399">
        <v>506.21900480095837</v>
      </c>
      <c r="O154" s="412">
        <v>2</v>
      </c>
      <c r="P154" s="412">
        <v>2</v>
      </c>
      <c r="Q154" s="22"/>
      <c r="R154" s="419">
        <v>481</v>
      </c>
      <c r="S154" s="202" t="s">
        <v>177</v>
      </c>
      <c r="T154" s="400">
        <v>9642</v>
      </c>
      <c r="U154" s="433">
        <v>541.47486177985832</v>
      </c>
      <c r="V154" s="433">
        <v>99.0177324369632</v>
      </c>
      <c r="W154" s="433">
        <v>640.49259421682154</v>
      </c>
      <c r="X154" s="433">
        <v>125.47561703309695</v>
      </c>
      <c r="Y154" s="433">
        <v>765.96821124991857</v>
      </c>
      <c r="Z154" s="433">
        <v>-229.39016801493466</v>
      </c>
      <c r="AA154" s="445">
        <v>536.57804323498385</v>
      </c>
      <c r="AB154" s="433">
        <v>-25.090250331881347</v>
      </c>
      <c r="AC154" s="433">
        <v>712.27713887501397</v>
      </c>
      <c r="AD154" s="412">
        <v>2</v>
      </c>
      <c r="AE154" s="412">
        <v>2</v>
      </c>
    </row>
    <row r="155" spans="1:31" s="9" customFormat="1" ht="16.5">
      <c r="A155" s="397">
        <v>483</v>
      </c>
      <c r="B155" s="398" t="s">
        <v>178</v>
      </c>
      <c r="C155" s="400">
        <v>1055</v>
      </c>
      <c r="D155" s="399">
        <v>659.30033540717682</v>
      </c>
      <c r="E155" s="399">
        <v>134.53436963069595</v>
      </c>
      <c r="F155" s="399">
        <v>793.83470503787282</v>
      </c>
      <c r="G155" s="399">
        <v>909.11209571681457</v>
      </c>
      <c r="H155" s="399">
        <v>1702.9468007546873</v>
      </c>
      <c r="I155" s="399">
        <v>155.20364477159345</v>
      </c>
      <c r="J155" s="399">
        <v>1858.1504455262809</v>
      </c>
      <c r="K155" s="399">
        <v>-192.68815165876777</v>
      </c>
      <c r="L155" s="399">
        <v>1665.4622938675132</v>
      </c>
      <c r="M155" s="399">
        <v>15.879019052132698</v>
      </c>
      <c r="N155" s="399">
        <v>1681.3413129196458</v>
      </c>
      <c r="O155" s="412">
        <v>17</v>
      </c>
      <c r="P155" s="412">
        <v>17</v>
      </c>
      <c r="Q155" s="22"/>
      <c r="R155" s="419">
        <v>483</v>
      </c>
      <c r="S155" s="202" t="s">
        <v>178</v>
      </c>
      <c r="T155" s="400">
        <v>1067</v>
      </c>
      <c r="U155" s="433">
        <v>545.01706737629274</v>
      </c>
      <c r="V155" s="433">
        <v>894.4247179404033</v>
      </c>
      <c r="W155" s="433">
        <v>1439.441785316696</v>
      </c>
      <c r="X155" s="433">
        <v>224.86923708017181</v>
      </c>
      <c r="Y155" s="433">
        <v>1664.3110223968681</v>
      </c>
      <c r="Z155" s="433">
        <v>-202.02624179943768</v>
      </c>
      <c r="AA155" s="445">
        <v>1462.2847805974304</v>
      </c>
      <c r="AB155" s="433">
        <v>57.68310824742268</v>
      </c>
      <c r="AC155" s="433">
        <v>713.27713887501397</v>
      </c>
      <c r="AD155" s="412">
        <v>17</v>
      </c>
      <c r="AE155" s="412">
        <v>17</v>
      </c>
    </row>
    <row r="156" spans="1:31" s="9" customFormat="1" ht="16.5">
      <c r="A156" s="397">
        <v>484</v>
      </c>
      <c r="B156" s="398" t="s">
        <v>179</v>
      </c>
      <c r="C156" s="400">
        <v>2966</v>
      </c>
      <c r="D156" s="399">
        <v>156.51979598553288</v>
      </c>
      <c r="E156" s="399">
        <v>102.19743632525112</v>
      </c>
      <c r="F156" s="399">
        <v>258.71723231078403</v>
      </c>
      <c r="G156" s="399">
        <v>184.25056295961514</v>
      </c>
      <c r="H156" s="399">
        <v>442.96779527039917</v>
      </c>
      <c r="I156" s="399">
        <v>134.25620057703816</v>
      </c>
      <c r="J156" s="399">
        <v>577.22399584743732</v>
      </c>
      <c r="K156" s="399">
        <v>165.74983142279163</v>
      </c>
      <c r="L156" s="399">
        <v>742.97382727022887</v>
      </c>
      <c r="M156" s="399">
        <v>23.604141604855027</v>
      </c>
      <c r="N156" s="399">
        <v>766.57796887508391</v>
      </c>
      <c r="O156" s="412">
        <v>4</v>
      </c>
      <c r="P156" s="412">
        <v>4</v>
      </c>
      <c r="Q156" s="22"/>
      <c r="R156" s="419">
        <v>484</v>
      </c>
      <c r="S156" s="202" t="s">
        <v>179</v>
      </c>
      <c r="T156" s="400">
        <v>2967</v>
      </c>
      <c r="U156" s="433">
        <v>99.446937982455211</v>
      </c>
      <c r="V156" s="433">
        <v>361.64313254913742</v>
      </c>
      <c r="W156" s="433">
        <v>461.09007053159257</v>
      </c>
      <c r="X156" s="433">
        <v>203.44936837677923</v>
      </c>
      <c r="Y156" s="433">
        <v>664.53943890837184</v>
      </c>
      <c r="Z156" s="433">
        <v>159.18335018537243</v>
      </c>
      <c r="AA156" s="445">
        <v>823.72278909374427</v>
      </c>
      <c r="AB156" s="433">
        <v>45.738049544994944</v>
      </c>
      <c r="AC156" s="433">
        <v>714.27713887501397</v>
      </c>
      <c r="AD156" s="412">
        <v>4</v>
      </c>
      <c r="AE156" s="412">
        <v>4</v>
      </c>
    </row>
    <row r="157" spans="1:31" s="9" customFormat="1" ht="16.5">
      <c r="A157" s="397">
        <v>489</v>
      </c>
      <c r="B157" s="398" t="s">
        <v>180</v>
      </c>
      <c r="C157" s="400">
        <v>1752</v>
      </c>
      <c r="D157" s="399">
        <v>512.30991206868703</v>
      </c>
      <c r="E157" s="399">
        <v>137.38590327345324</v>
      </c>
      <c r="F157" s="399">
        <v>649.69581534214024</v>
      </c>
      <c r="G157" s="399">
        <v>573.2046641492949</v>
      </c>
      <c r="H157" s="399">
        <v>1222.9004794914351</v>
      </c>
      <c r="I157" s="399">
        <v>180.00024875884534</v>
      </c>
      <c r="J157" s="399">
        <v>1402.9007282502805</v>
      </c>
      <c r="K157" s="399">
        <v>-273.61358447488584</v>
      </c>
      <c r="L157" s="399">
        <v>1129.2871437753945</v>
      </c>
      <c r="M157" s="399">
        <v>-365.34838356164386</v>
      </c>
      <c r="N157" s="399">
        <v>763.9387602137507</v>
      </c>
      <c r="O157" s="412">
        <v>8</v>
      </c>
      <c r="P157" s="412">
        <v>8</v>
      </c>
      <c r="Q157" s="22"/>
      <c r="R157" s="419">
        <v>489</v>
      </c>
      <c r="S157" s="202" t="s">
        <v>180</v>
      </c>
      <c r="T157" s="400">
        <v>1791</v>
      </c>
      <c r="U157" s="433">
        <v>545.14380937171222</v>
      </c>
      <c r="V157" s="433">
        <v>478.90772036410846</v>
      </c>
      <c r="W157" s="433">
        <v>1024.0515297358208</v>
      </c>
      <c r="X157" s="433">
        <v>235.15704181611076</v>
      </c>
      <c r="Y157" s="433">
        <v>1259.2085715519315</v>
      </c>
      <c r="Z157" s="433">
        <v>-295.86767169179228</v>
      </c>
      <c r="AA157" s="445">
        <v>963.3408998601393</v>
      </c>
      <c r="AB157" s="433">
        <v>-728.22310161920711</v>
      </c>
      <c r="AC157" s="433">
        <v>715.27713887501397</v>
      </c>
      <c r="AD157" s="412">
        <v>8</v>
      </c>
      <c r="AE157" s="412">
        <v>8</v>
      </c>
    </row>
    <row r="158" spans="1:31" s="9" customFormat="1" ht="16.5">
      <c r="A158" s="397">
        <v>491</v>
      </c>
      <c r="B158" s="398" t="s">
        <v>181</v>
      </c>
      <c r="C158" s="400">
        <v>51919</v>
      </c>
      <c r="D158" s="399">
        <v>-274.47670296644526</v>
      </c>
      <c r="E158" s="399">
        <v>162.83065767546645</v>
      </c>
      <c r="F158" s="399">
        <v>-111.64604529097882</v>
      </c>
      <c r="G158" s="399">
        <v>227.36568624345173</v>
      </c>
      <c r="H158" s="399">
        <v>115.71964095247293</v>
      </c>
      <c r="I158" s="399">
        <v>94.234979120784175</v>
      </c>
      <c r="J158" s="399">
        <v>209.9546200732571</v>
      </c>
      <c r="K158" s="399">
        <v>63.967333731389282</v>
      </c>
      <c r="L158" s="399">
        <v>273.92195380464642</v>
      </c>
      <c r="M158" s="399">
        <v>2.0977941924921488</v>
      </c>
      <c r="N158" s="399">
        <v>276.01974799713855</v>
      </c>
      <c r="O158" s="412">
        <v>10</v>
      </c>
      <c r="P158" s="412">
        <v>10</v>
      </c>
      <c r="Q158" s="22"/>
      <c r="R158" s="419">
        <v>491</v>
      </c>
      <c r="S158" s="202" t="s">
        <v>181</v>
      </c>
      <c r="T158" s="400">
        <v>51980</v>
      </c>
      <c r="U158" s="433">
        <v>-287.72504692002224</v>
      </c>
      <c r="V158" s="433">
        <v>211.43753985739153</v>
      </c>
      <c r="W158" s="433">
        <v>-76.287507062630709</v>
      </c>
      <c r="X158" s="433">
        <v>171.05170414036479</v>
      </c>
      <c r="Y158" s="433">
        <v>94.764197077734082</v>
      </c>
      <c r="Z158" s="433">
        <v>30.847325894574837</v>
      </c>
      <c r="AA158" s="445">
        <v>125.61152297230892</v>
      </c>
      <c r="AB158" s="433">
        <v>4.1440878626394806</v>
      </c>
      <c r="AC158" s="433">
        <v>716.27713887501397</v>
      </c>
      <c r="AD158" s="412">
        <v>10</v>
      </c>
      <c r="AE158" s="412">
        <v>10</v>
      </c>
    </row>
    <row r="159" spans="1:31" s="9" customFormat="1" ht="16.5">
      <c r="A159" s="397">
        <v>494</v>
      </c>
      <c r="B159" s="398" t="s">
        <v>182</v>
      </c>
      <c r="C159" s="400">
        <v>8827</v>
      </c>
      <c r="D159" s="399">
        <v>465.00891837805358</v>
      </c>
      <c r="E159" s="399">
        <v>101.15840731326476</v>
      </c>
      <c r="F159" s="399">
        <v>566.1673256913183</v>
      </c>
      <c r="G159" s="399">
        <v>579.13442849944909</v>
      </c>
      <c r="H159" s="399">
        <v>1145.3017541907675</v>
      </c>
      <c r="I159" s="399">
        <v>71.301074912989591</v>
      </c>
      <c r="J159" s="399">
        <v>1216.6028291037571</v>
      </c>
      <c r="K159" s="399">
        <v>-22.071145349495865</v>
      </c>
      <c r="L159" s="399">
        <v>1194.5316837542612</v>
      </c>
      <c r="M159" s="399">
        <v>3.3878126067746717</v>
      </c>
      <c r="N159" s="399">
        <v>1197.9194963610357</v>
      </c>
      <c r="O159" s="412">
        <v>17</v>
      </c>
      <c r="P159" s="412">
        <v>17</v>
      </c>
      <c r="Q159" s="22"/>
      <c r="R159" s="419">
        <v>494</v>
      </c>
      <c r="S159" s="202" t="s">
        <v>182</v>
      </c>
      <c r="T159" s="400">
        <v>8882</v>
      </c>
      <c r="U159" s="433">
        <v>454.94695659458756</v>
      </c>
      <c r="V159" s="433">
        <v>562.56645599748106</v>
      </c>
      <c r="W159" s="433">
        <v>1017.5134125920686</v>
      </c>
      <c r="X159" s="433">
        <v>150.57104040913359</v>
      </c>
      <c r="Y159" s="433">
        <v>1168.0844530012021</v>
      </c>
      <c r="Z159" s="433">
        <v>-30.668993469939203</v>
      </c>
      <c r="AA159" s="445">
        <v>1137.415459531263</v>
      </c>
      <c r="AB159" s="433">
        <v>10.959444809727547</v>
      </c>
      <c r="AC159" s="433">
        <v>717.27713887501397</v>
      </c>
      <c r="AD159" s="412">
        <v>17</v>
      </c>
      <c r="AE159" s="412">
        <v>17</v>
      </c>
    </row>
    <row r="160" spans="1:31" s="9" customFormat="1" ht="16.5">
      <c r="A160" s="397">
        <v>495</v>
      </c>
      <c r="B160" s="398" t="s">
        <v>183</v>
      </c>
      <c r="C160" s="400">
        <v>1430</v>
      </c>
      <c r="D160" s="399">
        <v>418.10016764493542</v>
      </c>
      <c r="E160" s="399">
        <v>136.46016443825985</v>
      </c>
      <c r="F160" s="399">
        <v>554.56033208319536</v>
      </c>
      <c r="G160" s="399">
        <v>310.18889602359241</v>
      </c>
      <c r="H160" s="399">
        <v>864.74922810678765</v>
      </c>
      <c r="I160" s="399">
        <v>155.52543594437176</v>
      </c>
      <c r="J160" s="399">
        <v>1020.2746640511594</v>
      </c>
      <c r="K160" s="399">
        <v>-226.06503496503495</v>
      </c>
      <c r="L160" s="399">
        <v>794.20962908612455</v>
      </c>
      <c r="M160" s="399">
        <v>-35.517834923076933</v>
      </c>
      <c r="N160" s="399">
        <v>758.69179416304758</v>
      </c>
      <c r="O160" s="412">
        <v>13</v>
      </c>
      <c r="P160" s="412">
        <v>13</v>
      </c>
      <c r="Q160" s="22"/>
      <c r="R160" s="419">
        <v>495</v>
      </c>
      <c r="S160" s="202" t="s">
        <v>183</v>
      </c>
      <c r="T160" s="400">
        <v>1477</v>
      </c>
      <c r="U160" s="433">
        <v>380.87423858554581</v>
      </c>
      <c r="V160" s="433">
        <v>187.80905945154583</v>
      </c>
      <c r="W160" s="433">
        <v>568.68329803709173</v>
      </c>
      <c r="X160" s="433">
        <v>222.26417386554004</v>
      </c>
      <c r="Y160" s="433">
        <v>790.94747190263183</v>
      </c>
      <c r="Z160" s="433">
        <v>-249.26404874746106</v>
      </c>
      <c r="AA160" s="445">
        <v>541.68342315517077</v>
      </c>
      <c r="AB160" s="433">
        <v>-46.579603588354772</v>
      </c>
      <c r="AC160" s="433">
        <v>718.27713887501397</v>
      </c>
      <c r="AD160" s="412">
        <v>13</v>
      </c>
      <c r="AE160" s="412">
        <v>13</v>
      </c>
    </row>
    <row r="161" spans="1:31" s="9" customFormat="1" ht="16.5">
      <c r="A161" s="397">
        <v>498</v>
      </c>
      <c r="B161" s="398" t="s">
        <v>184</v>
      </c>
      <c r="C161" s="400">
        <v>2325</v>
      </c>
      <c r="D161" s="399">
        <v>1468.6789745863405</v>
      </c>
      <c r="E161" s="399">
        <v>167.12724497420217</v>
      </c>
      <c r="F161" s="399">
        <v>1635.8062195605426</v>
      </c>
      <c r="G161" s="399">
        <v>87.930811554724102</v>
      </c>
      <c r="H161" s="399">
        <v>1723.7370311152667</v>
      </c>
      <c r="I161" s="399">
        <v>113.80979284081629</v>
      </c>
      <c r="J161" s="399">
        <v>1837.5468239560828</v>
      </c>
      <c r="K161" s="399">
        <v>108.31569892473118</v>
      </c>
      <c r="L161" s="399">
        <v>1945.8625228808139</v>
      </c>
      <c r="M161" s="399">
        <v>23.931694090322591</v>
      </c>
      <c r="N161" s="399">
        <v>1969.7942169711366</v>
      </c>
      <c r="O161" s="412">
        <v>19</v>
      </c>
      <c r="P161" s="412">
        <v>19</v>
      </c>
      <c r="Q161" s="22"/>
      <c r="R161" s="419">
        <v>498</v>
      </c>
      <c r="S161" s="202" t="s">
        <v>184</v>
      </c>
      <c r="T161" s="400">
        <v>2281</v>
      </c>
      <c r="U161" s="433">
        <v>1369.4190921036873</v>
      </c>
      <c r="V161" s="433">
        <v>16.21659449685821</v>
      </c>
      <c r="W161" s="433">
        <v>1385.6356866005456</v>
      </c>
      <c r="X161" s="433">
        <v>192.71396773962354</v>
      </c>
      <c r="Y161" s="433">
        <v>1578.3496543401691</v>
      </c>
      <c r="Z161" s="433">
        <v>33.203857957036391</v>
      </c>
      <c r="AA161" s="445">
        <v>1611.5535122972055</v>
      </c>
      <c r="AB161" s="433">
        <v>12.741708548882061</v>
      </c>
      <c r="AC161" s="433">
        <v>719.27713887501397</v>
      </c>
      <c r="AD161" s="412">
        <v>19</v>
      </c>
      <c r="AE161" s="412">
        <v>19</v>
      </c>
    </row>
    <row r="162" spans="1:31" s="9" customFormat="1" ht="16.5">
      <c r="A162" s="397">
        <v>499</v>
      </c>
      <c r="B162" s="398" t="s">
        <v>185</v>
      </c>
      <c r="C162" s="400">
        <v>19763</v>
      </c>
      <c r="D162" s="399">
        <v>799.93784372309176</v>
      </c>
      <c r="E162" s="399">
        <v>77.501274820572235</v>
      </c>
      <c r="F162" s="399">
        <v>877.43911854366399</v>
      </c>
      <c r="G162" s="399">
        <v>217.38199983318427</v>
      </c>
      <c r="H162" s="399">
        <v>1094.8211183768483</v>
      </c>
      <c r="I162" s="399">
        <v>65.870133212008597</v>
      </c>
      <c r="J162" s="399">
        <v>1160.6912515888569</v>
      </c>
      <c r="K162" s="399">
        <v>-53.335930779739918</v>
      </c>
      <c r="L162" s="399">
        <v>1107.3553208091168</v>
      </c>
      <c r="M162" s="399">
        <v>26.038016314324761</v>
      </c>
      <c r="N162" s="399">
        <v>1133.3933371234416</v>
      </c>
      <c r="O162" s="412">
        <v>15</v>
      </c>
      <c r="P162" s="412">
        <v>15</v>
      </c>
      <c r="Q162" s="22"/>
      <c r="R162" s="419">
        <v>499</v>
      </c>
      <c r="S162" s="202" t="s">
        <v>185</v>
      </c>
      <c r="T162" s="400">
        <v>19662</v>
      </c>
      <c r="U162" s="433">
        <v>801.60288736869211</v>
      </c>
      <c r="V162" s="433">
        <v>207.99957530571143</v>
      </c>
      <c r="W162" s="433">
        <v>1009.6024626744035</v>
      </c>
      <c r="X162" s="433">
        <v>143.6325909807976</v>
      </c>
      <c r="Y162" s="433">
        <v>1153.235053655201</v>
      </c>
      <c r="Z162" s="433">
        <v>-75.206082799308305</v>
      </c>
      <c r="AA162" s="445">
        <v>1078.0289708558928</v>
      </c>
      <c r="AB162" s="433">
        <v>21.262203722408699</v>
      </c>
      <c r="AC162" s="433">
        <v>720.27713887501397</v>
      </c>
      <c r="AD162" s="412">
        <v>15</v>
      </c>
      <c r="AE162" s="412">
        <v>15</v>
      </c>
    </row>
    <row r="163" spans="1:31" s="9" customFormat="1" ht="16.5">
      <c r="A163" s="397">
        <v>500</v>
      </c>
      <c r="B163" s="398" t="s">
        <v>186</v>
      </c>
      <c r="C163" s="400">
        <v>10551</v>
      </c>
      <c r="D163" s="399">
        <v>1008.2366295997966</v>
      </c>
      <c r="E163" s="399">
        <v>126.27213972141142</v>
      </c>
      <c r="F163" s="399">
        <v>1134.5087693212081</v>
      </c>
      <c r="G163" s="399">
        <v>100.10856631385715</v>
      </c>
      <c r="H163" s="399">
        <v>1234.6173356350653</v>
      </c>
      <c r="I163" s="399">
        <v>38.568984220795045</v>
      </c>
      <c r="J163" s="399">
        <v>1273.1863198558603</v>
      </c>
      <c r="K163" s="399">
        <v>-59.66657188892048</v>
      </c>
      <c r="L163" s="399">
        <v>1213.5197479669398</v>
      </c>
      <c r="M163" s="399">
        <v>-15.576789218367932</v>
      </c>
      <c r="N163" s="399">
        <v>1197.9429587485718</v>
      </c>
      <c r="O163" s="412">
        <v>13</v>
      </c>
      <c r="P163" s="412">
        <v>13</v>
      </c>
      <c r="Q163" s="22"/>
      <c r="R163" s="419">
        <v>500</v>
      </c>
      <c r="S163" s="202" t="s">
        <v>186</v>
      </c>
      <c r="T163" s="400">
        <v>10486</v>
      </c>
      <c r="U163" s="433">
        <v>1037.6310094951727</v>
      </c>
      <c r="V163" s="433">
        <v>126.42058433581697</v>
      </c>
      <c r="W163" s="433">
        <v>1164.0515938309898</v>
      </c>
      <c r="X163" s="433">
        <v>98.490803050768136</v>
      </c>
      <c r="Y163" s="433">
        <v>1262.5423968817579</v>
      </c>
      <c r="Z163" s="433">
        <v>-72.405493038336829</v>
      </c>
      <c r="AA163" s="445">
        <v>1190.1369038434211</v>
      </c>
      <c r="AB163" s="433">
        <v>-22.468044287621591</v>
      </c>
      <c r="AC163" s="433">
        <v>721.27713887501397</v>
      </c>
      <c r="AD163" s="412">
        <v>13</v>
      </c>
      <c r="AE163" s="412">
        <v>13</v>
      </c>
    </row>
    <row r="164" spans="1:31" s="9" customFormat="1" ht="16.5">
      <c r="A164" s="397">
        <v>503</v>
      </c>
      <c r="B164" s="398" t="s">
        <v>187</v>
      </c>
      <c r="C164" s="400">
        <v>7515</v>
      </c>
      <c r="D164" s="399">
        <v>19.551050422463863</v>
      </c>
      <c r="E164" s="399">
        <v>103.99863953784795</v>
      </c>
      <c r="F164" s="399">
        <v>123.54968996031181</v>
      </c>
      <c r="G164" s="399">
        <v>391.70044736202016</v>
      </c>
      <c r="H164" s="399">
        <v>515.25013732233197</v>
      </c>
      <c r="I164" s="399">
        <v>111.88310623337264</v>
      </c>
      <c r="J164" s="399">
        <v>627.13324355570467</v>
      </c>
      <c r="K164" s="399">
        <v>-26.27332002661344</v>
      </c>
      <c r="L164" s="399">
        <v>600.85992352909113</v>
      </c>
      <c r="M164" s="399">
        <v>27.21164835129742</v>
      </c>
      <c r="N164" s="399">
        <v>628.07157188038866</v>
      </c>
      <c r="O164" s="412">
        <v>2</v>
      </c>
      <c r="P164" s="412">
        <v>2</v>
      </c>
      <c r="Q164" s="22"/>
      <c r="R164" s="419">
        <v>503</v>
      </c>
      <c r="S164" s="202" t="s">
        <v>187</v>
      </c>
      <c r="T164" s="400">
        <v>7539</v>
      </c>
      <c r="U164" s="433">
        <v>-19.957923090268743</v>
      </c>
      <c r="V164" s="433">
        <v>389.38943528010213</v>
      </c>
      <c r="W164" s="433">
        <v>369.43151218983337</v>
      </c>
      <c r="X164" s="433">
        <v>184.15017094927839</v>
      </c>
      <c r="Y164" s="433">
        <v>553.58168313911176</v>
      </c>
      <c r="Z164" s="433">
        <v>-35.605120042445947</v>
      </c>
      <c r="AA164" s="445">
        <v>517.97656309666581</v>
      </c>
      <c r="AB164" s="433">
        <v>19.992745974267145</v>
      </c>
      <c r="AC164" s="433">
        <v>722.27713887501397</v>
      </c>
      <c r="AD164" s="412">
        <v>2</v>
      </c>
      <c r="AE164" s="412">
        <v>2</v>
      </c>
    </row>
    <row r="165" spans="1:31" s="9" customFormat="1" ht="16.5">
      <c r="A165" s="397">
        <v>504</v>
      </c>
      <c r="B165" s="398" t="s">
        <v>188</v>
      </c>
      <c r="C165" s="400">
        <v>1715</v>
      </c>
      <c r="D165" s="399">
        <v>-162.54529089987267</v>
      </c>
      <c r="E165" s="399">
        <v>114.18686975929255</v>
      </c>
      <c r="F165" s="399">
        <v>-48.358421140580113</v>
      </c>
      <c r="G165" s="399">
        <v>466.64137608684064</v>
      </c>
      <c r="H165" s="399">
        <v>418.28295494626053</v>
      </c>
      <c r="I165" s="399">
        <v>149.13299447282265</v>
      </c>
      <c r="J165" s="399">
        <v>567.41594941908306</v>
      </c>
      <c r="K165" s="399">
        <v>-267.66005830903788</v>
      </c>
      <c r="L165" s="399">
        <v>299.75589111004524</v>
      </c>
      <c r="M165" s="399">
        <v>-483.37242136443149</v>
      </c>
      <c r="N165" s="399">
        <v>-183.61653025438628</v>
      </c>
      <c r="O165" s="412">
        <v>1</v>
      </c>
      <c r="P165" s="413">
        <v>34</v>
      </c>
      <c r="Q165" s="22"/>
      <c r="R165" s="419">
        <v>504</v>
      </c>
      <c r="S165" s="202" t="s">
        <v>188</v>
      </c>
      <c r="T165" s="400">
        <v>1764</v>
      </c>
      <c r="U165" s="433">
        <v>-144.61372098308527</v>
      </c>
      <c r="V165" s="433">
        <v>424.94078397951449</v>
      </c>
      <c r="W165" s="433">
        <v>280.32706299642916</v>
      </c>
      <c r="X165" s="433">
        <v>216.52681751102912</v>
      </c>
      <c r="Y165" s="433">
        <v>496.85388050745831</v>
      </c>
      <c r="Z165" s="433">
        <v>-237.63888888888889</v>
      </c>
      <c r="AA165" s="445">
        <v>259.2149916185694</v>
      </c>
      <c r="AB165" s="433">
        <v>-507.39055731292518</v>
      </c>
      <c r="AC165" s="433">
        <v>723.27713887501397</v>
      </c>
      <c r="AD165" s="412">
        <v>1</v>
      </c>
      <c r="AE165" s="413">
        <v>34</v>
      </c>
    </row>
    <row r="166" spans="1:31" s="9" customFormat="1" ht="16.5">
      <c r="A166" s="397">
        <v>505</v>
      </c>
      <c r="B166" s="398" t="s">
        <v>189</v>
      </c>
      <c r="C166" s="400">
        <v>20957</v>
      </c>
      <c r="D166" s="399">
        <v>456.50975804201261</v>
      </c>
      <c r="E166" s="399">
        <v>105.11040426247065</v>
      </c>
      <c r="F166" s="399">
        <v>561.6201623044833</v>
      </c>
      <c r="G166" s="399">
        <v>174.79894746081206</v>
      </c>
      <c r="H166" s="399">
        <v>736.41910976529539</v>
      </c>
      <c r="I166" s="399">
        <v>77.942034651890438</v>
      </c>
      <c r="J166" s="399">
        <v>814.36114441718576</v>
      </c>
      <c r="K166" s="399">
        <v>-89.158658204895744</v>
      </c>
      <c r="L166" s="399">
        <v>725.20248621228995</v>
      </c>
      <c r="M166" s="399">
        <v>-86.652735619124854</v>
      </c>
      <c r="N166" s="399">
        <v>638.54975059316519</v>
      </c>
      <c r="O166" s="412">
        <v>1</v>
      </c>
      <c r="P166" s="413">
        <v>35</v>
      </c>
      <c r="Q166" s="22"/>
      <c r="R166" s="419">
        <v>505</v>
      </c>
      <c r="S166" s="202" t="s">
        <v>189</v>
      </c>
      <c r="T166" s="400">
        <v>20912</v>
      </c>
      <c r="U166" s="433">
        <v>469.79241257756001</v>
      </c>
      <c r="V166" s="433">
        <v>184.06484440598945</v>
      </c>
      <c r="W166" s="433">
        <v>653.85725698354941</v>
      </c>
      <c r="X166" s="433">
        <v>147.1458957510676</v>
      </c>
      <c r="Y166" s="433">
        <v>801.00315273461706</v>
      </c>
      <c r="Z166" s="433">
        <v>-105.06680374904361</v>
      </c>
      <c r="AA166" s="445">
        <v>695.93634898557343</v>
      </c>
      <c r="AB166" s="433">
        <v>-91.520605284047434</v>
      </c>
      <c r="AC166" s="433">
        <v>724.27713887501397</v>
      </c>
      <c r="AD166" s="412">
        <v>1</v>
      </c>
      <c r="AE166" s="413">
        <v>35</v>
      </c>
    </row>
    <row r="167" spans="1:31" s="9" customFormat="1" ht="16.5">
      <c r="A167" s="397">
        <v>507</v>
      </c>
      <c r="B167" s="398" t="s">
        <v>190</v>
      </c>
      <c r="C167" s="420">
        <v>7099</v>
      </c>
      <c r="D167" s="399">
        <v>-241.9104917808811</v>
      </c>
      <c r="E167" s="399">
        <v>129.1986918792617</v>
      </c>
      <c r="F167" s="399">
        <v>-112.71179990161941</v>
      </c>
      <c r="G167" s="399">
        <v>245.93275401088906</v>
      </c>
      <c r="H167" s="399">
        <v>133.22095410926963</v>
      </c>
      <c r="I167" s="399">
        <v>149.5574764594854</v>
      </c>
      <c r="J167" s="399">
        <v>282.77843056875503</v>
      </c>
      <c r="K167" s="399">
        <v>-7.961825609240738</v>
      </c>
      <c r="L167" s="399">
        <v>274.81660495951428</v>
      </c>
      <c r="M167" s="399">
        <v>9.9182899676010727</v>
      </c>
      <c r="N167" s="399">
        <v>284.73489492711536</v>
      </c>
      <c r="O167" s="412">
        <v>10</v>
      </c>
      <c r="P167" s="412">
        <v>10</v>
      </c>
      <c r="Q167" s="22"/>
      <c r="R167" s="419">
        <v>507</v>
      </c>
      <c r="S167" s="202" t="s">
        <v>190</v>
      </c>
      <c r="T167" s="200">
        <v>7164</v>
      </c>
      <c r="U167" s="433">
        <v>-300.83266290933597</v>
      </c>
      <c r="V167" s="433">
        <v>197.36718507473162</v>
      </c>
      <c r="W167" s="433">
        <v>-103.46547783460433</v>
      </c>
      <c r="X167" s="433">
        <v>207.52127305844783</v>
      </c>
      <c r="Y167" s="433">
        <v>104.05579522384352</v>
      </c>
      <c r="Z167" s="433">
        <v>-36.216359575656057</v>
      </c>
      <c r="AA167" s="445">
        <v>67.839435648187461</v>
      </c>
      <c r="AB167" s="433">
        <v>4.9611573841429379</v>
      </c>
      <c r="AC167" s="433">
        <v>725.27713887501397</v>
      </c>
      <c r="AD167" s="412">
        <v>10</v>
      </c>
      <c r="AE167" s="412">
        <v>10</v>
      </c>
    </row>
    <row r="168" spans="1:31" s="9" customFormat="1" ht="16.5">
      <c r="A168" s="397">
        <v>508</v>
      </c>
      <c r="B168" s="398" t="s">
        <v>191</v>
      </c>
      <c r="C168" s="400">
        <v>9271</v>
      </c>
      <c r="D168" s="399">
        <v>-275.23453562925982</v>
      </c>
      <c r="E168" s="399">
        <v>154.25135804060008</v>
      </c>
      <c r="F168" s="399">
        <v>-120.98317758865976</v>
      </c>
      <c r="G168" s="399">
        <v>211.95849616463369</v>
      </c>
      <c r="H168" s="399">
        <v>90.97531857597393</v>
      </c>
      <c r="I168" s="399">
        <v>100.31034904422408</v>
      </c>
      <c r="J168" s="399">
        <v>191.28566762019801</v>
      </c>
      <c r="K168" s="399">
        <v>-43.699600906051124</v>
      </c>
      <c r="L168" s="399">
        <v>147.58606671414688</v>
      </c>
      <c r="M168" s="399">
        <v>14.4754913191673</v>
      </c>
      <c r="N168" s="399">
        <v>162.06155803331416</v>
      </c>
      <c r="O168" s="412">
        <v>6</v>
      </c>
      <c r="P168" s="412">
        <v>6</v>
      </c>
      <c r="Q168" s="22"/>
      <c r="R168" s="419">
        <v>508</v>
      </c>
      <c r="S168" s="202" t="s">
        <v>191</v>
      </c>
      <c r="T168" s="400">
        <v>9360</v>
      </c>
      <c r="U168" s="433">
        <v>-276.97381828638999</v>
      </c>
      <c r="V168" s="433">
        <v>251.59166194094766</v>
      </c>
      <c r="W168" s="433">
        <v>-25.382156345442297</v>
      </c>
      <c r="X168" s="433">
        <v>177.60214771951081</v>
      </c>
      <c r="Y168" s="433">
        <v>152.21999137406851</v>
      </c>
      <c r="Z168" s="433">
        <v>-60.869871794871791</v>
      </c>
      <c r="AA168" s="445">
        <v>91.350119579196729</v>
      </c>
      <c r="AB168" s="433">
        <v>12.6056722008547</v>
      </c>
      <c r="AC168" s="433">
        <v>726.27713887501397</v>
      </c>
      <c r="AD168" s="412">
        <v>6</v>
      </c>
      <c r="AE168" s="412">
        <v>6</v>
      </c>
    </row>
    <row r="169" spans="1:31" s="9" customFormat="1" ht="16.5">
      <c r="A169" s="397">
        <v>529</v>
      </c>
      <c r="B169" s="398" t="s">
        <v>192</v>
      </c>
      <c r="C169" s="400">
        <v>19999</v>
      </c>
      <c r="D169" s="399">
        <v>441.58956438816568</v>
      </c>
      <c r="E169" s="399">
        <v>121.48377083386465</v>
      </c>
      <c r="F169" s="399">
        <v>563.07333522203044</v>
      </c>
      <c r="G169" s="399">
        <v>-28.31310147075077</v>
      </c>
      <c r="H169" s="399">
        <v>534.76023375127966</v>
      </c>
      <c r="I169" s="399">
        <v>68.096003565898712</v>
      </c>
      <c r="J169" s="399">
        <v>602.85623731717828</v>
      </c>
      <c r="K169" s="399">
        <v>-43.049652482624133</v>
      </c>
      <c r="L169" s="399">
        <v>559.8065848345542</v>
      </c>
      <c r="M169" s="399">
        <v>-2.4244843292914591</v>
      </c>
      <c r="N169" s="399">
        <v>557.38210050526277</v>
      </c>
      <c r="O169" s="412">
        <v>2</v>
      </c>
      <c r="P169" s="412">
        <v>2</v>
      </c>
      <c r="Q169" s="22"/>
      <c r="R169" s="419">
        <v>529</v>
      </c>
      <c r="S169" s="202" t="s">
        <v>192</v>
      </c>
      <c r="T169" s="400">
        <v>19850</v>
      </c>
      <c r="U169" s="433">
        <v>449.60635772090245</v>
      </c>
      <c r="V169" s="433">
        <v>-31.966088789916263</v>
      </c>
      <c r="W169" s="433">
        <v>417.64026893098622</v>
      </c>
      <c r="X169" s="433">
        <v>115.95178222099007</v>
      </c>
      <c r="Y169" s="433">
        <v>533.59205115197631</v>
      </c>
      <c r="Z169" s="433">
        <v>-43.613501259445847</v>
      </c>
      <c r="AA169" s="445">
        <v>489.9785498925304</v>
      </c>
      <c r="AB169" s="433">
        <v>-10.692037149118381</v>
      </c>
      <c r="AC169" s="433">
        <v>727.27713887501397</v>
      </c>
      <c r="AD169" s="412">
        <v>2</v>
      </c>
      <c r="AE169" s="412">
        <v>2</v>
      </c>
    </row>
    <row r="170" spans="1:31" s="9" customFormat="1" ht="16.5">
      <c r="A170" s="397">
        <v>531</v>
      </c>
      <c r="B170" s="398" t="s">
        <v>193</v>
      </c>
      <c r="C170" s="400">
        <v>4966</v>
      </c>
      <c r="D170" s="399">
        <v>-389.17211573826569</v>
      </c>
      <c r="E170" s="399">
        <v>174.78778450010745</v>
      </c>
      <c r="F170" s="399">
        <v>-214.38433123815827</v>
      </c>
      <c r="G170" s="399">
        <v>421.72574961007786</v>
      </c>
      <c r="H170" s="399">
        <v>207.34141837191959</v>
      </c>
      <c r="I170" s="399">
        <v>98.770979745648489</v>
      </c>
      <c r="J170" s="399">
        <v>306.11239811756809</v>
      </c>
      <c r="K170" s="399">
        <v>-61.566854611357229</v>
      </c>
      <c r="L170" s="399">
        <v>244.54554350621089</v>
      </c>
      <c r="M170" s="399">
        <v>-7.5977299174385795</v>
      </c>
      <c r="N170" s="399">
        <v>236.94781358877231</v>
      </c>
      <c r="O170" s="412">
        <v>4</v>
      </c>
      <c r="P170" s="412">
        <v>4</v>
      </c>
      <c r="Q170" s="22"/>
      <c r="R170" s="419">
        <v>531</v>
      </c>
      <c r="S170" s="202" t="s">
        <v>193</v>
      </c>
      <c r="T170" s="400">
        <v>5072</v>
      </c>
      <c r="U170" s="433">
        <v>-388.53702882988284</v>
      </c>
      <c r="V170" s="433">
        <v>433.25894749306082</v>
      </c>
      <c r="W170" s="433">
        <v>44.721918663177924</v>
      </c>
      <c r="X170" s="433">
        <v>173.32981083052803</v>
      </c>
      <c r="Y170" s="433">
        <v>218.05172949370598</v>
      </c>
      <c r="Z170" s="433">
        <v>-63.446372239747632</v>
      </c>
      <c r="AA170" s="445">
        <v>154.60535725395835</v>
      </c>
      <c r="AB170" s="433">
        <v>7.5956911652208223</v>
      </c>
      <c r="AC170" s="433">
        <v>728.27713887501397</v>
      </c>
      <c r="AD170" s="412">
        <v>4</v>
      </c>
      <c r="AE170" s="412">
        <v>4</v>
      </c>
    </row>
    <row r="171" spans="1:31" s="9" customFormat="1" ht="16.5">
      <c r="A171" s="397">
        <v>535</v>
      </c>
      <c r="B171" s="398" t="s">
        <v>194</v>
      </c>
      <c r="C171" s="400">
        <v>10454</v>
      </c>
      <c r="D171" s="399">
        <v>797.35069125215261</v>
      </c>
      <c r="E171" s="399">
        <v>94.451079916241838</v>
      </c>
      <c r="F171" s="399">
        <v>891.80177116839445</v>
      </c>
      <c r="G171" s="399">
        <v>627.63711284464216</v>
      </c>
      <c r="H171" s="399">
        <v>1519.4388840130364</v>
      </c>
      <c r="I171" s="399">
        <v>109.08377288201275</v>
      </c>
      <c r="J171" s="399">
        <v>1628.5226568950493</v>
      </c>
      <c r="K171" s="399">
        <v>-59.94317964415535</v>
      </c>
      <c r="L171" s="399">
        <v>1568.5794772508939</v>
      </c>
      <c r="M171" s="399">
        <v>-19.413173761239715</v>
      </c>
      <c r="N171" s="399">
        <v>1549.1663034896542</v>
      </c>
      <c r="O171" s="412">
        <v>17</v>
      </c>
      <c r="P171" s="412">
        <v>17</v>
      </c>
      <c r="Q171" s="22"/>
      <c r="R171" s="419">
        <v>535</v>
      </c>
      <c r="S171" s="202" t="s">
        <v>194</v>
      </c>
      <c r="T171" s="400">
        <v>10419</v>
      </c>
      <c r="U171" s="433">
        <v>755.31433463348776</v>
      </c>
      <c r="V171" s="433">
        <v>619.30225942868958</v>
      </c>
      <c r="W171" s="433">
        <v>1374.6165940621775</v>
      </c>
      <c r="X171" s="433">
        <v>191.65889739423778</v>
      </c>
      <c r="Y171" s="433">
        <v>1566.275491456415</v>
      </c>
      <c r="Z171" s="433">
        <v>-69.542566465111818</v>
      </c>
      <c r="AA171" s="445">
        <v>1496.7329249913032</v>
      </c>
      <c r="AB171" s="433">
        <v>-6.2854594010941574</v>
      </c>
      <c r="AC171" s="433">
        <v>729.27713887501397</v>
      </c>
      <c r="AD171" s="412">
        <v>17</v>
      </c>
      <c r="AE171" s="412">
        <v>17</v>
      </c>
    </row>
    <row r="172" spans="1:31" s="9" customFormat="1" ht="16.5">
      <c r="A172" s="397">
        <v>536</v>
      </c>
      <c r="B172" s="398" t="s">
        <v>195</v>
      </c>
      <c r="C172" s="400">
        <v>35647</v>
      </c>
      <c r="D172" s="399">
        <v>292.9531644433286</v>
      </c>
      <c r="E172" s="399">
        <v>140.80987901995977</v>
      </c>
      <c r="F172" s="399">
        <v>433.76304346328834</v>
      </c>
      <c r="G172" s="399">
        <v>173.83952453017758</v>
      </c>
      <c r="H172" s="399">
        <v>607.60256799346598</v>
      </c>
      <c r="I172" s="399">
        <v>44.849356683296236</v>
      </c>
      <c r="J172" s="399">
        <v>652.45192467676225</v>
      </c>
      <c r="K172" s="399">
        <v>-29.922910763879148</v>
      </c>
      <c r="L172" s="399">
        <v>622.5290139128831</v>
      </c>
      <c r="M172" s="399">
        <v>4.5647732736836222</v>
      </c>
      <c r="N172" s="399">
        <v>627.09378718656671</v>
      </c>
      <c r="O172" s="412">
        <v>6</v>
      </c>
      <c r="P172" s="412">
        <v>6</v>
      </c>
      <c r="Q172" s="22"/>
      <c r="R172" s="419">
        <v>536</v>
      </c>
      <c r="S172" s="202" t="s">
        <v>195</v>
      </c>
      <c r="T172" s="400">
        <v>35346</v>
      </c>
      <c r="U172" s="433">
        <v>312.25966597772117</v>
      </c>
      <c r="V172" s="433">
        <v>158.58812617159091</v>
      </c>
      <c r="W172" s="433">
        <v>470.84779214931211</v>
      </c>
      <c r="X172" s="433">
        <v>120.06433477282978</v>
      </c>
      <c r="Y172" s="433">
        <v>590.91212692214185</v>
      </c>
      <c r="Z172" s="433">
        <v>-52.904119277994681</v>
      </c>
      <c r="AA172" s="445">
        <v>538.00800764414714</v>
      </c>
      <c r="AB172" s="433">
        <v>-0.41416554744525064</v>
      </c>
      <c r="AC172" s="433">
        <v>730.27713887501397</v>
      </c>
      <c r="AD172" s="412">
        <v>6</v>
      </c>
      <c r="AE172" s="412">
        <v>6</v>
      </c>
    </row>
    <row r="173" spans="1:31" s="9" customFormat="1" ht="16.5">
      <c r="A173" s="397">
        <v>538</v>
      </c>
      <c r="B173" s="398" t="s">
        <v>196</v>
      </c>
      <c r="C173" s="400">
        <v>4695</v>
      </c>
      <c r="D173" s="399">
        <v>468.08669318630842</v>
      </c>
      <c r="E173" s="399">
        <v>89.23475216866828</v>
      </c>
      <c r="F173" s="399">
        <v>557.32144535497673</v>
      </c>
      <c r="G173" s="399">
        <v>374.40802527465974</v>
      </c>
      <c r="H173" s="399">
        <v>931.72947062963647</v>
      </c>
      <c r="I173" s="399">
        <v>81.610733269783267</v>
      </c>
      <c r="J173" s="399">
        <v>1013.3402038994196</v>
      </c>
      <c r="K173" s="399">
        <v>175.41235356762513</v>
      </c>
      <c r="L173" s="399">
        <v>1188.7525574670449</v>
      </c>
      <c r="M173" s="399">
        <v>-0.22012337380192015</v>
      </c>
      <c r="N173" s="399">
        <v>1188.5324340932427</v>
      </c>
      <c r="O173" s="412">
        <v>2</v>
      </c>
      <c r="P173" s="412">
        <v>2</v>
      </c>
      <c r="Q173" s="22"/>
      <c r="R173" s="419">
        <v>538</v>
      </c>
      <c r="S173" s="202" t="s">
        <v>196</v>
      </c>
      <c r="T173" s="400">
        <v>4644</v>
      </c>
      <c r="U173" s="433">
        <v>449.39521521617399</v>
      </c>
      <c r="V173" s="433">
        <v>407.53889086496491</v>
      </c>
      <c r="W173" s="433">
        <v>856.93410608113891</v>
      </c>
      <c r="X173" s="433">
        <v>167.63324786211635</v>
      </c>
      <c r="Y173" s="433">
        <v>1024.5673539432553</v>
      </c>
      <c r="Z173" s="433">
        <v>213.57364341085272</v>
      </c>
      <c r="AA173" s="445">
        <v>1238.1409973541081</v>
      </c>
      <c r="AB173" s="433">
        <v>-17.970732881136954</v>
      </c>
      <c r="AC173" s="433">
        <v>731.27713887501397</v>
      </c>
      <c r="AD173" s="412">
        <v>2</v>
      </c>
      <c r="AE173" s="412">
        <v>2</v>
      </c>
    </row>
    <row r="174" spans="1:31" s="9" customFormat="1" ht="16.5">
      <c r="A174" s="397">
        <v>541</v>
      </c>
      <c r="B174" s="398" t="s">
        <v>197</v>
      </c>
      <c r="C174" s="400">
        <v>9130</v>
      </c>
      <c r="D174" s="399">
        <v>548.53230645245048</v>
      </c>
      <c r="E174" s="399">
        <v>155.97638677155211</v>
      </c>
      <c r="F174" s="399">
        <v>704.50869322400251</v>
      </c>
      <c r="G174" s="399">
        <v>507.0540023645429</v>
      </c>
      <c r="H174" s="399">
        <v>1211.5626955885455</v>
      </c>
      <c r="I174" s="399">
        <v>153.6919517574205</v>
      </c>
      <c r="J174" s="399">
        <v>1365.2546473459661</v>
      </c>
      <c r="K174" s="399">
        <v>-50.977217962760129</v>
      </c>
      <c r="L174" s="399">
        <v>1314.2774293832058</v>
      </c>
      <c r="M174" s="399">
        <v>-6.5635407338444693</v>
      </c>
      <c r="N174" s="399">
        <v>1307.7138886493613</v>
      </c>
      <c r="O174" s="412">
        <v>12</v>
      </c>
      <c r="P174" s="412">
        <v>12</v>
      </c>
      <c r="Q174" s="22"/>
      <c r="R174" s="419">
        <v>541</v>
      </c>
      <c r="S174" s="202" t="s">
        <v>197</v>
      </c>
      <c r="T174" s="400">
        <v>9243</v>
      </c>
      <c r="U174" s="433">
        <v>565.36696148229237</v>
      </c>
      <c r="V174" s="433">
        <v>494.19497541049236</v>
      </c>
      <c r="W174" s="433">
        <v>1059.5619368927846</v>
      </c>
      <c r="X174" s="433">
        <v>219.69251219456095</v>
      </c>
      <c r="Y174" s="433">
        <v>1279.2544490873458</v>
      </c>
      <c r="Z174" s="433">
        <v>-67.03462079411446</v>
      </c>
      <c r="AA174" s="445">
        <v>1212.2198282932313</v>
      </c>
      <c r="AB174" s="433">
        <v>-1.1198145309964329</v>
      </c>
      <c r="AC174" s="433">
        <v>732.27713887501397</v>
      </c>
      <c r="AD174" s="412">
        <v>12</v>
      </c>
      <c r="AE174" s="412">
        <v>12</v>
      </c>
    </row>
    <row r="175" spans="1:31" s="9" customFormat="1" ht="16.5">
      <c r="A175" s="397">
        <v>543</v>
      </c>
      <c r="B175" s="398" t="s">
        <v>198</v>
      </c>
      <c r="C175" s="400">
        <v>44785</v>
      </c>
      <c r="D175" s="399">
        <v>761.21280253319412</v>
      </c>
      <c r="E175" s="399">
        <v>105.3959871383211</v>
      </c>
      <c r="F175" s="399">
        <v>866.6087896715153</v>
      </c>
      <c r="G175" s="399">
        <v>-4.6801282995892937</v>
      </c>
      <c r="H175" s="399">
        <v>861.92866137192607</v>
      </c>
      <c r="I175" s="399">
        <v>54.646376223984966</v>
      </c>
      <c r="J175" s="399">
        <v>916.575037595911</v>
      </c>
      <c r="K175" s="399">
        <v>-175.41949313386178</v>
      </c>
      <c r="L175" s="399">
        <v>741.15554446204919</v>
      </c>
      <c r="M175" s="399">
        <v>-8.4902761018198092</v>
      </c>
      <c r="N175" s="399">
        <v>732.66526836022945</v>
      </c>
      <c r="O175" s="412">
        <v>1</v>
      </c>
      <c r="P175" s="413">
        <v>35</v>
      </c>
      <c r="Q175" s="22"/>
      <c r="R175" s="419">
        <v>543</v>
      </c>
      <c r="S175" s="202" t="s">
        <v>198</v>
      </c>
      <c r="T175" s="400">
        <v>44458</v>
      </c>
      <c r="U175" s="433">
        <v>769.53369897871323</v>
      </c>
      <c r="V175" s="433">
        <v>-4.4723701176613142</v>
      </c>
      <c r="W175" s="433">
        <v>765.06132886105195</v>
      </c>
      <c r="X175" s="433">
        <v>115.70970920548424</v>
      </c>
      <c r="Y175" s="433">
        <v>880.77103806653633</v>
      </c>
      <c r="Z175" s="433">
        <v>-191.75262045076252</v>
      </c>
      <c r="AA175" s="445">
        <v>689.01841761577373</v>
      </c>
      <c r="AB175" s="433">
        <v>-6.3258621714876959</v>
      </c>
      <c r="AC175" s="433">
        <v>733.27713887501397</v>
      </c>
      <c r="AD175" s="412">
        <v>1</v>
      </c>
      <c r="AE175" s="413">
        <v>35</v>
      </c>
    </row>
    <row r="176" spans="1:31" s="9" customFormat="1" ht="16.5">
      <c r="A176" s="397">
        <v>545</v>
      </c>
      <c r="B176" s="398" t="s">
        <v>199</v>
      </c>
      <c r="C176" s="400">
        <v>9621</v>
      </c>
      <c r="D176" s="399">
        <v>1225.6256097270107</v>
      </c>
      <c r="E176" s="399">
        <v>101.29513769201928</v>
      </c>
      <c r="F176" s="399">
        <v>1326.92074741903</v>
      </c>
      <c r="G176" s="399">
        <v>342.14593496618409</v>
      </c>
      <c r="H176" s="399">
        <v>1669.0666823852139</v>
      </c>
      <c r="I176" s="399">
        <v>173.09996622600619</v>
      </c>
      <c r="J176" s="399">
        <v>1842.1666486112199</v>
      </c>
      <c r="K176" s="399">
        <v>74.220767072029929</v>
      </c>
      <c r="L176" s="399">
        <v>1916.3874156832499</v>
      </c>
      <c r="M176" s="399">
        <v>9.6850454006860005</v>
      </c>
      <c r="N176" s="399">
        <v>1926.0724610839361</v>
      </c>
      <c r="O176" s="412">
        <v>15</v>
      </c>
      <c r="P176" s="412">
        <v>15</v>
      </c>
      <c r="Q176" s="22"/>
      <c r="R176" s="419">
        <v>545</v>
      </c>
      <c r="S176" s="202" t="s">
        <v>199</v>
      </c>
      <c r="T176" s="400">
        <v>9584</v>
      </c>
      <c r="U176" s="433">
        <v>1167.4934020649807</v>
      </c>
      <c r="V176" s="433">
        <v>325.53577702199061</v>
      </c>
      <c r="W176" s="433">
        <v>1493.0291790869715</v>
      </c>
      <c r="X176" s="433">
        <v>226.77278726372086</v>
      </c>
      <c r="Y176" s="433">
        <v>1719.8019663506923</v>
      </c>
      <c r="Z176" s="433">
        <v>46.040171118530886</v>
      </c>
      <c r="AA176" s="445">
        <v>1765.8421374692232</v>
      </c>
      <c r="AB176" s="433">
        <v>1.496534119365609</v>
      </c>
      <c r="AC176" s="433">
        <v>734.27713887501397</v>
      </c>
      <c r="AD176" s="412">
        <v>15</v>
      </c>
      <c r="AE176" s="412">
        <v>15</v>
      </c>
    </row>
    <row r="177" spans="1:31" s="9" customFormat="1" ht="16.5">
      <c r="A177" s="397">
        <v>560</v>
      </c>
      <c r="B177" s="398" t="s">
        <v>200</v>
      </c>
      <c r="C177" s="400">
        <v>15669</v>
      </c>
      <c r="D177" s="399">
        <v>278.74429411588028</v>
      </c>
      <c r="E177" s="399">
        <v>122.73110520044783</v>
      </c>
      <c r="F177" s="399">
        <v>401.47539931632809</v>
      </c>
      <c r="G177" s="399">
        <v>418.81319696711813</v>
      </c>
      <c r="H177" s="399">
        <v>820.28859628344628</v>
      </c>
      <c r="I177" s="399">
        <v>110.76995101079852</v>
      </c>
      <c r="J177" s="399">
        <v>931.05854729424482</v>
      </c>
      <c r="K177" s="399">
        <v>-90.369647073840071</v>
      </c>
      <c r="L177" s="399">
        <v>840.68890022040478</v>
      </c>
      <c r="M177" s="399">
        <v>25.608684893547778</v>
      </c>
      <c r="N177" s="399">
        <v>866.29758511395255</v>
      </c>
      <c r="O177" s="412">
        <v>7</v>
      </c>
      <c r="P177" s="412">
        <v>7</v>
      </c>
      <c r="Q177" s="22"/>
      <c r="R177" s="419">
        <v>560</v>
      </c>
      <c r="S177" s="202" t="s">
        <v>200</v>
      </c>
      <c r="T177" s="400">
        <v>15735</v>
      </c>
      <c r="U177" s="433">
        <v>278.3906955610388</v>
      </c>
      <c r="V177" s="433">
        <v>388.88818289676158</v>
      </c>
      <c r="W177" s="433">
        <v>667.27887845780037</v>
      </c>
      <c r="X177" s="433">
        <v>174.92796877380923</v>
      </c>
      <c r="Y177" s="433">
        <v>842.20684723160946</v>
      </c>
      <c r="Z177" s="433">
        <v>-114.51547505560852</v>
      </c>
      <c r="AA177" s="445">
        <v>727.69137217600098</v>
      </c>
      <c r="AB177" s="433">
        <v>31.860463774388357</v>
      </c>
      <c r="AC177" s="433">
        <v>735.27713887501397</v>
      </c>
      <c r="AD177" s="412">
        <v>7</v>
      </c>
      <c r="AE177" s="412">
        <v>7</v>
      </c>
    </row>
    <row r="178" spans="1:31" s="9" customFormat="1" ht="16.5">
      <c r="A178" s="397">
        <v>561</v>
      </c>
      <c r="B178" s="398" t="s">
        <v>201</v>
      </c>
      <c r="C178" s="400">
        <v>1315</v>
      </c>
      <c r="D178" s="399">
        <v>1050.7879660439353</v>
      </c>
      <c r="E178" s="399">
        <v>145.65534601208762</v>
      </c>
      <c r="F178" s="399">
        <v>1196.4433120560229</v>
      </c>
      <c r="G178" s="399">
        <v>329.28206551823342</v>
      </c>
      <c r="H178" s="399">
        <v>1525.7253775742563</v>
      </c>
      <c r="I178" s="399">
        <v>201.34186806012212</v>
      </c>
      <c r="J178" s="399">
        <v>1727.0672456343787</v>
      </c>
      <c r="K178" s="399">
        <v>-190.27452471482889</v>
      </c>
      <c r="L178" s="399">
        <v>1536.7927209195498</v>
      </c>
      <c r="M178" s="399">
        <v>-652.58896398479101</v>
      </c>
      <c r="N178" s="399">
        <v>884.20375693475864</v>
      </c>
      <c r="O178" s="412">
        <v>2</v>
      </c>
      <c r="P178" s="412">
        <v>2</v>
      </c>
      <c r="Q178" s="22"/>
      <c r="R178" s="419">
        <v>561</v>
      </c>
      <c r="S178" s="202" t="s">
        <v>201</v>
      </c>
      <c r="T178" s="400">
        <v>1317</v>
      </c>
      <c r="U178" s="433">
        <v>990.04752142933012</v>
      </c>
      <c r="V178" s="433">
        <v>331.64341912816104</v>
      </c>
      <c r="W178" s="433">
        <v>1321.6909405574911</v>
      </c>
      <c r="X178" s="433">
        <v>258.22638326044347</v>
      </c>
      <c r="Y178" s="433">
        <v>1579.9173238179346</v>
      </c>
      <c r="Z178" s="433">
        <v>-207.65072133637054</v>
      </c>
      <c r="AA178" s="445">
        <v>1372.266602481564</v>
      </c>
      <c r="AB178" s="433">
        <v>-476.30959757023544</v>
      </c>
      <c r="AC178" s="433">
        <v>736.27713887501397</v>
      </c>
      <c r="AD178" s="412">
        <v>2</v>
      </c>
      <c r="AE178" s="412">
        <v>2</v>
      </c>
    </row>
    <row r="179" spans="1:31" s="9" customFormat="1" ht="16.5">
      <c r="A179" s="397">
        <v>562</v>
      </c>
      <c r="B179" s="398" t="s">
        <v>202</v>
      </c>
      <c r="C179" s="400">
        <v>8839</v>
      </c>
      <c r="D179" s="399">
        <v>83.093037162621627</v>
      </c>
      <c r="E179" s="399">
        <v>109.81053289201411</v>
      </c>
      <c r="F179" s="399">
        <v>192.90357005463574</v>
      </c>
      <c r="G179" s="399">
        <v>377.92048930076032</v>
      </c>
      <c r="H179" s="399">
        <v>570.824059355396</v>
      </c>
      <c r="I179" s="399">
        <v>111.76326172376439</v>
      </c>
      <c r="J179" s="399">
        <v>682.58732107916046</v>
      </c>
      <c r="K179" s="399">
        <v>-23.643964249349473</v>
      </c>
      <c r="L179" s="399">
        <v>658.94335682981102</v>
      </c>
      <c r="M179" s="399">
        <v>-24.515707989761296</v>
      </c>
      <c r="N179" s="399">
        <v>634.42764884004964</v>
      </c>
      <c r="O179" s="412">
        <v>6</v>
      </c>
      <c r="P179" s="412">
        <v>6</v>
      </c>
      <c r="Q179" s="22"/>
      <c r="R179" s="419">
        <v>562</v>
      </c>
      <c r="S179" s="202" t="s">
        <v>202</v>
      </c>
      <c r="T179" s="400">
        <v>8935</v>
      </c>
      <c r="U179" s="433">
        <v>105.45564900950851</v>
      </c>
      <c r="V179" s="433">
        <v>367.14278542994839</v>
      </c>
      <c r="W179" s="433">
        <v>472.59843443945692</v>
      </c>
      <c r="X179" s="433">
        <v>185.64360276195379</v>
      </c>
      <c r="Y179" s="433">
        <v>658.24203720141077</v>
      </c>
      <c r="Z179" s="433">
        <v>-31.597313933967545</v>
      </c>
      <c r="AA179" s="445">
        <v>626.64472326744317</v>
      </c>
      <c r="AB179" s="433">
        <v>-12.042856236896093</v>
      </c>
      <c r="AC179" s="433">
        <v>737.27713887501397</v>
      </c>
      <c r="AD179" s="412">
        <v>6</v>
      </c>
      <c r="AE179" s="412">
        <v>6</v>
      </c>
    </row>
    <row r="180" spans="1:31" s="9" customFormat="1" ht="16.5">
      <c r="A180" s="397">
        <v>563</v>
      </c>
      <c r="B180" s="398" t="s">
        <v>203</v>
      </c>
      <c r="C180" s="400">
        <v>6978</v>
      </c>
      <c r="D180" s="399">
        <v>122.85829505141392</v>
      </c>
      <c r="E180" s="399">
        <v>115.34724755825626</v>
      </c>
      <c r="F180" s="399">
        <v>238.20554260967018</v>
      </c>
      <c r="G180" s="399">
        <v>467.9050085781052</v>
      </c>
      <c r="H180" s="399">
        <v>706.1105511877754</v>
      </c>
      <c r="I180" s="399">
        <v>103.21526808524443</v>
      </c>
      <c r="J180" s="399">
        <v>809.32581927301976</v>
      </c>
      <c r="K180" s="399">
        <v>-32.445686443106908</v>
      </c>
      <c r="L180" s="399">
        <v>776.8801328299129</v>
      </c>
      <c r="M180" s="399">
        <v>18.57527938091145</v>
      </c>
      <c r="N180" s="399">
        <v>795.45541221082431</v>
      </c>
      <c r="O180" s="412">
        <v>17</v>
      </c>
      <c r="P180" s="412">
        <v>17</v>
      </c>
      <c r="Q180" s="22"/>
      <c r="R180" s="419">
        <v>563</v>
      </c>
      <c r="S180" s="202" t="s">
        <v>203</v>
      </c>
      <c r="T180" s="400">
        <v>7025</v>
      </c>
      <c r="U180" s="433">
        <v>153.54770796637948</v>
      </c>
      <c r="V180" s="433">
        <v>496.5231185121886</v>
      </c>
      <c r="W180" s="433">
        <v>650.07082647856816</v>
      </c>
      <c r="X180" s="433">
        <v>184.65105172479997</v>
      </c>
      <c r="Y180" s="433">
        <v>834.72187820336808</v>
      </c>
      <c r="Z180" s="433">
        <v>-48.00540925266904</v>
      </c>
      <c r="AA180" s="445">
        <v>786.7164689506991</v>
      </c>
      <c r="AB180" s="433">
        <v>1.77693232740213</v>
      </c>
      <c r="AC180" s="433">
        <v>738.27713887501397</v>
      </c>
      <c r="AD180" s="412">
        <v>17</v>
      </c>
      <c r="AE180" s="412">
        <v>17</v>
      </c>
    </row>
    <row r="181" spans="1:31" s="9" customFormat="1" ht="16.5">
      <c r="A181" s="397">
        <v>564</v>
      </c>
      <c r="B181" s="398" t="s">
        <v>204</v>
      </c>
      <c r="C181" s="400">
        <v>214633</v>
      </c>
      <c r="D181" s="399">
        <v>238.92557018778203</v>
      </c>
      <c r="E181" s="399">
        <v>151.5548791197231</v>
      </c>
      <c r="F181" s="399">
        <v>390.48044930750513</v>
      </c>
      <c r="G181" s="399">
        <v>162.4380136520449</v>
      </c>
      <c r="H181" s="399">
        <v>552.91846295954997</v>
      </c>
      <c r="I181" s="399">
        <v>84.674924970133787</v>
      </c>
      <c r="J181" s="399">
        <v>637.59338792968367</v>
      </c>
      <c r="K181" s="399">
        <v>21.062646470952743</v>
      </c>
      <c r="L181" s="399">
        <v>658.65603440063649</v>
      </c>
      <c r="M181" s="399">
        <v>-68.28938101190171</v>
      </c>
      <c r="N181" s="399">
        <v>590.36665338873479</v>
      </c>
      <c r="O181" s="412">
        <v>17</v>
      </c>
      <c r="P181" s="412">
        <v>17</v>
      </c>
      <c r="Q181" s="22"/>
      <c r="R181" s="419">
        <v>564</v>
      </c>
      <c r="S181" s="202" t="s">
        <v>204</v>
      </c>
      <c r="T181" s="400">
        <v>211848</v>
      </c>
      <c r="U181" s="433">
        <v>236.78820905324903</v>
      </c>
      <c r="V181" s="433">
        <v>166.48237194693073</v>
      </c>
      <c r="W181" s="433">
        <v>403.27058100017979</v>
      </c>
      <c r="X181" s="433">
        <v>138.77539180176834</v>
      </c>
      <c r="Y181" s="433">
        <v>542.0459728019481</v>
      </c>
      <c r="Z181" s="433">
        <v>8.3359436954797772</v>
      </c>
      <c r="AA181" s="445">
        <v>550.38191649742794</v>
      </c>
      <c r="AB181" s="433">
        <v>-64.739914721451228</v>
      </c>
      <c r="AC181" s="433">
        <v>739.27713887501397</v>
      </c>
      <c r="AD181" s="412">
        <v>17</v>
      </c>
      <c r="AE181" s="412">
        <v>17</v>
      </c>
    </row>
    <row r="182" spans="1:31" s="9" customFormat="1" ht="16.5">
      <c r="A182" s="397">
        <v>576</v>
      </c>
      <c r="B182" s="398" t="s">
        <v>205</v>
      </c>
      <c r="C182" s="400">
        <v>2726</v>
      </c>
      <c r="D182" s="399">
        <v>138.3778958476293</v>
      </c>
      <c r="E182" s="399">
        <v>128.62944838400531</v>
      </c>
      <c r="F182" s="399">
        <v>267.00734423163459</v>
      </c>
      <c r="G182" s="399">
        <v>311.47076063411032</v>
      </c>
      <c r="H182" s="399">
        <v>578.47810486574497</v>
      </c>
      <c r="I182" s="399">
        <v>170.08741442220898</v>
      </c>
      <c r="J182" s="399">
        <v>748.56551928795386</v>
      </c>
      <c r="K182" s="399">
        <v>-46.382978723404257</v>
      </c>
      <c r="L182" s="399">
        <v>702.18254056454964</v>
      </c>
      <c r="M182" s="399">
        <v>-19.56744827586207</v>
      </c>
      <c r="N182" s="399">
        <v>682.61509228868749</v>
      </c>
      <c r="O182" s="412">
        <v>7</v>
      </c>
      <c r="P182" s="412">
        <v>7</v>
      </c>
      <c r="Q182" s="22"/>
      <c r="R182" s="419">
        <v>576</v>
      </c>
      <c r="S182" s="202" t="s">
        <v>205</v>
      </c>
      <c r="T182" s="400">
        <v>2750</v>
      </c>
      <c r="U182" s="433">
        <v>160.34439179357722</v>
      </c>
      <c r="V182" s="433">
        <v>285.83256763219606</v>
      </c>
      <c r="W182" s="433">
        <v>446.1769594257733</v>
      </c>
      <c r="X182" s="433">
        <v>223.92459876517998</v>
      </c>
      <c r="Y182" s="433">
        <v>670.10155819095337</v>
      </c>
      <c r="Z182" s="433">
        <v>-73.151272727272726</v>
      </c>
      <c r="AA182" s="445">
        <v>596.95028546368064</v>
      </c>
      <c r="AB182" s="433">
        <v>-16.019212181818183</v>
      </c>
      <c r="AC182" s="433">
        <v>740.27713887501397</v>
      </c>
      <c r="AD182" s="412">
        <v>7</v>
      </c>
      <c r="AE182" s="412">
        <v>7</v>
      </c>
    </row>
    <row r="183" spans="1:31" s="9" customFormat="1" ht="16.5">
      <c r="A183" s="397">
        <v>577</v>
      </c>
      <c r="B183" s="398" t="s">
        <v>206</v>
      </c>
      <c r="C183" s="400">
        <v>11236</v>
      </c>
      <c r="D183" s="399">
        <v>496.09782310334833</v>
      </c>
      <c r="E183" s="399">
        <v>124.1978407332557</v>
      </c>
      <c r="F183" s="399">
        <v>620.29566383660404</v>
      </c>
      <c r="G183" s="399">
        <v>210.58607613854355</v>
      </c>
      <c r="H183" s="399">
        <v>830.88173997514753</v>
      </c>
      <c r="I183" s="399">
        <v>68.531867181150773</v>
      </c>
      <c r="J183" s="399">
        <v>899.41360715629821</v>
      </c>
      <c r="K183" s="399">
        <v>56.7376290494838</v>
      </c>
      <c r="L183" s="399">
        <v>956.15123620578197</v>
      </c>
      <c r="M183" s="399">
        <v>11.39059590245639</v>
      </c>
      <c r="N183" s="399">
        <v>967.5418321082384</v>
      </c>
      <c r="O183" s="412">
        <v>2</v>
      </c>
      <c r="P183" s="412">
        <v>2</v>
      </c>
      <c r="Q183" s="22"/>
      <c r="R183" s="419">
        <v>577</v>
      </c>
      <c r="S183" s="202" t="s">
        <v>206</v>
      </c>
      <c r="T183" s="400">
        <v>11138</v>
      </c>
      <c r="U183" s="433">
        <v>476.53941412392356</v>
      </c>
      <c r="V183" s="433">
        <v>213.24456030589783</v>
      </c>
      <c r="W183" s="433">
        <v>689.78397442982146</v>
      </c>
      <c r="X183" s="433">
        <v>141.29479549833314</v>
      </c>
      <c r="Y183" s="433">
        <v>831.07876992815466</v>
      </c>
      <c r="Z183" s="433">
        <v>60.37744657927815</v>
      </c>
      <c r="AA183" s="445">
        <v>891.45621650743271</v>
      </c>
      <c r="AB183" s="433">
        <v>-2.1863178757407136</v>
      </c>
      <c r="AC183" s="433">
        <v>741.27713887501397</v>
      </c>
      <c r="AD183" s="412">
        <v>2</v>
      </c>
      <c r="AE183" s="412">
        <v>2</v>
      </c>
    </row>
    <row r="184" spans="1:31" s="9" customFormat="1" ht="16.5">
      <c r="A184" s="397">
        <v>578</v>
      </c>
      <c r="B184" s="398" t="s">
        <v>207</v>
      </c>
      <c r="C184" s="400">
        <v>3037</v>
      </c>
      <c r="D184" s="399">
        <v>-59.502535024781217</v>
      </c>
      <c r="E184" s="399">
        <v>155.73035210074511</v>
      </c>
      <c r="F184" s="399">
        <v>96.227817075963898</v>
      </c>
      <c r="G184" s="399">
        <v>572.48479077602826</v>
      </c>
      <c r="H184" s="399">
        <v>668.71260785199217</v>
      </c>
      <c r="I184" s="399">
        <v>147.67058803350551</v>
      </c>
      <c r="J184" s="399">
        <v>816.38319588549757</v>
      </c>
      <c r="K184" s="399">
        <v>61.61145867632532</v>
      </c>
      <c r="L184" s="399">
        <v>877.99465456182293</v>
      </c>
      <c r="M184" s="399">
        <v>85.842434244320074</v>
      </c>
      <c r="N184" s="399">
        <v>963.83708880614302</v>
      </c>
      <c r="O184" s="412">
        <v>18</v>
      </c>
      <c r="P184" s="412">
        <v>18</v>
      </c>
      <c r="Q184" s="22"/>
      <c r="R184" s="419">
        <v>578</v>
      </c>
      <c r="S184" s="202" t="s">
        <v>207</v>
      </c>
      <c r="T184" s="400">
        <v>3100</v>
      </c>
      <c r="U184" s="433">
        <v>-99.930309651496543</v>
      </c>
      <c r="V184" s="433">
        <v>542.4943069212718</v>
      </c>
      <c r="W184" s="433">
        <v>442.56399726977526</v>
      </c>
      <c r="X184" s="433">
        <v>214.25674454072112</v>
      </c>
      <c r="Y184" s="433">
        <v>656.82074181049643</v>
      </c>
      <c r="Z184" s="433">
        <v>21.06451612903226</v>
      </c>
      <c r="AA184" s="445">
        <v>677.88525793952863</v>
      </c>
      <c r="AB184" s="433">
        <v>121.69248887096774</v>
      </c>
      <c r="AC184" s="433">
        <v>742.27713887501397</v>
      </c>
      <c r="AD184" s="412">
        <v>18</v>
      </c>
      <c r="AE184" s="412">
        <v>18</v>
      </c>
    </row>
    <row r="185" spans="1:31" s="9" customFormat="1" ht="16.5">
      <c r="A185" s="397">
        <v>580</v>
      </c>
      <c r="B185" s="398" t="s">
        <v>208</v>
      </c>
      <c r="C185" s="400">
        <v>4366</v>
      </c>
      <c r="D185" s="399">
        <v>-205.30557889057064</v>
      </c>
      <c r="E185" s="399">
        <v>116.68200809241245</v>
      </c>
      <c r="F185" s="399">
        <v>-88.623570798158198</v>
      </c>
      <c r="G185" s="399">
        <v>502.79175894806355</v>
      </c>
      <c r="H185" s="399">
        <v>414.16818814990535</v>
      </c>
      <c r="I185" s="399">
        <v>166.21797756839098</v>
      </c>
      <c r="J185" s="399">
        <v>580.3861657182963</v>
      </c>
      <c r="K185" s="399">
        <v>-64.452817224003667</v>
      </c>
      <c r="L185" s="399">
        <v>515.93334849429266</v>
      </c>
      <c r="M185" s="399">
        <v>5.726873568483736</v>
      </c>
      <c r="N185" s="399">
        <v>521.66022206277637</v>
      </c>
      <c r="O185" s="412">
        <v>9</v>
      </c>
      <c r="P185" s="412">
        <v>9</v>
      </c>
      <c r="Q185" s="22"/>
      <c r="R185" s="419">
        <v>580</v>
      </c>
      <c r="S185" s="202" t="s">
        <v>208</v>
      </c>
      <c r="T185" s="400">
        <v>4438</v>
      </c>
      <c r="U185" s="433">
        <v>-223.23871349277337</v>
      </c>
      <c r="V185" s="433">
        <v>454.91721455266594</v>
      </c>
      <c r="W185" s="433">
        <v>231.6785010598926</v>
      </c>
      <c r="X185" s="433">
        <v>231.06487718677977</v>
      </c>
      <c r="Y185" s="433">
        <v>462.74337824667236</v>
      </c>
      <c r="Z185" s="433">
        <v>-49.943442992338895</v>
      </c>
      <c r="AA185" s="445">
        <v>412.79993525433343</v>
      </c>
      <c r="AB185" s="433">
        <v>15.644102410995945</v>
      </c>
      <c r="AC185" s="433">
        <v>743.27713887501397</v>
      </c>
      <c r="AD185" s="412">
        <v>9</v>
      </c>
      <c r="AE185" s="412">
        <v>9</v>
      </c>
    </row>
    <row r="186" spans="1:31" s="9" customFormat="1" ht="16.5">
      <c r="A186" s="397">
        <v>581</v>
      </c>
      <c r="B186" s="398" t="s">
        <v>209</v>
      </c>
      <c r="C186" s="400">
        <v>6123</v>
      </c>
      <c r="D186" s="399">
        <v>19.726772247812576</v>
      </c>
      <c r="E186" s="399">
        <v>174.72270813952014</v>
      </c>
      <c r="F186" s="399">
        <v>194.4494803873327</v>
      </c>
      <c r="G186" s="399">
        <v>371.3540114273768</v>
      </c>
      <c r="H186" s="399">
        <v>565.80349181470945</v>
      </c>
      <c r="I186" s="399">
        <v>121.6294631575186</v>
      </c>
      <c r="J186" s="399">
        <v>687.43295497222812</v>
      </c>
      <c r="K186" s="399">
        <v>-48.587130491589093</v>
      </c>
      <c r="L186" s="399">
        <v>638.84582448063907</v>
      </c>
      <c r="M186" s="399">
        <v>12.918966913277806</v>
      </c>
      <c r="N186" s="399">
        <v>651.76479139391688</v>
      </c>
      <c r="O186" s="412">
        <v>6</v>
      </c>
      <c r="P186" s="412">
        <v>6</v>
      </c>
      <c r="Q186" s="22"/>
      <c r="R186" s="419">
        <v>581</v>
      </c>
      <c r="S186" s="202" t="s">
        <v>209</v>
      </c>
      <c r="T186" s="400">
        <v>6240</v>
      </c>
      <c r="U186" s="433">
        <v>25.791209597099993</v>
      </c>
      <c r="V186" s="433">
        <v>351.24109676086243</v>
      </c>
      <c r="W186" s="433">
        <v>377.0323063579624</v>
      </c>
      <c r="X186" s="433">
        <v>196.23036762951654</v>
      </c>
      <c r="Y186" s="433">
        <v>573.26267398747893</v>
      </c>
      <c r="Z186" s="433">
        <v>-75.453365384615381</v>
      </c>
      <c r="AA186" s="445">
        <v>497.80930860286355</v>
      </c>
      <c r="AB186" s="433">
        <v>17.251551121794872</v>
      </c>
      <c r="AC186" s="433">
        <v>744.27713887501397</v>
      </c>
      <c r="AD186" s="412">
        <v>6</v>
      </c>
      <c r="AE186" s="412">
        <v>6</v>
      </c>
    </row>
    <row r="187" spans="1:31" s="9" customFormat="1" ht="16.5">
      <c r="A187" s="397">
        <v>583</v>
      </c>
      <c r="B187" s="398" t="s">
        <v>210</v>
      </c>
      <c r="C187" s="400">
        <v>912</v>
      </c>
      <c r="D187" s="399">
        <v>456.52456544102256</v>
      </c>
      <c r="E187" s="399">
        <v>137.11669232582869</v>
      </c>
      <c r="F187" s="399">
        <v>593.64125776685125</v>
      </c>
      <c r="G187" s="399">
        <v>106.92659912293254</v>
      </c>
      <c r="H187" s="399">
        <v>700.5678568897838</v>
      </c>
      <c r="I187" s="399">
        <v>125.95281843471102</v>
      </c>
      <c r="J187" s="399">
        <v>826.52067532449485</v>
      </c>
      <c r="K187" s="399">
        <v>-151.98793859649123</v>
      </c>
      <c r="L187" s="399">
        <v>674.53273672800356</v>
      </c>
      <c r="M187" s="399">
        <v>73.292511184210525</v>
      </c>
      <c r="N187" s="399">
        <v>747.82524791221419</v>
      </c>
      <c r="O187" s="412">
        <v>19</v>
      </c>
      <c r="P187" s="412">
        <v>19</v>
      </c>
      <c r="Q187" s="22"/>
      <c r="R187" s="419">
        <v>583</v>
      </c>
      <c r="S187" s="202" t="s">
        <v>210</v>
      </c>
      <c r="T187" s="400">
        <v>947</v>
      </c>
      <c r="U187" s="433">
        <v>667.24539202076869</v>
      </c>
      <c r="V187" s="433">
        <v>39.642636889654533</v>
      </c>
      <c r="W187" s="433">
        <v>706.88802891042315</v>
      </c>
      <c r="X187" s="433">
        <v>202.23662840615853</v>
      </c>
      <c r="Y187" s="433">
        <v>909.12465731658176</v>
      </c>
      <c r="Z187" s="433">
        <v>-246.93664202745512</v>
      </c>
      <c r="AA187" s="445">
        <v>662.18801528912661</v>
      </c>
      <c r="AB187" s="433">
        <v>158.02908500527982</v>
      </c>
      <c r="AC187" s="433">
        <v>745.27713887501397</v>
      </c>
      <c r="AD187" s="412">
        <v>19</v>
      </c>
      <c r="AE187" s="412">
        <v>19</v>
      </c>
    </row>
    <row r="188" spans="1:31" s="9" customFormat="1" ht="16.5">
      <c r="A188" s="397">
        <v>584</v>
      </c>
      <c r="B188" s="398" t="s">
        <v>211</v>
      </c>
      <c r="C188" s="400">
        <v>2578</v>
      </c>
      <c r="D188" s="399">
        <v>1062.7227452756265</v>
      </c>
      <c r="E188" s="399">
        <v>104.03397444280274</v>
      </c>
      <c r="F188" s="399">
        <v>1166.7567197184294</v>
      </c>
      <c r="G188" s="399">
        <v>728.371957583062</v>
      </c>
      <c r="H188" s="399">
        <v>1895.1286773014915</v>
      </c>
      <c r="I188" s="399">
        <v>144.25518971085111</v>
      </c>
      <c r="J188" s="399">
        <v>2039.3838670123425</v>
      </c>
      <c r="K188" s="399">
        <v>134.95384018619086</v>
      </c>
      <c r="L188" s="399">
        <v>2174.3377071985333</v>
      </c>
      <c r="M188" s="399">
        <v>10.345396431342126</v>
      </c>
      <c r="N188" s="399">
        <v>2184.6831036298754</v>
      </c>
      <c r="O188" s="412">
        <v>16</v>
      </c>
      <c r="P188" s="412">
        <v>16</v>
      </c>
      <c r="Q188" s="22"/>
      <c r="R188" s="419">
        <v>584</v>
      </c>
      <c r="S188" s="202" t="s">
        <v>211</v>
      </c>
      <c r="T188" s="400">
        <v>2653</v>
      </c>
      <c r="U188" s="433">
        <v>1060.5743290160199</v>
      </c>
      <c r="V188" s="433">
        <v>686.38121155158922</v>
      </c>
      <c r="W188" s="433">
        <v>1746.9555405676092</v>
      </c>
      <c r="X188" s="433">
        <v>206.42540631743077</v>
      </c>
      <c r="Y188" s="433">
        <v>1953.38094688504</v>
      </c>
      <c r="Z188" s="433">
        <v>62.25593667546174</v>
      </c>
      <c r="AA188" s="445">
        <v>2015.6368835605017</v>
      </c>
      <c r="AB188" s="433">
        <v>4.7527478326422923</v>
      </c>
      <c r="AC188" s="433">
        <v>746.27713887501397</v>
      </c>
      <c r="AD188" s="412">
        <v>16</v>
      </c>
      <c r="AE188" s="412">
        <v>16</v>
      </c>
    </row>
    <row r="189" spans="1:31" s="9" customFormat="1" ht="16.5">
      <c r="A189" s="397">
        <v>592</v>
      </c>
      <c r="B189" s="398" t="s">
        <v>213</v>
      </c>
      <c r="C189" s="400">
        <v>3596</v>
      </c>
      <c r="D189" s="399">
        <v>279.8614144542633</v>
      </c>
      <c r="E189" s="399">
        <v>150.4838314455433</v>
      </c>
      <c r="F189" s="399">
        <v>430.34524589980663</v>
      </c>
      <c r="G189" s="399">
        <v>479.24431061694708</v>
      </c>
      <c r="H189" s="399">
        <v>909.58955651675365</v>
      </c>
      <c r="I189" s="399">
        <v>104.28667476838189</v>
      </c>
      <c r="J189" s="399">
        <v>1013.8762312851355</v>
      </c>
      <c r="K189" s="399">
        <v>14.629032258064516</v>
      </c>
      <c r="L189" s="399">
        <v>1028.5052635432</v>
      </c>
      <c r="M189" s="399">
        <v>42.984377769744157</v>
      </c>
      <c r="N189" s="399">
        <v>1071.4896413129443</v>
      </c>
      <c r="O189" s="412">
        <v>13</v>
      </c>
      <c r="P189" s="412">
        <v>13</v>
      </c>
      <c r="Q189" s="22"/>
      <c r="R189" s="419">
        <v>592</v>
      </c>
      <c r="S189" s="202" t="s">
        <v>213</v>
      </c>
      <c r="T189" s="400">
        <v>3651</v>
      </c>
      <c r="U189" s="433">
        <v>311.3213619586046</v>
      </c>
      <c r="V189" s="433">
        <v>390.35996211848368</v>
      </c>
      <c r="W189" s="433">
        <v>701.68132407708822</v>
      </c>
      <c r="X189" s="433">
        <v>184.53995897058445</v>
      </c>
      <c r="Y189" s="433">
        <v>886.22128304767273</v>
      </c>
      <c r="Z189" s="433">
        <v>-2.7712955354697342</v>
      </c>
      <c r="AA189" s="445">
        <v>883.44998751220305</v>
      </c>
      <c r="AB189" s="433">
        <v>36.845438373048474</v>
      </c>
      <c r="AC189" s="433">
        <v>747.27713887501397</v>
      </c>
      <c r="AD189" s="412">
        <v>13</v>
      </c>
      <c r="AE189" s="412">
        <v>13</v>
      </c>
    </row>
    <row r="190" spans="1:31" s="9" customFormat="1" ht="16.5">
      <c r="A190" s="397">
        <v>593</v>
      </c>
      <c r="B190" s="398" t="s">
        <v>214</v>
      </c>
      <c r="C190" s="400">
        <v>17050</v>
      </c>
      <c r="D190" s="399">
        <v>-296.03087306179839</v>
      </c>
      <c r="E190" s="399">
        <v>159.75756934190576</v>
      </c>
      <c r="F190" s="399">
        <v>-136.2733037198926</v>
      </c>
      <c r="G190" s="399">
        <v>397.21365382086719</v>
      </c>
      <c r="H190" s="399">
        <v>260.94035010097463</v>
      </c>
      <c r="I190" s="399">
        <v>119.93109697632673</v>
      </c>
      <c r="J190" s="399">
        <v>380.87144707730135</v>
      </c>
      <c r="K190" s="399">
        <v>-16.394076246334311</v>
      </c>
      <c r="L190" s="399">
        <v>364.477370830967</v>
      </c>
      <c r="M190" s="399">
        <v>-1.2386890521994245</v>
      </c>
      <c r="N190" s="399">
        <v>363.23868177876761</v>
      </c>
      <c r="O190" s="412">
        <v>10</v>
      </c>
      <c r="P190" s="412">
        <v>10</v>
      </c>
      <c r="Q190" s="22"/>
      <c r="R190" s="419">
        <v>593</v>
      </c>
      <c r="S190" s="202" t="s">
        <v>214</v>
      </c>
      <c r="T190" s="400">
        <v>17077</v>
      </c>
      <c r="U190" s="433">
        <v>-314.6985381948424</v>
      </c>
      <c r="V190" s="433">
        <v>367.06939769193082</v>
      </c>
      <c r="W190" s="433">
        <v>52.370859497088418</v>
      </c>
      <c r="X190" s="433">
        <v>194.54139744639599</v>
      </c>
      <c r="Y190" s="433">
        <v>246.91225694348438</v>
      </c>
      <c r="Z190" s="433">
        <v>-107.26954383088365</v>
      </c>
      <c r="AA190" s="445">
        <v>139.64271311260075</v>
      </c>
      <c r="AB190" s="433">
        <v>-15.269365064121329</v>
      </c>
      <c r="AC190" s="433">
        <v>748.27713887501397</v>
      </c>
      <c r="AD190" s="412">
        <v>10</v>
      </c>
      <c r="AE190" s="412">
        <v>10</v>
      </c>
    </row>
    <row r="191" spans="1:31" s="9" customFormat="1" ht="16.5">
      <c r="A191" s="397">
        <v>595</v>
      </c>
      <c r="B191" s="398" t="s">
        <v>215</v>
      </c>
      <c r="C191" s="400">
        <v>4073</v>
      </c>
      <c r="D191" s="399">
        <v>486.13045216514297</v>
      </c>
      <c r="E191" s="399">
        <v>103.2008743770611</v>
      </c>
      <c r="F191" s="399">
        <v>589.33132654220401</v>
      </c>
      <c r="G191" s="399">
        <v>600.92053348497302</v>
      </c>
      <c r="H191" s="399">
        <v>1190.2518600271769</v>
      </c>
      <c r="I191" s="399">
        <v>183.22364276849882</v>
      </c>
      <c r="J191" s="399">
        <v>1373.4755027956758</v>
      </c>
      <c r="K191" s="399">
        <v>-3.3049349373925851</v>
      </c>
      <c r="L191" s="399">
        <v>1370.1705678582832</v>
      </c>
      <c r="M191" s="399">
        <v>20.250014966854891</v>
      </c>
      <c r="N191" s="399">
        <v>1390.4205828251384</v>
      </c>
      <c r="O191" s="412">
        <v>11</v>
      </c>
      <c r="P191" s="412">
        <v>11</v>
      </c>
      <c r="Q191" s="22"/>
      <c r="R191" s="419">
        <v>595</v>
      </c>
      <c r="S191" s="202" t="s">
        <v>215</v>
      </c>
      <c r="T191" s="400">
        <v>4140</v>
      </c>
      <c r="U191" s="433">
        <v>564.8804688265468</v>
      </c>
      <c r="V191" s="433">
        <v>550.89057646780952</v>
      </c>
      <c r="W191" s="433">
        <v>1115.7710452943563</v>
      </c>
      <c r="X191" s="433">
        <v>233.21311446242763</v>
      </c>
      <c r="Y191" s="433">
        <v>1348.9841597567838</v>
      </c>
      <c r="Z191" s="433">
        <v>-10.171014492753622</v>
      </c>
      <c r="AA191" s="445">
        <v>1338.8131452640303</v>
      </c>
      <c r="AB191" s="433">
        <v>33.197714009661851</v>
      </c>
      <c r="AC191" s="433">
        <v>749.27713887501397</v>
      </c>
      <c r="AD191" s="412">
        <v>11</v>
      </c>
      <c r="AE191" s="412">
        <v>11</v>
      </c>
    </row>
    <row r="192" spans="1:31" s="9" customFormat="1" ht="16.5">
      <c r="A192" s="397">
        <v>598</v>
      </c>
      <c r="B192" s="398" t="s">
        <v>216</v>
      </c>
      <c r="C192" s="400">
        <v>19475</v>
      </c>
      <c r="D192" s="399">
        <v>-18.278755470190067</v>
      </c>
      <c r="E192" s="399">
        <v>175.55011459052037</v>
      </c>
      <c r="F192" s="399">
        <v>157.27135912033029</v>
      </c>
      <c r="G192" s="399">
        <v>79.080816165085366</v>
      </c>
      <c r="H192" s="399">
        <v>236.35217528541563</v>
      </c>
      <c r="I192" s="399">
        <v>83.95859660180389</v>
      </c>
      <c r="J192" s="399">
        <v>320.31077188721952</v>
      </c>
      <c r="K192" s="399">
        <v>192.27291399229782</v>
      </c>
      <c r="L192" s="399">
        <v>512.58368587951736</v>
      </c>
      <c r="M192" s="399">
        <v>56.584796518613615</v>
      </c>
      <c r="N192" s="399">
        <v>569.168482398131</v>
      </c>
      <c r="O192" s="412">
        <v>15</v>
      </c>
      <c r="P192" s="412">
        <v>15</v>
      </c>
      <c r="Q192" s="22"/>
      <c r="R192" s="419">
        <v>598</v>
      </c>
      <c r="S192" s="202" t="s">
        <v>216</v>
      </c>
      <c r="T192" s="400">
        <v>19207</v>
      </c>
      <c r="U192" s="433">
        <v>-111.40430063767053</v>
      </c>
      <c r="V192" s="433">
        <v>78.607631862006428</v>
      </c>
      <c r="W192" s="433">
        <v>-32.796668775664102</v>
      </c>
      <c r="X192" s="433">
        <v>160.17259607045622</v>
      </c>
      <c r="Y192" s="433">
        <v>127.37592729479213</v>
      </c>
      <c r="Z192" s="433">
        <v>161.24079762586558</v>
      </c>
      <c r="AA192" s="445">
        <v>288.6167249206577</v>
      </c>
      <c r="AB192" s="433">
        <v>42.675399932316338</v>
      </c>
      <c r="AC192" s="433">
        <v>750.27713887501397</v>
      </c>
      <c r="AD192" s="412">
        <v>15</v>
      </c>
      <c r="AE192" s="412">
        <v>15</v>
      </c>
    </row>
    <row r="193" spans="1:31" s="9" customFormat="1" ht="16.5">
      <c r="A193" s="397">
        <v>599</v>
      </c>
      <c r="B193" s="398" t="s">
        <v>217</v>
      </c>
      <c r="C193" s="400">
        <v>11225</v>
      </c>
      <c r="D193" s="399">
        <v>887.40331739287046</v>
      </c>
      <c r="E193" s="399">
        <v>66.015584991678722</v>
      </c>
      <c r="F193" s="399">
        <v>953.41890238454914</v>
      </c>
      <c r="G193" s="399">
        <v>438.01889877243013</v>
      </c>
      <c r="H193" s="399">
        <v>1391.4378011569793</v>
      </c>
      <c r="I193" s="399">
        <v>102.06014051288004</v>
      </c>
      <c r="J193" s="399">
        <v>1493.4979416698593</v>
      </c>
      <c r="K193" s="399">
        <v>-62.960801781737196</v>
      </c>
      <c r="L193" s="399">
        <v>1430.5371398881221</v>
      </c>
      <c r="M193" s="399">
        <v>-39.664100151447677</v>
      </c>
      <c r="N193" s="399">
        <v>1390.8730397366744</v>
      </c>
      <c r="O193" s="412">
        <v>15</v>
      </c>
      <c r="P193" s="412">
        <v>15</v>
      </c>
      <c r="Q193" s="22"/>
      <c r="R193" s="419">
        <v>599</v>
      </c>
      <c r="S193" s="202" t="s">
        <v>217</v>
      </c>
      <c r="T193" s="400">
        <v>11206</v>
      </c>
      <c r="U193" s="433">
        <v>850.6807805898402</v>
      </c>
      <c r="V193" s="433">
        <v>427.76812938274577</v>
      </c>
      <c r="W193" s="433">
        <v>1278.4489099725859</v>
      </c>
      <c r="X193" s="433">
        <v>182.09850418152985</v>
      </c>
      <c r="Y193" s="433">
        <v>1460.5474141541158</v>
      </c>
      <c r="Z193" s="433">
        <v>-85.831429591290373</v>
      </c>
      <c r="AA193" s="445">
        <v>1374.7159845628255</v>
      </c>
      <c r="AB193" s="433">
        <v>-44.171303453507065</v>
      </c>
      <c r="AC193" s="433">
        <v>751.27713887501397</v>
      </c>
      <c r="AD193" s="412">
        <v>15</v>
      </c>
      <c r="AE193" s="412">
        <v>15</v>
      </c>
    </row>
    <row r="194" spans="1:31" s="9" customFormat="1" ht="16.5">
      <c r="A194" s="397">
        <v>601</v>
      </c>
      <c r="B194" s="398" t="s">
        <v>218</v>
      </c>
      <c r="C194" s="400">
        <v>3739</v>
      </c>
      <c r="D194" s="399">
        <v>684.06751566758226</v>
      </c>
      <c r="E194" s="399">
        <v>148.76986531222818</v>
      </c>
      <c r="F194" s="399">
        <v>832.8373809798104</v>
      </c>
      <c r="G194" s="399">
        <v>378.79714431183919</v>
      </c>
      <c r="H194" s="399">
        <v>1211.6345252916497</v>
      </c>
      <c r="I194" s="399">
        <v>164.22814597759859</v>
      </c>
      <c r="J194" s="399">
        <v>1375.862671269248</v>
      </c>
      <c r="K194" s="399">
        <v>88.99759293928858</v>
      </c>
      <c r="L194" s="399">
        <v>1464.8602642085366</v>
      </c>
      <c r="M194" s="399">
        <v>-13.583980727467241</v>
      </c>
      <c r="N194" s="399">
        <v>1451.2762834810694</v>
      </c>
      <c r="O194" s="412">
        <v>13</v>
      </c>
      <c r="P194" s="412">
        <v>13</v>
      </c>
      <c r="Q194" s="22"/>
      <c r="R194" s="419">
        <v>601</v>
      </c>
      <c r="S194" s="202" t="s">
        <v>218</v>
      </c>
      <c r="T194" s="400">
        <v>3786</v>
      </c>
      <c r="U194" s="433">
        <v>680.83766048748862</v>
      </c>
      <c r="V194" s="433">
        <v>406.7285656719389</v>
      </c>
      <c r="W194" s="433">
        <v>1087.5662261594275</v>
      </c>
      <c r="X194" s="433">
        <v>226.58596079655103</v>
      </c>
      <c r="Y194" s="433">
        <v>1314.1521869559786</v>
      </c>
      <c r="Z194" s="433">
        <v>62.155837295298468</v>
      </c>
      <c r="AA194" s="445">
        <v>1376.3080242512772</v>
      </c>
      <c r="AB194" s="433">
        <v>-14.391657184363446</v>
      </c>
      <c r="AC194" s="433">
        <v>752.27713887501397</v>
      </c>
      <c r="AD194" s="412">
        <v>13</v>
      </c>
      <c r="AE194" s="412">
        <v>13</v>
      </c>
    </row>
    <row r="195" spans="1:31" s="9" customFormat="1" ht="16.5">
      <c r="A195" s="397">
        <v>604</v>
      </c>
      <c r="B195" s="398" t="s">
        <v>219</v>
      </c>
      <c r="C195" s="400">
        <v>20763</v>
      </c>
      <c r="D195" s="399">
        <v>774.93330884730847</v>
      </c>
      <c r="E195" s="399">
        <v>118.12230842618737</v>
      </c>
      <c r="F195" s="399">
        <v>893.05561727349584</v>
      </c>
      <c r="G195" s="399">
        <v>-23.658064449145655</v>
      </c>
      <c r="H195" s="399">
        <v>869.39755282435021</v>
      </c>
      <c r="I195" s="399">
        <v>36.240572147316918</v>
      </c>
      <c r="J195" s="399">
        <v>905.63812497166714</v>
      </c>
      <c r="K195" s="399">
        <v>-117.60381447767664</v>
      </c>
      <c r="L195" s="399">
        <v>788.03431049399057</v>
      </c>
      <c r="M195" s="399">
        <v>-37.707265269541985</v>
      </c>
      <c r="N195" s="399">
        <v>750.32704522444851</v>
      </c>
      <c r="O195" s="412">
        <v>6</v>
      </c>
      <c r="P195" s="412">
        <v>6</v>
      </c>
      <c r="Q195" s="22"/>
      <c r="R195" s="419">
        <v>604</v>
      </c>
      <c r="S195" s="202" t="s">
        <v>219</v>
      </c>
      <c r="T195" s="400">
        <v>20405</v>
      </c>
      <c r="U195" s="433">
        <v>806.27476990411242</v>
      </c>
      <c r="V195" s="433">
        <v>-19.783903063058819</v>
      </c>
      <c r="W195" s="433">
        <v>786.49086684105362</v>
      </c>
      <c r="X195" s="433">
        <v>103.87946800255338</v>
      </c>
      <c r="Y195" s="433">
        <v>890.370334843607</v>
      </c>
      <c r="Z195" s="433">
        <v>-129.10781671159029</v>
      </c>
      <c r="AA195" s="445">
        <v>761.26251813201668</v>
      </c>
      <c r="AB195" s="433">
        <v>-36.074027793187952</v>
      </c>
      <c r="AC195" s="433">
        <v>753.27713887501397</v>
      </c>
      <c r="AD195" s="412">
        <v>6</v>
      </c>
      <c r="AE195" s="412">
        <v>6</v>
      </c>
    </row>
    <row r="196" spans="1:31" s="9" customFormat="1" ht="16.5">
      <c r="A196" s="397">
        <v>607</v>
      </c>
      <c r="B196" s="398" t="s">
        <v>220</v>
      </c>
      <c r="C196" s="400">
        <v>4064</v>
      </c>
      <c r="D196" s="399">
        <v>-40.570853100234814</v>
      </c>
      <c r="E196" s="399">
        <v>141.29847320096198</v>
      </c>
      <c r="F196" s="399">
        <v>100.72762010072718</v>
      </c>
      <c r="G196" s="399">
        <v>604.76733244458239</v>
      </c>
      <c r="H196" s="399">
        <v>705.49495254530962</v>
      </c>
      <c r="I196" s="399">
        <v>166.56666084010459</v>
      </c>
      <c r="J196" s="399">
        <v>872.06161338541426</v>
      </c>
      <c r="K196" s="399">
        <v>-143.45718503937007</v>
      </c>
      <c r="L196" s="399">
        <v>728.60442834604419</v>
      </c>
      <c r="M196" s="399">
        <v>-5.9042948548228313</v>
      </c>
      <c r="N196" s="399">
        <v>722.70013349122132</v>
      </c>
      <c r="O196" s="412">
        <v>12</v>
      </c>
      <c r="P196" s="412">
        <v>12</v>
      </c>
      <c r="Q196" s="22"/>
      <c r="R196" s="419">
        <v>607</v>
      </c>
      <c r="S196" s="202" t="s">
        <v>220</v>
      </c>
      <c r="T196" s="400">
        <v>4084</v>
      </c>
      <c r="U196" s="433">
        <v>-36.162020287221701</v>
      </c>
      <c r="V196" s="433">
        <v>620.5377980850285</v>
      </c>
      <c r="W196" s="433">
        <v>584.37577779780679</v>
      </c>
      <c r="X196" s="433">
        <v>228.42394124632006</v>
      </c>
      <c r="Y196" s="433">
        <v>812.79971904412685</v>
      </c>
      <c r="Z196" s="433">
        <v>-144.71914789422135</v>
      </c>
      <c r="AA196" s="445">
        <v>668.0805711499055</v>
      </c>
      <c r="AB196" s="433">
        <v>-11.963768364348674</v>
      </c>
      <c r="AC196" s="433">
        <v>754.27713887501397</v>
      </c>
      <c r="AD196" s="412">
        <v>12</v>
      </c>
      <c r="AE196" s="412">
        <v>12</v>
      </c>
    </row>
    <row r="197" spans="1:31" s="9" customFormat="1" ht="16.5">
      <c r="A197" s="397">
        <v>608</v>
      </c>
      <c r="B197" s="398" t="s">
        <v>221</v>
      </c>
      <c r="C197" s="400">
        <v>1943</v>
      </c>
      <c r="D197" s="399">
        <v>-81.533547034798843</v>
      </c>
      <c r="E197" s="399">
        <v>129.70012680626726</v>
      </c>
      <c r="F197" s="399">
        <v>48.16657977146842</v>
      </c>
      <c r="G197" s="399">
        <v>516.48916828390054</v>
      </c>
      <c r="H197" s="399">
        <v>564.65574805536903</v>
      </c>
      <c r="I197" s="399">
        <v>113.96650341346934</v>
      </c>
      <c r="J197" s="399">
        <v>678.62225146883839</v>
      </c>
      <c r="K197" s="399">
        <v>196.02676273803397</v>
      </c>
      <c r="L197" s="399">
        <v>874.64901420687227</v>
      </c>
      <c r="M197" s="399">
        <v>0</v>
      </c>
      <c r="N197" s="399">
        <v>874.64901420687227</v>
      </c>
      <c r="O197" s="412">
        <v>4</v>
      </c>
      <c r="P197" s="412">
        <v>4</v>
      </c>
      <c r="Q197" s="22"/>
      <c r="R197" s="419">
        <v>608</v>
      </c>
      <c r="S197" s="202" t="s">
        <v>221</v>
      </c>
      <c r="T197" s="400">
        <v>1980</v>
      </c>
      <c r="U197" s="433">
        <v>-41.805144994984254</v>
      </c>
      <c r="V197" s="433">
        <v>456.24532858139247</v>
      </c>
      <c r="W197" s="433">
        <v>414.44018358640824</v>
      </c>
      <c r="X197" s="433">
        <v>208.72952411670019</v>
      </c>
      <c r="Y197" s="433">
        <v>623.16970770310843</v>
      </c>
      <c r="Z197" s="433">
        <v>176.48939393939395</v>
      </c>
      <c r="AA197" s="445">
        <v>799.65910164250238</v>
      </c>
      <c r="AB197" s="433">
        <v>-1.5920505050505025</v>
      </c>
      <c r="AC197" s="433">
        <v>755.27713887501397</v>
      </c>
      <c r="AD197" s="412">
        <v>4</v>
      </c>
      <c r="AE197" s="412">
        <v>4</v>
      </c>
    </row>
    <row r="198" spans="1:31" s="9" customFormat="1" ht="16.5">
      <c r="A198" s="397">
        <v>609</v>
      </c>
      <c r="B198" s="398" t="s">
        <v>222</v>
      </c>
      <c r="C198" s="400">
        <v>83106</v>
      </c>
      <c r="D198" s="399">
        <v>-202.96816679086385</v>
      </c>
      <c r="E198" s="399">
        <v>165.36861685125294</v>
      </c>
      <c r="F198" s="399">
        <v>-37.599549939610917</v>
      </c>
      <c r="G198" s="399">
        <v>256.98096160762685</v>
      </c>
      <c r="H198" s="399">
        <v>219.38141166801594</v>
      </c>
      <c r="I198" s="399">
        <v>93.382977968412121</v>
      </c>
      <c r="J198" s="399">
        <v>312.76438963642806</v>
      </c>
      <c r="K198" s="399">
        <v>-49.029119437826388</v>
      </c>
      <c r="L198" s="399">
        <v>263.73527019860165</v>
      </c>
      <c r="M198" s="399">
        <v>-34.981239000956585</v>
      </c>
      <c r="N198" s="399">
        <v>228.75403119764508</v>
      </c>
      <c r="O198" s="412">
        <v>4</v>
      </c>
      <c r="P198" s="412">
        <v>4</v>
      </c>
      <c r="Q198" s="22"/>
      <c r="R198" s="419">
        <v>609</v>
      </c>
      <c r="S198" s="202" t="s">
        <v>222</v>
      </c>
      <c r="T198" s="400">
        <v>83205</v>
      </c>
      <c r="U198" s="433">
        <v>-208.35176023735977</v>
      </c>
      <c r="V198" s="433">
        <v>272.6588690999742</v>
      </c>
      <c r="W198" s="433">
        <v>64.307108862614442</v>
      </c>
      <c r="X198" s="433">
        <v>162.75899099494083</v>
      </c>
      <c r="Y198" s="433">
        <v>227.06609985755529</v>
      </c>
      <c r="Z198" s="433">
        <v>-59.58614265969593</v>
      </c>
      <c r="AA198" s="445">
        <v>167.47995719785933</v>
      </c>
      <c r="AB198" s="433">
        <v>-35.072600539751221</v>
      </c>
      <c r="AC198" s="433">
        <v>756.27713887501397</v>
      </c>
      <c r="AD198" s="412">
        <v>4</v>
      </c>
      <c r="AE198" s="412">
        <v>4</v>
      </c>
    </row>
    <row r="199" spans="1:31" s="9" customFormat="1" ht="16.5">
      <c r="A199" s="397">
        <v>611</v>
      </c>
      <c r="B199" s="398" t="s">
        <v>223</v>
      </c>
      <c r="C199" s="400">
        <v>4973</v>
      </c>
      <c r="D199" s="399">
        <v>574.20127120691632</v>
      </c>
      <c r="E199" s="399">
        <v>90.54855499213393</v>
      </c>
      <c r="F199" s="399">
        <v>664.74982619905029</v>
      </c>
      <c r="G199" s="399">
        <v>218.32325889769476</v>
      </c>
      <c r="H199" s="399">
        <v>883.0730850967451</v>
      </c>
      <c r="I199" s="399">
        <v>80.294414959081308</v>
      </c>
      <c r="J199" s="399">
        <v>963.36750005582633</v>
      </c>
      <c r="K199" s="399">
        <v>-270.27428111803738</v>
      </c>
      <c r="L199" s="399">
        <v>693.09321893778883</v>
      </c>
      <c r="M199" s="399">
        <v>4.9373550090488685</v>
      </c>
      <c r="N199" s="399">
        <v>698.03057394683776</v>
      </c>
      <c r="O199" s="412">
        <v>1</v>
      </c>
      <c r="P199" s="413">
        <v>35</v>
      </c>
      <c r="Q199" s="22"/>
      <c r="R199" s="419">
        <v>611</v>
      </c>
      <c r="S199" s="202" t="s">
        <v>223</v>
      </c>
      <c r="T199" s="400">
        <v>5011</v>
      </c>
      <c r="U199" s="433">
        <v>634.45983288231992</v>
      </c>
      <c r="V199" s="433">
        <v>225.02082495541086</v>
      </c>
      <c r="W199" s="433">
        <v>859.48065783773075</v>
      </c>
      <c r="X199" s="433">
        <v>143.61234083168904</v>
      </c>
      <c r="Y199" s="433">
        <v>1003.0929986694198</v>
      </c>
      <c r="Z199" s="433">
        <v>-269.36779086010779</v>
      </c>
      <c r="AA199" s="445">
        <v>733.725207809312</v>
      </c>
      <c r="AB199" s="433">
        <v>23.96120203552184</v>
      </c>
      <c r="AC199" s="433">
        <v>757.27713887501397</v>
      </c>
      <c r="AD199" s="412">
        <v>1</v>
      </c>
      <c r="AE199" s="413">
        <v>35</v>
      </c>
    </row>
    <row r="200" spans="1:31" s="9" customFormat="1" ht="16.5">
      <c r="A200" s="397">
        <v>614</v>
      </c>
      <c r="B200" s="398" t="s">
        <v>224</v>
      </c>
      <c r="C200" s="400">
        <v>2923</v>
      </c>
      <c r="D200" s="399">
        <v>290.45328326888813</v>
      </c>
      <c r="E200" s="399">
        <v>162.21656541215984</v>
      </c>
      <c r="F200" s="399">
        <v>452.66984868104799</v>
      </c>
      <c r="G200" s="399">
        <v>498.09099893594049</v>
      </c>
      <c r="H200" s="399">
        <v>950.76084761698849</v>
      </c>
      <c r="I200" s="399">
        <v>196.34692737064711</v>
      </c>
      <c r="J200" s="399">
        <v>1147.1077749876356</v>
      </c>
      <c r="K200" s="399">
        <v>145.42216900444748</v>
      </c>
      <c r="L200" s="399">
        <v>1292.5299439920832</v>
      </c>
      <c r="M200" s="399">
        <v>-1.5511369962367436</v>
      </c>
      <c r="N200" s="399">
        <v>1290.9788069958465</v>
      </c>
      <c r="O200" s="412">
        <v>19</v>
      </c>
      <c r="P200" s="412">
        <v>19</v>
      </c>
      <c r="Q200" s="22"/>
      <c r="R200" s="419">
        <v>614</v>
      </c>
      <c r="S200" s="202" t="s">
        <v>224</v>
      </c>
      <c r="T200" s="400">
        <v>2999</v>
      </c>
      <c r="U200" s="433">
        <v>285.30651978954785</v>
      </c>
      <c r="V200" s="433">
        <v>505.71520482543002</v>
      </c>
      <c r="W200" s="433">
        <v>791.02172461497787</v>
      </c>
      <c r="X200" s="433">
        <v>256.41911766940007</v>
      </c>
      <c r="Y200" s="433">
        <v>1047.440842284378</v>
      </c>
      <c r="Z200" s="433">
        <v>103.5298432810937</v>
      </c>
      <c r="AA200" s="445">
        <v>1150.9706855654717</v>
      </c>
      <c r="AB200" s="433">
        <v>-4.204414804934979</v>
      </c>
      <c r="AC200" s="433">
        <v>758.27713887501397</v>
      </c>
      <c r="AD200" s="412">
        <v>19</v>
      </c>
      <c r="AE200" s="412">
        <v>19</v>
      </c>
    </row>
    <row r="201" spans="1:31" s="9" customFormat="1" ht="16.5">
      <c r="A201" s="397">
        <v>615</v>
      </c>
      <c r="B201" s="398" t="s">
        <v>225</v>
      </c>
      <c r="C201" s="400">
        <v>7479</v>
      </c>
      <c r="D201" s="399">
        <v>1347.333467100415</v>
      </c>
      <c r="E201" s="399">
        <v>169.02347911858689</v>
      </c>
      <c r="F201" s="399">
        <v>1516.3569462190019</v>
      </c>
      <c r="G201" s="399">
        <v>531.47126501838636</v>
      </c>
      <c r="H201" s="399">
        <v>2047.8282112373881</v>
      </c>
      <c r="I201" s="399">
        <v>139.97986282208464</v>
      </c>
      <c r="J201" s="399">
        <v>2187.8080740594728</v>
      </c>
      <c r="K201" s="399">
        <v>17.37317823238401</v>
      </c>
      <c r="L201" s="399">
        <v>2205.1812522918567</v>
      </c>
      <c r="M201" s="399">
        <v>16.972133614119532</v>
      </c>
      <c r="N201" s="399">
        <v>2222.1533859059764</v>
      </c>
      <c r="O201" s="412">
        <v>17</v>
      </c>
      <c r="P201" s="412">
        <v>17</v>
      </c>
      <c r="Q201" s="22"/>
      <c r="R201" s="419">
        <v>615</v>
      </c>
      <c r="S201" s="202" t="s">
        <v>225</v>
      </c>
      <c r="T201" s="400">
        <v>7603</v>
      </c>
      <c r="U201" s="433">
        <v>1318.8816790290416</v>
      </c>
      <c r="V201" s="433">
        <v>482.06749169647372</v>
      </c>
      <c r="W201" s="433">
        <v>1800.9491707255154</v>
      </c>
      <c r="X201" s="433">
        <v>204.79639965011313</v>
      </c>
      <c r="Y201" s="433">
        <v>2005.7455703756286</v>
      </c>
      <c r="Z201" s="433">
        <v>16.93186899907931</v>
      </c>
      <c r="AA201" s="445">
        <v>2022.6774393747078</v>
      </c>
      <c r="AB201" s="433">
        <v>1.3495470603709043</v>
      </c>
      <c r="AC201" s="433">
        <v>759.27713887501397</v>
      </c>
      <c r="AD201" s="412">
        <v>17</v>
      </c>
      <c r="AE201" s="412">
        <v>17</v>
      </c>
    </row>
    <row r="202" spans="1:31" s="9" customFormat="1" ht="16.5">
      <c r="A202" s="397">
        <v>616</v>
      </c>
      <c r="B202" s="398" t="s">
        <v>226</v>
      </c>
      <c r="C202" s="400">
        <v>1781</v>
      </c>
      <c r="D202" s="399">
        <v>-67.908940403977667</v>
      </c>
      <c r="E202" s="399">
        <v>122.06884287718314</v>
      </c>
      <c r="F202" s="399">
        <v>54.15990247320547</v>
      </c>
      <c r="G202" s="399">
        <v>457.7888390949509</v>
      </c>
      <c r="H202" s="399">
        <v>511.94874156815638</v>
      </c>
      <c r="I202" s="399">
        <v>134.64619149420233</v>
      </c>
      <c r="J202" s="399">
        <v>646.59493306235868</v>
      </c>
      <c r="K202" s="399">
        <v>-261.91184727681076</v>
      </c>
      <c r="L202" s="399">
        <v>384.68308578554792</v>
      </c>
      <c r="M202" s="399">
        <v>-455.754030825379</v>
      </c>
      <c r="N202" s="399">
        <v>-71.070945039831102</v>
      </c>
      <c r="O202" s="412">
        <v>1</v>
      </c>
      <c r="P202" s="413">
        <v>34</v>
      </c>
      <c r="Q202" s="22"/>
      <c r="R202" s="419">
        <v>616</v>
      </c>
      <c r="S202" s="202" t="s">
        <v>226</v>
      </c>
      <c r="T202" s="400">
        <v>1807</v>
      </c>
      <c r="U202" s="433">
        <v>-49.856588240344337</v>
      </c>
      <c r="V202" s="433">
        <v>431.49578024087316</v>
      </c>
      <c r="W202" s="433">
        <v>381.63919200052885</v>
      </c>
      <c r="X202" s="433">
        <v>210.37560248604558</v>
      </c>
      <c r="Y202" s="433">
        <v>592.01479448657449</v>
      </c>
      <c r="Z202" s="433">
        <v>-274.84228002213615</v>
      </c>
      <c r="AA202" s="445">
        <v>317.17251446443828</v>
      </c>
      <c r="AB202" s="433">
        <v>-384.56874211400117</v>
      </c>
      <c r="AC202" s="433">
        <v>760.27713887501397</v>
      </c>
      <c r="AD202" s="412">
        <v>1</v>
      </c>
      <c r="AE202" s="413">
        <v>34</v>
      </c>
    </row>
    <row r="203" spans="1:31" s="9" customFormat="1" ht="16.5">
      <c r="A203" s="397">
        <v>619</v>
      </c>
      <c r="B203" s="398" t="s">
        <v>227</v>
      </c>
      <c r="C203" s="400">
        <v>2650</v>
      </c>
      <c r="D203" s="399">
        <v>355.13888046299343</v>
      </c>
      <c r="E203" s="399">
        <v>143.15588101334225</v>
      </c>
      <c r="F203" s="399">
        <v>498.29476147633562</v>
      </c>
      <c r="G203" s="399">
        <v>625.71944570626579</v>
      </c>
      <c r="H203" s="399">
        <v>1124.0142071826015</v>
      </c>
      <c r="I203" s="399">
        <v>211.25638773584024</v>
      </c>
      <c r="J203" s="399">
        <v>1335.2705949184417</v>
      </c>
      <c r="K203" s="399">
        <v>52.599245283018867</v>
      </c>
      <c r="L203" s="399">
        <v>1387.8698402014604</v>
      </c>
      <c r="M203" s="399">
        <v>49.692550188679235</v>
      </c>
      <c r="N203" s="399">
        <v>1437.5623903901396</v>
      </c>
      <c r="O203" s="412">
        <v>6</v>
      </c>
      <c r="P203" s="412">
        <v>6</v>
      </c>
      <c r="Q203" s="22"/>
      <c r="R203" s="419">
        <v>619</v>
      </c>
      <c r="S203" s="202" t="s">
        <v>227</v>
      </c>
      <c r="T203" s="400">
        <v>2675</v>
      </c>
      <c r="U203" s="433">
        <v>409.58059278697993</v>
      </c>
      <c r="V203" s="433">
        <v>583.36869814268721</v>
      </c>
      <c r="W203" s="433">
        <v>992.9492909296672</v>
      </c>
      <c r="X203" s="433">
        <v>257.49963299059721</v>
      </c>
      <c r="Y203" s="433">
        <v>1250.4489239202644</v>
      </c>
      <c r="Z203" s="433">
        <v>27.02841121495327</v>
      </c>
      <c r="AA203" s="445">
        <v>1277.4773351352176</v>
      </c>
      <c r="AB203" s="433">
        <v>81.958760000000012</v>
      </c>
      <c r="AC203" s="433">
        <v>761.27713887501397</v>
      </c>
      <c r="AD203" s="412">
        <v>6</v>
      </c>
      <c r="AE203" s="412">
        <v>6</v>
      </c>
    </row>
    <row r="204" spans="1:31" s="9" customFormat="1" ht="16.5">
      <c r="A204" s="397">
        <v>620</v>
      </c>
      <c r="B204" s="398" t="s">
        <v>228</v>
      </c>
      <c r="C204" s="400">
        <v>2359</v>
      </c>
      <c r="D204" s="399">
        <v>1070.6184304812107</v>
      </c>
      <c r="E204" s="399">
        <v>198.59111217384893</v>
      </c>
      <c r="F204" s="399">
        <v>1269.2095426550595</v>
      </c>
      <c r="G204" s="399">
        <v>407.92583444784975</v>
      </c>
      <c r="H204" s="399">
        <v>1677.1353771029094</v>
      </c>
      <c r="I204" s="399">
        <v>190.40645910820797</v>
      </c>
      <c r="J204" s="399">
        <v>1867.5418362111172</v>
      </c>
      <c r="K204" s="399">
        <v>129.46969054684189</v>
      </c>
      <c r="L204" s="399">
        <v>1997.011526757959</v>
      </c>
      <c r="M204" s="399">
        <v>-14.096945697329375</v>
      </c>
      <c r="N204" s="399">
        <v>1982.9145810606299</v>
      </c>
      <c r="O204" s="412">
        <v>18</v>
      </c>
      <c r="P204" s="412">
        <v>18</v>
      </c>
      <c r="Q204" s="22"/>
      <c r="R204" s="419">
        <v>620</v>
      </c>
      <c r="S204" s="202" t="s">
        <v>228</v>
      </c>
      <c r="T204" s="400">
        <v>2380</v>
      </c>
      <c r="U204" s="433">
        <v>961.14490571310239</v>
      </c>
      <c r="V204" s="433">
        <v>334.33673035764764</v>
      </c>
      <c r="W204" s="433">
        <v>1295.48163607075</v>
      </c>
      <c r="X204" s="433">
        <v>248.32126719833951</v>
      </c>
      <c r="Y204" s="433">
        <v>1543.8029032690897</v>
      </c>
      <c r="Z204" s="433">
        <v>43.994957983193274</v>
      </c>
      <c r="AA204" s="445">
        <v>1587.7978612522829</v>
      </c>
      <c r="AB204" s="433">
        <v>-15.198396428571431</v>
      </c>
      <c r="AC204" s="433">
        <v>762.27713887501397</v>
      </c>
      <c r="AD204" s="412">
        <v>18</v>
      </c>
      <c r="AE204" s="412">
        <v>18</v>
      </c>
    </row>
    <row r="205" spans="1:31" s="9" customFormat="1" ht="16.5">
      <c r="A205" s="397">
        <v>623</v>
      </c>
      <c r="B205" s="398" t="s">
        <v>229</v>
      </c>
      <c r="C205" s="400">
        <v>2108</v>
      </c>
      <c r="D205" s="399">
        <v>630.11502173991414</v>
      </c>
      <c r="E205" s="399">
        <v>98.743321157789566</v>
      </c>
      <c r="F205" s="399">
        <v>728.85834289770378</v>
      </c>
      <c r="G205" s="399">
        <v>-23.447207832887543</v>
      </c>
      <c r="H205" s="399">
        <v>705.41113506481622</v>
      </c>
      <c r="I205" s="399">
        <v>191.56799953272986</v>
      </c>
      <c r="J205" s="399">
        <v>896.97913459754602</v>
      </c>
      <c r="K205" s="399">
        <v>-240.01091081593927</v>
      </c>
      <c r="L205" s="399">
        <v>656.96822378160675</v>
      </c>
      <c r="M205" s="399">
        <v>-29.297305075901324</v>
      </c>
      <c r="N205" s="399">
        <v>627.67091870570539</v>
      </c>
      <c r="O205" s="412">
        <v>10</v>
      </c>
      <c r="P205" s="412">
        <v>10</v>
      </c>
      <c r="Q205" s="22"/>
      <c r="R205" s="419">
        <v>623</v>
      </c>
      <c r="S205" s="202" t="s">
        <v>229</v>
      </c>
      <c r="T205" s="400">
        <v>2107</v>
      </c>
      <c r="U205" s="433">
        <v>672.61034863749319</v>
      </c>
      <c r="V205" s="433">
        <v>-33.928020447711745</v>
      </c>
      <c r="W205" s="433">
        <v>638.6823281897814</v>
      </c>
      <c r="X205" s="433">
        <v>225.21930188385213</v>
      </c>
      <c r="Y205" s="433">
        <v>863.90163007363356</v>
      </c>
      <c r="Z205" s="433">
        <v>-245.64356905552918</v>
      </c>
      <c r="AA205" s="445">
        <v>618.25806101810429</v>
      </c>
      <c r="AB205" s="433">
        <v>-32.913962980541051</v>
      </c>
      <c r="AC205" s="433">
        <v>763.27713887501397</v>
      </c>
      <c r="AD205" s="412">
        <v>10</v>
      </c>
      <c r="AE205" s="412">
        <v>10</v>
      </c>
    </row>
    <row r="206" spans="1:31" s="9" customFormat="1" ht="16.5">
      <c r="A206" s="397">
        <v>624</v>
      </c>
      <c r="B206" s="398" t="s">
        <v>230</v>
      </c>
      <c r="C206" s="400">
        <v>5065</v>
      </c>
      <c r="D206" s="399">
        <v>603.35796115424318</v>
      </c>
      <c r="E206" s="399">
        <v>118.79724494787548</v>
      </c>
      <c r="F206" s="399">
        <v>722.15520610211865</v>
      </c>
      <c r="G206" s="399">
        <v>180.60446980742572</v>
      </c>
      <c r="H206" s="399">
        <v>902.7596759095444</v>
      </c>
      <c r="I206" s="399">
        <v>75.926829273315604</v>
      </c>
      <c r="J206" s="399">
        <v>978.68650518286006</v>
      </c>
      <c r="K206" s="399">
        <v>-157.52458045409674</v>
      </c>
      <c r="L206" s="399">
        <v>821.16192472876332</v>
      </c>
      <c r="M206" s="399">
        <v>-34.595209919052309</v>
      </c>
      <c r="N206" s="399">
        <v>786.56671480971102</v>
      </c>
      <c r="O206" s="412">
        <v>8</v>
      </c>
      <c r="P206" s="412">
        <v>8</v>
      </c>
      <c r="Q206" s="22"/>
      <c r="R206" s="419">
        <v>624</v>
      </c>
      <c r="S206" s="202" t="s">
        <v>230</v>
      </c>
      <c r="T206" s="400">
        <v>5117</v>
      </c>
      <c r="U206" s="433">
        <v>593.13636515151222</v>
      </c>
      <c r="V206" s="433">
        <v>211.06737421112763</v>
      </c>
      <c r="W206" s="433">
        <v>804.20373936263979</v>
      </c>
      <c r="X206" s="433">
        <v>139.66076336851967</v>
      </c>
      <c r="Y206" s="433">
        <v>943.86450273115952</v>
      </c>
      <c r="Z206" s="433">
        <v>-164.77154582763339</v>
      </c>
      <c r="AA206" s="445">
        <v>779.09295690352621</v>
      </c>
      <c r="AB206" s="433">
        <v>-20.129000488567513</v>
      </c>
      <c r="AC206" s="433">
        <v>764.27713887501397</v>
      </c>
      <c r="AD206" s="412">
        <v>8</v>
      </c>
      <c r="AE206" s="412">
        <v>8</v>
      </c>
    </row>
    <row r="207" spans="1:31" s="9" customFormat="1" ht="16.5">
      <c r="A207" s="397">
        <v>625</v>
      </c>
      <c r="B207" s="398" t="s">
        <v>231</v>
      </c>
      <c r="C207" s="400">
        <v>2980</v>
      </c>
      <c r="D207" s="399">
        <v>979.4770951587326</v>
      </c>
      <c r="E207" s="399">
        <v>112.94001700521169</v>
      </c>
      <c r="F207" s="399">
        <v>1092.4171121639442</v>
      </c>
      <c r="G207" s="399">
        <v>211.0787179686136</v>
      </c>
      <c r="H207" s="399">
        <v>1303.4958301325578</v>
      </c>
      <c r="I207" s="399">
        <v>131.08865247283967</v>
      </c>
      <c r="J207" s="399">
        <v>1434.5844826053974</v>
      </c>
      <c r="K207" s="399">
        <v>122.45604026845638</v>
      </c>
      <c r="L207" s="399">
        <v>1557.0405228738539</v>
      </c>
      <c r="M207" s="399">
        <v>-22.933886577181212</v>
      </c>
      <c r="N207" s="399">
        <v>1534.1066362966726</v>
      </c>
      <c r="O207" s="412">
        <v>17</v>
      </c>
      <c r="P207" s="412">
        <v>17</v>
      </c>
      <c r="Q207" s="22"/>
      <c r="R207" s="419">
        <v>625</v>
      </c>
      <c r="S207" s="202" t="s">
        <v>231</v>
      </c>
      <c r="T207" s="400">
        <v>2991</v>
      </c>
      <c r="U207" s="433">
        <v>998.74743044201023</v>
      </c>
      <c r="V207" s="433">
        <v>194.3863342445197</v>
      </c>
      <c r="W207" s="433">
        <v>1193.13376468653</v>
      </c>
      <c r="X207" s="433">
        <v>186.31140360669337</v>
      </c>
      <c r="Y207" s="433">
        <v>1379.4451682932233</v>
      </c>
      <c r="Z207" s="433">
        <v>114.82948846539618</v>
      </c>
      <c r="AA207" s="445">
        <v>1494.2746567586198</v>
      </c>
      <c r="AB207" s="433">
        <v>-1.5281768639251043</v>
      </c>
      <c r="AC207" s="433">
        <v>765.27713887501397</v>
      </c>
      <c r="AD207" s="412">
        <v>17</v>
      </c>
      <c r="AE207" s="412">
        <v>17</v>
      </c>
    </row>
    <row r="208" spans="1:31" s="9" customFormat="1" ht="16.5">
      <c r="A208" s="397">
        <v>626</v>
      </c>
      <c r="B208" s="398" t="s">
        <v>232</v>
      </c>
      <c r="C208" s="400">
        <v>4756</v>
      </c>
      <c r="D208" s="399">
        <v>88.983033549515426</v>
      </c>
      <c r="E208" s="399">
        <v>154.20564706852969</v>
      </c>
      <c r="F208" s="399">
        <v>243.18868061804511</v>
      </c>
      <c r="G208" s="399">
        <v>478.54121491188567</v>
      </c>
      <c r="H208" s="399">
        <v>721.72989552993079</v>
      </c>
      <c r="I208" s="399">
        <v>141.29275938035616</v>
      </c>
      <c r="J208" s="399">
        <v>863.02265491028697</v>
      </c>
      <c r="K208" s="399">
        <v>-15.574432296047098</v>
      </c>
      <c r="L208" s="399">
        <v>847.44822261423985</v>
      </c>
      <c r="M208" s="399">
        <v>-3.171880382674515</v>
      </c>
      <c r="N208" s="399">
        <v>844.27634223156542</v>
      </c>
      <c r="O208" s="412">
        <v>17</v>
      </c>
      <c r="P208" s="412">
        <v>17</v>
      </c>
      <c r="Q208" s="22"/>
      <c r="R208" s="419">
        <v>626</v>
      </c>
      <c r="S208" s="202" t="s">
        <v>232</v>
      </c>
      <c r="T208" s="400">
        <v>4835</v>
      </c>
      <c r="U208" s="433">
        <v>47.311510256292237</v>
      </c>
      <c r="V208" s="433">
        <v>331.55092184729654</v>
      </c>
      <c r="W208" s="433">
        <v>378.86243210358879</v>
      </c>
      <c r="X208" s="433">
        <v>198.12666026639582</v>
      </c>
      <c r="Y208" s="433">
        <v>576.98909236998452</v>
      </c>
      <c r="Z208" s="433">
        <v>-40.558014477766285</v>
      </c>
      <c r="AA208" s="445">
        <v>536.43107789221824</v>
      </c>
      <c r="AB208" s="433">
        <v>-1.3202329886246127</v>
      </c>
      <c r="AC208" s="433">
        <v>766.27713887501397</v>
      </c>
      <c r="AD208" s="412">
        <v>17</v>
      </c>
      <c r="AE208" s="412">
        <v>17</v>
      </c>
    </row>
    <row r="209" spans="1:31" s="9" customFormat="1" ht="16.5">
      <c r="A209" s="397">
        <v>630</v>
      </c>
      <c r="B209" s="398" t="s">
        <v>233</v>
      </c>
      <c r="C209" s="400">
        <v>1646</v>
      </c>
      <c r="D209" s="399">
        <v>1231.241285602496</v>
      </c>
      <c r="E209" s="399">
        <v>91.861821660536449</v>
      </c>
      <c r="F209" s="399">
        <v>1323.1031072630326</v>
      </c>
      <c r="G209" s="399">
        <v>478.12057457161444</v>
      </c>
      <c r="H209" s="399">
        <v>1801.2236818346469</v>
      </c>
      <c r="I209" s="399">
        <v>128.19074006011962</v>
      </c>
      <c r="J209" s="399">
        <v>1929.4144218947663</v>
      </c>
      <c r="K209" s="399">
        <v>-62.407654921020658</v>
      </c>
      <c r="L209" s="399">
        <v>1867.0067669737457</v>
      </c>
      <c r="M209" s="399">
        <v>121.62510947752126</v>
      </c>
      <c r="N209" s="399">
        <v>1988.6318764512669</v>
      </c>
      <c r="O209" s="412">
        <v>17</v>
      </c>
      <c r="P209" s="412">
        <v>17</v>
      </c>
      <c r="Q209" s="22"/>
      <c r="R209" s="419">
        <v>630</v>
      </c>
      <c r="S209" s="202" t="s">
        <v>233</v>
      </c>
      <c r="T209" s="400">
        <v>1635</v>
      </c>
      <c r="U209" s="433">
        <v>1146.8284026455808</v>
      </c>
      <c r="V209" s="433">
        <v>341.62075639946192</v>
      </c>
      <c r="W209" s="433">
        <v>1488.449159045043</v>
      </c>
      <c r="X209" s="433">
        <v>180.45257154142186</v>
      </c>
      <c r="Y209" s="433">
        <v>1668.9017305864647</v>
      </c>
      <c r="Z209" s="433">
        <v>-109.88929663608563</v>
      </c>
      <c r="AA209" s="445">
        <v>1559.0124339503791</v>
      </c>
      <c r="AB209" s="433">
        <v>116.64325993883791</v>
      </c>
      <c r="AC209" s="433">
        <v>767.27713887501397</v>
      </c>
      <c r="AD209" s="412">
        <v>17</v>
      </c>
      <c r="AE209" s="412">
        <v>17</v>
      </c>
    </row>
    <row r="210" spans="1:31" s="9" customFormat="1" ht="16.5">
      <c r="A210" s="397">
        <v>631</v>
      </c>
      <c r="B210" s="398" t="s">
        <v>234</v>
      </c>
      <c r="C210" s="400">
        <v>1930</v>
      </c>
      <c r="D210" s="399">
        <v>329.99423092124817</v>
      </c>
      <c r="E210" s="399">
        <v>129.20765046797442</v>
      </c>
      <c r="F210" s="399">
        <v>459.20188138922259</v>
      </c>
      <c r="G210" s="399">
        <v>347.75328008664314</v>
      </c>
      <c r="H210" s="399">
        <v>806.95516147586579</v>
      </c>
      <c r="I210" s="399">
        <v>89.473819911680437</v>
      </c>
      <c r="J210" s="399">
        <v>896.42898138754617</v>
      </c>
      <c r="K210" s="399">
        <v>-247.22849740932642</v>
      </c>
      <c r="L210" s="399">
        <v>649.20048397821972</v>
      </c>
      <c r="M210" s="399">
        <v>-415.72794983937825</v>
      </c>
      <c r="N210" s="399">
        <v>233.47253413884152</v>
      </c>
      <c r="O210" s="412">
        <v>2</v>
      </c>
      <c r="P210" s="412">
        <v>2</v>
      </c>
      <c r="Q210" s="22"/>
      <c r="R210" s="419">
        <v>631</v>
      </c>
      <c r="S210" s="202" t="s">
        <v>234</v>
      </c>
      <c r="T210" s="400">
        <v>1963</v>
      </c>
      <c r="U210" s="433">
        <v>279.43281058169066</v>
      </c>
      <c r="V210" s="433">
        <v>302.1363190328322</v>
      </c>
      <c r="W210" s="433">
        <v>581.56912961452292</v>
      </c>
      <c r="X210" s="433">
        <v>169.76572738189327</v>
      </c>
      <c r="Y210" s="433">
        <v>751.33485699641619</v>
      </c>
      <c r="Z210" s="433">
        <v>-269.86296484971984</v>
      </c>
      <c r="AA210" s="445">
        <v>481.47189214669635</v>
      </c>
      <c r="AB210" s="433">
        <v>-375.09966994396336</v>
      </c>
      <c r="AC210" s="433">
        <v>768.27713887501397</v>
      </c>
      <c r="AD210" s="412">
        <v>2</v>
      </c>
      <c r="AE210" s="412">
        <v>2</v>
      </c>
    </row>
    <row r="211" spans="1:31" s="9" customFormat="1" ht="16.5">
      <c r="A211" s="397">
        <v>635</v>
      </c>
      <c r="B211" s="398" t="s">
        <v>235</v>
      </c>
      <c r="C211" s="400">
        <v>6337</v>
      </c>
      <c r="D211" s="399">
        <v>115.71327123433112</v>
      </c>
      <c r="E211" s="399">
        <v>128.7266197535686</v>
      </c>
      <c r="F211" s="399">
        <v>244.43989098789973</v>
      </c>
      <c r="G211" s="399">
        <v>345.170369232876</v>
      </c>
      <c r="H211" s="399">
        <v>589.61026022077579</v>
      </c>
      <c r="I211" s="399">
        <v>129.78025410607745</v>
      </c>
      <c r="J211" s="399">
        <v>719.39051432685312</v>
      </c>
      <c r="K211" s="399">
        <v>-63.612434906106991</v>
      </c>
      <c r="L211" s="399">
        <v>655.77807942074617</v>
      </c>
      <c r="M211" s="399">
        <v>-66.949644475303785</v>
      </c>
      <c r="N211" s="399">
        <v>588.82843494544227</v>
      </c>
      <c r="O211" s="412">
        <v>6</v>
      </c>
      <c r="P211" s="412">
        <v>6</v>
      </c>
      <c r="Q211" s="22"/>
      <c r="R211" s="419">
        <v>635</v>
      </c>
      <c r="S211" s="202" t="s">
        <v>235</v>
      </c>
      <c r="T211" s="400">
        <v>6347</v>
      </c>
      <c r="U211" s="433">
        <v>100.97771853521827</v>
      </c>
      <c r="V211" s="433">
        <v>365.45173304874476</v>
      </c>
      <c r="W211" s="433">
        <v>466.42945158396299</v>
      </c>
      <c r="X211" s="433">
        <v>195.1698383908157</v>
      </c>
      <c r="Y211" s="433">
        <v>661.59928997477869</v>
      </c>
      <c r="Z211" s="433">
        <v>-90.07089963762408</v>
      </c>
      <c r="AA211" s="445">
        <v>571.52839033715463</v>
      </c>
      <c r="AB211" s="433">
        <v>-78.729518701748844</v>
      </c>
      <c r="AC211" s="433">
        <v>769.27713887501397</v>
      </c>
      <c r="AD211" s="412">
        <v>6</v>
      </c>
      <c r="AE211" s="412">
        <v>6</v>
      </c>
    </row>
    <row r="212" spans="1:31" s="9" customFormat="1" ht="16.5">
      <c r="A212" s="397">
        <v>636</v>
      </c>
      <c r="B212" s="398" t="s">
        <v>236</v>
      </c>
      <c r="C212" s="400">
        <v>8130</v>
      </c>
      <c r="D212" s="399">
        <v>550.43526122406604</v>
      </c>
      <c r="E212" s="399">
        <v>103.52339911766346</v>
      </c>
      <c r="F212" s="399">
        <v>653.95866034172946</v>
      </c>
      <c r="G212" s="399">
        <v>439.10227659814495</v>
      </c>
      <c r="H212" s="399">
        <v>1093.0609369398744</v>
      </c>
      <c r="I212" s="399">
        <v>155.74667583469329</v>
      </c>
      <c r="J212" s="399">
        <v>1248.8076127745676</v>
      </c>
      <c r="K212" s="399">
        <v>-95.10984009840098</v>
      </c>
      <c r="L212" s="399">
        <v>1153.6977726761666</v>
      </c>
      <c r="M212" s="399">
        <v>107.64127306273066</v>
      </c>
      <c r="N212" s="399">
        <v>1261.3390457388973</v>
      </c>
      <c r="O212" s="412">
        <v>2</v>
      </c>
      <c r="P212" s="412">
        <v>2</v>
      </c>
      <c r="Q212" s="22"/>
      <c r="R212" s="419">
        <v>636</v>
      </c>
      <c r="S212" s="202" t="s">
        <v>236</v>
      </c>
      <c r="T212" s="400">
        <v>8154</v>
      </c>
      <c r="U212" s="433">
        <v>564.37924460079932</v>
      </c>
      <c r="V212" s="433">
        <v>458.86894199355379</v>
      </c>
      <c r="W212" s="433">
        <v>1023.2481865943531</v>
      </c>
      <c r="X212" s="433">
        <v>213.2061052241842</v>
      </c>
      <c r="Y212" s="433">
        <v>1236.4542918185373</v>
      </c>
      <c r="Z212" s="433">
        <v>-87.182487122884467</v>
      </c>
      <c r="AA212" s="445">
        <v>1149.2718046956529</v>
      </c>
      <c r="AB212" s="433">
        <v>85.301222590139801</v>
      </c>
      <c r="AC212" s="433">
        <v>770.27713887501397</v>
      </c>
      <c r="AD212" s="412">
        <v>2</v>
      </c>
      <c r="AE212" s="412">
        <v>2</v>
      </c>
    </row>
    <row r="213" spans="1:31" s="9" customFormat="1" ht="16.5">
      <c r="A213" s="397">
        <v>638</v>
      </c>
      <c r="B213" s="398" t="s">
        <v>237</v>
      </c>
      <c r="C213" s="400">
        <v>51289</v>
      </c>
      <c r="D213" s="399">
        <v>818.6381622516376</v>
      </c>
      <c r="E213" s="399">
        <v>119.84792677968318</v>
      </c>
      <c r="F213" s="399">
        <v>938.48608903132083</v>
      </c>
      <c r="G213" s="399">
        <v>-25.989594089990767</v>
      </c>
      <c r="H213" s="399">
        <v>912.49649494133007</v>
      </c>
      <c r="I213" s="399">
        <v>91.59535527624503</v>
      </c>
      <c r="J213" s="399">
        <v>1004.0918502175751</v>
      </c>
      <c r="K213" s="399">
        <v>4.5319269239018114</v>
      </c>
      <c r="L213" s="399">
        <v>1008.6237771414769</v>
      </c>
      <c r="M213" s="399">
        <v>-13.956554541129684</v>
      </c>
      <c r="N213" s="399">
        <v>994.66722260034726</v>
      </c>
      <c r="O213" s="412">
        <v>1</v>
      </c>
      <c r="P213" s="413">
        <v>34</v>
      </c>
      <c r="Q213" s="22"/>
      <c r="R213" s="419">
        <v>638</v>
      </c>
      <c r="S213" s="202" t="s">
        <v>237</v>
      </c>
      <c r="T213" s="400">
        <v>51232</v>
      </c>
      <c r="U213" s="433">
        <v>857.83484363971422</v>
      </c>
      <c r="V213" s="433">
        <v>-67.28122852147203</v>
      </c>
      <c r="W213" s="433">
        <v>790.55361511824219</v>
      </c>
      <c r="X213" s="433">
        <v>142.97549468459584</v>
      </c>
      <c r="Y213" s="433">
        <v>933.52910980283809</v>
      </c>
      <c r="Z213" s="433">
        <v>-29.801198469706435</v>
      </c>
      <c r="AA213" s="445">
        <v>903.7279113331316</v>
      </c>
      <c r="AB213" s="433">
        <v>-13.136990634954707</v>
      </c>
      <c r="AC213" s="433">
        <v>771.27713887501397</v>
      </c>
      <c r="AD213" s="412">
        <v>1</v>
      </c>
      <c r="AE213" s="413">
        <v>34</v>
      </c>
    </row>
    <row r="214" spans="1:31" s="9" customFormat="1" ht="16.5">
      <c r="A214" s="397">
        <v>678</v>
      </c>
      <c r="B214" s="398" t="s">
        <v>238</v>
      </c>
      <c r="C214" s="400">
        <v>23797</v>
      </c>
      <c r="D214" s="399">
        <v>472.56124567945488</v>
      </c>
      <c r="E214" s="399">
        <v>145.97990736953568</v>
      </c>
      <c r="F214" s="399">
        <v>618.54115304899051</v>
      </c>
      <c r="G214" s="399">
        <v>97.508397106951989</v>
      </c>
      <c r="H214" s="399">
        <v>716.04955015594248</v>
      </c>
      <c r="I214" s="399">
        <v>74.091467579885858</v>
      </c>
      <c r="J214" s="399">
        <v>790.14101773582831</v>
      </c>
      <c r="K214" s="399">
        <v>-11.34953985796529</v>
      </c>
      <c r="L214" s="399">
        <v>778.79147787786303</v>
      </c>
      <c r="M214" s="399">
        <v>6.9094093070555225</v>
      </c>
      <c r="N214" s="399">
        <v>785.70088718491854</v>
      </c>
      <c r="O214" s="412">
        <v>17</v>
      </c>
      <c r="P214" s="412">
        <v>17</v>
      </c>
      <c r="Q214" s="22"/>
      <c r="R214" s="419">
        <v>678</v>
      </c>
      <c r="S214" s="202" t="s">
        <v>238</v>
      </c>
      <c r="T214" s="400">
        <v>24073</v>
      </c>
      <c r="U214" s="433">
        <v>507.73668923756287</v>
      </c>
      <c r="V214" s="433">
        <v>326.58199358097932</v>
      </c>
      <c r="W214" s="433">
        <v>834.31868281854224</v>
      </c>
      <c r="X214" s="433">
        <v>143.52533776924452</v>
      </c>
      <c r="Y214" s="433">
        <v>977.84402058778676</v>
      </c>
      <c r="Z214" s="433">
        <v>-24.476508951937856</v>
      </c>
      <c r="AA214" s="445">
        <v>953.36751163584881</v>
      </c>
      <c r="AB214" s="433">
        <v>-0.26909376895277531</v>
      </c>
      <c r="AC214" s="433">
        <v>772.27713887501397</v>
      </c>
      <c r="AD214" s="412">
        <v>17</v>
      </c>
      <c r="AE214" s="412">
        <v>17</v>
      </c>
    </row>
    <row r="215" spans="1:31" s="9" customFormat="1" ht="16.5">
      <c r="A215" s="397">
        <v>680</v>
      </c>
      <c r="B215" s="398" t="s">
        <v>239</v>
      </c>
      <c r="C215" s="400">
        <v>25331</v>
      </c>
      <c r="D215" s="399">
        <v>333.5029320117502</v>
      </c>
      <c r="E215" s="399">
        <v>163.10422540689868</v>
      </c>
      <c r="F215" s="399">
        <v>496.60715741864885</v>
      </c>
      <c r="G215" s="399">
        <v>40.894469061366046</v>
      </c>
      <c r="H215" s="399">
        <v>537.50162648001492</v>
      </c>
      <c r="I215" s="399">
        <v>72.478672879073002</v>
      </c>
      <c r="J215" s="399">
        <v>609.98029935908789</v>
      </c>
      <c r="K215" s="399">
        <v>27.460147645177845</v>
      </c>
      <c r="L215" s="399">
        <v>637.44044700426571</v>
      </c>
      <c r="M215" s="399">
        <v>-15.752687824010103</v>
      </c>
      <c r="N215" s="399">
        <v>621.68775918025551</v>
      </c>
      <c r="O215" s="412">
        <v>2</v>
      </c>
      <c r="P215" s="412">
        <v>2</v>
      </c>
      <c r="Q215" s="22"/>
      <c r="R215" s="419">
        <v>680</v>
      </c>
      <c r="S215" s="202" t="s">
        <v>239</v>
      </c>
      <c r="T215" s="400">
        <v>24942</v>
      </c>
      <c r="U215" s="433">
        <v>339.27695950683108</v>
      </c>
      <c r="V215" s="433">
        <v>61.28180032071306</v>
      </c>
      <c r="W215" s="433">
        <v>400.55875982754412</v>
      </c>
      <c r="X215" s="433">
        <v>137.45566719937267</v>
      </c>
      <c r="Y215" s="433">
        <v>538.01442702691679</v>
      </c>
      <c r="Z215" s="433">
        <v>18.725162376713975</v>
      </c>
      <c r="AA215" s="445">
        <v>556.73958940363082</v>
      </c>
      <c r="AB215" s="433">
        <v>-31.586423723037438</v>
      </c>
      <c r="AC215" s="433">
        <v>773.27713887501397</v>
      </c>
      <c r="AD215" s="412">
        <v>2</v>
      </c>
      <c r="AE215" s="412">
        <v>2</v>
      </c>
    </row>
    <row r="216" spans="1:31" s="9" customFormat="1" ht="16.5">
      <c r="A216" s="397">
        <v>681</v>
      </c>
      <c r="B216" s="398" t="s">
        <v>240</v>
      </c>
      <c r="C216" s="400">
        <v>3297</v>
      </c>
      <c r="D216" s="399">
        <v>191.24890400953487</v>
      </c>
      <c r="E216" s="399">
        <v>122.58069044382503</v>
      </c>
      <c r="F216" s="399">
        <v>313.8295944533599</v>
      </c>
      <c r="G216" s="399">
        <v>378.31570672919247</v>
      </c>
      <c r="H216" s="399">
        <v>692.14530118255232</v>
      </c>
      <c r="I216" s="399">
        <v>183.30614504912612</v>
      </c>
      <c r="J216" s="399">
        <v>875.45144623167846</v>
      </c>
      <c r="K216" s="399">
        <v>-2.4131028207461327</v>
      </c>
      <c r="L216" s="399">
        <v>873.03834341093238</v>
      </c>
      <c r="M216" s="399">
        <v>-6.5472796178343913</v>
      </c>
      <c r="N216" s="399">
        <v>866.49106379309796</v>
      </c>
      <c r="O216" s="412">
        <v>10</v>
      </c>
      <c r="P216" s="412">
        <v>10</v>
      </c>
      <c r="Q216" s="22"/>
      <c r="R216" s="419">
        <v>681</v>
      </c>
      <c r="S216" s="202" t="s">
        <v>240</v>
      </c>
      <c r="T216" s="400">
        <v>3308</v>
      </c>
      <c r="U216" s="433">
        <v>179.16869104587724</v>
      </c>
      <c r="V216" s="433">
        <v>346.93861267398773</v>
      </c>
      <c r="W216" s="433">
        <v>526.10730371986494</v>
      </c>
      <c r="X216" s="433">
        <v>242.44926070990019</v>
      </c>
      <c r="Y216" s="433">
        <v>768.55656442976522</v>
      </c>
      <c r="Z216" s="433">
        <v>23.012696493349456</v>
      </c>
      <c r="AA216" s="445">
        <v>791.5692609231146</v>
      </c>
      <c r="AB216" s="433">
        <v>-18.55812076783555</v>
      </c>
      <c r="AC216" s="433">
        <v>774.27713887501397</v>
      </c>
      <c r="AD216" s="412">
        <v>10</v>
      </c>
      <c r="AE216" s="412">
        <v>10</v>
      </c>
    </row>
    <row r="217" spans="1:31" s="9" customFormat="1" ht="16.5">
      <c r="A217" s="397">
        <v>683</v>
      </c>
      <c r="B217" s="398" t="s">
        <v>241</v>
      </c>
      <c r="C217" s="400">
        <v>3599</v>
      </c>
      <c r="D217" s="399">
        <v>1447.9449093400178</v>
      </c>
      <c r="E217" s="399">
        <v>127.77050779304126</v>
      </c>
      <c r="F217" s="399">
        <v>1575.7154171330592</v>
      </c>
      <c r="G217" s="399">
        <v>693.01358556387106</v>
      </c>
      <c r="H217" s="399">
        <v>2268.7290026969299</v>
      </c>
      <c r="I217" s="399">
        <v>157.47482905188454</v>
      </c>
      <c r="J217" s="399">
        <v>2426.203831748815</v>
      </c>
      <c r="K217" s="399">
        <v>79.473186996387881</v>
      </c>
      <c r="L217" s="399">
        <v>2505.677018745203</v>
      </c>
      <c r="M217" s="399">
        <v>9.3905079327590997</v>
      </c>
      <c r="N217" s="399">
        <v>2515.0675266779617</v>
      </c>
      <c r="O217" s="412">
        <v>19</v>
      </c>
      <c r="P217" s="412">
        <v>19</v>
      </c>
      <c r="Q217" s="22"/>
      <c r="R217" s="419">
        <v>683</v>
      </c>
      <c r="S217" s="202" t="s">
        <v>241</v>
      </c>
      <c r="T217" s="400">
        <v>3618</v>
      </c>
      <c r="U217" s="433">
        <v>1391.3973901077093</v>
      </c>
      <c r="V217" s="433">
        <v>688.90199085101347</v>
      </c>
      <c r="W217" s="433">
        <v>2080.2993809587228</v>
      </c>
      <c r="X217" s="433">
        <v>210.65776806817968</v>
      </c>
      <c r="Y217" s="433">
        <v>2290.9571490269027</v>
      </c>
      <c r="Z217" s="433">
        <v>27.738529574350469</v>
      </c>
      <c r="AA217" s="445">
        <v>2318.6956786012529</v>
      </c>
      <c r="AB217" s="433">
        <v>1.3286889165284823</v>
      </c>
      <c r="AC217" s="433">
        <v>775.27713887501397</v>
      </c>
      <c r="AD217" s="412">
        <v>19</v>
      </c>
      <c r="AE217" s="412">
        <v>19</v>
      </c>
    </row>
    <row r="218" spans="1:31" s="9" customFormat="1" ht="16.5">
      <c r="A218" s="397">
        <v>684</v>
      </c>
      <c r="B218" s="398" t="s">
        <v>242</v>
      </c>
      <c r="C218" s="400">
        <v>38832</v>
      </c>
      <c r="D218" s="399">
        <v>106.92721544593944</v>
      </c>
      <c r="E218" s="399">
        <v>145.44156394387844</v>
      </c>
      <c r="F218" s="399">
        <v>252.36877938981789</v>
      </c>
      <c r="G218" s="399">
        <v>-4.1564489854293223</v>
      </c>
      <c r="H218" s="399">
        <v>248.21233040438852</v>
      </c>
      <c r="I218" s="399">
        <v>123.93899143600498</v>
      </c>
      <c r="J218" s="399">
        <v>372.15132184039351</v>
      </c>
      <c r="K218" s="399">
        <v>-1.7697002472187886</v>
      </c>
      <c r="L218" s="399">
        <v>370.38162159317471</v>
      </c>
      <c r="M218" s="399">
        <v>-77.548331536310243</v>
      </c>
      <c r="N218" s="399">
        <v>292.83329005686448</v>
      </c>
      <c r="O218" s="412">
        <v>4</v>
      </c>
      <c r="P218" s="412">
        <v>4</v>
      </c>
      <c r="Q218" s="22"/>
      <c r="R218" s="419">
        <v>684</v>
      </c>
      <c r="S218" s="202" t="s">
        <v>242</v>
      </c>
      <c r="T218" s="400">
        <v>38667</v>
      </c>
      <c r="U218" s="433">
        <v>130.46364725358058</v>
      </c>
      <c r="V218" s="433">
        <v>0.49915944485768587</v>
      </c>
      <c r="W218" s="433">
        <v>130.96280669843827</v>
      </c>
      <c r="X218" s="433">
        <v>180.890322474003</v>
      </c>
      <c r="Y218" s="433">
        <v>311.85312917244124</v>
      </c>
      <c r="Z218" s="433">
        <v>-35.371169214058497</v>
      </c>
      <c r="AA218" s="445">
        <v>276.48195995838273</v>
      </c>
      <c r="AB218" s="433">
        <v>-80.109853162903775</v>
      </c>
      <c r="AC218" s="433">
        <v>776.27713887501397</v>
      </c>
      <c r="AD218" s="412">
        <v>4</v>
      </c>
      <c r="AE218" s="412">
        <v>4</v>
      </c>
    </row>
    <row r="219" spans="1:31" s="9" customFormat="1" ht="16.5">
      <c r="A219" s="397">
        <v>686</v>
      </c>
      <c r="B219" s="398" t="s">
        <v>243</v>
      </c>
      <c r="C219" s="400">
        <v>2933</v>
      </c>
      <c r="D219" s="399">
        <v>-65.405345366204571</v>
      </c>
      <c r="E219" s="399">
        <v>113.21644552919442</v>
      </c>
      <c r="F219" s="399">
        <v>47.811100162989852</v>
      </c>
      <c r="G219" s="399">
        <v>511.93060947702747</v>
      </c>
      <c r="H219" s="399">
        <v>559.74170964001735</v>
      </c>
      <c r="I219" s="399">
        <v>159.90005873490981</v>
      </c>
      <c r="J219" s="399">
        <v>719.6417683749271</v>
      </c>
      <c r="K219" s="399">
        <v>248.11421752471873</v>
      </c>
      <c r="L219" s="399">
        <v>967.75598589964579</v>
      </c>
      <c r="M219" s="399">
        <v>6.9790509921582036</v>
      </c>
      <c r="N219" s="399">
        <v>974.73503689180393</v>
      </c>
      <c r="O219" s="412">
        <v>11</v>
      </c>
      <c r="P219" s="412">
        <v>11</v>
      </c>
      <c r="Q219" s="22"/>
      <c r="R219" s="419">
        <v>686</v>
      </c>
      <c r="S219" s="202" t="s">
        <v>243</v>
      </c>
      <c r="T219" s="400">
        <v>2964</v>
      </c>
      <c r="U219" s="433">
        <v>-90.675223180570171</v>
      </c>
      <c r="V219" s="433">
        <v>471.4499026649691</v>
      </c>
      <c r="W219" s="433">
        <v>380.77467948439892</v>
      </c>
      <c r="X219" s="433">
        <v>225.01485958616564</v>
      </c>
      <c r="Y219" s="433">
        <v>605.78953907056462</v>
      </c>
      <c r="Z219" s="433">
        <v>211.38731443994601</v>
      </c>
      <c r="AA219" s="445">
        <v>817.17685351051057</v>
      </c>
      <c r="AB219" s="433">
        <v>3.7276218960863656</v>
      </c>
      <c r="AC219" s="433">
        <v>777.27713887501397</v>
      </c>
      <c r="AD219" s="412">
        <v>11</v>
      </c>
      <c r="AE219" s="412">
        <v>11</v>
      </c>
    </row>
    <row r="220" spans="1:31" s="9" customFormat="1" ht="16.5">
      <c r="A220" s="397">
        <v>687</v>
      </c>
      <c r="B220" s="398" t="s">
        <v>244</v>
      </c>
      <c r="C220" s="400">
        <v>1424</v>
      </c>
      <c r="D220" s="399">
        <v>607.4638433097773</v>
      </c>
      <c r="E220" s="399">
        <v>155.57105376497483</v>
      </c>
      <c r="F220" s="399">
        <v>763.03489707475217</v>
      </c>
      <c r="G220" s="399">
        <v>274.57351114396653</v>
      </c>
      <c r="H220" s="399">
        <v>1037.6084082187185</v>
      </c>
      <c r="I220" s="399">
        <v>205.54335630993029</v>
      </c>
      <c r="J220" s="399">
        <v>1243.151764528649</v>
      </c>
      <c r="K220" s="399">
        <v>216.39396067415731</v>
      </c>
      <c r="L220" s="399">
        <v>1459.5457252028064</v>
      </c>
      <c r="M220" s="399">
        <v>120.51092759831459</v>
      </c>
      <c r="N220" s="399">
        <v>1580.0566528011209</v>
      </c>
      <c r="O220" s="412">
        <v>11</v>
      </c>
      <c r="P220" s="412">
        <v>11</v>
      </c>
      <c r="Q220" s="22"/>
      <c r="R220" s="419">
        <v>687</v>
      </c>
      <c r="S220" s="202" t="s">
        <v>244</v>
      </c>
      <c r="T220" s="400">
        <v>1477</v>
      </c>
      <c r="U220" s="433">
        <v>572.56038534047514</v>
      </c>
      <c r="V220" s="433">
        <v>105.38419116139872</v>
      </c>
      <c r="W220" s="433">
        <v>677.94457650187394</v>
      </c>
      <c r="X220" s="433">
        <v>255.26790205617169</v>
      </c>
      <c r="Y220" s="433">
        <v>933.21247855804563</v>
      </c>
      <c r="Z220" s="433">
        <v>91.046039268788078</v>
      </c>
      <c r="AA220" s="445">
        <v>1024.2585178268337</v>
      </c>
      <c r="AB220" s="433">
        <v>143.04686966824647</v>
      </c>
      <c r="AC220" s="433">
        <v>778.27713887501397</v>
      </c>
      <c r="AD220" s="412">
        <v>11</v>
      </c>
      <c r="AE220" s="412">
        <v>11</v>
      </c>
    </row>
    <row r="221" spans="1:31" s="9" customFormat="1" ht="16.5">
      <c r="A221" s="397">
        <v>689</v>
      </c>
      <c r="B221" s="398" t="s">
        <v>245</v>
      </c>
      <c r="C221" s="400">
        <v>3032</v>
      </c>
      <c r="D221" s="399">
        <v>548.27646996233523</v>
      </c>
      <c r="E221" s="399">
        <v>185.39106678112245</v>
      </c>
      <c r="F221" s="399">
        <v>733.66753674345762</v>
      </c>
      <c r="G221" s="399">
        <v>-5.2886733598287856</v>
      </c>
      <c r="H221" s="399">
        <v>728.37886338362887</v>
      </c>
      <c r="I221" s="399">
        <v>141.15586048908381</v>
      </c>
      <c r="J221" s="399">
        <v>869.53472387271268</v>
      </c>
      <c r="K221" s="399">
        <v>10.699538258575197</v>
      </c>
      <c r="L221" s="399">
        <v>880.23426213128789</v>
      </c>
      <c r="M221" s="399">
        <v>-1.4953738258575202</v>
      </c>
      <c r="N221" s="399">
        <v>878.73888830543035</v>
      </c>
      <c r="O221" s="412">
        <v>9</v>
      </c>
      <c r="P221" s="412">
        <v>9</v>
      </c>
      <c r="Q221" s="22"/>
      <c r="R221" s="419">
        <v>689</v>
      </c>
      <c r="S221" s="202" t="s">
        <v>245</v>
      </c>
      <c r="T221" s="400">
        <v>3093</v>
      </c>
      <c r="U221" s="433">
        <v>545.06889961212062</v>
      </c>
      <c r="V221" s="433">
        <v>-6.7161349949585638</v>
      </c>
      <c r="W221" s="433">
        <v>538.35276461716205</v>
      </c>
      <c r="X221" s="433">
        <v>190.2461173011713</v>
      </c>
      <c r="Y221" s="433">
        <v>728.59888191833329</v>
      </c>
      <c r="Z221" s="433">
        <v>28.528936307791788</v>
      </c>
      <c r="AA221" s="445">
        <v>757.12781822612499</v>
      </c>
      <c r="AB221" s="433">
        <v>1.0752131587455538</v>
      </c>
      <c r="AC221" s="433">
        <v>779.27713887501397</v>
      </c>
      <c r="AD221" s="412">
        <v>9</v>
      </c>
      <c r="AE221" s="412">
        <v>9</v>
      </c>
    </row>
    <row r="222" spans="1:31" s="9" customFormat="1" ht="16.5">
      <c r="A222" s="397">
        <v>691</v>
      </c>
      <c r="B222" s="398" t="s">
        <v>246</v>
      </c>
      <c r="C222" s="400">
        <v>2598</v>
      </c>
      <c r="D222" s="399">
        <v>845.46092373417298</v>
      </c>
      <c r="E222" s="399">
        <v>102.10730550034265</v>
      </c>
      <c r="F222" s="399">
        <v>947.56822923451568</v>
      </c>
      <c r="G222" s="399">
        <v>657.89319223443931</v>
      </c>
      <c r="H222" s="399">
        <v>1605.4614214689552</v>
      </c>
      <c r="I222" s="399">
        <v>173.53305064035649</v>
      </c>
      <c r="J222" s="399">
        <v>1778.9944721093116</v>
      </c>
      <c r="K222" s="399">
        <v>33.93264049268668</v>
      </c>
      <c r="L222" s="399">
        <v>1812.9271126019983</v>
      </c>
      <c r="M222" s="399">
        <v>-12.190584295612013</v>
      </c>
      <c r="N222" s="399">
        <v>1800.7365283063862</v>
      </c>
      <c r="O222" s="412">
        <v>17</v>
      </c>
      <c r="P222" s="412">
        <v>17</v>
      </c>
      <c r="Q222" s="22"/>
      <c r="R222" s="419">
        <v>691</v>
      </c>
      <c r="S222" s="202" t="s">
        <v>246</v>
      </c>
      <c r="T222" s="400">
        <v>2636</v>
      </c>
      <c r="U222" s="433">
        <v>874.06185711309286</v>
      </c>
      <c r="V222" s="433">
        <v>648.28591335269869</v>
      </c>
      <c r="W222" s="433">
        <v>1522.3477704657917</v>
      </c>
      <c r="X222" s="433">
        <v>243.49363546520183</v>
      </c>
      <c r="Y222" s="433">
        <v>1765.8414059309935</v>
      </c>
      <c r="Z222" s="433">
        <v>-21.223444613050077</v>
      </c>
      <c r="AA222" s="445">
        <v>1744.6179613179434</v>
      </c>
      <c r="AB222" s="433">
        <v>-8.3410521623672178</v>
      </c>
      <c r="AC222" s="433">
        <v>780.27713887501397</v>
      </c>
      <c r="AD222" s="412">
        <v>17</v>
      </c>
      <c r="AE222" s="412">
        <v>17</v>
      </c>
    </row>
    <row r="223" spans="1:31" s="9" customFormat="1" ht="16.5">
      <c r="A223" s="397">
        <v>694</v>
      </c>
      <c r="B223" s="398" t="s">
        <v>247</v>
      </c>
      <c r="C223" s="400">
        <v>28483</v>
      </c>
      <c r="D223" s="399">
        <v>91.408045723430419</v>
      </c>
      <c r="E223" s="399">
        <v>165.91074058033354</v>
      </c>
      <c r="F223" s="399">
        <v>257.31878630376394</v>
      </c>
      <c r="G223" s="399">
        <v>-0.46861367055427433</v>
      </c>
      <c r="H223" s="399">
        <v>256.8501726332097</v>
      </c>
      <c r="I223" s="399">
        <v>85.369215356873084</v>
      </c>
      <c r="J223" s="399">
        <v>342.21938799008279</v>
      </c>
      <c r="K223" s="399">
        <v>64.334761085559805</v>
      </c>
      <c r="L223" s="399">
        <v>406.55414907564261</v>
      </c>
      <c r="M223" s="399">
        <v>12.373453985184144</v>
      </c>
      <c r="N223" s="399">
        <v>418.92760306082675</v>
      </c>
      <c r="O223" s="412">
        <v>5</v>
      </c>
      <c r="P223" s="412">
        <v>5</v>
      </c>
      <c r="Q223" s="22"/>
      <c r="R223" s="419">
        <v>694</v>
      </c>
      <c r="S223" s="202" t="s">
        <v>247</v>
      </c>
      <c r="T223" s="400">
        <v>28349</v>
      </c>
      <c r="U223" s="433">
        <v>96.577539486224907</v>
      </c>
      <c r="V223" s="433">
        <v>27.088584664766415</v>
      </c>
      <c r="W223" s="433">
        <v>123.66612415099132</v>
      </c>
      <c r="X223" s="433">
        <v>150.39834321916402</v>
      </c>
      <c r="Y223" s="433">
        <v>274.06446737015534</v>
      </c>
      <c r="Z223" s="433">
        <v>17.779145648876504</v>
      </c>
      <c r="AA223" s="445">
        <v>291.84361301903186</v>
      </c>
      <c r="AB223" s="433">
        <v>9.7823582313309085</v>
      </c>
      <c r="AC223" s="433">
        <v>781.27713887501397</v>
      </c>
      <c r="AD223" s="412">
        <v>5</v>
      </c>
      <c r="AE223" s="412">
        <v>5</v>
      </c>
    </row>
    <row r="224" spans="1:31" s="9" customFormat="1" ht="16.5">
      <c r="A224" s="397">
        <v>697</v>
      </c>
      <c r="B224" s="398" t="s">
        <v>248</v>
      </c>
      <c r="C224" s="400">
        <v>1164</v>
      </c>
      <c r="D224" s="399">
        <v>198.19897121113848</v>
      </c>
      <c r="E224" s="399">
        <v>138.95097400713271</v>
      </c>
      <c r="F224" s="399">
        <v>337.14994521827123</v>
      </c>
      <c r="G224" s="399">
        <v>404.41839731089846</v>
      </c>
      <c r="H224" s="399">
        <v>741.56834252916963</v>
      </c>
      <c r="I224" s="399">
        <v>185.82860785726012</v>
      </c>
      <c r="J224" s="399">
        <v>927.39695038642981</v>
      </c>
      <c r="K224" s="399">
        <v>-170.08762886597938</v>
      </c>
      <c r="L224" s="399">
        <v>757.30932152045045</v>
      </c>
      <c r="M224" s="399">
        <v>14.721436907216496</v>
      </c>
      <c r="N224" s="399">
        <v>772.03075842766691</v>
      </c>
      <c r="O224" s="412">
        <v>18</v>
      </c>
      <c r="P224" s="412">
        <v>18</v>
      </c>
      <c r="Q224" s="22"/>
      <c r="R224" s="419">
        <v>697</v>
      </c>
      <c r="S224" s="202" t="s">
        <v>248</v>
      </c>
      <c r="T224" s="400">
        <v>1174</v>
      </c>
      <c r="U224" s="433">
        <v>193.73654809483401</v>
      </c>
      <c r="V224" s="433">
        <v>357.51874052974301</v>
      </c>
      <c r="W224" s="433">
        <v>551.25528862457702</v>
      </c>
      <c r="X224" s="433">
        <v>246.76374913846328</v>
      </c>
      <c r="Y224" s="433">
        <v>798.01903776304039</v>
      </c>
      <c r="Z224" s="433">
        <v>-161.75298126064735</v>
      </c>
      <c r="AA224" s="445">
        <v>636.26605650239298</v>
      </c>
      <c r="AB224" s="433">
        <v>23.467421124361163</v>
      </c>
      <c r="AC224" s="433">
        <v>782.27713887501397</v>
      </c>
      <c r="AD224" s="412">
        <v>18</v>
      </c>
      <c r="AE224" s="412">
        <v>18</v>
      </c>
    </row>
    <row r="225" spans="1:31" s="9" customFormat="1" ht="16.5">
      <c r="A225" s="397">
        <v>698</v>
      </c>
      <c r="B225" s="398" t="s">
        <v>249</v>
      </c>
      <c r="C225" s="400">
        <v>65286</v>
      </c>
      <c r="D225" s="399">
        <v>-122.74703044260683</v>
      </c>
      <c r="E225" s="399">
        <v>146.209467382665</v>
      </c>
      <c r="F225" s="399">
        <v>23.462436940058179</v>
      </c>
      <c r="G225" s="399">
        <v>250.29905498764506</v>
      </c>
      <c r="H225" s="399">
        <v>273.76149192770322</v>
      </c>
      <c r="I225" s="399">
        <v>77.529633277044212</v>
      </c>
      <c r="J225" s="399">
        <v>351.29112520474746</v>
      </c>
      <c r="K225" s="399">
        <v>-18.401969794442913</v>
      </c>
      <c r="L225" s="399">
        <v>332.88915541030457</v>
      </c>
      <c r="M225" s="399">
        <v>-86.13013818978034</v>
      </c>
      <c r="N225" s="399">
        <v>246.75901722052424</v>
      </c>
      <c r="O225" s="412">
        <v>19</v>
      </c>
      <c r="P225" s="412">
        <v>19</v>
      </c>
      <c r="Q225" s="22"/>
      <c r="R225" s="419">
        <v>698</v>
      </c>
      <c r="S225" s="202" t="s">
        <v>249</v>
      </c>
      <c r="T225" s="400">
        <v>64535</v>
      </c>
      <c r="U225" s="433">
        <v>-143.64966897954099</v>
      </c>
      <c r="V225" s="433">
        <v>258.82391200886121</v>
      </c>
      <c r="W225" s="433">
        <v>115.17424302932022</v>
      </c>
      <c r="X225" s="433">
        <v>149.75277891200213</v>
      </c>
      <c r="Y225" s="433">
        <v>264.92702194132232</v>
      </c>
      <c r="Z225" s="433">
        <v>-52.228496164871778</v>
      </c>
      <c r="AA225" s="445">
        <v>212.69852577645057</v>
      </c>
      <c r="AB225" s="433">
        <v>-86.51575028914543</v>
      </c>
      <c r="AC225" s="433">
        <v>783.27713887501397</v>
      </c>
      <c r="AD225" s="412">
        <v>19</v>
      </c>
      <c r="AE225" s="412">
        <v>19</v>
      </c>
    </row>
    <row r="226" spans="1:31" s="9" customFormat="1" ht="16.5">
      <c r="A226" s="397">
        <v>700</v>
      </c>
      <c r="B226" s="398" t="s">
        <v>250</v>
      </c>
      <c r="C226" s="400">
        <v>4758</v>
      </c>
      <c r="D226" s="399">
        <v>140.70484545125075</v>
      </c>
      <c r="E226" s="399">
        <v>143.13319074869128</v>
      </c>
      <c r="F226" s="399">
        <v>283.83803619994205</v>
      </c>
      <c r="G226" s="399">
        <v>160.29732519618085</v>
      </c>
      <c r="H226" s="399">
        <v>444.1353613961229</v>
      </c>
      <c r="I226" s="399">
        <v>101.65679645087828</v>
      </c>
      <c r="J226" s="399">
        <v>545.79215784700125</v>
      </c>
      <c r="K226" s="399">
        <v>-212.07755359394704</v>
      </c>
      <c r="L226" s="399">
        <v>333.71460425305418</v>
      </c>
      <c r="M226" s="399">
        <v>-7.0452709583858715</v>
      </c>
      <c r="N226" s="399">
        <v>326.66933329466832</v>
      </c>
      <c r="O226" s="412">
        <v>9</v>
      </c>
      <c r="P226" s="412">
        <v>9</v>
      </c>
      <c r="Q226" s="22"/>
      <c r="R226" s="419">
        <v>700</v>
      </c>
      <c r="S226" s="202" t="s">
        <v>250</v>
      </c>
      <c r="T226" s="400">
        <v>4842</v>
      </c>
      <c r="U226" s="433">
        <v>157.11652369217853</v>
      </c>
      <c r="V226" s="433">
        <v>103.57559077537704</v>
      </c>
      <c r="W226" s="433">
        <v>260.69211446755554</v>
      </c>
      <c r="X226" s="433">
        <v>163.26708266053012</v>
      </c>
      <c r="Y226" s="433">
        <v>423.95919712808569</v>
      </c>
      <c r="Z226" s="433">
        <v>-230.29533250722841</v>
      </c>
      <c r="AA226" s="445">
        <v>193.66386462085728</v>
      </c>
      <c r="AB226" s="433">
        <v>-2.9263545435770344</v>
      </c>
      <c r="AC226" s="433">
        <v>784.27713887501397</v>
      </c>
      <c r="AD226" s="412">
        <v>9</v>
      </c>
      <c r="AE226" s="412">
        <v>9</v>
      </c>
    </row>
    <row r="227" spans="1:31" s="9" customFormat="1" ht="16.5">
      <c r="A227" s="397">
        <v>702</v>
      </c>
      <c r="B227" s="398" t="s">
        <v>251</v>
      </c>
      <c r="C227" s="400">
        <v>4124</v>
      </c>
      <c r="D227" s="399">
        <v>179.73828770621643</v>
      </c>
      <c r="E227" s="399">
        <v>157.95980808614411</v>
      </c>
      <c r="F227" s="399">
        <v>337.6980957923605</v>
      </c>
      <c r="G227" s="399">
        <v>303.12041935164092</v>
      </c>
      <c r="H227" s="399">
        <v>640.81851514400148</v>
      </c>
      <c r="I227" s="399">
        <v>150.22597854405345</v>
      </c>
      <c r="J227" s="399">
        <v>791.04449368805501</v>
      </c>
      <c r="K227" s="399">
        <v>-201.70247332686711</v>
      </c>
      <c r="L227" s="399">
        <v>589.34202036118791</v>
      </c>
      <c r="M227" s="399">
        <v>2.1826553831231812</v>
      </c>
      <c r="N227" s="399">
        <v>591.52467574431114</v>
      </c>
      <c r="O227" s="412">
        <v>6</v>
      </c>
      <c r="P227" s="412">
        <v>6</v>
      </c>
      <c r="Q227" s="22"/>
      <c r="R227" s="419">
        <v>702</v>
      </c>
      <c r="S227" s="202" t="s">
        <v>251</v>
      </c>
      <c r="T227" s="400">
        <v>4114</v>
      </c>
      <c r="U227" s="433">
        <v>152.89442744643529</v>
      </c>
      <c r="V227" s="433">
        <v>283.38012904665544</v>
      </c>
      <c r="W227" s="433">
        <v>436.27455649309076</v>
      </c>
      <c r="X227" s="433">
        <v>218.19861117070195</v>
      </c>
      <c r="Y227" s="433">
        <v>654.47316766379265</v>
      </c>
      <c r="Z227" s="433">
        <v>-200.38721438988819</v>
      </c>
      <c r="AA227" s="445">
        <v>454.08595327390452</v>
      </c>
      <c r="AB227" s="433">
        <v>-0.49804788526980975</v>
      </c>
      <c r="AC227" s="433">
        <v>785.27713887501397</v>
      </c>
      <c r="AD227" s="412">
        <v>6</v>
      </c>
      <c r="AE227" s="412">
        <v>6</v>
      </c>
    </row>
    <row r="228" spans="1:31" s="9" customFormat="1" ht="16.5">
      <c r="A228" s="397">
        <v>704</v>
      </c>
      <c r="B228" s="398" t="s">
        <v>252</v>
      </c>
      <c r="C228" s="400">
        <v>6436</v>
      </c>
      <c r="D228" s="399">
        <v>683.23887983449583</v>
      </c>
      <c r="E228" s="399">
        <v>81.19736180235347</v>
      </c>
      <c r="F228" s="399">
        <v>764.43624163684933</v>
      </c>
      <c r="G228" s="399">
        <v>177.38073821029863</v>
      </c>
      <c r="H228" s="399">
        <v>941.81697984714799</v>
      </c>
      <c r="I228" s="399">
        <v>67.989748262838518</v>
      </c>
      <c r="J228" s="399">
        <v>1009.8067281099865</v>
      </c>
      <c r="K228" s="399">
        <v>-181.44188937228091</v>
      </c>
      <c r="L228" s="399">
        <v>828.36483873770555</v>
      </c>
      <c r="M228" s="399">
        <v>15.845410870105667</v>
      </c>
      <c r="N228" s="399">
        <v>844.21024960781131</v>
      </c>
      <c r="O228" s="412">
        <v>2</v>
      </c>
      <c r="P228" s="412">
        <v>2</v>
      </c>
      <c r="Q228" s="22"/>
      <c r="R228" s="419">
        <v>704</v>
      </c>
      <c r="S228" s="202" t="s">
        <v>252</v>
      </c>
      <c r="T228" s="400">
        <v>6428</v>
      </c>
      <c r="U228" s="433">
        <v>740.60539007965781</v>
      </c>
      <c r="V228" s="433">
        <v>172.62884912274785</v>
      </c>
      <c r="W228" s="433">
        <v>913.23423920240566</v>
      </c>
      <c r="X228" s="433">
        <v>131.78538197605201</v>
      </c>
      <c r="Y228" s="433">
        <v>1045.0196211784578</v>
      </c>
      <c r="Z228" s="433">
        <v>-174.23988799004357</v>
      </c>
      <c r="AA228" s="445">
        <v>870.77973318841407</v>
      </c>
      <c r="AB228" s="433">
        <v>9.5504454729309369</v>
      </c>
      <c r="AC228" s="433">
        <v>786.27713887501397</v>
      </c>
      <c r="AD228" s="412">
        <v>2</v>
      </c>
      <c r="AE228" s="412">
        <v>2</v>
      </c>
    </row>
    <row r="229" spans="1:31" s="9" customFormat="1" ht="16.5">
      <c r="A229" s="397">
        <v>707</v>
      </c>
      <c r="B229" s="398" t="s">
        <v>253</v>
      </c>
      <c r="C229" s="400">
        <v>1902</v>
      </c>
      <c r="D229" s="399">
        <v>-261.44758495983643</v>
      </c>
      <c r="E229" s="399">
        <v>211.61832422656261</v>
      </c>
      <c r="F229" s="399">
        <v>-49.829260733273827</v>
      </c>
      <c r="G229" s="399">
        <v>686.48409930176774</v>
      </c>
      <c r="H229" s="399">
        <v>636.65483856849391</v>
      </c>
      <c r="I229" s="399">
        <v>217.04440424511611</v>
      </c>
      <c r="J229" s="399">
        <v>853.69924281361</v>
      </c>
      <c r="K229" s="399">
        <v>-287.99211356466878</v>
      </c>
      <c r="L229" s="399">
        <v>565.70712924894121</v>
      </c>
      <c r="M229" s="399">
        <v>-18.404280757097791</v>
      </c>
      <c r="N229" s="399">
        <v>547.30284849184341</v>
      </c>
      <c r="O229" s="412">
        <v>12</v>
      </c>
      <c r="P229" s="412">
        <v>12</v>
      </c>
      <c r="Q229" s="22"/>
      <c r="R229" s="419">
        <v>707</v>
      </c>
      <c r="S229" s="202" t="s">
        <v>253</v>
      </c>
      <c r="T229" s="400">
        <v>1960</v>
      </c>
      <c r="U229" s="433">
        <v>-234.10497849923016</v>
      </c>
      <c r="V229" s="433">
        <v>649.39769787807995</v>
      </c>
      <c r="W229" s="433">
        <v>415.29271937884977</v>
      </c>
      <c r="X229" s="433">
        <v>267.54225795578162</v>
      </c>
      <c r="Y229" s="433">
        <v>682.83497733463139</v>
      </c>
      <c r="Z229" s="433">
        <v>-291.39948979591838</v>
      </c>
      <c r="AA229" s="445">
        <v>391.43548753871295</v>
      </c>
      <c r="AB229" s="433">
        <v>-8.8456275510204119</v>
      </c>
      <c r="AC229" s="433">
        <v>787.27713887501397</v>
      </c>
      <c r="AD229" s="412">
        <v>12</v>
      </c>
      <c r="AE229" s="412">
        <v>12</v>
      </c>
    </row>
    <row r="230" spans="1:31" s="9" customFormat="1" ht="16.5">
      <c r="A230" s="397">
        <v>710</v>
      </c>
      <c r="B230" s="398" t="s">
        <v>254</v>
      </c>
      <c r="C230" s="400">
        <v>27209</v>
      </c>
      <c r="D230" s="399">
        <v>249.15633162838296</v>
      </c>
      <c r="E230" s="399">
        <v>109.91873803523926</v>
      </c>
      <c r="F230" s="399">
        <v>359.07506966362223</v>
      </c>
      <c r="G230" s="399">
        <v>266.20853718227329</v>
      </c>
      <c r="H230" s="399">
        <v>625.28360684589552</v>
      </c>
      <c r="I230" s="399">
        <v>104.61899701630361</v>
      </c>
      <c r="J230" s="399">
        <v>729.90260386219904</v>
      </c>
      <c r="K230" s="399">
        <v>0.4790326730126061</v>
      </c>
      <c r="L230" s="399">
        <v>730.38163653521167</v>
      </c>
      <c r="M230" s="399">
        <v>-43.871244524936593</v>
      </c>
      <c r="N230" s="399">
        <v>686.51039201027504</v>
      </c>
      <c r="O230" s="412">
        <v>1</v>
      </c>
      <c r="P230" s="413">
        <v>33</v>
      </c>
      <c r="Q230" s="22"/>
      <c r="R230" s="419">
        <v>710</v>
      </c>
      <c r="S230" s="202" t="s">
        <v>254</v>
      </c>
      <c r="T230" s="400">
        <v>27306</v>
      </c>
      <c r="U230" s="433">
        <v>250.83396319443466</v>
      </c>
      <c r="V230" s="433">
        <v>272.48758564113484</v>
      </c>
      <c r="W230" s="433">
        <v>523.3215488355695</v>
      </c>
      <c r="X230" s="433">
        <v>176.10844034783159</v>
      </c>
      <c r="Y230" s="433">
        <v>699.42998918340118</v>
      </c>
      <c r="Z230" s="433">
        <v>-23.361275910056399</v>
      </c>
      <c r="AA230" s="445">
        <v>676.06871327334477</v>
      </c>
      <c r="AB230" s="433">
        <v>-41.700430903098223</v>
      </c>
      <c r="AC230" s="433">
        <v>788.27713887501397</v>
      </c>
      <c r="AD230" s="412">
        <v>1</v>
      </c>
      <c r="AE230" s="413">
        <v>33</v>
      </c>
    </row>
    <row r="231" spans="1:31" s="9" customFormat="1" ht="16.5">
      <c r="A231" s="397">
        <v>729</v>
      </c>
      <c r="B231" s="398" t="s">
        <v>255</v>
      </c>
      <c r="C231" s="400">
        <v>8847</v>
      </c>
      <c r="D231" s="399">
        <v>19.252805677207022</v>
      </c>
      <c r="E231" s="399">
        <v>178.92791976804637</v>
      </c>
      <c r="F231" s="399">
        <v>198.18072544525339</v>
      </c>
      <c r="G231" s="399">
        <v>543.37889759343784</v>
      </c>
      <c r="H231" s="399">
        <v>741.55962303869126</v>
      </c>
      <c r="I231" s="399">
        <v>147.34105562497004</v>
      </c>
      <c r="J231" s="399">
        <v>888.90067866366121</v>
      </c>
      <c r="K231" s="399">
        <v>78.746693794506612</v>
      </c>
      <c r="L231" s="399">
        <v>967.64737245816775</v>
      </c>
      <c r="M231" s="399">
        <v>8.7235856900644286</v>
      </c>
      <c r="N231" s="399">
        <v>976.37095814823226</v>
      </c>
      <c r="O231" s="412">
        <v>13</v>
      </c>
      <c r="P231" s="412">
        <v>13</v>
      </c>
      <c r="Q231" s="22"/>
      <c r="R231" s="419">
        <v>729</v>
      </c>
      <c r="S231" s="202" t="s">
        <v>255</v>
      </c>
      <c r="T231" s="400">
        <v>8975</v>
      </c>
      <c r="U231" s="433">
        <v>44.553854934443308</v>
      </c>
      <c r="V231" s="433">
        <v>529.37697855806073</v>
      </c>
      <c r="W231" s="433">
        <v>573.93083349250401</v>
      </c>
      <c r="X231" s="433">
        <v>209.82040212101734</v>
      </c>
      <c r="Y231" s="433">
        <v>783.75123561352143</v>
      </c>
      <c r="Z231" s="433">
        <v>18.747743732590529</v>
      </c>
      <c r="AA231" s="445">
        <v>802.49897934611192</v>
      </c>
      <c r="AB231" s="433">
        <v>-4.5044829526462404</v>
      </c>
      <c r="AC231" s="433">
        <v>789.27713887501397</v>
      </c>
      <c r="AD231" s="412">
        <v>13</v>
      </c>
      <c r="AE231" s="412">
        <v>13</v>
      </c>
    </row>
    <row r="232" spans="1:31" s="9" customFormat="1" ht="16.5">
      <c r="A232" s="397">
        <v>732</v>
      </c>
      <c r="B232" s="398" t="s">
        <v>256</v>
      </c>
      <c r="C232" s="400">
        <v>3344</v>
      </c>
      <c r="D232" s="399">
        <v>640.04459800488905</v>
      </c>
      <c r="E232" s="399">
        <v>151.00018241807732</v>
      </c>
      <c r="F232" s="399">
        <v>791.04478042296637</v>
      </c>
      <c r="G232" s="399">
        <v>426.59744945613528</v>
      </c>
      <c r="H232" s="399">
        <v>1217.6422298791017</v>
      </c>
      <c r="I232" s="399">
        <v>153.53664909048985</v>
      </c>
      <c r="J232" s="399">
        <v>1371.1788789695918</v>
      </c>
      <c r="K232" s="399">
        <v>74.860645933014354</v>
      </c>
      <c r="L232" s="399">
        <v>1446.039524902606</v>
      </c>
      <c r="M232" s="399">
        <v>-26.444124132775119</v>
      </c>
      <c r="N232" s="399">
        <v>1419.5954007698308</v>
      </c>
      <c r="O232" s="412">
        <v>19</v>
      </c>
      <c r="P232" s="412">
        <v>19</v>
      </c>
      <c r="Q232" s="22"/>
      <c r="R232" s="419">
        <v>732</v>
      </c>
      <c r="S232" s="202" t="s">
        <v>256</v>
      </c>
      <c r="T232" s="400">
        <v>3336</v>
      </c>
      <c r="U232" s="433">
        <v>667.24759540695538</v>
      </c>
      <c r="V232" s="433">
        <v>404.06100791856778</v>
      </c>
      <c r="W232" s="433">
        <v>1071.3086033255231</v>
      </c>
      <c r="X232" s="433">
        <v>226.96086853889909</v>
      </c>
      <c r="Y232" s="433">
        <v>1298.2694718644223</v>
      </c>
      <c r="Z232" s="433">
        <v>77.336630695443645</v>
      </c>
      <c r="AA232" s="445">
        <v>1375.606102559866</v>
      </c>
      <c r="AB232" s="433">
        <v>-30.709967026378894</v>
      </c>
      <c r="AC232" s="433">
        <v>790.27713887501397</v>
      </c>
      <c r="AD232" s="412">
        <v>19</v>
      </c>
      <c r="AE232" s="412">
        <v>19</v>
      </c>
    </row>
    <row r="233" spans="1:31" s="9" customFormat="1" ht="16.5">
      <c r="A233" s="397">
        <v>734</v>
      </c>
      <c r="B233" s="398" t="s">
        <v>257</v>
      </c>
      <c r="C233" s="400">
        <v>51100</v>
      </c>
      <c r="D233" s="399">
        <v>68.752265252506589</v>
      </c>
      <c r="E233" s="399">
        <v>164.12175788527844</v>
      </c>
      <c r="F233" s="399">
        <v>232.874023137785</v>
      </c>
      <c r="G233" s="399">
        <v>270.99822442341048</v>
      </c>
      <c r="H233" s="399">
        <v>503.87224756119548</v>
      </c>
      <c r="I233" s="399">
        <v>119.05592420668806</v>
      </c>
      <c r="J233" s="399">
        <v>622.92817176788355</v>
      </c>
      <c r="K233" s="399">
        <v>-5.2927788649706455</v>
      </c>
      <c r="L233" s="399">
        <v>617.63539290291294</v>
      </c>
      <c r="M233" s="399">
        <v>-12.10824890847358</v>
      </c>
      <c r="N233" s="399">
        <v>605.52714399443937</v>
      </c>
      <c r="O233" s="412">
        <v>2</v>
      </c>
      <c r="P233" s="412">
        <v>2</v>
      </c>
      <c r="Q233" s="22"/>
      <c r="R233" s="419">
        <v>734</v>
      </c>
      <c r="S233" s="202" t="s">
        <v>257</v>
      </c>
      <c r="T233" s="400">
        <v>50933</v>
      </c>
      <c r="U233" s="433">
        <v>69.062796324604534</v>
      </c>
      <c r="V233" s="433">
        <v>291.73790481898874</v>
      </c>
      <c r="W233" s="433">
        <v>360.80070114359336</v>
      </c>
      <c r="X233" s="433">
        <v>179.31799892917331</v>
      </c>
      <c r="Y233" s="433">
        <v>540.11870007276661</v>
      </c>
      <c r="Z233" s="433">
        <v>-25.417646712347594</v>
      </c>
      <c r="AA233" s="445">
        <v>514.701053360419</v>
      </c>
      <c r="AB233" s="433">
        <v>-13.320964425814308</v>
      </c>
      <c r="AC233" s="433">
        <v>791.27713887501397</v>
      </c>
      <c r="AD233" s="412">
        <v>2</v>
      </c>
      <c r="AE233" s="412">
        <v>2</v>
      </c>
    </row>
    <row r="234" spans="1:31" s="9" customFormat="1" ht="16.5">
      <c r="A234" s="397">
        <v>738</v>
      </c>
      <c r="B234" s="398" t="s">
        <v>258</v>
      </c>
      <c r="C234" s="400">
        <v>2974</v>
      </c>
      <c r="D234" s="399">
        <v>329.5496749410708</v>
      </c>
      <c r="E234" s="399">
        <v>123.90585796561169</v>
      </c>
      <c r="F234" s="399">
        <v>453.45553290668255</v>
      </c>
      <c r="G234" s="399">
        <v>244.40462285067912</v>
      </c>
      <c r="H234" s="399">
        <v>697.86015575736167</v>
      </c>
      <c r="I234" s="399">
        <v>141.21214219048275</v>
      </c>
      <c r="J234" s="399">
        <v>839.07229794784439</v>
      </c>
      <c r="K234" s="399">
        <v>-134.84129119031607</v>
      </c>
      <c r="L234" s="399">
        <v>704.23100675752835</v>
      </c>
      <c r="M234" s="399">
        <v>51.097216149966364</v>
      </c>
      <c r="N234" s="399">
        <v>755.32822290749471</v>
      </c>
      <c r="O234" s="412">
        <v>2</v>
      </c>
      <c r="P234" s="412">
        <v>2</v>
      </c>
      <c r="Q234" s="22"/>
      <c r="R234" s="419">
        <v>738</v>
      </c>
      <c r="S234" s="202" t="s">
        <v>258</v>
      </c>
      <c r="T234" s="400">
        <v>2917</v>
      </c>
      <c r="U234" s="433">
        <v>178.63242454997365</v>
      </c>
      <c r="V234" s="433">
        <v>307.39945198336113</v>
      </c>
      <c r="W234" s="433">
        <v>486.03187653333475</v>
      </c>
      <c r="X234" s="433">
        <v>195.32761480653352</v>
      </c>
      <c r="Y234" s="433">
        <v>681.35949133986821</v>
      </c>
      <c r="Z234" s="433">
        <v>-165.86835790195406</v>
      </c>
      <c r="AA234" s="445">
        <v>515.49113343791419</v>
      </c>
      <c r="AB234" s="433">
        <v>17.095904422351722</v>
      </c>
      <c r="AC234" s="433">
        <v>792.27713887501397</v>
      </c>
      <c r="AD234" s="412">
        <v>2</v>
      </c>
      <c r="AE234" s="412">
        <v>2</v>
      </c>
    </row>
    <row r="235" spans="1:31" s="9" customFormat="1" ht="16.5">
      <c r="A235" s="397">
        <v>739</v>
      </c>
      <c r="B235" s="398" t="s">
        <v>259</v>
      </c>
      <c r="C235" s="400">
        <v>3216</v>
      </c>
      <c r="D235" s="399">
        <v>598.66365828650453</v>
      </c>
      <c r="E235" s="399">
        <v>119.29295444965926</v>
      </c>
      <c r="F235" s="399">
        <v>717.95661273616383</v>
      </c>
      <c r="G235" s="399">
        <v>375.14926482065198</v>
      </c>
      <c r="H235" s="399">
        <v>1093.1058775568158</v>
      </c>
      <c r="I235" s="399">
        <v>164.96893044039797</v>
      </c>
      <c r="J235" s="399">
        <v>1258.0748079972138</v>
      </c>
      <c r="K235" s="399">
        <v>141.3097014925373</v>
      </c>
      <c r="L235" s="399">
        <v>1399.3845094897511</v>
      </c>
      <c r="M235" s="399">
        <v>26.747660979477605</v>
      </c>
      <c r="N235" s="399">
        <v>1426.1321704692289</v>
      </c>
      <c r="O235" s="412">
        <v>9</v>
      </c>
      <c r="P235" s="412">
        <v>9</v>
      </c>
      <c r="Q235" s="22"/>
      <c r="R235" s="419">
        <v>739</v>
      </c>
      <c r="S235" s="202" t="s">
        <v>259</v>
      </c>
      <c r="T235" s="400">
        <v>3256</v>
      </c>
      <c r="U235" s="433">
        <v>576.90139070253042</v>
      </c>
      <c r="V235" s="433">
        <v>335.08848634029329</v>
      </c>
      <c r="W235" s="433">
        <v>911.98987704282365</v>
      </c>
      <c r="X235" s="433">
        <v>216.30365473330019</v>
      </c>
      <c r="Y235" s="433">
        <v>1128.2935317761239</v>
      </c>
      <c r="Z235" s="433">
        <v>101.73587223587224</v>
      </c>
      <c r="AA235" s="445">
        <v>1230.0294040119961</v>
      </c>
      <c r="AB235" s="433">
        <v>31.842085810810818</v>
      </c>
      <c r="AC235" s="433">
        <v>793.27713887501397</v>
      </c>
      <c r="AD235" s="412">
        <v>9</v>
      </c>
      <c r="AE235" s="412">
        <v>9</v>
      </c>
    </row>
    <row r="236" spans="1:31" s="9" customFormat="1" ht="16.5">
      <c r="A236" s="397">
        <v>740</v>
      </c>
      <c r="B236" s="398" t="s">
        <v>260</v>
      </c>
      <c r="C236" s="400">
        <v>31843</v>
      </c>
      <c r="D236" s="399">
        <v>-312.42867738978492</v>
      </c>
      <c r="E236" s="399">
        <v>162.05997974227532</v>
      </c>
      <c r="F236" s="399">
        <v>-150.36869764750958</v>
      </c>
      <c r="G236" s="399">
        <v>284.30819978351155</v>
      </c>
      <c r="H236" s="399">
        <v>133.93950213600198</v>
      </c>
      <c r="I236" s="399">
        <v>120.79546539096495</v>
      </c>
      <c r="J236" s="399">
        <v>254.73496752696693</v>
      </c>
      <c r="K236" s="399">
        <v>-14.492321703357096</v>
      </c>
      <c r="L236" s="399">
        <v>240.24264582360985</v>
      </c>
      <c r="M236" s="399">
        <v>-11.380088568602213</v>
      </c>
      <c r="N236" s="399">
        <v>228.86255725500763</v>
      </c>
      <c r="O236" s="412">
        <v>10</v>
      </c>
      <c r="P236" s="412">
        <v>10</v>
      </c>
      <c r="Q236" s="22"/>
      <c r="R236" s="419">
        <v>740</v>
      </c>
      <c r="S236" s="202" t="s">
        <v>260</v>
      </c>
      <c r="T236" s="400">
        <v>32085</v>
      </c>
      <c r="U236" s="433">
        <v>-305.20246295898613</v>
      </c>
      <c r="V236" s="433">
        <v>291.66999869570174</v>
      </c>
      <c r="W236" s="433">
        <v>-13.532464263284396</v>
      </c>
      <c r="X236" s="433">
        <v>191.74183214710249</v>
      </c>
      <c r="Y236" s="433">
        <v>178.20936788381809</v>
      </c>
      <c r="Z236" s="433">
        <v>-47.67729468599034</v>
      </c>
      <c r="AA236" s="445">
        <v>130.53207319782774</v>
      </c>
      <c r="AB236" s="433">
        <v>-11.438425136356551</v>
      </c>
      <c r="AC236" s="433">
        <v>794.27713887501397</v>
      </c>
      <c r="AD236" s="412">
        <v>10</v>
      </c>
      <c r="AE236" s="412">
        <v>10</v>
      </c>
    </row>
    <row r="237" spans="1:31" s="9" customFormat="1" ht="16.5">
      <c r="A237" s="397">
        <v>742</v>
      </c>
      <c r="B237" s="398" t="s">
        <v>261</v>
      </c>
      <c r="C237" s="400">
        <v>978</v>
      </c>
      <c r="D237" s="399">
        <v>1124.3973317661068</v>
      </c>
      <c r="E237" s="399">
        <v>207.46805972374892</v>
      </c>
      <c r="F237" s="399">
        <v>1331.8653914898559</v>
      </c>
      <c r="G237" s="399">
        <v>39.631935341726113</v>
      </c>
      <c r="H237" s="399">
        <v>1371.4973268315819</v>
      </c>
      <c r="I237" s="399">
        <v>166.89821862170282</v>
      </c>
      <c r="J237" s="399">
        <v>1538.3955454532847</v>
      </c>
      <c r="K237" s="399">
        <v>473.14110429447851</v>
      </c>
      <c r="L237" s="399">
        <v>2011.5366497477632</v>
      </c>
      <c r="M237" s="399">
        <v>34.002755521472395</v>
      </c>
      <c r="N237" s="399">
        <v>2045.5394052692357</v>
      </c>
      <c r="O237" s="412">
        <v>19</v>
      </c>
      <c r="P237" s="412">
        <v>19</v>
      </c>
      <c r="Q237" s="22"/>
      <c r="R237" s="419">
        <v>742</v>
      </c>
      <c r="S237" s="202" t="s">
        <v>261</v>
      </c>
      <c r="T237" s="400">
        <v>988</v>
      </c>
      <c r="U237" s="433">
        <v>1064.5284316596842</v>
      </c>
      <c r="V237" s="433">
        <v>-23.254922944492698</v>
      </c>
      <c r="W237" s="433">
        <v>1041.2735087151914</v>
      </c>
      <c r="X237" s="433">
        <v>230.58062316299947</v>
      </c>
      <c r="Y237" s="433">
        <v>1271.8541318781909</v>
      </c>
      <c r="Z237" s="433">
        <v>333.20242914979758</v>
      </c>
      <c r="AA237" s="445">
        <v>1605.0565610279884</v>
      </c>
      <c r="AB237" s="433">
        <v>0</v>
      </c>
      <c r="AC237" s="433">
        <v>795.27713887501397</v>
      </c>
      <c r="AD237" s="412">
        <v>19</v>
      </c>
      <c r="AE237" s="412">
        <v>19</v>
      </c>
    </row>
    <row r="238" spans="1:31" s="9" customFormat="1" ht="16.5">
      <c r="A238" s="397">
        <v>743</v>
      </c>
      <c r="B238" s="398" t="s">
        <v>262</v>
      </c>
      <c r="C238" s="400">
        <v>66160</v>
      </c>
      <c r="D238" s="399">
        <v>113.27799918733409</v>
      </c>
      <c r="E238" s="399">
        <v>130.78794475302357</v>
      </c>
      <c r="F238" s="399">
        <v>244.06594394035767</v>
      </c>
      <c r="G238" s="399">
        <v>178.38964515503389</v>
      </c>
      <c r="H238" s="399">
        <v>422.45558909539153</v>
      </c>
      <c r="I238" s="399">
        <v>70.47584789205348</v>
      </c>
      <c r="J238" s="399">
        <v>492.93143698744501</v>
      </c>
      <c r="K238" s="399">
        <v>-20.292321644498188</v>
      </c>
      <c r="L238" s="399">
        <v>472.63911534294681</v>
      </c>
      <c r="M238" s="399">
        <v>0.44847121523579042</v>
      </c>
      <c r="N238" s="399">
        <v>473.08758655818258</v>
      </c>
      <c r="O238" s="412">
        <v>14</v>
      </c>
      <c r="P238" s="412">
        <v>14</v>
      </c>
      <c r="Q238" s="22"/>
      <c r="R238" s="419">
        <v>743</v>
      </c>
      <c r="S238" s="202" t="s">
        <v>262</v>
      </c>
      <c r="T238" s="400">
        <v>65323</v>
      </c>
      <c r="U238" s="433">
        <v>69.337617484324326</v>
      </c>
      <c r="V238" s="433">
        <v>188.28006881735564</v>
      </c>
      <c r="W238" s="433">
        <v>257.61768630168001</v>
      </c>
      <c r="X238" s="433">
        <v>151.42920489222448</v>
      </c>
      <c r="Y238" s="433">
        <v>409.04689119390451</v>
      </c>
      <c r="Z238" s="433">
        <v>-40.710867535171381</v>
      </c>
      <c r="AA238" s="445">
        <v>368.33602365873315</v>
      </c>
      <c r="AB238" s="433">
        <v>-3.2438025993907167</v>
      </c>
      <c r="AC238" s="433">
        <v>796.27713887501397</v>
      </c>
      <c r="AD238" s="412">
        <v>14</v>
      </c>
      <c r="AE238" s="412">
        <v>14</v>
      </c>
    </row>
    <row r="239" spans="1:31" s="9" customFormat="1" ht="16.5">
      <c r="A239" s="397">
        <v>746</v>
      </c>
      <c r="B239" s="398" t="s">
        <v>263</v>
      </c>
      <c r="C239" s="400">
        <v>4713</v>
      </c>
      <c r="D239" s="399">
        <v>1007.1647675532663</v>
      </c>
      <c r="E239" s="399">
        <v>92.906166790788205</v>
      </c>
      <c r="F239" s="399">
        <v>1100.0709343440544</v>
      </c>
      <c r="G239" s="399">
        <v>399.41396686307047</v>
      </c>
      <c r="H239" s="399">
        <v>1499.4849012071249</v>
      </c>
      <c r="I239" s="399">
        <v>129.8154840746063</v>
      </c>
      <c r="J239" s="399">
        <v>1629.3003852817312</v>
      </c>
      <c r="K239" s="399">
        <v>65.922978994271162</v>
      </c>
      <c r="L239" s="399">
        <v>1695.2233642760025</v>
      </c>
      <c r="M239" s="399">
        <v>2.5818766390833874</v>
      </c>
      <c r="N239" s="399">
        <v>1697.805240915086</v>
      </c>
      <c r="O239" s="412">
        <v>17</v>
      </c>
      <c r="P239" s="412">
        <v>17</v>
      </c>
      <c r="Q239" s="22"/>
      <c r="R239" s="419">
        <v>746</v>
      </c>
      <c r="S239" s="202" t="s">
        <v>263</v>
      </c>
      <c r="T239" s="400">
        <v>4735</v>
      </c>
      <c r="U239" s="433">
        <v>979.91856598341769</v>
      </c>
      <c r="V239" s="433">
        <v>297.96160404008469</v>
      </c>
      <c r="W239" s="433">
        <v>1277.8801700235024</v>
      </c>
      <c r="X239" s="433">
        <v>195.78413130715447</v>
      </c>
      <c r="Y239" s="433">
        <v>1473.6643013306568</v>
      </c>
      <c r="Z239" s="433">
        <v>60.915522703273496</v>
      </c>
      <c r="AA239" s="445">
        <v>1534.5798240339302</v>
      </c>
      <c r="AB239" s="433">
        <v>5.7586164730728582</v>
      </c>
      <c r="AC239" s="433">
        <v>797.27713887501397</v>
      </c>
      <c r="AD239" s="412">
        <v>17</v>
      </c>
      <c r="AE239" s="412">
        <v>17</v>
      </c>
    </row>
    <row r="240" spans="1:31" s="9" customFormat="1" ht="16.5">
      <c r="A240" s="397">
        <v>747</v>
      </c>
      <c r="B240" s="398" t="s">
        <v>264</v>
      </c>
      <c r="C240" s="400">
        <v>1283</v>
      </c>
      <c r="D240" s="399">
        <v>587.53971208836708</v>
      </c>
      <c r="E240" s="399">
        <v>182.38583357483949</v>
      </c>
      <c r="F240" s="399">
        <v>769.92554566320655</v>
      </c>
      <c r="G240" s="399">
        <v>468.56957878464868</v>
      </c>
      <c r="H240" s="399">
        <v>1238.4951244478552</v>
      </c>
      <c r="I240" s="399">
        <v>202.06387369442325</v>
      </c>
      <c r="J240" s="399">
        <v>1440.5589981422786</v>
      </c>
      <c r="K240" s="399">
        <v>-205.55728760717071</v>
      </c>
      <c r="L240" s="399">
        <v>1235.0017105351078</v>
      </c>
      <c r="M240" s="399">
        <v>45.472774746687435</v>
      </c>
      <c r="N240" s="399">
        <v>1280.4744852817953</v>
      </c>
      <c r="O240" s="412">
        <v>4</v>
      </c>
      <c r="P240" s="412">
        <v>4</v>
      </c>
      <c r="Q240" s="22"/>
      <c r="R240" s="419">
        <v>747</v>
      </c>
      <c r="S240" s="202" t="s">
        <v>264</v>
      </c>
      <c r="T240" s="400">
        <v>1308</v>
      </c>
      <c r="U240" s="433">
        <v>579.75481388653077</v>
      </c>
      <c r="V240" s="433">
        <v>418.03650984106969</v>
      </c>
      <c r="W240" s="433">
        <v>997.79132372760057</v>
      </c>
      <c r="X240" s="433">
        <v>256.18622870885832</v>
      </c>
      <c r="Y240" s="433">
        <v>1253.9775524364591</v>
      </c>
      <c r="Z240" s="433">
        <v>-180.27905198776759</v>
      </c>
      <c r="AA240" s="445">
        <v>1073.6985004486914</v>
      </c>
      <c r="AB240" s="433">
        <v>41.090239296636092</v>
      </c>
      <c r="AC240" s="433">
        <v>798.27713887501397</v>
      </c>
      <c r="AD240" s="412">
        <v>4</v>
      </c>
      <c r="AE240" s="412">
        <v>4</v>
      </c>
    </row>
    <row r="241" spans="1:31" s="9" customFormat="1" ht="16.5">
      <c r="A241" s="397">
        <v>748</v>
      </c>
      <c r="B241" s="398" t="s">
        <v>265</v>
      </c>
      <c r="C241" s="400">
        <v>4837</v>
      </c>
      <c r="D241" s="399">
        <v>522.06695666773453</v>
      </c>
      <c r="E241" s="399">
        <v>112.27235838213132</v>
      </c>
      <c r="F241" s="399">
        <v>634.33931504986583</v>
      </c>
      <c r="G241" s="399">
        <v>507.96594041841547</v>
      </c>
      <c r="H241" s="399">
        <v>1142.3052554682813</v>
      </c>
      <c r="I241" s="399">
        <v>144.87203495128182</v>
      </c>
      <c r="J241" s="399">
        <v>1287.1772904195632</v>
      </c>
      <c r="K241" s="399">
        <v>23.686582592516022</v>
      </c>
      <c r="L241" s="399">
        <v>1310.8638730120792</v>
      </c>
      <c r="M241" s="399">
        <v>36.150097126317974</v>
      </c>
      <c r="N241" s="399">
        <v>1347.0139701383971</v>
      </c>
      <c r="O241" s="412">
        <v>17</v>
      </c>
      <c r="P241" s="412">
        <v>17</v>
      </c>
      <c r="Q241" s="22"/>
      <c r="R241" s="419">
        <v>748</v>
      </c>
      <c r="S241" s="202" t="s">
        <v>265</v>
      </c>
      <c r="T241" s="400">
        <v>4897</v>
      </c>
      <c r="U241" s="433">
        <v>459.57126401025511</v>
      </c>
      <c r="V241" s="433">
        <v>523.09369208811802</v>
      </c>
      <c r="W241" s="433">
        <v>982.66495609837318</v>
      </c>
      <c r="X241" s="433">
        <v>207.40867766118134</v>
      </c>
      <c r="Y241" s="433">
        <v>1190.0736337595545</v>
      </c>
      <c r="Z241" s="433">
        <v>94.206861343679805</v>
      </c>
      <c r="AA241" s="445">
        <v>1284.2804951032342</v>
      </c>
      <c r="AB241" s="433">
        <v>55.037416785787215</v>
      </c>
      <c r="AC241" s="433">
        <v>799.27713887501397</v>
      </c>
      <c r="AD241" s="412">
        <v>17</v>
      </c>
      <c r="AE241" s="412">
        <v>17</v>
      </c>
    </row>
    <row r="242" spans="1:31" s="9" customFormat="1" ht="16.5">
      <c r="A242" s="397">
        <v>749</v>
      </c>
      <c r="B242" s="398" t="s">
        <v>266</v>
      </c>
      <c r="C242" s="400">
        <v>21290</v>
      </c>
      <c r="D242" s="399">
        <v>267.24454478035756</v>
      </c>
      <c r="E242" s="399">
        <v>95.254213275307606</v>
      </c>
      <c r="F242" s="399">
        <v>362.49875805566518</v>
      </c>
      <c r="G242" s="399">
        <v>164.54613920639514</v>
      </c>
      <c r="H242" s="399">
        <v>527.04489726206032</v>
      </c>
      <c r="I242" s="399">
        <v>53.753779767475862</v>
      </c>
      <c r="J242" s="399">
        <v>580.79867702953618</v>
      </c>
      <c r="K242" s="399">
        <v>-72.155237200563647</v>
      </c>
      <c r="L242" s="399">
        <v>508.64343982897253</v>
      </c>
      <c r="M242" s="399">
        <v>16.317220685227809</v>
      </c>
      <c r="N242" s="399">
        <v>524.9606605142003</v>
      </c>
      <c r="O242" s="412">
        <v>11</v>
      </c>
      <c r="P242" s="412">
        <v>11</v>
      </c>
      <c r="Q242" s="22"/>
      <c r="R242" s="419">
        <v>749</v>
      </c>
      <c r="S242" s="202" t="s">
        <v>266</v>
      </c>
      <c r="T242" s="400">
        <v>21232</v>
      </c>
      <c r="U242" s="433">
        <v>256.64778654305172</v>
      </c>
      <c r="V242" s="433">
        <v>235.99255093766197</v>
      </c>
      <c r="W242" s="433">
        <v>492.64033748071364</v>
      </c>
      <c r="X242" s="433">
        <v>142.23912742017171</v>
      </c>
      <c r="Y242" s="433">
        <v>634.87946490088541</v>
      </c>
      <c r="Z242" s="433">
        <v>-90.459730595327812</v>
      </c>
      <c r="AA242" s="445">
        <v>544.41973430555754</v>
      </c>
      <c r="AB242" s="433">
        <v>1.6838431042765714</v>
      </c>
      <c r="AC242" s="433">
        <v>800.27713887501397</v>
      </c>
      <c r="AD242" s="412">
        <v>11</v>
      </c>
      <c r="AE242" s="412">
        <v>11</v>
      </c>
    </row>
    <row r="243" spans="1:31" s="9" customFormat="1" ht="16.5">
      <c r="A243" s="397">
        <v>751</v>
      </c>
      <c r="B243" s="398" t="s">
        <v>267</v>
      </c>
      <c r="C243" s="400">
        <v>2828</v>
      </c>
      <c r="D243" s="399">
        <v>448.28707863038056</v>
      </c>
      <c r="E243" s="399">
        <v>151.05849940895774</v>
      </c>
      <c r="F243" s="399">
        <v>599.34557803933831</v>
      </c>
      <c r="G243" s="399">
        <v>422.68267522216092</v>
      </c>
      <c r="H243" s="399">
        <v>1022.0282532614991</v>
      </c>
      <c r="I243" s="399">
        <v>104.58834032905634</v>
      </c>
      <c r="J243" s="399">
        <v>1126.6165935905556</v>
      </c>
      <c r="K243" s="399">
        <v>91.626591230551625</v>
      </c>
      <c r="L243" s="399">
        <v>1218.2431848211072</v>
      </c>
      <c r="M243" s="399">
        <v>27.084210360678924</v>
      </c>
      <c r="N243" s="399">
        <v>1245.3273951817862</v>
      </c>
      <c r="O243" s="412">
        <v>19</v>
      </c>
      <c r="P243" s="412">
        <v>19</v>
      </c>
      <c r="Q243" s="22"/>
      <c r="R243" s="419">
        <v>751</v>
      </c>
      <c r="S243" s="202" t="s">
        <v>267</v>
      </c>
      <c r="T243" s="400">
        <v>2877</v>
      </c>
      <c r="U243" s="433">
        <v>449.37166349331835</v>
      </c>
      <c r="V243" s="433">
        <v>417.67041086380397</v>
      </c>
      <c r="W243" s="433">
        <v>867.04207435712226</v>
      </c>
      <c r="X243" s="433">
        <v>175.6610375492846</v>
      </c>
      <c r="Y243" s="433">
        <v>1042.7031119064068</v>
      </c>
      <c r="Z243" s="433">
        <v>53.615571776155718</v>
      </c>
      <c r="AA243" s="445">
        <v>1096.3186836825626</v>
      </c>
      <c r="AB243" s="433">
        <v>6.5740563086548427</v>
      </c>
      <c r="AC243" s="433">
        <v>801.27713887501397</v>
      </c>
      <c r="AD243" s="412">
        <v>19</v>
      </c>
      <c r="AE243" s="412">
        <v>19</v>
      </c>
    </row>
    <row r="244" spans="1:31" s="9" customFormat="1" ht="16.5">
      <c r="A244" s="397">
        <v>753</v>
      </c>
      <c r="B244" s="398" t="s">
        <v>268</v>
      </c>
      <c r="C244" s="400">
        <v>22595</v>
      </c>
      <c r="D244" s="399">
        <v>973.70154261427115</v>
      </c>
      <c r="E244" s="399">
        <v>96.943040948863811</v>
      </c>
      <c r="F244" s="399">
        <v>1070.644583563135</v>
      </c>
      <c r="G244" s="399">
        <v>-35.973601942039437</v>
      </c>
      <c r="H244" s="399">
        <v>1034.6709816210955</v>
      </c>
      <c r="I244" s="399">
        <v>63.354550057260532</v>
      </c>
      <c r="J244" s="399">
        <v>1098.0255316783562</v>
      </c>
      <c r="K244" s="399">
        <v>-88.039389245408273</v>
      </c>
      <c r="L244" s="399">
        <v>1009.9861424329479</v>
      </c>
      <c r="M244" s="399">
        <v>-10.438757066674022</v>
      </c>
      <c r="N244" s="399">
        <v>999.54738536627383</v>
      </c>
      <c r="O244" s="412">
        <v>1</v>
      </c>
      <c r="P244" s="413">
        <v>34</v>
      </c>
      <c r="Q244" s="22"/>
      <c r="R244" s="419">
        <v>753</v>
      </c>
      <c r="S244" s="202" t="s">
        <v>268</v>
      </c>
      <c r="T244" s="400">
        <v>22320</v>
      </c>
      <c r="U244" s="433">
        <v>1010.879462332402</v>
      </c>
      <c r="V244" s="433">
        <v>-27.487969525261658</v>
      </c>
      <c r="W244" s="433">
        <v>983.39149280714025</v>
      </c>
      <c r="X244" s="433">
        <v>110.91364771619439</v>
      </c>
      <c r="Y244" s="433">
        <v>1094.3051405233346</v>
      </c>
      <c r="Z244" s="433">
        <v>-102.69713261648745</v>
      </c>
      <c r="AA244" s="445">
        <v>991.60800790684721</v>
      </c>
      <c r="AB244" s="433">
        <v>-6.1172486397849379</v>
      </c>
      <c r="AC244" s="433">
        <v>802.27713887501397</v>
      </c>
      <c r="AD244" s="412">
        <v>1</v>
      </c>
      <c r="AE244" s="413">
        <v>34</v>
      </c>
    </row>
    <row r="245" spans="1:31" s="9" customFormat="1" ht="16.5">
      <c r="A245" s="397">
        <v>755</v>
      </c>
      <c r="B245" s="398" t="s">
        <v>269</v>
      </c>
      <c r="C245" s="400">
        <v>6158</v>
      </c>
      <c r="D245" s="399">
        <v>779.91141553300599</v>
      </c>
      <c r="E245" s="399">
        <v>86.972985144989323</v>
      </c>
      <c r="F245" s="399">
        <v>866.88440067799536</v>
      </c>
      <c r="G245" s="399">
        <v>-4.4383092079968227</v>
      </c>
      <c r="H245" s="399">
        <v>862.44609146999858</v>
      </c>
      <c r="I245" s="399">
        <v>76.644994809618368</v>
      </c>
      <c r="J245" s="399">
        <v>939.09108627961689</v>
      </c>
      <c r="K245" s="399">
        <v>-262.26226047417993</v>
      </c>
      <c r="L245" s="399">
        <v>676.82882580543696</v>
      </c>
      <c r="M245" s="399">
        <v>-203.87202181227667</v>
      </c>
      <c r="N245" s="399">
        <v>472.95680399316029</v>
      </c>
      <c r="O245" s="412">
        <v>1</v>
      </c>
      <c r="P245" s="413">
        <v>33</v>
      </c>
      <c r="Q245" s="22"/>
      <c r="R245" s="419">
        <v>755</v>
      </c>
      <c r="S245" s="202" t="s">
        <v>269</v>
      </c>
      <c r="T245" s="400">
        <v>6217</v>
      </c>
      <c r="U245" s="433">
        <v>808.86848376893749</v>
      </c>
      <c r="V245" s="433">
        <v>-2.6081064072192914</v>
      </c>
      <c r="W245" s="433">
        <v>806.26037736171827</v>
      </c>
      <c r="X245" s="433">
        <v>139.7614878419464</v>
      </c>
      <c r="Y245" s="433">
        <v>946.02186520366456</v>
      </c>
      <c r="Z245" s="433">
        <v>-266.41402605758407</v>
      </c>
      <c r="AA245" s="445">
        <v>679.60783914608055</v>
      </c>
      <c r="AB245" s="433">
        <v>-166.34167233392313</v>
      </c>
      <c r="AC245" s="433">
        <v>803.27713887501397</v>
      </c>
      <c r="AD245" s="412">
        <v>1</v>
      </c>
      <c r="AE245" s="413">
        <v>33</v>
      </c>
    </row>
    <row r="246" spans="1:31" s="9" customFormat="1" ht="16.5">
      <c r="A246" s="397">
        <v>758</v>
      </c>
      <c r="B246" s="398" t="s">
        <v>270</v>
      </c>
      <c r="C246" s="400">
        <v>8126</v>
      </c>
      <c r="D246" s="399">
        <v>553.73965412007385</v>
      </c>
      <c r="E246" s="399">
        <v>124.47895611555815</v>
      </c>
      <c r="F246" s="399">
        <v>678.21861023563201</v>
      </c>
      <c r="G246" s="399">
        <v>-22.72235581460432</v>
      </c>
      <c r="H246" s="399">
        <v>655.49625442102763</v>
      </c>
      <c r="I246" s="399">
        <v>114.51643793178539</v>
      </c>
      <c r="J246" s="399">
        <v>770.01269235281302</v>
      </c>
      <c r="K246" s="399">
        <v>-82.66674870785134</v>
      </c>
      <c r="L246" s="399">
        <v>687.34594364496172</v>
      </c>
      <c r="M246" s="399">
        <v>-14.348977959635738</v>
      </c>
      <c r="N246" s="399">
        <v>672.9969656853259</v>
      </c>
      <c r="O246" s="412">
        <v>19</v>
      </c>
      <c r="P246" s="412">
        <v>19</v>
      </c>
      <c r="Q246" s="22"/>
      <c r="R246" s="419">
        <v>758</v>
      </c>
      <c r="S246" s="202" t="s">
        <v>270</v>
      </c>
      <c r="T246" s="400">
        <v>8134</v>
      </c>
      <c r="U246" s="433">
        <v>549.58102353175252</v>
      </c>
      <c r="V246" s="433">
        <v>74.800112287420191</v>
      </c>
      <c r="W246" s="433">
        <v>624.38113581917275</v>
      </c>
      <c r="X246" s="433">
        <v>185.8259086502681</v>
      </c>
      <c r="Y246" s="433">
        <v>810.2070444694408</v>
      </c>
      <c r="Z246" s="433">
        <v>-100.42156380624539</v>
      </c>
      <c r="AA246" s="445">
        <v>709.78548066319547</v>
      </c>
      <c r="AB246" s="433">
        <v>-14.154941787558396</v>
      </c>
      <c r="AC246" s="433">
        <v>804.27713887501397</v>
      </c>
      <c r="AD246" s="412">
        <v>19</v>
      </c>
      <c r="AE246" s="412">
        <v>19</v>
      </c>
    </row>
    <row r="247" spans="1:31" s="9" customFormat="1" ht="16.5">
      <c r="A247" s="397">
        <v>759</v>
      </c>
      <c r="B247" s="398" t="s">
        <v>271</v>
      </c>
      <c r="C247" s="400">
        <v>1873</v>
      </c>
      <c r="D247" s="399">
        <v>387.09654345856035</v>
      </c>
      <c r="E247" s="399">
        <v>132.60703669565501</v>
      </c>
      <c r="F247" s="399">
        <v>519.70358015421539</v>
      </c>
      <c r="G247" s="399">
        <v>457.61548297112762</v>
      </c>
      <c r="H247" s="399">
        <v>977.31906312534306</v>
      </c>
      <c r="I247" s="399">
        <v>198.43685920922871</v>
      </c>
      <c r="J247" s="399">
        <v>1175.7559223345718</v>
      </c>
      <c r="K247" s="399">
        <v>-266.01548318206085</v>
      </c>
      <c r="L247" s="399">
        <v>909.74043915251093</v>
      </c>
      <c r="M247" s="399">
        <v>265.20918099305931</v>
      </c>
      <c r="N247" s="399">
        <v>1174.9496201455702</v>
      </c>
      <c r="O247" s="412">
        <v>14</v>
      </c>
      <c r="P247" s="412">
        <v>14</v>
      </c>
      <c r="Q247" s="22"/>
      <c r="R247" s="419">
        <v>759</v>
      </c>
      <c r="S247" s="202" t="s">
        <v>271</v>
      </c>
      <c r="T247" s="400">
        <v>1942</v>
      </c>
      <c r="U247" s="433">
        <v>453.60550212695517</v>
      </c>
      <c r="V247" s="433">
        <v>465.59120652993619</v>
      </c>
      <c r="W247" s="433">
        <v>919.19670865689136</v>
      </c>
      <c r="X247" s="433">
        <v>250.75807327760458</v>
      </c>
      <c r="Y247" s="433">
        <v>1169.9547819344959</v>
      </c>
      <c r="Z247" s="433">
        <v>-260.18331616889805</v>
      </c>
      <c r="AA247" s="445">
        <v>909.7714657655979</v>
      </c>
      <c r="AB247" s="433">
        <v>270.26328012358397</v>
      </c>
      <c r="AC247" s="433">
        <v>805.27713887501397</v>
      </c>
      <c r="AD247" s="412">
        <v>14</v>
      </c>
      <c r="AE247" s="412">
        <v>14</v>
      </c>
    </row>
    <row r="248" spans="1:31" s="9" customFormat="1" ht="16.5">
      <c r="A248" s="397">
        <v>761</v>
      </c>
      <c r="B248" s="398" t="s">
        <v>272</v>
      </c>
      <c r="C248" s="400">
        <v>8410</v>
      </c>
      <c r="D248" s="399">
        <v>222.35508030942989</v>
      </c>
      <c r="E248" s="399">
        <v>134.44673762260715</v>
      </c>
      <c r="F248" s="399">
        <v>356.80181793203701</v>
      </c>
      <c r="G248" s="399">
        <v>474.3587272462118</v>
      </c>
      <c r="H248" s="399">
        <v>831.16054517824875</v>
      </c>
      <c r="I248" s="399">
        <v>164.76288151016962</v>
      </c>
      <c r="J248" s="399">
        <v>995.92342668841843</v>
      </c>
      <c r="K248" s="399">
        <v>136.80784780023782</v>
      </c>
      <c r="L248" s="399">
        <v>1132.7312744886563</v>
      </c>
      <c r="M248" s="399">
        <v>74.990769524375764</v>
      </c>
      <c r="N248" s="399">
        <v>1207.722044013032</v>
      </c>
      <c r="O248" s="412">
        <v>2</v>
      </c>
      <c r="P248" s="412">
        <v>2</v>
      </c>
      <c r="Q248" s="22"/>
      <c r="R248" s="419">
        <v>761</v>
      </c>
      <c r="S248" s="202" t="s">
        <v>272</v>
      </c>
      <c r="T248" s="400">
        <v>8426</v>
      </c>
      <c r="U248" s="433">
        <v>223.86926398445223</v>
      </c>
      <c r="V248" s="433">
        <v>470.72936798449194</v>
      </c>
      <c r="W248" s="433">
        <v>694.59863196894412</v>
      </c>
      <c r="X248" s="433">
        <v>216.70219011060797</v>
      </c>
      <c r="Y248" s="433">
        <v>911.30082207955218</v>
      </c>
      <c r="Z248" s="433">
        <v>84.781272252551631</v>
      </c>
      <c r="AA248" s="445">
        <v>996.08209433210379</v>
      </c>
      <c r="AB248" s="433">
        <v>59.807268561595073</v>
      </c>
      <c r="AC248" s="433">
        <v>806.27713887501397</v>
      </c>
      <c r="AD248" s="412">
        <v>2</v>
      </c>
      <c r="AE248" s="412">
        <v>2</v>
      </c>
    </row>
    <row r="249" spans="1:31" s="9" customFormat="1" ht="16.5">
      <c r="A249" s="397">
        <v>762</v>
      </c>
      <c r="B249" s="398" t="s">
        <v>273</v>
      </c>
      <c r="C249" s="400">
        <v>3637</v>
      </c>
      <c r="D249" s="399">
        <v>678.43394954248708</v>
      </c>
      <c r="E249" s="399">
        <v>146.37092755142416</v>
      </c>
      <c r="F249" s="399">
        <v>824.80487709391116</v>
      </c>
      <c r="G249" s="399">
        <v>402.68990054157143</v>
      </c>
      <c r="H249" s="399">
        <v>1227.4947776354825</v>
      </c>
      <c r="I249" s="399">
        <v>181.05878368881292</v>
      </c>
      <c r="J249" s="399">
        <v>1408.5535613242955</v>
      </c>
      <c r="K249" s="399">
        <v>22.310695628265055</v>
      </c>
      <c r="L249" s="399">
        <v>1430.8642569525605</v>
      </c>
      <c r="M249" s="399">
        <v>6.2010404344239713</v>
      </c>
      <c r="N249" s="399">
        <v>1437.0652973869844</v>
      </c>
      <c r="O249" s="412">
        <v>11</v>
      </c>
      <c r="P249" s="412">
        <v>11</v>
      </c>
      <c r="Q249" s="22"/>
      <c r="R249" s="419">
        <v>762</v>
      </c>
      <c r="S249" s="202" t="s">
        <v>273</v>
      </c>
      <c r="T249" s="400">
        <v>3672</v>
      </c>
      <c r="U249" s="433">
        <v>685.70409643162077</v>
      </c>
      <c r="V249" s="433">
        <v>350.33183764762066</v>
      </c>
      <c r="W249" s="433">
        <v>1036.0359340792413</v>
      </c>
      <c r="X249" s="433">
        <v>241.07613004948698</v>
      </c>
      <c r="Y249" s="433">
        <v>1277.1120641287284</v>
      </c>
      <c r="Z249" s="433">
        <v>-9.6135620915032671</v>
      </c>
      <c r="AA249" s="445">
        <v>1267.4985020372251</v>
      </c>
      <c r="AB249" s="433">
        <v>1.0644886710239614</v>
      </c>
      <c r="AC249" s="433">
        <v>807.27713887501397</v>
      </c>
      <c r="AD249" s="412">
        <v>11</v>
      </c>
      <c r="AE249" s="412">
        <v>11</v>
      </c>
    </row>
    <row r="250" spans="1:31" s="9" customFormat="1" ht="16.5">
      <c r="A250" s="397">
        <v>765</v>
      </c>
      <c r="B250" s="398" t="s">
        <v>274</v>
      </c>
      <c r="C250" s="400">
        <v>10274</v>
      </c>
      <c r="D250" s="399">
        <v>250.96045689710277</v>
      </c>
      <c r="E250" s="399">
        <v>136.65834626104404</v>
      </c>
      <c r="F250" s="399">
        <v>387.61880315814682</v>
      </c>
      <c r="G250" s="399">
        <v>177.00735033393158</v>
      </c>
      <c r="H250" s="399">
        <v>564.6261534920784</v>
      </c>
      <c r="I250" s="399">
        <v>105.51714079992639</v>
      </c>
      <c r="J250" s="399">
        <v>670.14329429200484</v>
      </c>
      <c r="K250" s="399">
        <v>109.25394198948803</v>
      </c>
      <c r="L250" s="399">
        <v>779.39723628149284</v>
      </c>
      <c r="M250" s="399">
        <v>-3.5288221238076738</v>
      </c>
      <c r="N250" s="399">
        <v>775.86841415768515</v>
      </c>
      <c r="O250" s="412">
        <v>18</v>
      </c>
      <c r="P250" s="412">
        <v>18</v>
      </c>
      <c r="Q250" s="22"/>
      <c r="R250" s="419">
        <v>765</v>
      </c>
      <c r="S250" s="202" t="s">
        <v>274</v>
      </c>
      <c r="T250" s="400">
        <v>10354</v>
      </c>
      <c r="U250" s="433">
        <v>249.02842068317619</v>
      </c>
      <c r="V250" s="433">
        <v>170.8697454839606</v>
      </c>
      <c r="W250" s="433">
        <v>419.89816616713676</v>
      </c>
      <c r="X250" s="433">
        <v>179.87097083953961</v>
      </c>
      <c r="Y250" s="433">
        <v>599.76913700667637</v>
      </c>
      <c r="Z250" s="433">
        <v>76.243094456248798</v>
      </c>
      <c r="AA250" s="445">
        <v>676.01223146292523</v>
      </c>
      <c r="AB250" s="433">
        <v>-2.0626387386517271</v>
      </c>
      <c r="AC250" s="433">
        <v>808.27713887501397</v>
      </c>
      <c r="AD250" s="412">
        <v>18</v>
      </c>
      <c r="AE250" s="412">
        <v>18</v>
      </c>
    </row>
    <row r="251" spans="1:31" s="9" customFormat="1" ht="16.5">
      <c r="A251" s="397">
        <v>768</v>
      </c>
      <c r="B251" s="398" t="s">
        <v>275</v>
      </c>
      <c r="C251" s="400">
        <v>2368</v>
      </c>
      <c r="D251" s="399">
        <v>654.74916739887431</v>
      </c>
      <c r="E251" s="399">
        <v>127.02265276604352</v>
      </c>
      <c r="F251" s="399">
        <v>781.77182016491781</v>
      </c>
      <c r="G251" s="399">
        <v>381.06082885077598</v>
      </c>
      <c r="H251" s="399">
        <v>1162.8326490156937</v>
      </c>
      <c r="I251" s="399">
        <v>193.26440638403167</v>
      </c>
      <c r="J251" s="399">
        <v>1356.0970553997254</v>
      </c>
      <c r="K251" s="399">
        <v>138.83277027027026</v>
      </c>
      <c r="L251" s="399">
        <v>1494.9298256699956</v>
      </c>
      <c r="M251" s="399">
        <v>16.894277027027023</v>
      </c>
      <c r="N251" s="399">
        <v>1511.8241026970227</v>
      </c>
      <c r="O251" s="412">
        <v>10</v>
      </c>
      <c r="P251" s="412">
        <v>10</v>
      </c>
      <c r="Q251" s="22"/>
      <c r="R251" s="419">
        <v>768</v>
      </c>
      <c r="S251" s="202" t="s">
        <v>275</v>
      </c>
      <c r="T251" s="400">
        <v>2375</v>
      </c>
      <c r="U251" s="433">
        <v>583.30175089186037</v>
      </c>
      <c r="V251" s="433">
        <v>321.3988104077913</v>
      </c>
      <c r="W251" s="433">
        <v>904.70056129965167</v>
      </c>
      <c r="X251" s="433">
        <v>238.88510224334115</v>
      </c>
      <c r="Y251" s="433">
        <v>1143.5856635429927</v>
      </c>
      <c r="Z251" s="433">
        <v>120.99831578947368</v>
      </c>
      <c r="AA251" s="445">
        <v>1264.5839793324665</v>
      </c>
      <c r="AB251" s="433">
        <v>26.545347368421062</v>
      </c>
      <c r="AC251" s="433">
        <v>809.27713887501397</v>
      </c>
      <c r="AD251" s="412">
        <v>10</v>
      </c>
      <c r="AE251" s="412">
        <v>10</v>
      </c>
    </row>
    <row r="252" spans="1:31" s="9" customFormat="1" ht="16.5">
      <c r="A252" s="397">
        <v>777</v>
      </c>
      <c r="B252" s="398" t="s">
        <v>276</v>
      </c>
      <c r="C252" s="400">
        <v>7172</v>
      </c>
      <c r="D252" s="399">
        <v>445.44916741715701</v>
      </c>
      <c r="E252" s="399">
        <v>148.34335602708754</v>
      </c>
      <c r="F252" s="399">
        <v>593.79252344424458</v>
      </c>
      <c r="G252" s="399">
        <v>501.62977148863052</v>
      </c>
      <c r="H252" s="399">
        <v>1095.422294932875</v>
      </c>
      <c r="I252" s="399">
        <v>144.85488400791721</v>
      </c>
      <c r="J252" s="399">
        <v>1240.2771789407923</v>
      </c>
      <c r="K252" s="399">
        <v>-46.242191857222529</v>
      </c>
      <c r="L252" s="399">
        <v>1194.0349870835698</v>
      </c>
      <c r="M252" s="399">
        <v>-1.8058879726715027</v>
      </c>
      <c r="N252" s="399">
        <v>1192.2290991108985</v>
      </c>
      <c r="O252" s="412">
        <v>18</v>
      </c>
      <c r="P252" s="412">
        <v>18</v>
      </c>
      <c r="Q252" s="22"/>
      <c r="R252" s="419">
        <v>777</v>
      </c>
      <c r="S252" s="202" t="s">
        <v>276</v>
      </c>
      <c r="T252" s="400">
        <v>7367</v>
      </c>
      <c r="U252" s="433">
        <v>494.72566654130753</v>
      </c>
      <c r="V252" s="433">
        <v>416.75089266393098</v>
      </c>
      <c r="W252" s="433">
        <v>911.47655920523846</v>
      </c>
      <c r="X252" s="433">
        <v>211.66306832338034</v>
      </c>
      <c r="Y252" s="433">
        <v>1123.1396275286188</v>
      </c>
      <c r="Z252" s="433">
        <v>-24.968372471833852</v>
      </c>
      <c r="AA252" s="445">
        <v>1098.171255056785</v>
      </c>
      <c r="AB252" s="433">
        <v>-0.75308505497488776</v>
      </c>
      <c r="AC252" s="433">
        <v>810.27713887501397</v>
      </c>
      <c r="AD252" s="412">
        <v>18</v>
      </c>
      <c r="AE252" s="412">
        <v>18</v>
      </c>
    </row>
    <row r="253" spans="1:31" s="9" customFormat="1" ht="16.5">
      <c r="A253" s="397">
        <v>778</v>
      </c>
      <c r="B253" s="398" t="s">
        <v>277</v>
      </c>
      <c r="C253" s="400">
        <v>6708</v>
      </c>
      <c r="D253" s="399">
        <v>179.61796216963592</v>
      </c>
      <c r="E253" s="399">
        <v>129.47524508120705</v>
      </c>
      <c r="F253" s="399">
        <v>309.09320725084297</v>
      </c>
      <c r="G253" s="399">
        <v>350.95997872782647</v>
      </c>
      <c r="H253" s="399">
        <v>660.05318597866949</v>
      </c>
      <c r="I253" s="399">
        <v>126.235311785324</v>
      </c>
      <c r="J253" s="399">
        <v>786.2884977639934</v>
      </c>
      <c r="K253" s="399">
        <v>10.23479427549195</v>
      </c>
      <c r="L253" s="399">
        <v>796.52329203948534</v>
      </c>
      <c r="M253" s="399">
        <v>30.214462459749566</v>
      </c>
      <c r="N253" s="399">
        <v>826.73775449923494</v>
      </c>
      <c r="O253" s="412">
        <v>11</v>
      </c>
      <c r="P253" s="412">
        <v>11</v>
      </c>
      <c r="Q253" s="22"/>
      <c r="R253" s="419">
        <v>778</v>
      </c>
      <c r="S253" s="202" t="s">
        <v>277</v>
      </c>
      <c r="T253" s="400">
        <v>6763</v>
      </c>
      <c r="U253" s="433">
        <v>158.08023275660889</v>
      </c>
      <c r="V253" s="433">
        <v>477.51792776556596</v>
      </c>
      <c r="W253" s="433">
        <v>635.59816052217479</v>
      </c>
      <c r="X253" s="433">
        <v>200.96667421777227</v>
      </c>
      <c r="Y253" s="433">
        <v>836.56483473994706</v>
      </c>
      <c r="Z253" s="433">
        <v>49.705160431761051</v>
      </c>
      <c r="AA253" s="445">
        <v>886.26999517170816</v>
      </c>
      <c r="AB253" s="433">
        <v>21.620923922815322</v>
      </c>
      <c r="AC253" s="433">
        <v>811.27713887501397</v>
      </c>
      <c r="AD253" s="412">
        <v>11</v>
      </c>
      <c r="AE253" s="412">
        <v>11</v>
      </c>
    </row>
    <row r="254" spans="1:31" s="9" customFormat="1" ht="16.5">
      <c r="A254" s="397">
        <v>781</v>
      </c>
      <c r="B254" s="398" t="s">
        <v>278</v>
      </c>
      <c r="C254" s="400">
        <v>3496</v>
      </c>
      <c r="D254" s="399">
        <v>677.20260804444547</v>
      </c>
      <c r="E254" s="399">
        <v>130.25437118753555</v>
      </c>
      <c r="F254" s="399">
        <v>807.45697923198099</v>
      </c>
      <c r="G254" s="399">
        <v>244.64491204285062</v>
      </c>
      <c r="H254" s="399">
        <v>1052.1018912748316</v>
      </c>
      <c r="I254" s="399">
        <v>199.30061766610953</v>
      </c>
      <c r="J254" s="399">
        <v>1251.4025089409411</v>
      </c>
      <c r="K254" s="399">
        <v>-102.72854691075514</v>
      </c>
      <c r="L254" s="399">
        <v>1148.673962030186</v>
      </c>
      <c r="M254" s="399">
        <v>6.9517823684210551</v>
      </c>
      <c r="N254" s="399">
        <v>1155.6257443986071</v>
      </c>
      <c r="O254" s="412">
        <v>7</v>
      </c>
      <c r="P254" s="412">
        <v>7</v>
      </c>
      <c r="Q254" s="22"/>
      <c r="R254" s="419">
        <v>781</v>
      </c>
      <c r="S254" s="202" t="s">
        <v>278</v>
      </c>
      <c r="T254" s="400">
        <v>3504</v>
      </c>
      <c r="U254" s="433">
        <v>709.34143411489038</v>
      </c>
      <c r="V254" s="433">
        <v>215.83782758596624</v>
      </c>
      <c r="W254" s="433">
        <v>925.17926170085661</v>
      </c>
      <c r="X254" s="433">
        <v>228.92410883925024</v>
      </c>
      <c r="Y254" s="433">
        <v>1154.1033705401069</v>
      </c>
      <c r="Z254" s="433">
        <v>-74.620719178082197</v>
      </c>
      <c r="AA254" s="445">
        <v>1079.4826513620246</v>
      </c>
      <c r="AB254" s="433">
        <v>-10.21065953196347</v>
      </c>
      <c r="AC254" s="433">
        <v>812.27713887501397</v>
      </c>
      <c r="AD254" s="412">
        <v>7</v>
      </c>
      <c r="AE254" s="412">
        <v>7</v>
      </c>
    </row>
    <row r="255" spans="1:31" s="9" customFormat="1" ht="16.5">
      <c r="A255" s="397">
        <v>783</v>
      </c>
      <c r="B255" s="398" t="s">
        <v>279</v>
      </c>
      <c r="C255" s="400">
        <v>6377</v>
      </c>
      <c r="D255" s="399">
        <v>-12.428544535893963</v>
      </c>
      <c r="E255" s="399">
        <v>105.8453641710866</v>
      </c>
      <c r="F255" s="399">
        <v>93.416819635192653</v>
      </c>
      <c r="G255" s="399">
        <v>220.05685304504377</v>
      </c>
      <c r="H255" s="399">
        <v>313.4736726802364</v>
      </c>
      <c r="I255" s="399">
        <v>126.01099244964728</v>
      </c>
      <c r="J255" s="399">
        <v>439.48466512988375</v>
      </c>
      <c r="K255" s="399">
        <v>-9.9518582405519833</v>
      </c>
      <c r="L255" s="399">
        <v>429.53280688933177</v>
      </c>
      <c r="M255" s="399">
        <v>-24.5108045381841</v>
      </c>
      <c r="N255" s="399">
        <v>405.02200235114771</v>
      </c>
      <c r="O255" s="412">
        <v>4</v>
      </c>
      <c r="P255" s="412">
        <v>4</v>
      </c>
      <c r="Q255" s="22"/>
      <c r="R255" s="419">
        <v>783</v>
      </c>
      <c r="S255" s="202" t="s">
        <v>279</v>
      </c>
      <c r="T255" s="400">
        <v>6419</v>
      </c>
      <c r="U255" s="433">
        <v>-25.225896916055778</v>
      </c>
      <c r="V255" s="433">
        <v>243.11647408136898</v>
      </c>
      <c r="W255" s="433">
        <v>217.89057716531323</v>
      </c>
      <c r="X255" s="433">
        <v>192.96055818170785</v>
      </c>
      <c r="Y255" s="433">
        <v>410.85113534702111</v>
      </c>
      <c r="Z255" s="433">
        <v>1.0526561769746066</v>
      </c>
      <c r="AA255" s="445">
        <v>411.90379152399572</v>
      </c>
      <c r="AB255" s="433">
        <v>-16.259748964013085</v>
      </c>
      <c r="AC255" s="433">
        <v>813.27713887501397</v>
      </c>
      <c r="AD255" s="412">
        <v>4</v>
      </c>
      <c r="AE255" s="412">
        <v>4</v>
      </c>
    </row>
    <row r="256" spans="1:31" s="9" customFormat="1" ht="16.5">
      <c r="A256" s="397">
        <v>785</v>
      </c>
      <c r="B256" s="398" t="s">
        <v>280</v>
      </c>
      <c r="C256" s="400">
        <v>2589</v>
      </c>
      <c r="D256" s="399">
        <v>1396.2873421049196</v>
      </c>
      <c r="E256" s="399">
        <v>187.05002352243497</v>
      </c>
      <c r="F256" s="399">
        <v>1583.3373656273548</v>
      </c>
      <c r="G256" s="399">
        <v>496.83504879870731</v>
      </c>
      <c r="H256" s="399">
        <v>2080.172414426062</v>
      </c>
      <c r="I256" s="399">
        <v>201.15247868089219</v>
      </c>
      <c r="J256" s="399">
        <v>2281.3248931069543</v>
      </c>
      <c r="K256" s="399">
        <v>24.651602935496332</v>
      </c>
      <c r="L256" s="399">
        <v>2305.9764960424504</v>
      </c>
      <c r="M256" s="399">
        <v>-19.585615619930472</v>
      </c>
      <c r="N256" s="399">
        <v>2286.3908804225202</v>
      </c>
      <c r="O256" s="412">
        <v>17</v>
      </c>
      <c r="P256" s="412">
        <v>17</v>
      </c>
      <c r="Q256" s="22"/>
      <c r="R256" s="419">
        <v>785</v>
      </c>
      <c r="S256" s="202" t="s">
        <v>280</v>
      </c>
      <c r="T256" s="400">
        <v>2626</v>
      </c>
      <c r="U256" s="433">
        <v>1376.7698673225027</v>
      </c>
      <c r="V256" s="433">
        <v>414.50929166375721</v>
      </c>
      <c r="W256" s="433">
        <v>1791.2791589862602</v>
      </c>
      <c r="X256" s="433">
        <v>242.43226657407769</v>
      </c>
      <c r="Y256" s="433">
        <v>2033.7114255603378</v>
      </c>
      <c r="Z256" s="433">
        <v>41.294364051789792</v>
      </c>
      <c r="AA256" s="445">
        <v>2075.0057896121275</v>
      </c>
      <c r="AB256" s="433">
        <v>19.416529131759329</v>
      </c>
      <c r="AC256" s="433">
        <v>814.27713887501397</v>
      </c>
      <c r="AD256" s="412">
        <v>17</v>
      </c>
      <c r="AE256" s="412">
        <v>17</v>
      </c>
    </row>
    <row r="257" spans="1:31" s="9" customFormat="1" ht="16.5">
      <c r="A257" s="397">
        <v>790</v>
      </c>
      <c r="B257" s="398" t="s">
        <v>281</v>
      </c>
      <c r="C257" s="400">
        <v>23515</v>
      </c>
      <c r="D257" s="399">
        <v>115.69253627887998</v>
      </c>
      <c r="E257" s="399">
        <v>130.74902854213849</v>
      </c>
      <c r="F257" s="399">
        <v>246.44156482101846</v>
      </c>
      <c r="G257" s="399">
        <v>420.54077995516741</v>
      </c>
      <c r="H257" s="399">
        <v>666.98234477618587</v>
      </c>
      <c r="I257" s="399">
        <v>117.49159352842698</v>
      </c>
      <c r="J257" s="399">
        <v>784.47393830461283</v>
      </c>
      <c r="K257" s="399">
        <v>-63.462258133106531</v>
      </c>
      <c r="L257" s="399">
        <v>721.01168017150633</v>
      </c>
      <c r="M257" s="399">
        <v>25.079024392090172</v>
      </c>
      <c r="N257" s="399">
        <v>746.09070456359643</v>
      </c>
      <c r="O257" s="412">
        <v>6</v>
      </c>
      <c r="P257" s="412">
        <v>6</v>
      </c>
      <c r="Q257" s="22"/>
      <c r="R257" s="419">
        <v>790</v>
      </c>
      <c r="S257" s="202" t="s">
        <v>281</v>
      </c>
      <c r="T257" s="400">
        <v>23734</v>
      </c>
      <c r="U257" s="433">
        <v>169.89499916051739</v>
      </c>
      <c r="V257" s="433">
        <v>414.52441990060396</v>
      </c>
      <c r="W257" s="433">
        <v>584.41941906112129</v>
      </c>
      <c r="X257" s="433">
        <v>184.46959106024289</v>
      </c>
      <c r="Y257" s="433">
        <v>768.88901012136421</v>
      </c>
      <c r="Z257" s="433">
        <v>-82.232409201988702</v>
      </c>
      <c r="AA257" s="445">
        <v>686.65660091937548</v>
      </c>
      <c r="AB257" s="433">
        <v>7.1441840987612713</v>
      </c>
      <c r="AC257" s="433">
        <v>815.27713887501397</v>
      </c>
      <c r="AD257" s="412">
        <v>6</v>
      </c>
      <c r="AE257" s="412">
        <v>6</v>
      </c>
    </row>
    <row r="258" spans="1:31" s="9" customFormat="1" ht="16.5">
      <c r="A258" s="397">
        <v>791</v>
      </c>
      <c r="B258" s="398" t="s">
        <v>282</v>
      </c>
      <c r="C258" s="400">
        <v>4931</v>
      </c>
      <c r="D258" s="399">
        <v>690.15276007084196</v>
      </c>
      <c r="E258" s="399">
        <v>122.11723961518888</v>
      </c>
      <c r="F258" s="399">
        <v>812.26999968603081</v>
      </c>
      <c r="G258" s="399">
        <v>593.51334496647746</v>
      </c>
      <c r="H258" s="399">
        <v>1405.7833446525083</v>
      </c>
      <c r="I258" s="399">
        <v>196.04436529516138</v>
      </c>
      <c r="J258" s="399">
        <v>1601.8277099476697</v>
      </c>
      <c r="K258" s="399">
        <v>-18.848103832893937</v>
      </c>
      <c r="L258" s="399">
        <v>1582.9796061147758</v>
      </c>
      <c r="M258" s="399">
        <v>-20.257372206448991</v>
      </c>
      <c r="N258" s="399">
        <v>1562.7222339083266</v>
      </c>
      <c r="O258" s="412">
        <v>17</v>
      </c>
      <c r="P258" s="412">
        <v>17</v>
      </c>
      <c r="Q258" s="22"/>
      <c r="R258" s="419">
        <v>791</v>
      </c>
      <c r="S258" s="202" t="s">
        <v>282</v>
      </c>
      <c r="T258" s="400">
        <v>5029</v>
      </c>
      <c r="U258" s="433">
        <v>633.09157338725925</v>
      </c>
      <c r="V258" s="433">
        <v>579.79096692683504</v>
      </c>
      <c r="W258" s="433">
        <v>1212.8825403140943</v>
      </c>
      <c r="X258" s="433">
        <v>250.43193193605671</v>
      </c>
      <c r="Y258" s="433">
        <v>1463.3144722501509</v>
      </c>
      <c r="Z258" s="433">
        <v>-47.740107377212169</v>
      </c>
      <c r="AA258" s="445">
        <v>1415.5743648729388</v>
      </c>
      <c r="AB258" s="433">
        <v>-43.140643169616226</v>
      </c>
      <c r="AC258" s="433">
        <v>816.27713887501397</v>
      </c>
      <c r="AD258" s="412">
        <v>17</v>
      </c>
      <c r="AE258" s="412">
        <v>17</v>
      </c>
    </row>
    <row r="259" spans="1:31" s="9" customFormat="1" ht="16.5">
      <c r="A259" s="397">
        <v>831</v>
      </c>
      <c r="B259" s="398" t="s">
        <v>283</v>
      </c>
      <c r="C259" s="400">
        <v>4625</v>
      </c>
      <c r="D259" s="399">
        <v>394.29505337985114</v>
      </c>
      <c r="E259" s="399">
        <v>139.11097307127361</v>
      </c>
      <c r="F259" s="399">
        <v>533.40602645112472</v>
      </c>
      <c r="G259" s="399">
        <v>185.81771154666686</v>
      </c>
      <c r="H259" s="399">
        <v>719.22373799779166</v>
      </c>
      <c r="I259" s="399">
        <v>82.383713663642894</v>
      </c>
      <c r="J259" s="399">
        <v>801.60745166143454</v>
      </c>
      <c r="K259" s="399">
        <v>-220.62659459459459</v>
      </c>
      <c r="L259" s="399">
        <v>580.98085706683992</v>
      </c>
      <c r="M259" s="399">
        <v>-28.554752082486498</v>
      </c>
      <c r="N259" s="399">
        <v>552.4261049843534</v>
      </c>
      <c r="O259" s="412">
        <v>9</v>
      </c>
      <c r="P259" s="412">
        <v>9</v>
      </c>
      <c r="Q259" s="22"/>
      <c r="R259" s="419">
        <v>831</v>
      </c>
      <c r="S259" s="202" t="s">
        <v>283</v>
      </c>
      <c r="T259" s="400">
        <v>4559</v>
      </c>
      <c r="U259" s="433">
        <v>363.59602942368997</v>
      </c>
      <c r="V259" s="433">
        <v>185.10490738908166</v>
      </c>
      <c r="W259" s="433">
        <v>548.7009368127716</v>
      </c>
      <c r="X259" s="433">
        <v>148.4556099608626</v>
      </c>
      <c r="Y259" s="433">
        <v>697.1565467736342</v>
      </c>
      <c r="Z259" s="433">
        <v>-181.68567668348322</v>
      </c>
      <c r="AA259" s="445">
        <v>515.47087009015104</v>
      </c>
      <c r="AB259" s="433">
        <v>-18.205528800175475</v>
      </c>
      <c r="AC259" s="433">
        <v>817.27713887501397</v>
      </c>
      <c r="AD259" s="412">
        <v>9</v>
      </c>
      <c r="AE259" s="412">
        <v>9</v>
      </c>
    </row>
    <row r="260" spans="1:31" s="9" customFormat="1" ht="16.5">
      <c r="A260" s="397">
        <v>832</v>
      </c>
      <c r="B260" s="398" t="s">
        <v>284</v>
      </c>
      <c r="C260" s="400">
        <v>3731</v>
      </c>
      <c r="D260" s="399">
        <v>1666.6498526747127</v>
      </c>
      <c r="E260" s="399">
        <v>172.92978269085958</v>
      </c>
      <c r="F260" s="399">
        <v>1839.5796353655724</v>
      </c>
      <c r="G260" s="399">
        <v>534.30752771935977</v>
      </c>
      <c r="H260" s="399">
        <v>2373.8871630849321</v>
      </c>
      <c r="I260" s="399">
        <v>145.24965714125497</v>
      </c>
      <c r="J260" s="399">
        <v>2519.136820226187</v>
      </c>
      <c r="K260" s="399">
        <v>-24.616188689359422</v>
      </c>
      <c r="L260" s="399">
        <v>2494.5206315368273</v>
      </c>
      <c r="M260" s="399">
        <v>6.6792240418118451</v>
      </c>
      <c r="N260" s="399">
        <v>2501.1998555786395</v>
      </c>
      <c r="O260" s="412">
        <v>17</v>
      </c>
      <c r="P260" s="412">
        <v>17</v>
      </c>
      <c r="Q260" s="22"/>
      <c r="R260" s="419">
        <v>832</v>
      </c>
      <c r="S260" s="202" t="s">
        <v>284</v>
      </c>
      <c r="T260" s="400">
        <v>3825</v>
      </c>
      <c r="U260" s="433">
        <v>1612.1484831075636</v>
      </c>
      <c r="V260" s="433">
        <v>480.42945339430577</v>
      </c>
      <c r="W260" s="433">
        <v>2092.5779365018693</v>
      </c>
      <c r="X260" s="433">
        <v>200.11550485588398</v>
      </c>
      <c r="Y260" s="433">
        <v>2292.6934413577533</v>
      </c>
      <c r="Z260" s="433">
        <v>-42.399215686274509</v>
      </c>
      <c r="AA260" s="445">
        <v>2250.2942256714787</v>
      </c>
      <c r="AB260" s="433">
        <v>-4.9447215686274522</v>
      </c>
      <c r="AC260" s="433">
        <v>818.27713887501397</v>
      </c>
      <c r="AD260" s="412">
        <v>17</v>
      </c>
      <c r="AE260" s="412">
        <v>17</v>
      </c>
    </row>
    <row r="261" spans="1:31" s="9" customFormat="1" ht="16.5">
      <c r="A261" s="397">
        <v>833</v>
      </c>
      <c r="B261" s="398" t="s">
        <v>285</v>
      </c>
      <c r="C261" s="400">
        <v>1705</v>
      </c>
      <c r="D261" s="399">
        <v>744.38601067751085</v>
      </c>
      <c r="E261" s="399">
        <v>102.34691450765871</v>
      </c>
      <c r="F261" s="399">
        <v>846.73292518516951</v>
      </c>
      <c r="G261" s="399">
        <v>245.03359772255217</v>
      </c>
      <c r="H261" s="399">
        <v>1091.7665229077218</v>
      </c>
      <c r="I261" s="399">
        <v>151.62809976295318</v>
      </c>
      <c r="J261" s="399">
        <v>1243.3946226706751</v>
      </c>
      <c r="K261" s="399">
        <v>-248.324926686217</v>
      </c>
      <c r="L261" s="399">
        <v>995.06969598445801</v>
      </c>
      <c r="M261" s="399">
        <v>171.13853085043988</v>
      </c>
      <c r="N261" s="399">
        <v>1166.2082268348979</v>
      </c>
      <c r="O261" s="412">
        <v>2</v>
      </c>
      <c r="P261" s="412">
        <v>2</v>
      </c>
      <c r="Q261" s="22"/>
      <c r="R261" s="419">
        <v>833</v>
      </c>
      <c r="S261" s="202" t="s">
        <v>285</v>
      </c>
      <c r="T261" s="400">
        <v>1691</v>
      </c>
      <c r="U261" s="433">
        <v>705.14009035282288</v>
      </c>
      <c r="V261" s="433">
        <v>222.70392971905562</v>
      </c>
      <c r="W261" s="433">
        <v>927.84402007187839</v>
      </c>
      <c r="X261" s="433">
        <v>198.16446550052305</v>
      </c>
      <c r="Y261" s="433">
        <v>1126.0084855724015</v>
      </c>
      <c r="Z261" s="433">
        <v>-160.56357185097576</v>
      </c>
      <c r="AA261" s="445">
        <v>965.44491372142568</v>
      </c>
      <c r="AB261" s="433">
        <v>143.53874630396217</v>
      </c>
      <c r="AC261" s="433">
        <v>819.27713887501397</v>
      </c>
      <c r="AD261" s="412">
        <v>2</v>
      </c>
      <c r="AE261" s="412">
        <v>2</v>
      </c>
    </row>
    <row r="262" spans="1:31" s="9" customFormat="1" ht="16.5">
      <c r="A262" s="397">
        <v>834</v>
      </c>
      <c r="B262" s="398" t="s">
        <v>286</v>
      </c>
      <c r="C262" s="400">
        <v>5844</v>
      </c>
      <c r="D262" s="399">
        <v>515.66441679502509</v>
      </c>
      <c r="E262" s="399">
        <v>105.66456727922026</v>
      </c>
      <c r="F262" s="399">
        <v>621.32898407424534</v>
      </c>
      <c r="G262" s="399">
        <v>293.22898585523029</v>
      </c>
      <c r="H262" s="399">
        <v>914.55796992947558</v>
      </c>
      <c r="I262" s="399">
        <v>121.23357243614028</v>
      </c>
      <c r="J262" s="399">
        <v>1035.7915423656159</v>
      </c>
      <c r="K262" s="399">
        <v>-248.90485968514716</v>
      </c>
      <c r="L262" s="399">
        <v>786.88668268046877</v>
      </c>
      <c r="M262" s="399">
        <v>-48.095998501026692</v>
      </c>
      <c r="N262" s="399">
        <v>738.79068417944211</v>
      </c>
      <c r="O262" s="412">
        <v>5</v>
      </c>
      <c r="P262" s="412">
        <v>5</v>
      </c>
      <c r="Q262" s="22"/>
      <c r="R262" s="419">
        <v>834</v>
      </c>
      <c r="S262" s="202" t="s">
        <v>286</v>
      </c>
      <c r="T262" s="400">
        <v>5879</v>
      </c>
      <c r="U262" s="433">
        <v>557.44957170534178</v>
      </c>
      <c r="V262" s="433">
        <v>271.4109549318934</v>
      </c>
      <c r="W262" s="433">
        <v>828.86052663723513</v>
      </c>
      <c r="X262" s="433">
        <v>185.23634451853448</v>
      </c>
      <c r="Y262" s="433">
        <v>1014.0968711557696</v>
      </c>
      <c r="Z262" s="433">
        <v>-261.04269433577139</v>
      </c>
      <c r="AA262" s="445">
        <v>753.05417681999825</v>
      </c>
      <c r="AB262" s="433">
        <v>-74.415105307025016</v>
      </c>
      <c r="AC262" s="433">
        <v>820.27713887501397</v>
      </c>
      <c r="AD262" s="412">
        <v>5</v>
      </c>
      <c r="AE262" s="412">
        <v>5</v>
      </c>
    </row>
    <row r="263" spans="1:31" s="9" customFormat="1" ht="16.5">
      <c r="A263" s="397">
        <v>837</v>
      </c>
      <c r="B263" s="398" t="s">
        <v>287</v>
      </c>
      <c r="C263" s="400">
        <v>255050</v>
      </c>
      <c r="D263" s="399">
        <v>-149.33084667961671</v>
      </c>
      <c r="E263" s="399">
        <v>195.40892120772631</v>
      </c>
      <c r="F263" s="399">
        <v>46.078074528109596</v>
      </c>
      <c r="G263" s="399">
        <v>-0.63307936774063112</v>
      </c>
      <c r="H263" s="399">
        <v>45.444995160368961</v>
      </c>
      <c r="I263" s="399">
        <v>100.62485878461831</v>
      </c>
      <c r="J263" s="399">
        <v>146.06985394498727</v>
      </c>
      <c r="K263" s="399">
        <v>340.96183101352676</v>
      </c>
      <c r="L263" s="399">
        <v>487.03168495851401</v>
      </c>
      <c r="M263" s="399">
        <v>-52.855854665081353</v>
      </c>
      <c r="N263" s="399">
        <v>434.17583029343268</v>
      </c>
      <c r="O263" s="412">
        <v>6</v>
      </c>
      <c r="P263" s="412">
        <v>6</v>
      </c>
      <c r="Q263" s="22"/>
      <c r="R263" s="419">
        <v>837</v>
      </c>
      <c r="S263" s="202" t="s">
        <v>287</v>
      </c>
      <c r="T263" s="400">
        <v>249009</v>
      </c>
      <c r="U263" s="433">
        <v>-160.71899060352513</v>
      </c>
      <c r="V263" s="433">
        <v>4.9624537332221506</v>
      </c>
      <c r="W263" s="433">
        <v>-155.75653687030299</v>
      </c>
      <c r="X263" s="433">
        <v>147.46495259249343</v>
      </c>
      <c r="Y263" s="433">
        <v>-8.2915842778095463</v>
      </c>
      <c r="Z263" s="433">
        <v>342.24244103626779</v>
      </c>
      <c r="AA263" s="445">
        <v>333.9508567584582</v>
      </c>
      <c r="AB263" s="433">
        <v>-50.69790838616268</v>
      </c>
      <c r="AC263" s="433">
        <v>821.27713887501397</v>
      </c>
      <c r="AD263" s="412">
        <v>6</v>
      </c>
      <c r="AE263" s="412">
        <v>6</v>
      </c>
    </row>
    <row r="264" spans="1:31" s="9" customFormat="1" ht="16.5">
      <c r="A264" s="397">
        <v>844</v>
      </c>
      <c r="B264" s="398" t="s">
        <v>288</v>
      </c>
      <c r="C264" s="400">
        <v>1412</v>
      </c>
      <c r="D264" s="399">
        <v>-27.532623809226084</v>
      </c>
      <c r="E264" s="399">
        <v>121.97248633754529</v>
      </c>
      <c r="F264" s="399">
        <v>94.43986252831921</v>
      </c>
      <c r="G264" s="399">
        <v>567.10031603658172</v>
      </c>
      <c r="H264" s="399">
        <v>661.54017856490088</v>
      </c>
      <c r="I264" s="399">
        <v>185.82276972351079</v>
      </c>
      <c r="J264" s="399">
        <v>847.36294828841176</v>
      </c>
      <c r="K264" s="399">
        <v>-225.37818696883852</v>
      </c>
      <c r="L264" s="399">
        <v>621.98476131957318</v>
      </c>
      <c r="M264" s="399">
        <v>-38.898315084985832</v>
      </c>
      <c r="N264" s="399">
        <v>583.08644623458736</v>
      </c>
      <c r="O264" s="412">
        <v>11</v>
      </c>
      <c r="P264" s="412">
        <v>11</v>
      </c>
      <c r="Q264" s="22"/>
      <c r="R264" s="419">
        <v>844</v>
      </c>
      <c r="S264" s="202" t="s">
        <v>288</v>
      </c>
      <c r="T264" s="400">
        <v>1441</v>
      </c>
      <c r="U264" s="433">
        <v>-45.194130506027477</v>
      </c>
      <c r="V264" s="433">
        <v>521.64989944194508</v>
      </c>
      <c r="W264" s="433">
        <v>476.4557689359176</v>
      </c>
      <c r="X264" s="433">
        <v>248.75395775541702</v>
      </c>
      <c r="Y264" s="433">
        <v>725.20972669133459</v>
      </c>
      <c r="Z264" s="433">
        <v>-248.94725884802222</v>
      </c>
      <c r="AA264" s="445">
        <v>476.26246784331238</v>
      </c>
      <c r="AB264" s="433">
        <v>-25.156828591256076</v>
      </c>
      <c r="AC264" s="433">
        <v>822.27713887501397</v>
      </c>
      <c r="AD264" s="412">
        <v>11</v>
      </c>
      <c r="AE264" s="412">
        <v>11</v>
      </c>
    </row>
    <row r="265" spans="1:31" s="9" customFormat="1" ht="16.5">
      <c r="A265" s="397">
        <v>845</v>
      </c>
      <c r="B265" s="398" t="s">
        <v>289</v>
      </c>
      <c r="C265" s="400">
        <v>2831</v>
      </c>
      <c r="D265" s="399">
        <v>803.40415579732576</v>
      </c>
      <c r="E265" s="399">
        <v>135.58387519051692</v>
      </c>
      <c r="F265" s="399">
        <v>938.98803098784276</v>
      </c>
      <c r="G265" s="399">
        <v>412.46912698698094</v>
      </c>
      <c r="H265" s="399">
        <v>1351.4571579748235</v>
      </c>
      <c r="I265" s="399">
        <v>165.33819471112341</v>
      </c>
      <c r="J265" s="399">
        <v>1516.7953526859469</v>
      </c>
      <c r="K265" s="399">
        <v>-7.4697986577181208</v>
      </c>
      <c r="L265" s="399">
        <v>1509.3255540282287</v>
      </c>
      <c r="M265" s="399">
        <v>-8.2726856587778173</v>
      </c>
      <c r="N265" s="399">
        <v>1501.0528683694508</v>
      </c>
      <c r="O265" s="412">
        <v>19</v>
      </c>
      <c r="P265" s="412">
        <v>19</v>
      </c>
      <c r="Q265" s="22"/>
      <c r="R265" s="419">
        <v>845</v>
      </c>
      <c r="S265" s="202" t="s">
        <v>289</v>
      </c>
      <c r="T265" s="400">
        <v>2863</v>
      </c>
      <c r="U265" s="433">
        <v>834.25672552040248</v>
      </c>
      <c r="V265" s="433">
        <v>438.35425360143012</v>
      </c>
      <c r="W265" s="433">
        <v>1272.6109791218325</v>
      </c>
      <c r="X265" s="433">
        <v>206.01743949850427</v>
      </c>
      <c r="Y265" s="433">
        <v>1478.6284186203368</v>
      </c>
      <c r="Z265" s="433">
        <v>10.405169402724415</v>
      </c>
      <c r="AA265" s="445">
        <v>1489.0335880230612</v>
      </c>
      <c r="AB265" s="433">
        <v>-4.9546524624519757</v>
      </c>
      <c r="AC265" s="433">
        <v>823.27713887501397</v>
      </c>
      <c r="AD265" s="412">
        <v>19</v>
      </c>
      <c r="AE265" s="412">
        <v>19</v>
      </c>
    </row>
    <row r="266" spans="1:31" s="9" customFormat="1" ht="16.5">
      <c r="A266" s="397">
        <v>846</v>
      </c>
      <c r="B266" s="398" t="s">
        <v>290</v>
      </c>
      <c r="C266" s="400">
        <v>4758</v>
      </c>
      <c r="D266" s="399">
        <v>456.1943445802649</v>
      </c>
      <c r="E266" s="399">
        <v>140.72783311080619</v>
      </c>
      <c r="F266" s="399">
        <v>596.92217769107106</v>
      </c>
      <c r="G266" s="399">
        <v>604.65467226981673</v>
      </c>
      <c r="H266" s="399">
        <v>1201.5768499608878</v>
      </c>
      <c r="I266" s="399">
        <v>166.35169555840031</v>
      </c>
      <c r="J266" s="399">
        <v>1367.9285455192883</v>
      </c>
      <c r="K266" s="399">
        <v>-72.921815889029006</v>
      </c>
      <c r="L266" s="399">
        <v>1295.0067296302591</v>
      </c>
      <c r="M266" s="399">
        <v>-24.558602395964698</v>
      </c>
      <c r="N266" s="399">
        <v>1270.4481272342946</v>
      </c>
      <c r="O266" s="412">
        <v>14</v>
      </c>
      <c r="P266" s="412">
        <v>14</v>
      </c>
      <c r="Q266" s="22"/>
      <c r="R266" s="419">
        <v>846</v>
      </c>
      <c r="S266" s="202" t="s">
        <v>290</v>
      </c>
      <c r="T266" s="400">
        <v>4862</v>
      </c>
      <c r="U266" s="433">
        <v>491.52975161774003</v>
      </c>
      <c r="V266" s="433">
        <v>585.37872270357707</v>
      </c>
      <c r="W266" s="433">
        <v>1076.908474321317</v>
      </c>
      <c r="X266" s="433">
        <v>234.09671865113523</v>
      </c>
      <c r="Y266" s="433">
        <v>1311.0051929724523</v>
      </c>
      <c r="Z266" s="433">
        <v>-67.807692307692307</v>
      </c>
      <c r="AA266" s="445">
        <v>1243.1975006647599</v>
      </c>
      <c r="AB266" s="433">
        <v>7.8125736322501043</v>
      </c>
      <c r="AC266" s="433">
        <v>824.27713887501397</v>
      </c>
      <c r="AD266" s="412">
        <v>14</v>
      </c>
      <c r="AE266" s="412">
        <v>14</v>
      </c>
    </row>
    <row r="267" spans="1:31" s="9" customFormat="1" ht="16.5">
      <c r="A267" s="397">
        <v>848</v>
      </c>
      <c r="B267" s="398" t="s">
        <v>291</v>
      </c>
      <c r="C267" s="400">
        <v>4066</v>
      </c>
      <c r="D267" s="399">
        <v>285.11344879953219</v>
      </c>
      <c r="E267" s="399">
        <v>248.9647128251282</v>
      </c>
      <c r="F267" s="399">
        <v>534.07816162466042</v>
      </c>
      <c r="G267" s="399">
        <v>647.11617027369948</v>
      </c>
      <c r="H267" s="399">
        <v>1181.1943318983599</v>
      </c>
      <c r="I267" s="399">
        <v>177.64271181337097</v>
      </c>
      <c r="J267" s="399">
        <v>1358.837043711731</v>
      </c>
      <c r="K267" s="399">
        <v>183.78061977373341</v>
      </c>
      <c r="L267" s="399">
        <v>1542.6176634854644</v>
      </c>
      <c r="M267" s="399">
        <v>-1.2298834235120526</v>
      </c>
      <c r="N267" s="399">
        <v>1541.3877800619523</v>
      </c>
      <c r="O267" s="412">
        <v>12</v>
      </c>
      <c r="P267" s="412">
        <v>12</v>
      </c>
      <c r="Q267" s="22"/>
      <c r="R267" s="419">
        <v>848</v>
      </c>
      <c r="S267" s="202" t="s">
        <v>291</v>
      </c>
      <c r="T267" s="400">
        <v>4160</v>
      </c>
      <c r="U267" s="433">
        <v>242.45587438675651</v>
      </c>
      <c r="V267" s="433">
        <v>614.48705867543686</v>
      </c>
      <c r="W267" s="433">
        <v>856.94293306219345</v>
      </c>
      <c r="X267" s="433">
        <v>234.81972914931282</v>
      </c>
      <c r="Y267" s="433">
        <v>1091.7626622115063</v>
      </c>
      <c r="Z267" s="433">
        <v>153.38677884615385</v>
      </c>
      <c r="AA267" s="445">
        <v>1245.1494410576602</v>
      </c>
      <c r="AB267" s="433">
        <v>-0.39782127403846412</v>
      </c>
      <c r="AC267" s="433">
        <v>825.27713887501397</v>
      </c>
      <c r="AD267" s="412">
        <v>12</v>
      </c>
      <c r="AE267" s="412">
        <v>12</v>
      </c>
    </row>
    <row r="268" spans="1:31" s="9" customFormat="1" ht="16.5">
      <c r="A268" s="397">
        <v>849</v>
      </c>
      <c r="B268" s="398" t="s">
        <v>292</v>
      </c>
      <c r="C268" s="400">
        <v>2849</v>
      </c>
      <c r="D268" s="399">
        <v>849.4753054325605</v>
      </c>
      <c r="E268" s="399">
        <v>117.02517429539716</v>
      </c>
      <c r="F268" s="399">
        <v>966.50047972795767</v>
      </c>
      <c r="G268" s="399">
        <v>639.28057893519724</v>
      </c>
      <c r="H268" s="399">
        <v>1605.7810586631549</v>
      </c>
      <c r="I268" s="399">
        <v>175.72851451898603</v>
      </c>
      <c r="J268" s="399">
        <v>1781.5095731821409</v>
      </c>
      <c r="K268" s="399">
        <v>119.50228150228151</v>
      </c>
      <c r="L268" s="399">
        <v>1901.0118546844224</v>
      </c>
      <c r="M268" s="399">
        <v>91.828806212706226</v>
      </c>
      <c r="N268" s="399">
        <v>1992.8406608971284</v>
      </c>
      <c r="O268" s="412">
        <v>16</v>
      </c>
      <c r="P268" s="412">
        <v>16</v>
      </c>
      <c r="Q268" s="22"/>
      <c r="R268" s="419">
        <v>849</v>
      </c>
      <c r="S268" s="202" t="s">
        <v>292</v>
      </c>
      <c r="T268" s="400">
        <v>2903</v>
      </c>
      <c r="U268" s="433">
        <v>902.00935286485912</v>
      </c>
      <c r="V268" s="433">
        <v>557.90758202052905</v>
      </c>
      <c r="W268" s="433">
        <v>1459.9169348853882</v>
      </c>
      <c r="X268" s="433">
        <v>240.09808516010861</v>
      </c>
      <c r="Y268" s="433">
        <v>1700.0150200454968</v>
      </c>
      <c r="Z268" s="433">
        <v>63.302790217016877</v>
      </c>
      <c r="AA268" s="445">
        <v>1763.3178102625136</v>
      </c>
      <c r="AB268" s="433">
        <v>100.49661143644508</v>
      </c>
      <c r="AC268" s="433">
        <v>826.27713887501397</v>
      </c>
      <c r="AD268" s="412">
        <v>16</v>
      </c>
      <c r="AE268" s="412">
        <v>16</v>
      </c>
    </row>
    <row r="269" spans="1:31" s="9" customFormat="1" ht="16.5">
      <c r="A269" s="397">
        <v>850</v>
      </c>
      <c r="B269" s="398" t="s">
        <v>293</v>
      </c>
      <c r="C269" s="400">
        <v>2368</v>
      </c>
      <c r="D269" s="399">
        <v>657.91427023591598</v>
      </c>
      <c r="E269" s="399">
        <v>110.61685475700553</v>
      </c>
      <c r="F269" s="399">
        <v>768.53112499292149</v>
      </c>
      <c r="G269" s="399">
        <v>447.10676242349587</v>
      </c>
      <c r="H269" s="399">
        <v>1215.6378874164172</v>
      </c>
      <c r="I269" s="399">
        <v>98.142716033731091</v>
      </c>
      <c r="J269" s="399">
        <v>1313.7806034501484</v>
      </c>
      <c r="K269" s="399">
        <v>-173.7043918918919</v>
      </c>
      <c r="L269" s="399">
        <v>1140.0762115582565</v>
      </c>
      <c r="M269" s="399">
        <v>115.31047999155403</v>
      </c>
      <c r="N269" s="399">
        <v>1255.3866915498106</v>
      </c>
      <c r="O269" s="412">
        <v>13</v>
      </c>
      <c r="P269" s="412">
        <v>13</v>
      </c>
      <c r="Q269" s="22"/>
      <c r="R269" s="419">
        <v>850</v>
      </c>
      <c r="S269" s="202" t="s">
        <v>293</v>
      </c>
      <c r="T269" s="400">
        <v>2407</v>
      </c>
      <c r="U269" s="433">
        <v>643.51788372084116</v>
      </c>
      <c r="V269" s="433">
        <v>379.23501782791539</v>
      </c>
      <c r="W269" s="433">
        <v>1022.7529015487565</v>
      </c>
      <c r="X269" s="433">
        <v>167.68220541672838</v>
      </c>
      <c r="Y269" s="433">
        <v>1190.4351069654849</v>
      </c>
      <c r="Z269" s="433">
        <v>-210.13211466555879</v>
      </c>
      <c r="AA269" s="445">
        <v>980.30299229992613</v>
      </c>
      <c r="AB269" s="433">
        <v>96.486396136269235</v>
      </c>
      <c r="AC269" s="433">
        <v>827.27713887501397</v>
      </c>
      <c r="AD269" s="412">
        <v>13</v>
      </c>
      <c r="AE269" s="412">
        <v>13</v>
      </c>
    </row>
    <row r="270" spans="1:31" s="9" customFormat="1" ht="16.5">
      <c r="A270" s="397">
        <v>851</v>
      </c>
      <c r="B270" s="398" t="s">
        <v>294</v>
      </c>
      <c r="C270" s="400">
        <v>21018</v>
      </c>
      <c r="D270" s="399">
        <v>30.795378621933132</v>
      </c>
      <c r="E270" s="399">
        <v>139.27303173996918</v>
      </c>
      <c r="F270" s="399">
        <v>170.06841036190229</v>
      </c>
      <c r="G270" s="399">
        <v>295.40850364696848</v>
      </c>
      <c r="H270" s="399">
        <v>465.47691400887072</v>
      </c>
      <c r="I270" s="399">
        <v>86.889118565151264</v>
      </c>
      <c r="J270" s="399">
        <v>552.36603257402203</v>
      </c>
      <c r="K270" s="399">
        <v>-7.5911599581311258</v>
      </c>
      <c r="L270" s="399">
        <v>544.7748726158909</v>
      </c>
      <c r="M270" s="399">
        <v>-2.9736649771624348</v>
      </c>
      <c r="N270" s="399">
        <v>541.80120763872844</v>
      </c>
      <c r="O270" s="412">
        <v>19</v>
      </c>
      <c r="P270" s="412">
        <v>19</v>
      </c>
      <c r="Q270" s="22"/>
      <c r="R270" s="419">
        <v>851</v>
      </c>
      <c r="S270" s="202" t="s">
        <v>294</v>
      </c>
      <c r="T270" s="400">
        <v>21227</v>
      </c>
      <c r="U270" s="433">
        <v>36.298917742166758</v>
      </c>
      <c r="V270" s="433">
        <v>282.75452881445329</v>
      </c>
      <c r="W270" s="433">
        <v>319.05344655662003</v>
      </c>
      <c r="X270" s="433">
        <v>154.21983938972809</v>
      </c>
      <c r="Y270" s="433">
        <v>473.2732859463481</v>
      </c>
      <c r="Z270" s="433">
        <v>-16.605266877090497</v>
      </c>
      <c r="AA270" s="445">
        <v>456.66801906925764</v>
      </c>
      <c r="AB270" s="433">
        <v>-5.9638555424694975</v>
      </c>
      <c r="AC270" s="433">
        <v>828.27713887501397</v>
      </c>
      <c r="AD270" s="412">
        <v>19</v>
      </c>
      <c r="AE270" s="412">
        <v>19</v>
      </c>
    </row>
    <row r="271" spans="1:31" s="9" customFormat="1" ht="16.5">
      <c r="A271" s="397">
        <v>853</v>
      </c>
      <c r="B271" s="398" t="s">
        <v>295</v>
      </c>
      <c r="C271" s="400">
        <v>201863</v>
      </c>
      <c r="D271" s="399">
        <v>-4.9166744310436012</v>
      </c>
      <c r="E271" s="399">
        <v>178.2312215822235</v>
      </c>
      <c r="F271" s="399">
        <v>173.31454715117991</v>
      </c>
      <c r="G271" s="399">
        <v>-10.975723003671545</v>
      </c>
      <c r="H271" s="399">
        <v>162.33882414750835</v>
      </c>
      <c r="I271" s="399">
        <v>122.02361526483007</v>
      </c>
      <c r="J271" s="399">
        <v>284.3624394123384</v>
      </c>
      <c r="K271" s="399">
        <v>241.90500487954702</v>
      </c>
      <c r="L271" s="399">
        <v>526.26744429188545</v>
      </c>
      <c r="M271" s="399">
        <v>-15.838618115308398</v>
      </c>
      <c r="N271" s="399">
        <v>510.42882617657705</v>
      </c>
      <c r="O271" s="412">
        <v>2</v>
      </c>
      <c r="P271" s="412">
        <v>2</v>
      </c>
      <c r="Q271" s="22"/>
      <c r="R271" s="419">
        <v>853</v>
      </c>
      <c r="S271" s="202" t="s">
        <v>295</v>
      </c>
      <c r="T271" s="400">
        <v>197900</v>
      </c>
      <c r="U271" s="433">
        <v>-11.835931661199588</v>
      </c>
      <c r="V271" s="433">
        <v>-15.218406921613838</v>
      </c>
      <c r="W271" s="433">
        <v>-27.054338582813426</v>
      </c>
      <c r="X271" s="433">
        <v>160.25841758762775</v>
      </c>
      <c r="Y271" s="433">
        <v>133.2040790048143</v>
      </c>
      <c r="Z271" s="433">
        <v>239.23628600303184</v>
      </c>
      <c r="AA271" s="445">
        <v>372.44036500784614</v>
      </c>
      <c r="AB271" s="433">
        <v>-14.439644511167266</v>
      </c>
      <c r="AC271" s="433">
        <v>829.27713887501397</v>
      </c>
      <c r="AD271" s="412">
        <v>2</v>
      </c>
      <c r="AE271" s="412">
        <v>2</v>
      </c>
    </row>
    <row r="272" spans="1:31" s="9" customFormat="1" ht="16.5">
      <c r="A272" s="397">
        <v>854</v>
      </c>
      <c r="B272" s="398" t="s">
        <v>296</v>
      </c>
      <c r="C272" s="400">
        <v>3253</v>
      </c>
      <c r="D272" s="399">
        <v>208.84583077867566</v>
      </c>
      <c r="E272" s="399">
        <v>139.77730459562818</v>
      </c>
      <c r="F272" s="399">
        <v>348.62313537430384</v>
      </c>
      <c r="G272" s="399">
        <v>442.98909048469312</v>
      </c>
      <c r="H272" s="399">
        <v>791.61222585899691</v>
      </c>
      <c r="I272" s="399">
        <v>135.81025084273938</v>
      </c>
      <c r="J272" s="399">
        <v>927.42247670173629</v>
      </c>
      <c r="K272" s="399">
        <v>-3.0310482631417153</v>
      </c>
      <c r="L272" s="399">
        <v>924.39142843859463</v>
      </c>
      <c r="M272" s="399">
        <v>-27.581002197971106</v>
      </c>
      <c r="N272" s="399">
        <v>896.81042624062343</v>
      </c>
      <c r="O272" s="412">
        <v>19</v>
      </c>
      <c r="P272" s="412">
        <v>19</v>
      </c>
      <c r="Q272" s="22"/>
      <c r="R272" s="419">
        <v>854</v>
      </c>
      <c r="S272" s="202" t="s">
        <v>296</v>
      </c>
      <c r="T272" s="400">
        <v>3262</v>
      </c>
      <c r="U272" s="433">
        <v>175.35512435254228</v>
      </c>
      <c r="V272" s="433">
        <v>403.46833534672675</v>
      </c>
      <c r="W272" s="433">
        <v>578.82345969926905</v>
      </c>
      <c r="X272" s="433">
        <v>205.71553094268342</v>
      </c>
      <c r="Y272" s="433">
        <v>784.53899064195241</v>
      </c>
      <c r="Z272" s="433">
        <v>-127.13427345187002</v>
      </c>
      <c r="AA272" s="445">
        <v>657.40471719008235</v>
      </c>
      <c r="AB272" s="433">
        <v>-11.934522072348251</v>
      </c>
      <c r="AC272" s="433">
        <v>830.27713887501397</v>
      </c>
      <c r="AD272" s="412">
        <v>19</v>
      </c>
      <c r="AE272" s="412">
        <v>19</v>
      </c>
    </row>
    <row r="273" spans="1:31" s="9" customFormat="1" ht="16.5">
      <c r="A273" s="397">
        <v>857</v>
      </c>
      <c r="B273" s="398" t="s">
        <v>297</v>
      </c>
      <c r="C273" s="400">
        <v>2313</v>
      </c>
      <c r="D273" s="399">
        <v>-783.64749890977328</v>
      </c>
      <c r="E273" s="399">
        <v>100.57610741445329</v>
      </c>
      <c r="F273" s="399">
        <v>-683.07139149531997</v>
      </c>
      <c r="G273" s="399">
        <v>543.86761142891316</v>
      </c>
      <c r="H273" s="399">
        <v>-139.20378006640678</v>
      </c>
      <c r="I273" s="399">
        <v>167.31583379166838</v>
      </c>
      <c r="J273" s="399">
        <v>28.112053725261624</v>
      </c>
      <c r="K273" s="399">
        <v>60.079982706441854</v>
      </c>
      <c r="L273" s="399">
        <v>88.192036431703471</v>
      </c>
      <c r="M273" s="399">
        <v>377.62933333333336</v>
      </c>
      <c r="N273" s="399">
        <v>465.82136976503688</v>
      </c>
      <c r="O273" s="412">
        <v>11</v>
      </c>
      <c r="P273" s="412">
        <v>11</v>
      </c>
      <c r="Q273" s="22"/>
      <c r="R273" s="419">
        <v>857</v>
      </c>
      <c r="S273" s="202" t="s">
        <v>297</v>
      </c>
      <c r="T273" s="400">
        <v>2394</v>
      </c>
      <c r="U273" s="433">
        <v>-751.26020659081507</v>
      </c>
      <c r="V273" s="433">
        <v>470.38369142474619</v>
      </c>
      <c r="W273" s="433">
        <v>-280.87651516606888</v>
      </c>
      <c r="X273" s="433">
        <v>216.60331273685333</v>
      </c>
      <c r="Y273" s="433">
        <v>-64.273202429215544</v>
      </c>
      <c r="Z273" s="433">
        <v>-9.6228070175438596</v>
      </c>
      <c r="AA273" s="445">
        <v>-73.896009446759408</v>
      </c>
      <c r="AB273" s="433">
        <v>338.76261131996665</v>
      </c>
      <c r="AC273" s="433">
        <v>831.27713887501397</v>
      </c>
      <c r="AD273" s="412">
        <v>11</v>
      </c>
      <c r="AE273" s="412">
        <v>11</v>
      </c>
    </row>
    <row r="274" spans="1:31" s="9" customFormat="1" ht="16.5">
      <c r="A274" s="397">
        <v>858</v>
      </c>
      <c r="B274" s="398" t="s">
        <v>298</v>
      </c>
      <c r="C274" s="400">
        <v>41338</v>
      </c>
      <c r="D274" s="399">
        <v>697.93387878889234</v>
      </c>
      <c r="E274" s="399">
        <v>101.15598785099191</v>
      </c>
      <c r="F274" s="399">
        <v>799.08986663988424</v>
      </c>
      <c r="G274" s="399">
        <v>-21.907173211342297</v>
      </c>
      <c r="H274" s="399">
        <v>777.18269342854194</v>
      </c>
      <c r="I274" s="399">
        <v>55.110734250728257</v>
      </c>
      <c r="J274" s="399">
        <v>832.29342767927017</v>
      </c>
      <c r="K274" s="399">
        <v>-65.435410518167302</v>
      </c>
      <c r="L274" s="399">
        <v>766.85801716110279</v>
      </c>
      <c r="M274" s="399">
        <v>64.10743877761378</v>
      </c>
      <c r="N274" s="399">
        <v>830.96545593871656</v>
      </c>
      <c r="O274" s="412">
        <v>1</v>
      </c>
      <c r="P274" s="413">
        <v>35</v>
      </c>
      <c r="Q274" s="22"/>
      <c r="R274" s="419">
        <v>858</v>
      </c>
      <c r="S274" s="202" t="s">
        <v>298</v>
      </c>
      <c r="T274" s="400">
        <v>40384</v>
      </c>
      <c r="U274" s="433">
        <v>704.09943513627991</v>
      </c>
      <c r="V274" s="433">
        <v>-22.294515015536447</v>
      </c>
      <c r="W274" s="433">
        <v>681.80492012074342</v>
      </c>
      <c r="X274" s="433">
        <v>112.0002469487396</v>
      </c>
      <c r="Y274" s="433">
        <v>793.80516706948299</v>
      </c>
      <c r="Z274" s="433">
        <v>-83.406175713153729</v>
      </c>
      <c r="AA274" s="445">
        <v>710.39899135632925</v>
      </c>
      <c r="AB274" s="433">
        <v>61.368883646246047</v>
      </c>
      <c r="AC274" s="433">
        <v>832.27713887501397</v>
      </c>
      <c r="AD274" s="412">
        <v>1</v>
      </c>
      <c r="AE274" s="413">
        <v>35</v>
      </c>
    </row>
    <row r="275" spans="1:31" s="9" customFormat="1" ht="16.5">
      <c r="A275" s="397">
        <v>859</v>
      </c>
      <c r="B275" s="398" t="s">
        <v>299</v>
      </c>
      <c r="C275" s="400">
        <v>6525</v>
      </c>
      <c r="D275" s="399">
        <v>1021.0150881918195</v>
      </c>
      <c r="E275" s="399">
        <v>97.191836305292128</v>
      </c>
      <c r="F275" s="399">
        <v>1118.2069244971117</v>
      </c>
      <c r="G275" s="399">
        <v>735.92884023928298</v>
      </c>
      <c r="H275" s="399">
        <v>1854.1357647363943</v>
      </c>
      <c r="I275" s="399">
        <v>63.052984973593965</v>
      </c>
      <c r="J275" s="399">
        <v>1917.1887497099883</v>
      </c>
      <c r="K275" s="399">
        <v>-141.93226053639847</v>
      </c>
      <c r="L275" s="399">
        <v>1775.2564891735899</v>
      </c>
      <c r="M275" s="399">
        <v>8.3651656689655152</v>
      </c>
      <c r="N275" s="399">
        <v>1783.6216548425552</v>
      </c>
      <c r="O275" s="412">
        <v>17</v>
      </c>
      <c r="P275" s="412">
        <v>17</v>
      </c>
      <c r="Q275" s="22"/>
      <c r="R275" s="419">
        <v>859</v>
      </c>
      <c r="S275" s="202" t="s">
        <v>299</v>
      </c>
      <c r="T275" s="400">
        <v>6562</v>
      </c>
      <c r="U275" s="433">
        <v>984.69370781515875</v>
      </c>
      <c r="V275" s="433">
        <v>704.41418288551415</v>
      </c>
      <c r="W275" s="433">
        <v>1689.1078907006727</v>
      </c>
      <c r="X275" s="433">
        <v>143.85772237345719</v>
      </c>
      <c r="Y275" s="433">
        <v>1832.96561307413</v>
      </c>
      <c r="Z275" s="433">
        <v>-149.94529106979579</v>
      </c>
      <c r="AA275" s="445">
        <v>1683.0203220043343</v>
      </c>
      <c r="AB275" s="433">
        <v>6.9991508991161178</v>
      </c>
      <c r="AC275" s="433">
        <v>833.27713887501397</v>
      </c>
      <c r="AD275" s="412">
        <v>17</v>
      </c>
      <c r="AE275" s="412">
        <v>17</v>
      </c>
    </row>
    <row r="276" spans="1:31" s="9" customFormat="1" ht="16.5">
      <c r="A276" s="397">
        <v>886</v>
      </c>
      <c r="B276" s="398" t="s">
        <v>300</v>
      </c>
      <c r="C276" s="400">
        <v>12533</v>
      </c>
      <c r="D276" s="399">
        <v>181.79533276024776</v>
      </c>
      <c r="E276" s="399">
        <v>112.46580835698013</v>
      </c>
      <c r="F276" s="399">
        <v>294.26114111722791</v>
      </c>
      <c r="G276" s="399">
        <v>304.68903379000204</v>
      </c>
      <c r="H276" s="399">
        <v>598.95017490723001</v>
      </c>
      <c r="I276" s="399">
        <v>68.352217267148859</v>
      </c>
      <c r="J276" s="399">
        <v>667.30239217437884</v>
      </c>
      <c r="K276" s="399">
        <v>21.478416979174977</v>
      </c>
      <c r="L276" s="399">
        <v>688.78080915355383</v>
      </c>
      <c r="M276" s="399">
        <v>14.55875904228837</v>
      </c>
      <c r="N276" s="399">
        <v>703.33956819584228</v>
      </c>
      <c r="O276" s="412">
        <v>4</v>
      </c>
      <c r="P276" s="412">
        <v>4</v>
      </c>
      <c r="Q276" s="22"/>
      <c r="R276" s="419">
        <v>886</v>
      </c>
      <c r="S276" s="202" t="s">
        <v>300</v>
      </c>
      <c r="T276" s="400">
        <v>12599</v>
      </c>
      <c r="U276" s="433">
        <v>146.1497019417136</v>
      </c>
      <c r="V276" s="433">
        <v>287.17956945336044</v>
      </c>
      <c r="W276" s="433">
        <v>433.32927139507404</v>
      </c>
      <c r="X276" s="433">
        <v>151.38057834145377</v>
      </c>
      <c r="Y276" s="433">
        <v>584.70984973652787</v>
      </c>
      <c r="Z276" s="433">
        <v>-15.662274783712993</v>
      </c>
      <c r="AA276" s="445">
        <v>569.04757495281478</v>
      </c>
      <c r="AB276" s="433">
        <v>2.3914041654099445</v>
      </c>
      <c r="AC276" s="433">
        <v>834.27713887501397</v>
      </c>
      <c r="AD276" s="412">
        <v>4</v>
      </c>
      <c r="AE276" s="412">
        <v>4</v>
      </c>
    </row>
    <row r="277" spans="1:31" s="9" customFormat="1" ht="16.5">
      <c r="A277" s="397">
        <v>887</v>
      </c>
      <c r="B277" s="398" t="s">
        <v>301</v>
      </c>
      <c r="C277" s="400">
        <v>4568</v>
      </c>
      <c r="D277" s="399">
        <v>-192.00252126260642</v>
      </c>
      <c r="E277" s="399">
        <v>203.64510884509338</v>
      </c>
      <c r="F277" s="399">
        <v>11.642587582486936</v>
      </c>
      <c r="G277" s="399">
        <v>548.03777546257959</v>
      </c>
      <c r="H277" s="399">
        <v>559.68036304506654</v>
      </c>
      <c r="I277" s="399">
        <v>157.88866537746429</v>
      </c>
      <c r="J277" s="399">
        <v>717.56902842253089</v>
      </c>
      <c r="K277" s="399">
        <v>-20.894483362521893</v>
      </c>
      <c r="L277" s="399">
        <v>696.674545060009</v>
      </c>
      <c r="M277" s="399">
        <v>54.473539964973732</v>
      </c>
      <c r="N277" s="399">
        <v>751.14808502498272</v>
      </c>
      <c r="O277" s="412">
        <v>6</v>
      </c>
      <c r="P277" s="412">
        <v>6</v>
      </c>
      <c r="Q277" s="22"/>
      <c r="R277" s="419">
        <v>887</v>
      </c>
      <c r="S277" s="202" t="s">
        <v>301</v>
      </c>
      <c r="T277" s="400">
        <v>4569</v>
      </c>
      <c r="U277" s="433">
        <v>-210.78771404577034</v>
      </c>
      <c r="V277" s="433">
        <v>564.71704710578035</v>
      </c>
      <c r="W277" s="433">
        <v>353.92933306000998</v>
      </c>
      <c r="X277" s="433">
        <v>227.0212583330906</v>
      </c>
      <c r="Y277" s="433">
        <v>580.95059139310058</v>
      </c>
      <c r="Z277" s="433">
        <v>-53.79382797110965</v>
      </c>
      <c r="AA277" s="445">
        <v>527.15676342199095</v>
      </c>
      <c r="AB277" s="433">
        <v>52.617007857299193</v>
      </c>
      <c r="AC277" s="433">
        <v>835.27713887501397</v>
      </c>
      <c r="AD277" s="412">
        <v>6</v>
      </c>
      <c r="AE277" s="412">
        <v>6</v>
      </c>
    </row>
    <row r="278" spans="1:31" s="9" customFormat="1" ht="16.5">
      <c r="A278" s="397">
        <v>889</v>
      </c>
      <c r="B278" s="398" t="s">
        <v>302</v>
      </c>
      <c r="C278" s="400">
        <v>2491</v>
      </c>
      <c r="D278" s="399">
        <v>1284.0921451318604</v>
      </c>
      <c r="E278" s="399">
        <v>143.47411756262633</v>
      </c>
      <c r="F278" s="399">
        <v>1427.5662626944868</v>
      </c>
      <c r="G278" s="399">
        <v>497.4823417792594</v>
      </c>
      <c r="H278" s="399">
        <v>1925.0486044737461</v>
      </c>
      <c r="I278" s="399">
        <v>162.29339324952838</v>
      </c>
      <c r="J278" s="399">
        <v>2087.3419977232747</v>
      </c>
      <c r="K278" s="399">
        <v>269.73544761140107</v>
      </c>
      <c r="L278" s="399">
        <v>2357.0774453346758</v>
      </c>
      <c r="M278" s="399">
        <v>69.627118867924523</v>
      </c>
      <c r="N278" s="399">
        <v>2426.7045642026001</v>
      </c>
      <c r="O278" s="412">
        <v>17</v>
      </c>
      <c r="P278" s="412">
        <v>17</v>
      </c>
      <c r="Q278" s="22"/>
      <c r="R278" s="419">
        <v>889</v>
      </c>
      <c r="S278" s="202" t="s">
        <v>302</v>
      </c>
      <c r="T278" s="400">
        <v>2523</v>
      </c>
      <c r="U278" s="433">
        <v>1258.7361236501738</v>
      </c>
      <c r="V278" s="433">
        <v>454.02560033053049</v>
      </c>
      <c r="W278" s="433">
        <v>1712.7617239807043</v>
      </c>
      <c r="X278" s="433">
        <v>219.17729005445386</v>
      </c>
      <c r="Y278" s="433">
        <v>1931.9390140351582</v>
      </c>
      <c r="Z278" s="433">
        <v>141.07451446690447</v>
      </c>
      <c r="AA278" s="445">
        <v>2073.0135285020629</v>
      </c>
      <c r="AB278" s="433">
        <v>66.518558224336104</v>
      </c>
      <c r="AC278" s="433">
        <v>836.27713887501397</v>
      </c>
      <c r="AD278" s="412">
        <v>17</v>
      </c>
      <c r="AE278" s="412">
        <v>17</v>
      </c>
    </row>
    <row r="279" spans="1:31" s="9" customFormat="1" ht="16.5">
      <c r="A279" s="397">
        <v>890</v>
      </c>
      <c r="B279" s="398" t="s">
        <v>303</v>
      </c>
      <c r="C279" s="400">
        <v>1139</v>
      </c>
      <c r="D279" s="399">
        <v>1867.6415723450498</v>
      </c>
      <c r="E279" s="399">
        <v>92.677621913056086</v>
      </c>
      <c r="F279" s="399">
        <v>1960.3191942581061</v>
      </c>
      <c r="G279" s="399">
        <v>354.43643042810442</v>
      </c>
      <c r="H279" s="399">
        <v>2314.7556246862105</v>
      </c>
      <c r="I279" s="399">
        <v>152.05111503561423</v>
      </c>
      <c r="J279" s="399">
        <v>2466.8067397218247</v>
      </c>
      <c r="K279" s="399">
        <v>290.03511852502197</v>
      </c>
      <c r="L279" s="399">
        <v>2756.8418582468466</v>
      </c>
      <c r="M279" s="399">
        <v>-26.342612818261632</v>
      </c>
      <c r="N279" s="399">
        <v>2730.4992454285848</v>
      </c>
      <c r="O279" s="412">
        <v>19</v>
      </c>
      <c r="P279" s="412">
        <v>19</v>
      </c>
      <c r="Q279" s="22"/>
      <c r="R279" s="419">
        <v>890</v>
      </c>
      <c r="S279" s="202" t="s">
        <v>303</v>
      </c>
      <c r="T279" s="400">
        <v>1180</v>
      </c>
      <c r="U279" s="433">
        <v>1913.0494058755494</v>
      </c>
      <c r="V279" s="433">
        <v>360.41257870977074</v>
      </c>
      <c r="W279" s="433">
        <v>2273.4619845853204</v>
      </c>
      <c r="X279" s="433">
        <v>201.46018418310987</v>
      </c>
      <c r="Y279" s="433">
        <v>2474.9221687684303</v>
      </c>
      <c r="Z279" s="433">
        <v>327.3762711864407</v>
      </c>
      <c r="AA279" s="445">
        <v>2802.2984399548709</v>
      </c>
      <c r="AB279" s="433">
        <v>28.049771186440676</v>
      </c>
      <c r="AC279" s="433">
        <v>837.27713887501397</v>
      </c>
      <c r="AD279" s="412">
        <v>19</v>
      </c>
      <c r="AE279" s="412">
        <v>19</v>
      </c>
    </row>
    <row r="280" spans="1:31" s="9" customFormat="1" ht="16.5">
      <c r="A280" s="397">
        <v>892</v>
      </c>
      <c r="B280" s="398" t="s">
        <v>304</v>
      </c>
      <c r="C280" s="400">
        <v>3615</v>
      </c>
      <c r="D280" s="399">
        <v>1252.9427233798381</v>
      </c>
      <c r="E280" s="399">
        <v>129.4709614512374</v>
      </c>
      <c r="F280" s="399">
        <v>1382.4136848310752</v>
      </c>
      <c r="G280" s="399">
        <v>602.07457638065409</v>
      </c>
      <c r="H280" s="399">
        <v>1984.4882612117294</v>
      </c>
      <c r="I280" s="399">
        <v>88.085488339902554</v>
      </c>
      <c r="J280" s="399">
        <v>2072.5737495516319</v>
      </c>
      <c r="K280" s="399">
        <v>-141.51811894882434</v>
      </c>
      <c r="L280" s="399">
        <v>1931.0556306028077</v>
      </c>
      <c r="M280" s="399">
        <v>-12.228559070539417</v>
      </c>
      <c r="N280" s="399">
        <v>1918.8270715322683</v>
      </c>
      <c r="O280" s="412">
        <v>13</v>
      </c>
      <c r="P280" s="412">
        <v>13</v>
      </c>
      <c r="Q280" s="22"/>
      <c r="R280" s="419">
        <v>892</v>
      </c>
      <c r="S280" s="202" t="s">
        <v>304</v>
      </c>
      <c r="T280" s="400">
        <v>3592</v>
      </c>
      <c r="U280" s="433">
        <v>1217.4653743694687</v>
      </c>
      <c r="V280" s="433">
        <v>583.02144625456287</v>
      </c>
      <c r="W280" s="433">
        <v>1800.4868206240315</v>
      </c>
      <c r="X280" s="433">
        <v>161.28120851274778</v>
      </c>
      <c r="Y280" s="433">
        <v>1961.7680291367792</v>
      </c>
      <c r="Z280" s="433">
        <v>-149.92594654788419</v>
      </c>
      <c r="AA280" s="445">
        <v>1811.842082588895</v>
      </c>
      <c r="AB280" s="433">
        <v>-1.9833261692650341</v>
      </c>
      <c r="AC280" s="433">
        <v>838.27713887501397</v>
      </c>
      <c r="AD280" s="412">
        <v>13</v>
      </c>
      <c r="AE280" s="412">
        <v>13</v>
      </c>
    </row>
    <row r="281" spans="1:31" s="9" customFormat="1" ht="16.5">
      <c r="A281" s="397">
        <v>893</v>
      </c>
      <c r="B281" s="398" t="s">
        <v>305</v>
      </c>
      <c r="C281" s="400">
        <v>7500</v>
      </c>
      <c r="D281" s="399">
        <v>775.26657411818996</v>
      </c>
      <c r="E281" s="399">
        <v>109.27653537893127</v>
      </c>
      <c r="F281" s="399">
        <v>884.54310949712124</v>
      </c>
      <c r="G281" s="399">
        <v>316.83870857295688</v>
      </c>
      <c r="H281" s="399">
        <v>1201.3818180700782</v>
      </c>
      <c r="I281" s="399">
        <v>139.70245832386493</v>
      </c>
      <c r="J281" s="399">
        <v>1341.0842763939431</v>
      </c>
      <c r="K281" s="399">
        <v>19.278666666666666</v>
      </c>
      <c r="L281" s="399">
        <v>1360.3629430606097</v>
      </c>
      <c r="M281" s="399">
        <v>-4.6562129200000042</v>
      </c>
      <c r="N281" s="399">
        <v>1355.7067301406098</v>
      </c>
      <c r="O281" s="412">
        <v>15</v>
      </c>
      <c r="P281" s="412">
        <v>15</v>
      </c>
      <c r="Q281" s="22"/>
      <c r="R281" s="419">
        <v>893</v>
      </c>
      <c r="S281" s="202" t="s">
        <v>305</v>
      </c>
      <c r="T281" s="400">
        <v>7434</v>
      </c>
      <c r="U281" s="433">
        <v>742.24769884819216</v>
      </c>
      <c r="V281" s="433">
        <v>322.24533761370839</v>
      </c>
      <c r="W281" s="433">
        <v>1064.4930364619006</v>
      </c>
      <c r="X281" s="433">
        <v>203.99657983608142</v>
      </c>
      <c r="Y281" s="433">
        <v>1268.4896162979819</v>
      </c>
      <c r="Z281" s="433">
        <v>11.538606403013183</v>
      </c>
      <c r="AA281" s="445">
        <v>1280.0282227009952</v>
      </c>
      <c r="AB281" s="433">
        <v>1.0600820554207285E-2</v>
      </c>
      <c r="AC281" s="433">
        <v>839.27713887501397</v>
      </c>
      <c r="AD281" s="412">
        <v>15</v>
      </c>
      <c r="AE281" s="412">
        <v>15</v>
      </c>
    </row>
    <row r="282" spans="1:31" s="9" customFormat="1" ht="16.5">
      <c r="A282" s="397">
        <v>895</v>
      </c>
      <c r="B282" s="398" t="s">
        <v>306</v>
      </c>
      <c r="C282" s="400">
        <v>14938</v>
      </c>
      <c r="D282" s="399">
        <v>196.55352375499524</v>
      </c>
      <c r="E282" s="399">
        <v>170.43772150594705</v>
      </c>
      <c r="F282" s="399">
        <v>366.99124526094226</v>
      </c>
      <c r="G282" s="399">
        <v>69.753013462823859</v>
      </c>
      <c r="H282" s="399">
        <v>436.74425872376611</v>
      </c>
      <c r="I282" s="399">
        <v>95.170439551284858</v>
      </c>
      <c r="J282" s="399">
        <v>531.91469827505102</v>
      </c>
      <c r="K282" s="399">
        <v>-95.038291605301922</v>
      </c>
      <c r="L282" s="399">
        <v>436.87640666974909</v>
      </c>
      <c r="M282" s="399">
        <v>36.299586330164686</v>
      </c>
      <c r="N282" s="399">
        <v>473.17599299991377</v>
      </c>
      <c r="O282" s="412">
        <v>2</v>
      </c>
      <c r="P282" s="412">
        <v>2</v>
      </c>
      <c r="Q282" s="22"/>
      <c r="R282" s="419">
        <v>895</v>
      </c>
      <c r="S282" s="202" t="s">
        <v>306</v>
      </c>
      <c r="T282" s="400">
        <v>15092</v>
      </c>
      <c r="U282" s="433">
        <v>186.0391379226555</v>
      </c>
      <c r="V282" s="433">
        <v>118.91046431189362</v>
      </c>
      <c r="W282" s="433">
        <v>304.9496022345491</v>
      </c>
      <c r="X282" s="433">
        <v>172.50307830737725</v>
      </c>
      <c r="Y282" s="433">
        <v>477.45268054192633</v>
      </c>
      <c r="Z282" s="433">
        <v>-80.481778425655975</v>
      </c>
      <c r="AA282" s="445">
        <v>396.97090211627034</v>
      </c>
      <c r="AB282" s="433">
        <v>17.592042042141532</v>
      </c>
      <c r="AC282" s="433">
        <v>840.27713887501397</v>
      </c>
      <c r="AD282" s="412">
        <v>2</v>
      </c>
      <c r="AE282" s="412">
        <v>2</v>
      </c>
    </row>
    <row r="283" spans="1:31" s="9" customFormat="1" ht="16.5">
      <c r="A283" s="397">
        <v>905</v>
      </c>
      <c r="B283" s="398" t="s">
        <v>307</v>
      </c>
      <c r="C283" s="400">
        <v>68956</v>
      </c>
      <c r="D283" s="399">
        <v>-14.82261372917562</v>
      </c>
      <c r="E283" s="399">
        <v>158.3979512840433</v>
      </c>
      <c r="F283" s="399">
        <v>143.57533755486767</v>
      </c>
      <c r="G283" s="399">
        <v>71.160810614814054</v>
      </c>
      <c r="H283" s="399">
        <v>214.73614816968174</v>
      </c>
      <c r="I283" s="399">
        <v>106.72227370844946</v>
      </c>
      <c r="J283" s="399">
        <v>321.45842187813122</v>
      </c>
      <c r="K283" s="399">
        <v>497.71941527930852</v>
      </c>
      <c r="L283" s="399">
        <v>819.17783715743974</v>
      </c>
      <c r="M283" s="399">
        <v>-87.499657913807326</v>
      </c>
      <c r="N283" s="399">
        <v>731.67817924363237</v>
      </c>
      <c r="O283" s="412">
        <v>15</v>
      </c>
      <c r="P283" s="412">
        <v>15</v>
      </c>
      <c r="Q283" s="22"/>
      <c r="R283" s="419">
        <v>905</v>
      </c>
      <c r="S283" s="202" t="s">
        <v>307</v>
      </c>
      <c r="T283" s="400">
        <v>67988</v>
      </c>
      <c r="U283" s="433">
        <v>-42.309068869183555</v>
      </c>
      <c r="V283" s="433">
        <v>46.76577032439063</v>
      </c>
      <c r="W283" s="433">
        <v>4.4567014552070754</v>
      </c>
      <c r="X283" s="433">
        <v>155.72078427873953</v>
      </c>
      <c r="Y283" s="433">
        <v>160.17748573394661</v>
      </c>
      <c r="Z283" s="433">
        <v>464.65435076778255</v>
      </c>
      <c r="AA283" s="445">
        <v>624.83183650172919</v>
      </c>
      <c r="AB283" s="433">
        <v>-84.823696424957348</v>
      </c>
      <c r="AC283" s="433">
        <v>841.27713887501397</v>
      </c>
      <c r="AD283" s="412">
        <v>15</v>
      </c>
      <c r="AE283" s="412">
        <v>15</v>
      </c>
    </row>
    <row r="284" spans="1:31" s="9" customFormat="1" ht="16.5">
      <c r="A284" s="397">
        <v>908</v>
      </c>
      <c r="B284" s="398" t="s">
        <v>308</v>
      </c>
      <c r="C284" s="400">
        <v>20694</v>
      </c>
      <c r="D284" s="399">
        <v>36.823027329066058</v>
      </c>
      <c r="E284" s="399">
        <v>150.35556763890119</v>
      </c>
      <c r="F284" s="399">
        <v>187.17859496796723</v>
      </c>
      <c r="G284" s="399">
        <v>198.645280451068</v>
      </c>
      <c r="H284" s="399">
        <v>385.82387541903523</v>
      </c>
      <c r="I284" s="399">
        <v>61.18768725511849</v>
      </c>
      <c r="J284" s="399">
        <v>447.01156267415365</v>
      </c>
      <c r="K284" s="399">
        <v>83.400889146612542</v>
      </c>
      <c r="L284" s="399">
        <v>530.41245182076625</v>
      </c>
      <c r="M284" s="399">
        <v>-6.3707006465642246</v>
      </c>
      <c r="N284" s="399">
        <v>524.04175117420198</v>
      </c>
      <c r="O284" s="412">
        <v>6</v>
      </c>
      <c r="P284" s="412">
        <v>6</v>
      </c>
      <c r="Q284" s="22"/>
      <c r="R284" s="419">
        <v>908</v>
      </c>
      <c r="S284" s="202" t="s">
        <v>308</v>
      </c>
      <c r="T284" s="400">
        <v>20703</v>
      </c>
      <c r="U284" s="433">
        <v>12.816445065193882</v>
      </c>
      <c r="V284" s="433">
        <v>206.80057525746116</v>
      </c>
      <c r="W284" s="433">
        <v>219.61702032265504</v>
      </c>
      <c r="X284" s="433">
        <v>138.30827818365273</v>
      </c>
      <c r="Y284" s="433">
        <v>357.9252985063078</v>
      </c>
      <c r="Z284" s="433">
        <v>40.083611070859298</v>
      </c>
      <c r="AA284" s="445">
        <v>398.00890957716706</v>
      </c>
      <c r="AB284" s="433">
        <v>-6.0105039607786237</v>
      </c>
      <c r="AC284" s="433">
        <v>842.27713887501397</v>
      </c>
      <c r="AD284" s="412">
        <v>6</v>
      </c>
      <c r="AE284" s="412">
        <v>6</v>
      </c>
    </row>
    <row r="285" spans="1:31" s="9" customFormat="1" ht="16.5">
      <c r="A285" s="397">
        <v>915</v>
      </c>
      <c r="B285" s="398" t="s">
        <v>309</v>
      </c>
      <c r="C285" s="400">
        <v>19727</v>
      </c>
      <c r="D285" s="399">
        <v>-149.49620844309581</v>
      </c>
      <c r="E285" s="399">
        <v>188.06294692133042</v>
      </c>
      <c r="F285" s="399">
        <v>38.566738478234633</v>
      </c>
      <c r="G285" s="399">
        <v>280.98251315291094</v>
      </c>
      <c r="H285" s="399">
        <v>319.54925163114558</v>
      </c>
      <c r="I285" s="399">
        <v>88.868528377517819</v>
      </c>
      <c r="J285" s="399">
        <v>408.41778000866339</v>
      </c>
      <c r="K285" s="399">
        <v>-69.435088964363558</v>
      </c>
      <c r="L285" s="399">
        <v>338.98269104429983</v>
      </c>
      <c r="M285" s="399">
        <v>7.1853303376083524</v>
      </c>
      <c r="N285" s="399">
        <v>346.1680213819082</v>
      </c>
      <c r="O285" s="412">
        <v>11</v>
      </c>
      <c r="P285" s="412">
        <v>11</v>
      </c>
      <c r="Q285" s="22"/>
      <c r="R285" s="419">
        <v>915</v>
      </c>
      <c r="S285" s="202" t="s">
        <v>309</v>
      </c>
      <c r="T285" s="400">
        <v>19759</v>
      </c>
      <c r="U285" s="433">
        <v>-164.22738499577386</v>
      </c>
      <c r="V285" s="433">
        <v>307.43948987085543</v>
      </c>
      <c r="W285" s="433">
        <v>143.21210487508156</v>
      </c>
      <c r="X285" s="433">
        <v>167.54255693006087</v>
      </c>
      <c r="Y285" s="433">
        <v>310.7546618051424</v>
      </c>
      <c r="Z285" s="433">
        <v>-122.47208866845489</v>
      </c>
      <c r="AA285" s="445">
        <v>188.28257313668752</v>
      </c>
      <c r="AB285" s="433">
        <v>9.5290495369198869</v>
      </c>
      <c r="AC285" s="433">
        <v>843.27713887501397</v>
      </c>
      <c r="AD285" s="412">
        <v>11</v>
      </c>
      <c r="AE285" s="412">
        <v>11</v>
      </c>
    </row>
    <row r="286" spans="1:31" s="9" customFormat="1" ht="16.5">
      <c r="A286" s="397">
        <v>918</v>
      </c>
      <c r="B286" s="398" t="s">
        <v>310</v>
      </c>
      <c r="C286" s="400">
        <v>2245</v>
      </c>
      <c r="D286" s="399">
        <v>113.13951507595625</v>
      </c>
      <c r="E286" s="399">
        <v>100.42602615745059</v>
      </c>
      <c r="F286" s="399">
        <v>213.56554123340686</v>
      </c>
      <c r="G286" s="399">
        <v>469.37219203494016</v>
      </c>
      <c r="H286" s="399">
        <v>682.93773326834696</v>
      </c>
      <c r="I286" s="399">
        <v>156.98300138023544</v>
      </c>
      <c r="J286" s="399">
        <v>839.92073464858242</v>
      </c>
      <c r="K286" s="399">
        <v>-235.91358574610246</v>
      </c>
      <c r="L286" s="399">
        <v>604.00714890247991</v>
      </c>
      <c r="M286" s="399">
        <v>38.609756792873043</v>
      </c>
      <c r="N286" s="399">
        <v>642.61690569535301</v>
      </c>
      <c r="O286" s="412">
        <v>2</v>
      </c>
      <c r="P286" s="412">
        <v>2</v>
      </c>
      <c r="Q286" s="22"/>
      <c r="R286" s="419">
        <v>918</v>
      </c>
      <c r="S286" s="202" t="s">
        <v>310</v>
      </c>
      <c r="T286" s="400">
        <v>2228</v>
      </c>
      <c r="U286" s="433">
        <v>93.622339903997315</v>
      </c>
      <c r="V286" s="433">
        <v>414.91059991176428</v>
      </c>
      <c r="W286" s="433">
        <v>508.53293981576155</v>
      </c>
      <c r="X286" s="433">
        <v>228.96623828184056</v>
      </c>
      <c r="Y286" s="433">
        <v>737.49917809760211</v>
      </c>
      <c r="Z286" s="433">
        <v>-202.5794434470377</v>
      </c>
      <c r="AA286" s="445">
        <v>534.91973465056446</v>
      </c>
      <c r="AB286" s="433">
        <v>6.7770760323159758</v>
      </c>
      <c r="AC286" s="433">
        <v>844.27713887501397</v>
      </c>
      <c r="AD286" s="412">
        <v>2</v>
      </c>
      <c r="AE286" s="412">
        <v>2</v>
      </c>
    </row>
    <row r="287" spans="1:31" s="9" customFormat="1" ht="16.5">
      <c r="A287" s="397">
        <v>921</v>
      </c>
      <c r="B287" s="398" t="s">
        <v>311</v>
      </c>
      <c r="C287" s="400">
        <v>1895</v>
      </c>
      <c r="D287" s="399">
        <v>438.37624450324739</v>
      </c>
      <c r="E287" s="399">
        <v>132.89382732312865</v>
      </c>
      <c r="F287" s="399">
        <v>571.27007182637601</v>
      </c>
      <c r="G287" s="399">
        <v>595.26994770520037</v>
      </c>
      <c r="H287" s="399">
        <v>1166.5400195315765</v>
      </c>
      <c r="I287" s="399">
        <v>198.43518683493511</v>
      </c>
      <c r="J287" s="399">
        <v>1364.9752063665117</v>
      </c>
      <c r="K287" s="399">
        <v>196.68654353562005</v>
      </c>
      <c r="L287" s="399">
        <v>1561.6617499021318</v>
      </c>
      <c r="M287" s="399">
        <v>145.1392242744063</v>
      </c>
      <c r="N287" s="399">
        <v>1706.8009741765381</v>
      </c>
      <c r="O287" s="412">
        <v>11</v>
      </c>
      <c r="P287" s="412">
        <v>11</v>
      </c>
      <c r="Q287" s="22"/>
      <c r="R287" s="419">
        <v>921</v>
      </c>
      <c r="S287" s="202" t="s">
        <v>311</v>
      </c>
      <c r="T287" s="400">
        <v>1894</v>
      </c>
      <c r="U287" s="433">
        <v>433.60803234090503</v>
      </c>
      <c r="V287" s="433">
        <v>560.02828668685765</v>
      </c>
      <c r="W287" s="433">
        <v>993.63631902776274</v>
      </c>
      <c r="X287" s="433">
        <v>258.62148987893073</v>
      </c>
      <c r="Y287" s="433">
        <v>1252.2578089066935</v>
      </c>
      <c r="Z287" s="433">
        <v>165.15153115100316</v>
      </c>
      <c r="AA287" s="445">
        <v>1417.4093400576967</v>
      </c>
      <c r="AB287" s="433">
        <v>112.82561003167899</v>
      </c>
      <c r="AC287" s="433">
        <v>845.27713887501397</v>
      </c>
      <c r="AD287" s="412">
        <v>11</v>
      </c>
      <c r="AE287" s="412">
        <v>11</v>
      </c>
    </row>
    <row r="288" spans="1:31" s="9" customFormat="1" ht="16.5">
      <c r="A288" s="397">
        <v>922</v>
      </c>
      <c r="B288" s="398" t="s">
        <v>312</v>
      </c>
      <c r="C288" s="400">
        <v>4469</v>
      </c>
      <c r="D288" s="399">
        <v>514.6080127018148</v>
      </c>
      <c r="E288" s="399">
        <v>126.65000091878311</v>
      </c>
      <c r="F288" s="399">
        <v>641.25801362059792</v>
      </c>
      <c r="G288" s="399">
        <v>263.85340735258262</v>
      </c>
      <c r="H288" s="399">
        <v>905.11142097318054</v>
      </c>
      <c r="I288" s="399">
        <v>76.867380899971963</v>
      </c>
      <c r="J288" s="399">
        <v>981.97880187315241</v>
      </c>
      <c r="K288" s="399">
        <v>-238.49742671738645</v>
      </c>
      <c r="L288" s="399">
        <v>743.48137515576605</v>
      </c>
      <c r="M288" s="399">
        <v>22.804741168046547</v>
      </c>
      <c r="N288" s="399">
        <v>766.28611632381262</v>
      </c>
      <c r="O288" s="412">
        <v>6</v>
      </c>
      <c r="P288" s="412">
        <v>6</v>
      </c>
      <c r="Q288" s="22"/>
      <c r="R288" s="419">
        <v>922</v>
      </c>
      <c r="S288" s="202" t="s">
        <v>312</v>
      </c>
      <c r="T288" s="400">
        <v>4501</v>
      </c>
      <c r="U288" s="433">
        <v>476.64307433132598</v>
      </c>
      <c r="V288" s="433">
        <v>278.33795097454635</v>
      </c>
      <c r="W288" s="433">
        <v>754.98102530587232</v>
      </c>
      <c r="X288" s="433">
        <v>154.92908397189686</v>
      </c>
      <c r="Y288" s="433">
        <v>909.91010927776915</v>
      </c>
      <c r="Z288" s="433">
        <v>-249.85869806709621</v>
      </c>
      <c r="AA288" s="445">
        <v>660.05141121067288</v>
      </c>
      <c r="AB288" s="433">
        <v>-19.823310219951129</v>
      </c>
      <c r="AC288" s="433">
        <v>846.27713887501397</v>
      </c>
      <c r="AD288" s="412">
        <v>6</v>
      </c>
      <c r="AE288" s="412">
        <v>6</v>
      </c>
    </row>
    <row r="289" spans="1:31" s="9" customFormat="1" ht="16.5">
      <c r="A289" s="397">
        <v>924</v>
      </c>
      <c r="B289" s="398" t="s">
        <v>313</v>
      </c>
      <c r="C289" s="400">
        <v>2936</v>
      </c>
      <c r="D289" s="399">
        <v>347.15777662947892</v>
      </c>
      <c r="E289" s="399">
        <v>131.0788389448025</v>
      </c>
      <c r="F289" s="399">
        <v>478.23661557428142</v>
      </c>
      <c r="G289" s="399">
        <v>560.15408486239062</v>
      </c>
      <c r="H289" s="399">
        <v>1038.390700436672</v>
      </c>
      <c r="I289" s="399">
        <v>171.37620522123359</v>
      </c>
      <c r="J289" s="399">
        <v>1209.7669056579057</v>
      </c>
      <c r="K289" s="399">
        <v>109.91008174386921</v>
      </c>
      <c r="L289" s="399">
        <v>1319.6769874017748</v>
      </c>
      <c r="M289" s="399">
        <v>10.219426430517712</v>
      </c>
      <c r="N289" s="399">
        <v>1329.8964138322926</v>
      </c>
      <c r="O289" s="412">
        <v>16</v>
      </c>
      <c r="P289" s="412">
        <v>16</v>
      </c>
      <c r="Q289" s="22"/>
      <c r="R289" s="419">
        <v>924</v>
      </c>
      <c r="S289" s="202" t="s">
        <v>313</v>
      </c>
      <c r="T289" s="400">
        <v>2946</v>
      </c>
      <c r="U289" s="433">
        <v>289.72423465352136</v>
      </c>
      <c r="V289" s="433">
        <v>556.07084387356281</v>
      </c>
      <c r="W289" s="433">
        <v>845.795078527084</v>
      </c>
      <c r="X289" s="433">
        <v>244.53497826009755</v>
      </c>
      <c r="Y289" s="433">
        <v>1090.3300567871815</v>
      </c>
      <c r="Z289" s="433">
        <v>88.709436524100482</v>
      </c>
      <c r="AA289" s="445">
        <v>1179.0394933112821</v>
      </c>
      <c r="AB289" s="433">
        <v>5.8850746775288556</v>
      </c>
      <c r="AC289" s="433">
        <v>847.27713887501397</v>
      </c>
      <c r="AD289" s="412">
        <v>16</v>
      </c>
      <c r="AE289" s="412">
        <v>16</v>
      </c>
    </row>
    <row r="290" spans="1:31" s="9" customFormat="1" ht="16.5">
      <c r="A290" s="397">
        <v>925</v>
      </c>
      <c r="B290" s="398" t="s">
        <v>314</v>
      </c>
      <c r="C290" s="400">
        <v>3387</v>
      </c>
      <c r="D290" s="399">
        <v>958.55095912711818</v>
      </c>
      <c r="E290" s="399">
        <v>111.09984169072212</v>
      </c>
      <c r="F290" s="399">
        <v>1069.6508008178403</v>
      </c>
      <c r="G290" s="399">
        <v>23.834800274310023</v>
      </c>
      <c r="H290" s="399">
        <v>1093.4856010921503</v>
      </c>
      <c r="I290" s="399">
        <v>177.47871602230632</v>
      </c>
      <c r="J290" s="399">
        <v>1270.9643171144564</v>
      </c>
      <c r="K290" s="399">
        <v>9.3838204901092404</v>
      </c>
      <c r="L290" s="399">
        <v>1280.3481376045656</v>
      </c>
      <c r="M290" s="399">
        <v>10.851842072630639</v>
      </c>
      <c r="N290" s="399">
        <v>1291.1999796771963</v>
      </c>
      <c r="O290" s="412">
        <v>11</v>
      </c>
      <c r="P290" s="412">
        <v>11</v>
      </c>
      <c r="Q290" s="22"/>
      <c r="R290" s="419">
        <v>925</v>
      </c>
      <c r="S290" s="202" t="s">
        <v>314</v>
      </c>
      <c r="T290" s="400">
        <v>3427</v>
      </c>
      <c r="U290" s="433">
        <v>928.87636191355398</v>
      </c>
      <c r="V290" s="433">
        <v>-5.9576278379730203</v>
      </c>
      <c r="W290" s="433">
        <v>922.91873407558103</v>
      </c>
      <c r="X290" s="433">
        <v>239.43109043630139</v>
      </c>
      <c r="Y290" s="433">
        <v>1162.3498245118826</v>
      </c>
      <c r="Z290" s="433">
        <v>-12.580099212138897</v>
      </c>
      <c r="AA290" s="445">
        <v>1149.7697252997436</v>
      </c>
      <c r="AB290" s="433">
        <v>17.936699737379634</v>
      </c>
      <c r="AC290" s="433">
        <v>848.27713887501397</v>
      </c>
      <c r="AD290" s="412">
        <v>11</v>
      </c>
      <c r="AE290" s="412">
        <v>11</v>
      </c>
    </row>
    <row r="291" spans="1:31" s="9" customFormat="1" ht="16.5">
      <c r="A291" s="397">
        <v>927</v>
      </c>
      <c r="B291" s="398" t="s">
        <v>315</v>
      </c>
      <c r="C291" s="400">
        <v>28811</v>
      </c>
      <c r="D291" s="399">
        <v>475.92997134584971</v>
      </c>
      <c r="E291" s="399">
        <v>119.43125413725242</v>
      </c>
      <c r="F291" s="399">
        <v>595.3612254831022</v>
      </c>
      <c r="G291" s="399">
        <v>82.402779349110872</v>
      </c>
      <c r="H291" s="399">
        <v>677.764004832213</v>
      </c>
      <c r="I291" s="399">
        <v>77.653424937497974</v>
      </c>
      <c r="J291" s="399">
        <v>755.41742976971091</v>
      </c>
      <c r="K291" s="399">
        <v>-84.132622956509664</v>
      </c>
      <c r="L291" s="399">
        <v>671.28480681320127</v>
      </c>
      <c r="M291" s="399">
        <v>-3.483362907014687</v>
      </c>
      <c r="N291" s="399">
        <v>667.80144390618659</v>
      </c>
      <c r="O291" s="412">
        <v>1</v>
      </c>
      <c r="P291" s="413">
        <v>33</v>
      </c>
      <c r="Q291" s="22"/>
      <c r="R291" s="419">
        <v>927</v>
      </c>
      <c r="S291" s="202" t="s">
        <v>315</v>
      </c>
      <c r="T291" s="400">
        <v>28913</v>
      </c>
      <c r="U291" s="433">
        <v>504.1056690895465</v>
      </c>
      <c r="V291" s="433">
        <v>90.697613283760703</v>
      </c>
      <c r="W291" s="433">
        <v>594.8032823733073</v>
      </c>
      <c r="X291" s="433">
        <v>139.32080180989195</v>
      </c>
      <c r="Y291" s="433">
        <v>734.1240841831991</v>
      </c>
      <c r="Z291" s="433">
        <v>-109.14270397399093</v>
      </c>
      <c r="AA291" s="445">
        <v>624.98138020920817</v>
      </c>
      <c r="AB291" s="433">
        <v>-6.6247829872375714</v>
      </c>
      <c r="AC291" s="433">
        <v>849.27713887501397</v>
      </c>
      <c r="AD291" s="412">
        <v>1</v>
      </c>
      <c r="AE291" s="413">
        <v>33</v>
      </c>
    </row>
    <row r="292" spans="1:31" s="9" customFormat="1" ht="16.5">
      <c r="A292" s="397">
        <v>931</v>
      </c>
      <c r="B292" s="398" t="s">
        <v>316</v>
      </c>
      <c r="C292" s="400">
        <v>5877</v>
      </c>
      <c r="D292" s="399">
        <v>737.52787829492661</v>
      </c>
      <c r="E292" s="399">
        <v>133.68688115181868</v>
      </c>
      <c r="F292" s="399">
        <v>871.21475944674535</v>
      </c>
      <c r="G292" s="399">
        <v>364.32254112645796</v>
      </c>
      <c r="H292" s="399">
        <v>1235.5373005732033</v>
      </c>
      <c r="I292" s="399">
        <v>156.16913976753392</v>
      </c>
      <c r="J292" s="399">
        <v>1391.7064403407373</v>
      </c>
      <c r="K292" s="399">
        <v>23.339118597924109</v>
      </c>
      <c r="L292" s="399">
        <v>1415.0455589386613</v>
      </c>
      <c r="M292" s="399">
        <v>-9.7186314497192487</v>
      </c>
      <c r="N292" s="399">
        <v>1405.3269274889421</v>
      </c>
      <c r="O292" s="412">
        <v>13</v>
      </c>
      <c r="P292" s="412">
        <v>13</v>
      </c>
      <c r="Q292" s="22"/>
      <c r="R292" s="419">
        <v>931</v>
      </c>
      <c r="S292" s="202" t="s">
        <v>316</v>
      </c>
      <c r="T292" s="400">
        <v>5951</v>
      </c>
      <c r="U292" s="433">
        <v>731.05605698828958</v>
      </c>
      <c r="V292" s="433">
        <v>398.63750747683582</v>
      </c>
      <c r="W292" s="433">
        <v>1129.6935644651255</v>
      </c>
      <c r="X292" s="433">
        <v>220.08306042331367</v>
      </c>
      <c r="Y292" s="433">
        <v>1349.7766248884391</v>
      </c>
      <c r="Z292" s="433">
        <v>-0.5704923542261805</v>
      </c>
      <c r="AA292" s="445">
        <v>1349.2061325342129</v>
      </c>
      <c r="AB292" s="433">
        <v>-16.526720215089902</v>
      </c>
      <c r="AC292" s="433">
        <v>850.27713887501397</v>
      </c>
      <c r="AD292" s="412">
        <v>13</v>
      </c>
      <c r="AE292" s="412">
        <v>13</v>
      </c>
    </row>
    <row r="293" spans="1:31" s="9" customFormat="1" ht="16.5">
      <c r="A293" s="397">
        <v>934</v>
      </c>
      <c r="B293" s="398" t="s">
        <v>317</v>
      </c>
      <c r="C293" s="400">
        <v>2656</v>
      </c>
      <c r="D293" s="399">
        <v>197.73999883898011</v>
      </c>
      <c r="E293" s="399">
        <v>105.02287651694229</v>
      </c>
      <c r="F293" s="399">
        <v>302.7628753559224</v>
      </c>
      <c r="G293" s="399">
        <v>465.19429948250132</v>
      </c>
      <c r="H293" s="399">
        <v>767.95717483842373</v>
      </c>
      <c r="I293" s="399">
        <v>127.55942064726354</v>
      </c>
      <c r="J293" s="399">
        <v>895.51659548568716</v>
      </c>
      <c r="K293" s="399">
        <v>-292.33245481927713</v>
      </c>
      <c r="L293" s="399">
        <v>603.18414066641003</v>
      </c>
      <c r="M293" s="399">
        <v>-1069.3025706325302</v>
      </c>
      <c r="N293" s="399">
        <v>-466.11842996612012</v>
      </c>
      <c r="O293" s="412">
        <v>14</v>
      </c>
      <c r="P293" s="412">
        <v>14</v>
      </c>
      <c r="Q293" s="22"/>
      <c r="R293" s="419">
        <v>934</v>
      </c>
      <c r="S293" s="202" t="s">
        <v>317</v>
      </c>
      <c r="T293" s="400">
        <v>2671</v>
      </c>
      <c r="U293" s="433">
        <v>156.85991864037828</v>
      </c>
      <c r="V293" s="433">
        <v>458.56375464014036</v>
      </c>
      <c r="W293" s="433">
        <v>615.42367328051864</v>
      </c>
      <c r="X293" s="433">
        <v>210.37030712304923</v>
      </c>
      <c r="Y293" s="433">
        <v>825.79398040356796</v>
      </c>
      <c r="Z293" s="433">
        <v>-295.58891800823659</v>
      </c>
      <c r="AA293" s="445">
        <v>530.20506239533131</v>
      </c>
      <c r="AB293" s="433">
        <v>-951.93295245226511</v>
      </c>
      <c r="AC293" s="433">
        <v>851.27713887501397</v>
      </c>
      <c r="AD293" s="412">
        <v>14</v>
      </c>
      <c r="AE293" s="412">
        <v>14</v>
      </c>
    </row>
    <row r="294" spans="1:31" s="9" customFormat="1" ht="16.5">
      <c r="A294" s="397">
        <v>935</v>
      </c>
      <c r="B294" s="398" t="s">
        <v>318</v>
      </c>
      <c r="C294" s="400">
        <v>2927</v>
      </c>
      <c r="D294" s="399">
        <v>27.871957121953223</v>
      </c>
      <c r="E294" s="399">
        <v>170.18882116684421</v>
      </c>
      <c r="F294" s="399">
        <v>198.06077828879745</v>
      </c>
      <c r="G294" s="399">
        <v>398.29905937510364</v>
      </c>
      <c r="H294" s="399">
        <v>596.35983766390109</v>
      </c>
      <c r="I294" s="399">
        <v>134.82558198633504</v>
      </c>
      <c r="J294" s="399">
        <v>731.1854196502361</v>
      </c>
      <c r="K294" s="399">
        <v>40.363170481721902</v>
      </c>
      <c r="L294" s="399">
        <v>771.54859013195801</v>
      </c>
      <c r="M294" s="399">
        <v>224.65305806627947</v>
      </c>
      <c r="N294" s="399">
        <v>996.20164819823742</v>
      </c>
      <c r="O294" s="412">
        <v>8</v>
      </c>
      <c r="P294" s="412">
        <v>8</v>
      </c>
      <c r="Q294" s="22"/>
      <c r="R294" s="419">
        <v>935</v>
      </c>
      <c r="S294" s="202" t="s">
        <v>318</v>
      </c>
      <c r="T294" s="400">
        <v>2985</v>
      </c>
      <c r="U294" s="433">
        <v>44.502549163088283</v>
      </c>
      <c r="V294" s="433">
        <v>363.50108801784199</v>
      </c>
      <c r="W294" s="433">
        <v>408.00363718093035</v>
      </c>
      <c r="X294" s="433">
        <v>208.53846738420859</v>
      </c>
      <c r="Y294" s="433">
        <v>616.54210456513897</v>
      </c>
      <c r="Z294" s="433">
        <v>45.558793969849248</v>
      </c>
      <c r="AA294" s="445">
        <v>662.10089853498823</v>
      </c>
      <c r="AB294" s="433">
        <v>446.69161051926307</v>
      </c>
      <c r="AC294" s="433">
        <v>852.27713887501397</v>
      </c>
      <c r="AD294" s="412">
        <v>8</v>
      </c>
      <c r="AE294" s="412">
        <v>8</v>
      </c>
    </row>
    <row r="295" spans="1:31" s="9" customFormat="1" ht="16.5">
      <c r="A295" s="397">
        <v>936</v>
      </c>
      <c r="B295" s="398" t="s">
        <v>319</v>
      </c>
      <c r="C295" s="400">
        <v>6275</v>
      </c>
      <c r="D295" s="399">
        <v>521.41459535461172</v>
      </c>
      <c r="E295" s="399">
        <v>120.70462757055685</v>
      </c>
      <c r="F295" s="399">
        <v>642.11922292516863</v>
      </c>
      <c r="G295" s="399">
        <v>383.91086697937106</v>
      </c>
      <c r="H295" s="399">
        <v>1026.0300899045396</v>
      </c>
      <c r="I295" s="399">
        <v>167.91179203723445</v>
      </c>
      <c r="J295" s="399">
        <v>1193.941881941774</v>
      </c>
      <c r="K295" s="399">
        <v>94.946932270916335</v>
      </c>
      <c r="L295" s="399">
        <v>1288.8888142126905</v>
      </c>
      <c r="M295" s="399">
        <v>29.539362932270922</v>
      </c>
      <c r="N295" s="399">
        <v>1318.4281771449612</v>
      </c>
      <c r="O295" s="412">
        <v>6</v>
      </c>
      <c r="P295" s="412">
        <v>6</v>
      </c>
      <c r="Q295" s="22"/>
      <c r="R295" s="419">
        <v>936</v>
      </c>
      <c r="S295" s="202" t="s">
        <v>319</v>
      </c>
      <c r="T295" s="400">
        <v>6395</v>
      </c>
      <c r="U295" s="433">
        <v>534.00562680825794</v>
      </c>
      <c r="V295" s="433">
        <v>313.96371132582794</v>
      </c>
      <c r="W295" s="433">
        <v>847.969338134086</v>
      </c>
      <c r="X295" s="433">
        <v>221.51354418751001</v>
      </c>
      <c r="Y295" s="433">
        <v>1069.482882321596</v>
      </c>
      <c r="Z295" s="433">
        <v>75.548709929632523</v>
      </c>
      <c r="AA295" s="445">
        <v>1145.0315922512284</v>
      </c>
      <c r="AB295" s="433">
        <v>14.425471290070362</v>
      </c>
      <c r="AC295" s="433">
        <v>853.27713887501397</v>
      </c>
      <c r="AD295" s="412">
        <v>6</v>
      </c>
      <c r="AE295" s="412">
        <v>6</v>
      </c>
    </row>
    <row r="296" spans="1:31" s="9" customFormat="1" ht="16.5">
      <c r="A296" s="397">
        <v>946</v>
      </c>
      <c r="B296" s="398" t="s">
        <v>320</v>
      </c>
      <c r="C296" s="400">
        <v>6291</v>
      </c>
      <c r="D296" s="399">
        <v>795.43506369162378</v>
      </c>
      <c r="E296" s="399">
        <v>96.034450920183119</v>
      </c>
      <c r="F296" s="399">
        <v>891.46951461180686</v>
      </c>
      <c r="G296" s="399">
        <v>359.33721180441546</v>
      </c>
      <c r="H296" s="399">
        <v>1250.8067264162223</v>
      </c>
      <c r="I296" s="399">
        <v>146.3103194189035</v>
      </c>
      <c r="J296" s="399">
        <v>1397.117045835126</v>
      </c>
      <c r="K296" s="399">
        <v>127.0823398505802</v>
      </c>
      <c r="L296" s="399">
        <v>1524.1993856857061</v>
      </c>
      <c r="M296" s="399">
        <v>-16.013228798283269</v>
      </c>
      <c r="N296" s="399">
        <v>1508.1861568874228</v>
      </c>
      <c r="O296" s="412">
        <v>15</v>
      </c>
      <c r="P296" s="412">
        <v>15</v>
      </c>
      <c r="Q296" s="22"/>
      <c r="R296" s="419">
        <v>946</v>
      </c>
      <c r="S296" s="202" t="s">
        <v>320</v>
      </c>
      <c r="T296" s="400">
        <v>6287</v>
      </c>
      <c r="U296" s="433">
        <v>737.99818209415321</v>
      </c>
      <c r="V296" s="433">
        <v>345.27497863933309</v>
      </c>
      <c r="W296" s="433">
        <v>1083.2731607334863</v>
      </c>
      <c r="X296" s="433">
        <v>216.96121268841119</v>
      </c>
      <c r="Y296" s="433">
        <v>1300.2343734218975</v>
      </c>
      <c r="Z296" s="433">
        <v>105.32845554318435</v>
      </c>
      <c r="AA296" s="445">
        <v>1405.562828965082</v>
      </c>
      <c r="AB296" s="433">
        <v>-26.516187386670918</v>
      </c>
      <c r="AC296" s="433">
        <v>854.27713887501397</v>
      </c>
      <c r="AD296" s="412">
        <v>15</v>
      </c>
      <c r="AE296" s="412">
        <v>15</v>
      </c>
    </row>
    <row r="297" spans="1:31" s="9" customFormat="1" ht="16.5">
      <c r="A297" s="397">
        <v>976</v>
      </c>
      <c r="B297" s="398" t="s">
        <v>321</v>
      </c>
      <c r="C297" s="400">
        <v>3765</v>
      </c>
      <c r="D297" s="399">
        <v>461.90689570166143</v>
      </c>
      <c r="E297" s="399">
        <v>170.91094110191537</v>
      </c>
      <c r="F297" s="399">
        <v>632.81783680357682</v>
      </c>
      <c r="G297" s="399">
        <v>513.62418108947463</v>
      </c>
      <c r="H297" s="399">
        <v>1146.4420178930513</v>
      </c>
      <c r="I297" s="399">
        <v>157.2835178714455</v>
      </c>
      <c r="J297" s="399">
        <v>1303.725535764497</v>
      </c>
      <c r="K297" s="399">
        <v>-170.69482071713148</v>
      </c>
      <c r="L297" s="399">
        <v>1133.0307150473654</v>
      </c>
      <c r="M297" s="399">
        <v>-18.271725243027891</v>
      </c>
      <c r="N297" s="399">
        <v>1114.7589898043375</v>
      </c>
      <c r="O297" s="412">
        <v>19</v>
      </c>
      <c r="P297" s="412">
        <v>19</v>
      </c>
      <c r="Q297" s="22"/>
      <c r="R297" s="419">
        <v>976</v>
      </c>
      <c r="S297" s="202" t="s">
        <v>321</v>
      </c>
      <c r="T297" s="400">
        <v>3788</v>
      </c>
      <c r="U297" s="433">
        <v>366.02448417078625</v>
      </c>
      <c r="V297" s="433">
        <v>498.0649859132638</v>
      </c>
      <c r="W297" s="433">
        <v>864.08947008405005</v>
      </c>
      <c r="X297" s="433">
        <v>217.2046154073694</v>
      </c>
      <c r="Y297" s="433">
        <v>1081.2940854914193</v>
      </c>
      <c r="Z297" s="433">
        <v>-190.18769799366422</v>
      </c>
      <c r="AA297" s="445">
        <v>891.10638749775524</v>
      </c>
      <c r="AB297" s="433">
        <v>-12.915278563885954</v>
      </c>
      <c r="AC297" s="433">
        <v>855.27713887501397</v>
      </c>
      <c r="AD297" s="412">
        <v>19</v>
      </c>
      <c r="AE297" s="412">
        <v>19</v>
      </c>
    </row>
    <row r="298" spans="1:31" s="9" customFormat="1" ht="16.5">
      <c r="A298" s="397">
        <v>977</v>
      </c>
      <c r="B298" s="398" t="s">
        <v>322</v>
      </c>
      <c r="C298" s="400">
        <v>15369</v>
      </c>
      <c r="D298" s="399">
        <v>541.08358152418828</v>
      </c>
      <c r="E298" s="399">
        <v>107.00601413576339</v>
      </c>
      <c r="F298" s="399">
        <v>648.08959565995167</v>
      </c>
      <c r="G298" s="399">
        <v>385.69518828262017</v>
      </c>
      <c r="H298" s="399">
        <v>1033.7847839425717</v>
      </c>
      <c r="I298" s="399">
        <v>64.604431646615609</v>
      </c>
      <c r="J298" s="399">
        <v>1098.3892155891872</v>
      </c>
      <c r="K298" s="399">
        <v>34.013143340490601</v>
      </c>
      <c r="L298" s="399">
        <v>1132.4023589296778</v>
      </c>
      <c r="M298" s="399">
        <v>27.463373669724785</v>
      </c>
      <c r="N298" s="399">
        <v>1159.8657325994027</v>
      </c>
      <c r="O298" s="412">
        <v>17</v>
      </c>
      <c r="P298" s="412">
        <v>17</v>
      </c>
      <c r="Q298" s="22"/>
      <c r="R298" s="419">
        <v>977</v>
      </c>
      <c r="S298" s="202" t="s">
        <v>322</v>
      </c>
      <c r="T298" s="400">
        <v>15293</v>
      </c>
      <c r="U298" s="433">
        <v>519.23839534965487</v>
      </c>
      <c r="V298" s="433">
        <v>426.79225627424455</v>
      </c>
      <c r="W298" s="433">
        <v>946.03065162389942</v>
      </c>
      <c r="X298" s="433">
        <v>159.11941955079774</v>
      </c>
      <c r="Y298" s="433">
        <v>1105.1500711746974</v>
      </c>
      <c r="Z298" s="433">
        <v>20.34244425554175</v>
      </c>
      <c r="AA298" s="445">
        <v>1125.4925154302391</v>
      </c>
      <c r="AB298" s="433">
        <v>13.96492610998496</v>
      </c>
      <c r="AC298" s="433">
        <v>856.27713887501397</v>
      </c>
      <c r="AD298" s="412">
        <v>17</v>
      </c>
      <c r="AE298" s="412">
        <v>17</v>
      </c>
    </row>
    <row r="299" spans="1:31" s="9" customFormat="1" ht="16.5">
      <c r="A299" s="397">
        <v>980</v>
      </c>
      <c r="B299" s="398" t="s">
        <v>323</v>
      </c>
      <c r="C299" s="400">
        <v>33677</v>
      </c>
      <c r="D299" s="399">
        <v>603.29858532223977</v>
      </c>
      <c r="E299" s="399">
        <v>118.37023812038221</v>
      </c>
      <c r="F299" s="399">
        <v>721.66882344262183</v>
      </c>
      <c r="G299" s="399">
        <v>149.73724483883646</v>
      </c>
      <c r="H299" s="399">
        <v>871.40606828145837</v>
      </c>
      <c r="I299" s="399">
        <v>49.31136538657244</v>
      </c>
      <c r="J299" s="399">
        <v>920.71743366803082</v>
      </c>
      <c r="K299" s="399">
        <v>-109.18428007245301</v>
      </c>
      <c r="L299" s="399">
        <v>811.5331535955778</v>
      </c>
      <c r="M299" s="399">
        <v>-31.14457921502806</v>
      </c>
      <c r="N299" s="399">
        <v>780.3885743805497</v>
      </c>
      <c r="O299" s="412">
        <v>6</v>
      </c>
      <c r="P299" s="412">
        <v>6</v>
      </c>
      <c r="Q299" s="22"/>
      <c r="R299" s="419">
        <v>980</v>
      </c>
      <c r="S299" s="202" t="s">
        <v>323</v>
      </c>
      <c r="T299" s="400">
        <v>33607</v>
      </c>
      <c r="U299" s="433">
        <v>599.20185260598089</v>
      </c>
      <c r="V299" s="433">
        <v>163.16406184444591</v>
      </c>
      <c r="W299" s="433">
        <v>762.36591445042677</v>
      </c>
      <c r="X299" s="433">
        <v>125.59792048308245</v>
      </c>
      <c r="Y299" s="433">
        <v>887.96383493350925</v>
      </c>
      <c r="Z299" s="433">
        <v>-118.12669979468563</v>
      </c>
      <c r="AA299" s="445">
        <v>769.83713513882367</v>
      </c>
      <c r="AB299" s="433">
        <v>-25.563818398547919</v>
      </c>
      <c r="AC299" s="433">
        <v>857.27713887501397</v>
      </c>
      <c r="AD299" s="412">
        <v>6</v>
      </c>
      <c r="AE299" s="412">
        <v>6</v>
      </c>
    </row>
    <row r="300" spans="1:31" s="9" customFormat="1" ht="16.5">
      <c r="A300" s="397">
        <v>981</v>
      </c>
      <c r="B300" s="398" t="s">
        <v>324</v>
      </c>
      <c r="C300" s="400">
        <v>2207</v>
      </c>
      <c r="D300" s="399">
        <v>267.97041277853918</v>
      </c>
      <c r="E300" s="399">
        <v>146.41002796662164</v>
      </c>
      <c r="F300" s="399">
        <v>414.38044074516085</v>
      </c>
      <c r="G300" s="399">
        <v>545.73075469630282</v>
      </c>
      <c r="H300" s="399">
        <v>960.11119544146368</v>
      </c>
      <c r="I300" s="399">
        <v>163.97466088964546</v>
      </c>
      <c r="J300" s="399">
        <v>1124.0858563311092</v>
      </c>
      <c r="K300" s="399">
        <v>-231.30811055731763</v>
      </c>
      <c r="L300" s="399">
        <v>892.77774577379148</v>
      </c>
      <c r="M300" s="399">
        <v>-8.3080752152242869</v>
      </c>
      <c r="N300" s="399">
        <v>884.46967055856726</v>
      </c>
      <c r="O300" s="412">
        <v>5</v>
      </c>
      <c r="P300" s="412">
        <v>5</v>
      </c>
      <c r="Q300" s="22"/>
      <c r="R300" s="419">
        <v>981</v>
      </c>
      <c r="S300" s="202" t="s">
        <v>324</v>
      </c>
      <c r="T300" s="400">
        <v>2237</v>
      </c>
      <c r="U300" s="433">
        <v>309.65003563044792</v>
      </c>
      <c r="V300" s="433">
        <v>502.33040543010912</v>
      </c>
      <c r="W300" s="433">
        <v>811.98044106055704</v>
      </c>
      <c r="X300" s="433">
        <v>226.46176794260478</v>
      </c>
      <c r="Y300" s="433">
        <v>1038.4422090031619</v>
      </c>
      <c r="Z300" s="433">
        <v>-257.99910594546265</v>
      </c>
      <c r="AA300" s="445">
        <v>780.44310305769909</v>
      </c>
      <c r="AB300" s="433">
        <v>-24.660058113544935</v>
      </c>
      <c r="AC300" s="433">
        <v>858.27713887501397</v>
      </c>
      <c r="AD300" s="412">
        <v>5</v>
      </c>
      <c r="AE300" s="412">
        <v>5</v>
      </c>
    </row>
    <row r="301" spans="1:31" s="9" customFormat="1" ht="16.5">
      <c r="A301" s="397">
        <v>989</v>
      </c>
      <c r="B301" s="398" t="s">
        <v>325</v>
      </c>
      <c r="C301" s="400">
        <v>5316</v>
      </c>
      <c r="D301" s="399">
        <v>-113.93258492786767</v>
      </c>
      <c r="E301" s="399">
        <v>130.82073770250318</v>
      </c>
      <c r="F301" s="399">
        <v>16.888152774635518</v>
      </c>
      <c r="G301" s="399">
        <v>426.17486501009796</v>
      </c>
      <c r="H301" s="399">
        <v>443.06301778473346</v>
      </c>
      <c r="I301" s="399">
        <v>127.31576471081185</v>
      </c>
      <c r="J301" s="399">
        <v>570.37878249554535</v>
      </c>
      <c r="K301" s="399">
        <v>-19.304740406320541</v>
      </c>
      <c r="L301" s="399">
        <v>551.0740420892248</v>
      </c>
      <c r="M301" s="399">
        <v>31.83607224604966</v>
      </c>
      <c r="N301" s="399">
        <v>582.91011433527444</v>
      </c>
      <c r="O301" s="412">
        <v>14</v>
      </c>
      <c r="P301" s="412">
        <v>14</v>
      </c>
      <c r="Q301" s="22"/>
      <c r="R301" s="419">
        <v>989</v>
      </c>
      <c r="S301" s="202" t="s">
        <v>325</v>
      </c>
      <c r="T301" s="400">
        <v>5406</v>
      </c>
      <c r="U301" s="433">
        <v>-117.63053164203488</v>
      </c>
      <c r="V301" s="433">
        <v>378.2714150482285</v>
      </c>
      <c r="W301" s="433">
        <v>260.64088340619361</v>
      </c>
      <c r="X301" s="433">
        <v>212.77786453686269</v>
      </c>
      <c r="Y301" s="433">
        <v>473.4187479430563</v>
      </c>
      <c r="Z301" s="433">
        <v>-53.164261931187568</v>
      </c>
      <c r="AA301" s="445">
        <v>420.25448601186872</v>
      </c>
      <c r="AB301" s="433">
        <v>20.977164909359963</v>
      </c>
      <c r="AC301" s="433">
        <v>859.27713887501397</v>
      </c>
      <c r="AD301" s="412">
        <v>14</v>
      </c>
      <c r="AE301" s="412">
        <v>14</v>
      </c>
    </row>
    <row r="302" spans="1:31" s="9" customFormat="1" ht="16.5">
      <c r="A302" s="397">
        <v>992</v>
      </c>
      <c r="B302" s="398" t="s">
        <v>326</v>
      </c>
      <c r="C302" s="400">
        <v>17971</v>
      </c>
      <c r="D302" s="399">
        <v>135.59290825550329</v>
      </c>
      <c r="E302" s="399">
        <v>195.32289128420288</v>
      </c>
      <c r="F302" s="399">
        <v>330.91579953970614</v>
      </c>
      <c r="G302" s="399">
        <v>226.12565310479908</v>
      </c>
      <c r="H302" s="399">
        <v>557.04145264450528</v>
      </c>
      <c r="I302" s="399">
        <v>84.330132752638804</v>
      </c>
      <c r="J302" s="399">
        <v>641.37158539714414</v>
      </c>
      <c r="K302" s="399">
        <v>-1.157308997829837</v>
      </c>
      <c r="L302" s="399">
        <v>640.21427639931426</v>
      </c>
      <c r="M302" s="399">
        <v>4.3103297501530209</v>
      </c>
      <c r="N302" s="399">
        <v>644.52460614946722</v>
      </c>
      <c r="O302" s="412">
        <v>13</v>
      </c>
      <c r="P302" s="412">
        <v>13</v>
      </c>
      <c r="Q302" s="22"/>
      <c r="R302" s="419">
        <v>992</v>
      </c>
      <c r="S302" s="202" t="s">
        <v>326</v>
      </c>
      <c r="T302" s="400">
        <v>18120</v>
      </c>
      <c r="U302" s="433">
        <v>156.28917488529621</v>
      </c>
      <c r="V302" s="433">
        <v>284.79544392252666</v>
      </c>
      <c r="W302" s="433">
        <v>441.08461880782284</v>
      </c>
      <c r="X302" s="433">
        <v>161.9371531312764</v>
      </c>
      <c r="Y302" s="433">
        <v>603.02177193909927</v>
      </c>
      <c r="Z302" s="433">
        <v>-43.497902869757176</v>
      </c>
      <c r="AA302" s="445">
        <v>559.52386906934203</v>
      </c>
      <c r="AB302" s="433">
        <v>-10.123068951434874</v>
      </c>
      <c r="AC302" s="433">
        <v>860.27713887501397</v>
      </c>
      <c r="AD302" s="412">
        <v>13</v>
      </c>
      <c r="AE302" s="412">
        <v>13</v>
      </c>
    </row>
  </sheetData>
  <autoFilter ref="A10:AE10" xr:uid="{CCB35BFF-2FE8-4C6E-B887-1766FF9A5084}">
    <sortState xmlns:xlrd2="http://schemas.microsoft.com/office/spreadsheetml/2017/richdata2" ref="A11:AE303">
      <sortCondition ref="A10"/>
    </sortState>
  </autoFilter>
  <conditionalFormatting sqref="C11:C301">
    <cfRule type="cellIs" dxfId="14" priority="2" operator="lessThan">
      <formula>0</formula>
    </cfRule>
  </conditionalFormatting>
  <conditionalFormatting sqref="T11:T301">
    <cfRule type="cellIs" dxfId="13" priority="1" operator="lessThan">
      <formula>0</formula>
    </cfRule>
  </conditionalFormatting>
  <hyperlinks>
    <hyperlink ref="R3" r:id="rId1" xr:uid="{98ADCD8E-1EF8-4B7E-ABB9-7A5EAD26C0C8}"/>
    <hyperlink ref="A5" r:id="rId2" display="https://vm.fi/valtionosuuslaskelmia" xr:uid="{E624A96C-5AF0-4D1A-96EB-696E87553CA8}"/>
    <hyperlink ref="A6" r:id="rId3" display="OKM:n valtionosuusrahoitus 2025 OPH:n 19.12.2024 tietojen mukaan" xr:uid="{9971D483-A3C1-4956-ABA4-D6C1D87CE02C}"/>
  </hyperlinks>
  <pageMargins left="0.7" right="0.7" top="0.75" bottom="0.75" header="0.3" footer="0.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sheetPr>
    <tabColor theme="5"/>
  </sheetPr>
  <dimension ref="A1:Q303"/>
  <sheetViews>
    <sheetView workbookViewId="0">
      <pane ySplit="10" topLeftCell="A11" activePane="bottomLeft" state="frozen"/>
      <selection activeCell="I19" sqref="I19"/>
      <selection pane="bottomLeft" sqref="A1:XFD1048576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3" width="12.7109375" style="1" bestFit="1" customWidth="1"/>
    <col min="4" max="4" width="12.7109375" bestFit="1" customWidth="1"/>
    <col min="5" max="5" width="14.85546875" style="1" bestFit="1" customWidth="1"/>
    <col min="6" max="6" width="10.42578125" style="1" bestFit="1" customWidth="1"/>
    <col min="7" max="7" width="10.7109375" style="1" bestFit="1" customWidth="1"/>
    <col min="8" max="8" width="9" style="1" bestFit="1" customWidth="1"/>
    <col min="9" max="9" width="8" style="1" customWidth="1"/>
    <col min="10" max="10" width="12.7109375" bestFit="1" customWidth="1"/>
    <col min="11" max="11" width="14.85546875" bestFit="1" customWidth="1"/>
    <col min="12" max="12" width="10.140625" style="1" bestFit="1" customWidth="1"/>
    <col min="13" max="13" width="10.85546875" customWidth="1"/>
    <col min="14" max="14" width="3.5703125" style="1" bestFit="1" customWidth="1"/>
    <col min="15" max="15" width="4.28515625" style="1" bestFit="1" customWidth="1"/>
    <col min="16" max="16384" width="9.140625" style="1"/>
  </cols>
  <sheetData>
    <row r="1" spans="1:15" s="464" customFormat="1" ht="35.25">
      <c r="A1" s="463" t="s">
        <v>510</v>
      </c>
    </row>
    <row r="2" spans="1:15" s="417" customFormat="1" ht="15.75">
      <c r="A2" s="617" t="s">
        <v>718</v>
      </c>
    </row>
    <row r="3" spans="1:15" s="417" customFormat="1" ht="15.75">
      <c r="A3" s="435"/>
    </row>
    <row r="4" spans="1:15" s="417" customFormat="1" ht="15.75">
      <c r="A4" s="435"/>
    </row>
    <row r="5" spans="1:15" s="417" customFormat="1" ht="15.75"/>
    <row r="6" spans="1:15" s="417" customFormat="1" ht="15.75">
      <c r="A6" s="435"/>
    </row>
    <row r="7" spans="1:15" s="417" customFormat="1" ht="15.75">
      <c r="A7" s="435"/>
    </row>
    <row r="8" spans="1:15" s="417" customFormat="1" ht="15.75"/>
    <row r="9" spans="1:15" s="421" customFormat="1" ht="31.5">
      <c r="C9" s="456" t="s">
        <v>508</v>
      </c>
      <c r="D9" s="457" t="s">
        <v>509</v>
      </c>
      <c r="E9" s="458" t="s">
        <v>498</v>
      </c>
      <c r="F9" s="456" t="s">
        <v>358</v>
      </c>
      <c r="G9" s="458" t="s">
        <v>485</v>
      </c>
      <c r="H9" s="456" t="s">
        <v>499</v>
      </c>
      <c r="I9" s="456" t="s">
        <v>486</v>
      </c>
      <c r="J9" s="456" t="s">
        <v>500</v>
      </c>
      <c r="K9" s="456" t="s">
        <v>502</v>
      </c>
      <c r="L9" s="456" t="s">
        <v>487</v>
      </c>
      <c r="M9" s="456" t="s">
        <v>501</v>
      </c>
      <c r="N9" s="459" t="s">
        <v>489</v>
      </c>
      <c r="O9" s="459" t="s">
        <v>488</v>
      </c>
    </row>
    <row r="10" spans="1:15" s="393" customFormat="1" ht="30.75" customHeight="1">
      <c r="A10" s="443" t="s">
        <v>484</v>
      </c>
      <c r="B10" s="444" t="s">
        <v>483</v>
      </c>
      <c r="C10" s="446">
        <v>3381351728.7243056</v>
      </c>
      <c r="D10" s="411">
        <v>4049464893.8851948</v>
      </c>
      <c r="E10" s="445">
        <v>668113165.16088915</v>
      </c>
      <c r="F10" s="540">
        <v>0.19758759773061246</v>
      </c>
      <c r="G10" s="446">
        <v>611.05699853573117</v>
      </c>
      <c r="H10" s="446">
        <v>726.58167119453162</v>
      </c>
      <c r="I10" s="460">
        <v>115.52467265880045</v>
      </c>
      <c r="J10" s="461">
        <v>1</v>
      </c>
      <c r="K10" s="461">
        <v>1</v>
      </c>
      <c r="L10" s="445">
        <v>5533611</v>
      </c>
      <c r="M10" s="445">
        <v>5573310</v>
      </c>
      <c r="N10" s="445">
        <v>0</v>
      </c>
      <c r="O10" s="446">
        <v>0</v>
      </c>
    </row>
    <row r="11" spans="1:15" ht="16.5">
      <c r="A11" s="402">
        <v>5</v>
      </c>
      <c r="B11" s="403" t="s">
        <v>34</v>
      </c>
      <c r="C11" s="405">
        <v>13529994.302526362</v>
      </c>
      <c r="D11" s="654">
        <v>14252294.076367652</v>
      </c>
      <c r="E11" s="445">
        <v>722299.7738412898</v>
      </c>
      <c r="F11" s="540">
        <v>5.3385075979405235E-2</v>
      </c>
      <c r="G11" s="399">
        <v>1473.3740937086313</v>
      </c>
      <c r="H11" s="399">
        <v>1563.9519451736696</v>
      </c>
      <c r="I11" s="460">
        <v>90.577851465038293</v>
      </c>
      <c r="J11" s="436">
        <v>3.5195499775511115E-3</v>
      </c>
      <c r="K11" s="437">
        <v>1.6351145010774567E-3</v>
      </c>
      <c r="L11" s="406">
        <v>9183</v>
      </c>
      <c r="M11" s="406">
        <v>9113</v>
      </c>
      <c r="N11" s="415">
        <v>14</v>
      </c>
      <c r="O11" s="415">
        <v>14</v>
      </c>
    </row>
    <row r="12" spans="1:15" ht="16.5">
      <c r="A12" s="397">
        <v>9</v>
      </c>
      <c r="B12" s="398" t="s">
        <v>35</v>
      </c>
      <c r="C12" s="405">
        <v>3660484.9042112823</v>
      </c>
      <c r="D12" s="654">
        <v>3819848.2324275533</v>
      </c>
      <c r="E12" s="445">
        <v>159363.32821627101</v>
      </c>
      <c r="F12" s="540">
        <v>4.3536124963369768E-2</v>
      </c>
      <c r="G12" s="399">
        <v>1495.9071942015864</v>
      </c>
      <c r="H12" s="399">
        <v>1567.4387494573464</v>
      </c>
      <c r="I12" s="460">
        <v>71.53155525575994</v>
      </c>
      <c r="J12" s="436">
        <v>9.432970361579454E-4</v>
      </c>
      <c r="K12" s="437">
        <v>4.3726259619507974E-4</v>
      </c>
      <c r="L12" s="400">
        <v>2447</v>
      </c>
      <c r="M12" s="400">
        <v>2437</v>
      </c>
      <c r="N12" s="412">
        <v>17</v>
      </c>
      <c r="O12" s="412">
        <v>17</v>
      </c>
    </row>
    <row r="13" spans="1:15" ht="16.5">
      <c r="A13" s="397">
        <v>10</v>
      </c>
      <c r="B13" s="398" t="s">
        <v>36</v>
      </c>
      <c r="C13" s="405">
        <v>10748579.579244174</v>
      </c>
      <c r="D13" s="654">
        <v>11859230.634761322</v>
      </c>
      <c r="E13" s="445">
        <v>1110651.0555171482</v>
      </c>
      <c r="F13" s="540">
        <v>0.10333003047787341</v>
      </c>
      <c r="G13" s="399">
        <v>968.16605829978153</v>
      </c>
      <c r="H13" s="399">
        <v>1084.7187994842516</v>
      </c>
      <c r="I13" s="460">
        <v>116.55274118447005</v>
      </c>
      <c r="J13" s="436">
        <v>2.9285920351276762E-3</v>
      </c>
      <c r="K13" s="437">
        <v>1.9616708921628262E-3</v>
      </c>
      <c r="L13" s="400">
        <v>11102</v>
      </c>
      <c r="M13" s="400">
        <v>10933</v>
      </c>
      <c r="N13" s="412">
        <v>14</v>
      </c>
      <c r="O13" s="412">
        <v>14</v>
      </c>
    </row>
    <row r="14" spans="1:15" ht="16.5">
      <c r="A14" s="397">
        <v>16</v>
      </c>
      <c r="B14" s="398" t="s">
        <v>37</v>
      </c>
      <c r="C14" s="405">
        <v>7758758.1421350483</v>
      </c>
      <c r="D14" s="654">
        <v>8519806.6014501192</v>
      </c>
      <c r="E14" s="445">
        <v>761048.45931507088</v>
      </c>
      <c r="F14" s="540">
        <v>9.8088952558282247E-2</v>
      </c>
      <c r="G14" s="399">
        <v>968.15050438420872</v>
      </c>
      <c r="H14" s="399">
        <v>1069.2528365273745</v>
      </c>
      <c r="I14" s="460">
        <v>101.10233214316577</v>
      </c>
      <c r="J14" s="436">
        <v>2.1039339331760266E-3</v>
      </c>
      <c r="K14" s="437">
        <v>1.4296710572352875E-3</v>
      </c>
      <c r="L14" s="400">
        <v>8014</v>
      </c>
      <c r="M14" s="400">
        <v>7968</v>
      </c>
      <c r="N14" s="412">
        <v>7</v>
      </c>
      <c r="O14" s="412">
        <v>7</v>
      </c>
    </row>
    <row r="15" spans="1:15" ht="16.5">
      <c r="A15" s="397">
        <v>18</v>
      </c>
      <c r="B15" s="398" t="s">
        <v>38</v>
      </c>
      <c r="C15" s="405">
        <v>3110160.2484140848</v>
      </c>
      <c r="D15" s="654">
        <v>3407893.1984347231</v>
      </c>
      <c r="E15" s="445">
        <v>297732.95002063829</v>
      </c>
      <c r="F15" s="540">
        <v>9.5729134912728886E-2</v>
      </c>
      <c r="G15" s="399">
        <v>652.98346596978479</v>
      </c>
      <c r="H15" s="399">
        <v>725.0836592414305</v>
      </c>
      <c r="I15" s="460">
        <v>72.100193271645708</v>
      </c>
      <c r="J15" s="436">
        <v>8.4156630264426715E-4</v>
      </c>
      <c r="K15" s="437">
        <v>8.4330496598969016E-4</v>
      </c>
      <c r="L15" s="400">
        <v>4763</v>
      </c>
      <c r="M15" s="400">
        <v>4700</v>
      </c>
      <c r="N15" s="412">
        <v>1</v>
      </c>
      <c r="O15" s="413">
        <v>34</v>
      </c>
    </row>
    <row r="16" spans="1:15" ht="16.5">
      <c r="A16" s="397">
        <v>19</v>
      </c>
      <c r="B16" s="398" t="s">
        <v>39</v>
      </c>
      <c r="C16" s="405">
        <v>2068737.6223500366</v>
      </c>
      <c r="D16" s="654">
        <v>2154342.0518568372</v>
      </c>
      <c r="E16" s="445">
        <v>85604.429506800603</v>
      </c>
      <c r="F16" s="540">
        <v>4.1380032238963207E-2</v>
      </c>
      <c r="G16" s="399">
        <v>521.74971559900041</v>
      </c>
      <c r="H16" s="399">
        <v>543.88842510902225</v>
      </c>
      <c r="I16" s="460">
        <v>22.13870951002184</v>
      </c>
      <c r="J16" s="436">
        <v>5.3200660045477955E-4</v>
      </c>
      <c r="K16" s="437">
        <v>7.1070871708194948E-4</v>
      </c>
      <c r="L16" s="400">
        <v>3965</v>
      </c>
      <c r="M16" s="400">
        <v>3961</v>
      </c>
      <c r="N16" s="412">
        <v>2</v>
      </c>
      <c r="O16" s="412">
        <v>2</v>
      </c>
    </row>
    <row r="17" spans="1:15" ht="16.5">
      <c r="A17" s="397">
        <v>20</v>
      </c>
      <c r="B17" s="398" t="s">
        <v>40</v>
      </c>
      <c r="C17" s="405">
        <v>5820654.6327780345</v>
      </c>
      <c r="D17" s="654">
        <v>6348657.0329859145</v>
      </c>
      <c r="E17" s="445">
        <v>528002.40020787995</v>
      </c>
      <c r="F17" s="540">
        <v>9.0711858634340461E-2</v>
      </c>
      <c r="G17" s="399">
        <v>353.34514859333666</v>
      </c>
      <c r="H17" s="399">
        <v>386.99524736275004</v>
      </c>
      <c r="I17" s="460">
        <v>33.650098769413376</v>
      </c>
      <c r="J17" s="436">
        <v>1.5677767802290529E-3</v>
      </c>
      <c r="K17" s="437">
        <v>2.9434931844810356E-3</v>
      </c>
      <c r="L17" s="400">
        <v>16473</v>
      </c>
      <c r="M17" s="400">
        <v>16405</v>
      </c>
      <c r="N17" s="412">
        <v>6</v>
      </c>
      <c r="O17" s="412">
        <v>6</v>
      </c>
    </row>
    <row r="18" spans="1:15" ht="16.5">
      <c r="A18" s="397">
        <v>46</v>
      </c>
      <c r="B18" s="398" t="s">
        <v>41</v>
      </c>
      <c r="C18" s="405">
        <v>1907451.8050611648</v>
      </c>
      <c r="D18" s="654">
        <v>2084743.1111373482</v>
      </c>
      <c r="E18" s="445">
        <v>177291.30607618345</v>
      </c>
      <c r="F18" s="540">
        <v>9.2946676611049883E-2</v>
      </c>
      <c r="G18" s="399">
        <v>1422.4099963170506</v>
      </c>
      <c r="H18" s="399">
        <v>1579.3508417707183</v>
      </c>
      <c r="I18" s="460">
        <v>156.94084545366763</v>
      </c>
      <c r="J18" s="436">
        <v>5.1481940596283932E-4</v>
      </c>
      <c r="K18" s="437">
        <v>2.3684309683114703E-4</v>
      </c>
      <c r="L18" s="400">
        <v>1341</v>
      </c>
      <c r="M18" s="400">
        <v>1320</v>
      </c>
      <c r="N18" s="412">
        <v>10</v>
      </c>
      <c r="O18" s="412">
        <v>10</v>
      </c>
    </row>
    <row r="19" spans="1:15" ht="16.5">
      <c r="A19" s="397">
        <v>47</v>
      </c>
      <c r="B19" s="398" t="s">
        <v>42</v>
      </c>
      <c r="C19" s="405">
        <v>3438563.0306048701</v>
      </c>
      <c r="D19" s="654">
        <v>3464633.9409582107</v>
      </c>
      <c r="E19" s="445">
        <v>26070.910353340674</v>
      </c>
      <c r="F19" s="540">
        <v>7.58192015714035E-3</v>
      </c>
      <c r="G19" s="399">
        <v>1898.7095696327278</v>
      </c>
      <c r="H19" s="399">
        <v>1956.3150428900117</v>
      </c>
      <c r="I19" s="460">
        <v>57.605473257283847</v>
      </c>
      <c r="J19" s="436">
        <v>8.5557821384991007E-4</v>
      </c>
      <c r="K19" s="437">
        <v>3.1776448824845561E-4</v>
      </c>
      <c r="L19" s="400">
        <v>1811</v>
      </c>
      <c r="M19" s="400">
        <v>1771</v>
      </c>
      <c r="N19" s="412">
        <v>19</v>
      </c>
      <c r="O19" s="412">
        <v>19</v>
      </c>
    </row>
    <row r="20" spans="1:15" ht="16.5">
      <c r="A20" s="397">
        <v>49</v>
      </c>
      <c r="B20" s="398" t="s">
        <v>43</v>
      </c>
      <c r="C20" s="405">
        <v>396679000.21408939</v>
      </c>
      <c r="D20" s="654">
        <v>454756512.12340873</v>
      </c>
      <c r="E20" s="445">
        <v>58077511.909319341</v>
      </c>
      <c r="F20" s="540">
        <v>0.14640934326741434</v>
      </c>
      <c r="G20" s="399">
        <v>1299.4195385590958</v>
      </c>
      <c r="H20" s="399">
        <v>1448.1584596190378</v>
      </c>
      <c r="I20" s="460">
        <v>148.73892105994196</v>
      </c>
      <c r="J20" s="436">
        <v>0.11230039623509362</v>
      </c>
      <c r="K20" s="437">
        <v>5.6344255029775844E-2</v>
      </c>
      <c r="L20" s="400">
        <v>305274</v>
      </c>
      <c r="M20" s="400">
        <v>314024</v>
      </c>
      <c r="N20" s="412">
        <v>1</v>
      </c>
      <c r="O20" s="413">
        <v>33</v>
      </c>
    </row>
    <row r="21" spans="1:15" ht="16.5">
      <c r="A21" s="397">
        <v>50</v>
      </c>
      <c r="B21" s="398" t="s">
        <v>44</v>
      </c>
      <c r="C21" s="405">
        <v>5063629.5302395299</v>
      </c>
      <c r="D21" s="654">
        <v>4864598.4165788312</v>
      </c>
      <c r="E21" s="445">
        <v>-199031.11366069876</v>
      </c>
      <c r="F21" s="540">
        <v>-3.9306018039452384E-2</v>
      </c>
      <c r="G21" s="399">
        <v>449.0625691947082</v>
      </c>
      <c r="H21" s="399">
        <v>434.96051650382969</v>
      </c>
      <c r="I21" s="460">
        <v>-14.102052690878509</v>
      </c>
      <c r="J21" s="436">
        <v>1.2012941324480947E-3</v>
      </c>
      <c r="K21" s="437">
        <v>2.0067069658784458E-3</v>
      </c>
      <c r="L21" s="400">
        <v>11276</v>
      </c>
      <c r="M21" s="400">
        <v>11184</v>
      </c>
      <c r="N21" s="412">
        <v>4</v>
      </c>
      <c r="O21" s="412">
        <v>4</v>
      </c>
    </row>
    <row r="22" spans="1:15" ht="16.5">
      <c r="A22" s="397">
        <v>51</v>
      </c>
      <c r="B22" s="398" t="s">
        <v>45</v>
      </c>
      <c r="C22" s="405">
        <v>-4672056.505148476</v>
      </c>
      <c r="D22" s="654">
        <v>-4115550.1829757895</v>
      </c>
      <c r="E22" s="445">
        <v>556506.32217268646</v>
      </c>
      <c r="F22" s="540"/>
      <c r="G22" s="399">
        <v>-507.22576323401108</v>
      </c>
      <c r="H22" s="399">
        <v>-450.13126796191506</v>
      </c>
      <c r="I22" s="460">
        <v>57.094495272096026</v>
      </c>
      <c r="J22" s="436">
        <v>-1.0163195115459292E-3</v>
      </c>
      <c r="K22" s="437">
        <v>1.6404972987327101E-3</v>
      </c>
      <c r="L22" s="400">
        <v>9211</v>
      </c>
      <c r="M22" s="400">
        <v>9143</v>
      </c>
      <c r="N22" s="412">
        <v>4</v>
      </c>
      <c r="O22" s="412">
        <v>4</v>
      </c>
    </row>
    <row r="23" spans="1:15" ht="16.5">
      <c r="A23" s="397">
        <v>52</v>
      </c>
      <c r="B23" s="398" t="s">
        <v>46</v>
      </c>
      <c r="C23" s="405">
        <v>3569977.6797394119</v>
      </c>
      <c r="D23" s="654">
        <v>3460732.0435286062</v>
      </c>
      <c r="E23" s="445">
        <v>-109245.63621080574</v>
      </c>
      <c r="F23" s="540">
        <v>-3.0601209870527831E-2</v>
      </c>
      <c r="G23" s="399">
        <v>1521.7296162572088</v>
      </c>
      <c r="H23" s="399">
        <v>1509.9179945587287</v>
      </c>
      <c r="I23" s="460">
        <v>-11.811621698480167</v>
      </c>
      <c r="J23" s="436">
        <v>8.5461465507563931E-4</v>
      </c>
      <c r="K23" s="437">
        <v>4.1124574086135531E-4</v>
      </c>
      <c r="L23" s="400">
        <v>2346</v>
      </c>
      <c r="M23" s="400">
        <v>2292</v>
      </c>
      <c r="N23" s="412">
        <v>14</v>
      </c>
      <c r="O23" s="412">
        <v>14</v>
      </c>
    </row>
    <row r="24" spans="1:15" ht="16.5">
      <c r="A24" s="397">
        <v>61</v>
      </c>
      <c r="B24" s="398" t="s">
        <v>47</v>
      </c>
      <c r="C24" s="405">
        <v>10110455.773192599</v>
      </c>
      <c r="D24" s="654">
        <v>13101290.598333724</v>
      </c>
      <c r="E24" s="445">
        <v>2990834.8251411244</v>
      </c>
      <c r="F24" s="540">
        <v>0.29581602375148935</v>
      </c>
      <c r="G24" s="399">
        <v>614.28129128091621</v>
      </c>
      <c r="H24" s="399">
        <v>795.51221071915256</v>
      </c>
      <c r="I24" s="460">
        <v>181.23091943823636</v>
      </c>
      <c r="J24" s="436">
        <v>3.2353140332484517E-3</v>
      </c>
      <c r="K24" s="437">
        <v>2.9549764861455758E-3</v>
      </c>
      <c r="L24" s="400">
        <v>16459</v>
      </c>
      <c r="M24" s="400">
        <v>16469</v>
      </c>
      <c r="N24" s="412">
        <v>5</v>
      </c>
      <c r="O24" s="412">
        <v>5</v>
      </c>
    </row>
    <row r="25" spans="1:15" ht="16.5">
      <c r="A25" s="397">
        <v>69</v>
      </c>
      <c r="B25" s="398" t="s">
        <v>48</v>
      </c>
      <c r="C25" s="405">
        <v>5082718.7093643108</v>
      </c>
      <c r="D25" s="654">
        <v>4918553.7494764421</v>
      </c>
      <c r="E25" s="445">
        <v>-164164.95988786872</v>
      </c>
      <c r="F25" s="540">
        <v>-3.2298651425547928E-2</v>
      </c>
      <c r="G25" s="399">
        <v>760.08953332799626</v>
      </c>
      <c r="H25" s="399">
        <v>750.00819601653586</v>
      </c>
      <c r="I25" s="460">
        <v>-10.081337311460402</v>
      </c>
      <c r="J25" s="436">
        <v>1.214618197308883E-3</v>
      </c>
      <c r="K25" s="437">
        <v>1.1766795674383805E-3</v>
      </c>
      <c r="L25" s="400">
        <v>6687</v>
      </c>
      <c r="M25" s="400">
        <v>6558</v>
      </c>
      <c r="N25" s="412">
        <v>17</v>
      </c>
      <c r="O25" s="412">
        <v>17</v>
      </c>
    </row>
    <row r="26" spans="1:15" ht="16.5">
      <c r="A26" s="397">
        <v>71</v>
      </c>
      <c r="B26" s="398" t="s">
        <v>49</v>
      </c>
      <c r="C26" s="405">
        <v>9283583.800179556</v>
      </c>
      <c r="D26" s="654">
        <v>9781455.1832158044</v>
      </c>
      <c r="E26" s="445">
        <v>497871.38303624839</v>
      </c>
      <c r="F26" s="540">
        <v>5.3629222695939789E-2</v>
      </c>
      <c r="G26" s="399">
        <v>1408.5243210710903</v>
      </c>
      <c r="H26" s="399">
        <v>1511.1162031848917</v>
      </c>
      <c r="I26" s="460">
        <v>102.59188211380138</v>
      </c>
      <c r="J26" s="436">
        <v>2.4154932662797191E-3</v>
      </c>
      <c r="K26" s="437">
        <v>1.1614283074151627E-3</v>
      </c>
      <c r="L26" s="400">
        <v>6591</v>
      </c>
      <c r="M26" s="400">
        <v>6473</v>
      </c>
      <c r="N26" s="412">
        <v>17</v>
      </c>
      <c r="O26" s="412">
        <v>17</v>
      </c>
    </row>
    <row r="27" spans="1:15" ht="16.5">
      <c r="A27" s="397">
        <v>72</v>
      </c>
      <c r="B27" s="398" t="s">
        <v>50</v>
      </c>
      <c r="C27" s="405">
        <v>1214511.1671300035</v>
      </c>
      <c r="D27" s="654">
        <v>1396251.9253222782</v>
      </c>
      <c r="E27" s="445">
        <v>181740.75819227472</v>
      </c>
      <c r="F27" s="540">
        <v>0.14964107627082926</v>
      </c>
      <c r="G27" s="399">
        <v>1265.1157990937536</v>
      </c>
      <c r="H27" s="399">
        <v>1472.8395836732891</v>
      </c>
      <c r="I27" s="460">
        <v>207.7237845795355</v>
      </c>
      <c r="J27" s="436">
        <v>3.4479911837997598E-4</v>
      </c>
      <c r="K27" s="437">
        <v>1.7009640590600559E-4</v>
      </c>
      <c r="L27" s="400">
        <v>960</v>
      </c>
      <c r="M27" s="400">
        <v>948</v>
      </c>
      <c r="N27" s="412">
        <v>17</v>
      </c>
      <c r="O27" s="412">
        <v>17</v>
      </c>
    </row>
    <row r="28" spans="1:15" ht="16.5">
      <c r="A28" s="397">
        <v>74</v>
      </c>
      <c r="B28" s="398" t="s">
        <v>51</v>
      </c>
      <c r="C28" s="405">
        <v>1227057.0999429796</v>
      </c>
      <c r="D28" s="654">
        <v>1331190.6751008653</v>
      </c>
      <c r="E28" s="445">
        <v>104133.57515788567</v>
      </c>
      <c r="F28" s="540">
        <v>8.4864490138824578E-2</v>
      </c>
      <c r="G28" s="399">
        <v>1166.4040873982697</v>
      </c>
      <c r="H28" s="399">
        <v>1314.107280454951</v>
      </c>
      <c r="I28" s="460">
        <v>147.70319305668136</v>
      </c>
      <c r="J28" s="436">
        <v>3.2873248934964233E-4</v>
      </c>
      <c r="K28" s="437">
        <v>1.817591341590545E-4</v>
      </c>
      <c r="L28" s="400">
        <v>1052</v>
      </c>
      <c r="M28" s="400">
        <v>1013</v>
      </c>
      <c r="N28" s="412">
        <v>16</v>
      </c>
      <c r="O28" s="412">
        <v>16</v>
      </c>
    </row>
    <row r="29" spans="1:15" ht="16.5">
      <c r="A29" s="397">
        <v>75</v>
      </c>
      <c r="B29" s="398" t="s">
        <v>52</v>
      </c>
      <c r="C29" s="405">
        <v>-3231899.3389224792</v>
      </c>
      <c r="D29" s="654">
        <v>-1589263.4131464057</v>
      </c>
      <c r="E29" s="445">
        <v>1642635.9257760735</v>
      </c>
      <c r="F29" s="540"/>
      <c r="G29" s="399">
        <v>-165.32300060987669</v>
      </c>
      <c r="H29" s="399">
        <v>-81.358831429630683</v>
      </c>
      <c r="I29" s="460">
        <v>83.964169180246003</v>
      </c>
      <c r="J29" s="436">
        <v>-3.9246257339981829E-4</v>
      </c>
      <c r="K29" s="437">
        <v>3.5049189799239589E-3</v>
      </c>
      <c r="L29" s="400">
        <v>19549</v>
      </c>
      <c r="M29" s="400">
        <v>19534</v>
      </c>
      <c r="N29" s="412">
        <v>8</v>
      </c>
      <c r="O29" s="412">
        <v>8</v>
      </c>
    </row>
    <row r="30" spans="1:15" ht="16.5">
      <c r="A30" s="397">
        <v>77</v>
      </c>
      <c r="B30" s="398" t="s">
        <v>53</v>
      </c>
      <c r="C30" s="405">
        <v>3909549.2457614806</v>
      </c>
      <c r="D30" s="654">
        <v>4434949.6605540086</v>
      </c>
      <c r="E30" s="445">
        <v>525400.41479252791</v>
      </c>
      <c r="F30" s="540">
        <v>0.13438900030793532</v>
      </c>
      <c r="G30" s="399">
        <v>849.71728879840919</v>
      </c>
      <c r="H30" s="399">
        <v>974.92848110661873</v>
      </c>
      <c r="I30" s="460">
        <v>125.21119230820955</v>
      </c>
      <c r="J30" s="436">
        <v>1.0951940013730966E-3</v>
      </c>
      <c r="K30" s="437">
        <v>8.1621155112491497E-4</v>
      </c>
      <c r="L30" s="400">
        <v>4601</v>
      </c>
      <c r="M30" s="400">
        <v>4549</v>
      </c>
      <c r="N30" s="412">
        <v>13</v>
      </c>
      <c r="O30" s="412">
        <v>13</v>
      </c>
    </row>
    <row r="31" spans="1:15" ht="16.5">
      <c r="A31" s="397">
        <v>78</v>
      </c>
      <c r="B31" s="398" t="s">
        <v>54</v>
      </c>
      <c r="C31" s="405">
        <v>-1541859.0737436214</v>
      </c>
      <c r="D31" s="654">
        <v>-1049030.8963838965</v>
      </c>
      <c r="E31" s="445">
        <v>492828.17735972488</v>
      </c>
      <c r="F31" s="540">
        <v>0.31963243966463295</v>
      </c>
      <c r="G31" s="399">
        <v>-196.86658244938985</v>
      </c>
      <c r="H31" s="399">
        <v>-135.86723175545868</v>
      </c>
      <c r="I31" s="460">
        <v>60.999350693931177</v>
      </c>
      <c r="J31" s="436">
        <v>-2.5905420194356109E-4</v>
      </c>
      <c r="K31" s="437">
        <v>1.3853526898737016E-3</v>
      </c>
      <c r="L31" s="400">
        <v>7832</v>
      </c>
      <c r="M31" s="400">
        <v>7721</v>
      </c>
      <c r="N31" s="412">
        <v>1</v>
      </c>
      <c r="O31" s="413">
        <v>33</v>
      </c>
    </row>
    <row r="32" spans="1:15" ht="16.5">
      <c r="A32" s="397">
        <v>79</v>
      </c>
      <c r="B32" s="398" t="s">
        <v>55</v>
      </c>
      <c r="C32" s="405">
        <v>-1602918.2086251362</v>
      </c>
      <c r="D32" s="654">
        <v>-639408.62566604128</v>
      </c>
      <c r="E32" s="445">
        <v>963509.5829590949</v>
      </c>
      <c r="F32" s="540">
        <v>0.60109716002635072</v>
      </c>
      <c r="G32" s="399">
        <v>-237.36386918778857</v>
      </c>
      <c r="H32" s="399">
        <v>-95.391410661799384</v>
      </c>
      <c r="I32" s="460">
        <v>141.97245852598917</v>
      </c>
      <c r="J32" s="436">
        <v>-1.578995354748145E-4</v>
      </c>
      <c r="K32" s="437">
        <v>1.2026964227721049E-3</v>
      </c>
      <c r="L32" s="400">
        <v>6753</v>
      </c>
      <c r="M32" s="400">
        <v>6703</v>
      </c>
      <c r="N32" s="412">
        <v>4</v>
      </c>
      <c r="O32" s="412">
        <v>4</v>
      </c>
    </row>
    <row r="33" spans="1:15" ht="16.5">
      <c r="A33" s="397">
        <v>81</v>
      </c>
      <c r="B33" s="398" t="s">
        <v>56</v>
      </c>
      <c r="C33" s="405">
        <v>-57669.763875673292</v>
      </c>
      <c r="D33" s="654">
        <v>276476.45787198737</v>
      </c>
      <c r="E33" s="445">
        <v>334146.22174766066</v>
      </c>
      <c r="F33" s="540"/>
      <c r="G33" s="399">
        <v>-22.404725670424746</v>
      </c>
      <c r="H33" s="399">
        <v>109.23605605372872</v>
      </c>
      <c r="I33" s="460">
        <v>131.64078172415347</v>
      </c>
      <c r="J33" s="436">
        <v>6.8274812874529316E-5</v>
      </c>
      <c r="K33" s="437">
        <v>4.5412869551487355E-4</v>
      </c>
      <c r="L33" s="400">
        <v>2574</v>
      </c>
      <c r="M33" s="400">
        <v>2531</v>
      </c>
      <c r="N33" s="412">
        <v>7</v>
      </c>
      <c r="O33" s="412">
        <v>7</v>
      </c>
    </row>
    <row r="34" spans="1:15" ht="16.5">
      <c r="A34" s="397">
        <v>82</v>
      </c>
      <c r="B34" s="398" t="s">
        <v>57</v>
      </c>
      <c r="C34" s="405">
        <v>3906976.1694836393</v>
      </c>
      <c r="D34" s="654">
        <v>2549761.0879927175</v>
      </c>
      <c r="E34" s="445">
        <v>-1357215.0814909218</v>
      </c>
      <c r="F34" s="540">
        <v>-0.34738248267081095</v>
      </c>
      <c r="G34" s="399">
        <v>417.45658398158344</v>
      </c>
      <c r="H34" s="399">
        <v>272.09060804532254</v>
      </c>
      <c r="I34" s="460">
        <v>-145.3659759362609</v>
      </c>
      <c r="J34" s="436">
        <v>6.2965383200208201E-4</v>
      </c>
      <c r="K34" s="437">
        <v>1.6814065609126354E-3</v>
      </c>
      <c r="L34" s="400">
        <v>9359</v>
      </c>
      <c r="M34" s="400">
        <v>9371</v>
      </c>
      <c r="N34" s="412">
        <v>5</v>
      </c>
      <c r="O34" s="412">
        <v>5</v>
      </c>
    </row>
    <row r="35" spans="1:15" ht="16.5">
      <c r="A35" s="397">
        <v>86</v>
      </c>
      <c r="B35" s="398" t="s">
        <v>58</v>
      </c>
      <c r="C35" s="405">
        <v>4348056.638231121</v>
      </c>
      <c r="D35" s="654">
        <v>4749241.2753025051</v>
      </c>
      <c r="E35" s="445">
        <v>401184.63707138412</v>
      </c>
      <c r="F35" s="540">
        <v>9.2267573872863412E-2</v>
      </c>
      <c r="G35" s="399">
        <v>541.40911944105608</v>
      </c>
      <c r="H35" s="399">
        <v>593.80361031539201</v>
      </c>
      <c r="I35" s="460">
        <v>52.394490874335929</v>
      </c>
      <c r="J35" s="436">
        <v>1.1728071238434471E-3</v>
      </c>
      <c r="K35" s="437">
        <v>1.4350538548905409E-3</v>
      </c>
      <c r="L35" s="400">
        <v>8031</v>
      </c>
      <c r="M35" s="400">
        <v>7998</v>
      </c>
      <c r="N35" s="412">
        <v>5</v>
      </c>
      <c r="O35" s="412">
        <v>5</v>
      </c>
    </row>
    <row r="36" spans="1:15" ht="16.5">
      <c r="A36" s="397">
        <v>90</v>
      </c>
      <c r="B36" s="398" t="s">
        <v>59</v>
      </c>
      <c r="C36" s="405">
        <v>91948.113018686534</v>
      </c>
      <c r="D36" s="654">
        <v>815057.45185444644</v>
      </c>
      <c r="E36" s="445">
        <v>723109.3388357599</v>
      </c>
      <c r="F36" s="540">
        <v>7.8643195069028007</v>
      </c>
      <c r="G36" s="399">
        <v>30.038586415774759</v>
      </c>
      <c r="H36" s="399">
        <v>271.59528552297451</v>
      </c>
      <c r="I36" s="460">
        <v>241.55669910719973</v>
      </c>
      <c r="J36" s="436">
        <v>2.0127534704281693E-4</v>
      </c>
      <c r="K36" s="437">
        <v>5.3845919211384255E-4</v>
      </c>
      <c r="L36" s="400">
        <v>3061</v>
      </c>
      <c r="M36" s="400">
        <v>3001</v>
      </c>
      <c r="N36" s="412">
        <v>12</v>
      </c>
      <c r="O36" s="412">
        <v>12</v>
      </c>
    </row>
    <row r="37" spans="1:15" ht="16.5">
      <c r="A37" s="397">
        <v>91</v>
      </c>
      <c r="B37" s="398" t="s">
        <v>60</v>
      </c>
      <c r="C37" s="405">
        <v>302250581.52375495</v>
      </c>
      <c r="D37" s="654">
        <v>424220534.20772541</v>
      </c>
      <c r="E37" s="445">
        <v>121969952.68397045</v>
      </c>
      <c r="F37" s="540">
        <v>0.40353918284979179</v>
      </c>
      <c r="G37" s="399">
        <v>455.17746469087894</v>
      </c>
      <c r="H37" s="399">
        <v>628.94074752813253</v>
      </c>
      <c r="I37" s="460">
        <v>173.7632828372536</v>
      </c>
      <c r="J37" s="436">
        <v>0.10475965228104836</v>
      </c>
      <c r="K37" s="437">
        <v>0.12102323394894596</v>
      </c>
      <c r="L37" s="400">
        <v>664028</v>
      </c>
      <c r="M37" s="400">
        <v>674500</v>
      </c>
      <c r="N37" s="412">
        <v>1</v>
      </c>
      <c r="O37" s="413">
        <v>31</v>
      </c>
    </row>
    <row r="38" spans="1:15" ht="16.5">
      <c r="A38" s="397">
        <v>92</v>
      </c>
      <c r="B38" s="398" t="s">
        <v>61</v>
      </c>
      <c r="C38" s="405">
        <v>179141917.6174376</v>
      </c>
      <c r="D38" s="654">
        <v>237231608.30089423</v>
      </c>
      <c r="E38" s="445">
        <v>58089690.68345663</v>
      </c>
      <c r="F38" s="540">
        <v>0.32426632167413061</v>
      </c>
      <c r="G38" s="399">
        <v>737.75906175973705</v>
      </c>
      <c r="H38" s="399">
        <v>958.73234765539632</v>
      </c>
      <c r="I38" s="460">
        <v>220.97328589565927</v>
      </c>
      <c r="J38" s="436">
        <v>5.8583446089166151E-2</v>
      </c>
      <c r="K38" s="437">
        <v>4.4397853340295085E-2</v>
      </c>
      <c r="L38" s="400">
        <v>242819</v>
      </c>
      <c r="M38" s="400">
        <v>247443</v>
      </c>
      <c r="N38" s="412">
        <v>1</v>
      </c>
      <c r="O38" s="413">
        <v>32</v>
      </c>
    </row>
    <row r="39" spans="1:15" ht="16.5">
      <c r="A39" s="397">
        <v>97</v>
      </c>
      <c r="B39" s="398" t="s">
        <v>62</v>
      </c>
      <c r="C39" s="405">
        <v>55627.49558398081</v>
      </c>
      <c r="D39" s="654">
        <v>263579.35892604606</v>
      </c>
      <c r="E39" s="445">
        <v>207951.86334206525</v>
      </c>
      <c r="F39" s="540">
        <v>3.7382927481989618</v>
      </c>
      <c r="G39" s="399">
        <v>26.603297744610622</v>
      </c>
      <c r="H39" s="399">
        <v>127.8270411862493</v>
      </c>
      <c r="I39" s="460">
        <v>101.22374344163867</v>
      </c>
      <c r="J39" s="436">
        <v>6.5089923195545726E-5</v>
      </c>
      <c r="K39" s="437">
        <v>3.6997762550441298E-4</v>
      </c>
      <c r="L39" s="400">
        <v>2091</v>
      </c>
      <c r="M39" s="400">
        <v>2062</v>
      </c>
      <c r="N39" s="412">
        <v>10</v>
      </c>
      <c r="O39" s="412">
        <v>10</v>
      </c>
    </row>
    <row r="40" spans="1:15" ht="16.5">
      <c r="A40" s="397">
        <v>98</v>
      </c>
      <c r="B40" s="398" t="s">
        <v>63</v>
      </c>
      <c r="C40" s="405">
        <v>17362273.259793844</v>
      </c>
      <c r="D40" s="654">
        <v>18455825.593340155</v>
      </c>
      <c r="E40" s="445">
        <v>1093552.3335463107</v>
      </c>
      <c r="F40" s="540">
        <v>6.2984398251504953E-2</v>
      </c>
      <c r="G40" s="399">
        <v>756.75688705896539</v>
      </c>
      <c r="H40" s="399">
        <v>806.45949719642363</v>
      </c>
      <c r="I40" s="460">
        <v>49.702610137458237</v>
      </c>
      <c r="J40" s="436">
        <v>4.5575961459028737E-3</v>
      </c>
      <c r="K40" s="437">
        <v>4.1061774780157571E-3</v>
      </c>
      <c r="L40" s="400">
        <v>22943</v>
      </c>
      <c r="M40" s="400">
        <v>22885</v>
      </c>
      <c r="N40" s="412">
        <v>7</v>
      </c>
      <c r="O40" s="412">
        <v>7</v>
      </c>
    </row>
    <row r="41" spans="1:15" ht="16.5">
      <c r="A41" s="397">
        <v>102</v>
      </c>
      <c r="B41" s="398" t="s">
        <v>64</v>
      </c>
      <c r="C41" s="405">
        <v>8186230.1383499997</v>
      </c>
      <c r="D41" s="654">
        <v>8579165.3347048629</v>
      </c>
      <c r="E41" s="445">
        <v>392935.19635486323</v>
      </c>
      <c r="F41" s="540">
        <v>4.7999529663120669E-2</v>
      </c>
      <c r="G41" s="399">
        <v>840.04413938943048</v>
      </c>
      <c r="H41" s="399">
        <v>889.4013409397536</v>
      </c>
      <c r="I41" s="460">
        <v>49.357201550323111</v>
      </c>
      <c r="J41" s="436">
        <v>2.1185923472653492E-3</v>
      </c>
      <c r="K41" s="437">
        <v>1.7307488727524576E-3</v>
      </c>
      <c r="L41" s="400">
        <v>9745</v>
      </c>
      <c r="M41" s="400">
        <v>9646</v>
      </c>
      <c r="N41" s="412">
        <v>4</v>
      </c>
      <c r="O41" s="412">
        <v>4</v>
      </c>
    </row>
    <row r="42" spans="1:15" ht="16.5">
      <c r="A42" s="397">
        <v>103</v>
      </c>
      <c r="B42" s="398" t="s">
        <v>65</v>
      </c>
      <c r="C42" s="405">
        <v>1277500.9521054509</v>
      </c>
      <c r="D42" s="654">
        <v>1366320.8671485179</v>
      </c>
      <c r="E42" s="445">
        <v>88819.915043066954</v>
      </c>
      <c r="F42" s="540">
        <v>6.9526300467082039E-2</v>
      </c>
      <c r="G42" s="399">
        <v>591.16193989146268</v>
      </c>
      <c r="H42" s="399">
        <v>642.97452571694953</v>
      </c>
      <c r="I42" s="460">
        <v>51.812585825486849</v>
      </c>
      <c r="J42" s="436">
        <v>3.374077570623468E-4</v>
      </c>
      <c r="K42" s="437">
        <v>3.8128150058044501E-4</v>
      </c>
      <c r="L42" s="400">
        <v>2161</v>
      </c>
      <c r="M42" s="400">
        <v>2125</v>
      </c>
      <c r="N42" s="412">
        <v>5</v>
      </c>
      <c r="O42" s="412">
        <v>5</v>
      </c>
    </row>
    <row r="43" spans="1:15" ht="16.5">
      <c r="A43" s="397">
        <v>105</v>
      </c>
      <c r="B43" s="398" t="s">
        <v>66</v>
      </c>
      <c r="C43" s="405">
        <v>2672538.261485843</v>
      </c>
      <c r="D43" s="654">
        <v>2975514.5847364301</v>
      </c>
      <c r="E43" s="445">
        <v>302976.3232505871</v>
      </c>
      <c r="F43" s="540">
        <v>0.11336650539930615</v>
      </c>
      <c r="G43" s="399">
        <v>1276.283792495627</v>
      </c>
      <c r="H43" s="399">
        <v>1442.324083730698</v>
      </c>
      <c r="I43" s="460">
        <v>166.04029123507098</v>
      </c>
      <c r="J43" s="436">
        <v>7.3479204356840838E-4</v>
      </c>
      <c r="K43" s="437">
        <v>3.7015705209292142E-4</v>
      </c>
      <c r="L43" s="400">
        <v>2094</v>
      </c>
      <c r="M43" s="400">
        <v>2063</v>
      </c>
      <c r="N43" s="412">
        <v>18</v>
      </c>
      <c r="O43" s="412">
        <v>18</v>
      </c>
    </row>
    <row r="44" spans="1:15" ht="16.5">
      <c r="A44" s="397">
        <v>106</v>
      </c>
      <c r="B44" s="398" t="s">
        <v>67</v>
      </c>
      <c r="C44" s="405">
        <v>11851049.102504855</v>
      </c>
      <c r="D44" s="654">
        <v>16021595.008012954</v>
      </c>
      <c r="E44" s="445">
        <v>4170545.9055080991</v>
      </c>
      <c r="F44" s="540">
        <v>0.35191364658396418</v>
      </c>
      <c r="G44" s="399">
        <v>253.24377850086233</v>
      </c>
      <c r="H44" s="399">
        <v>341.60455018044291</v>
      </c>
      <c r="I44" s="460">
        <v>88.36077167958058</v>
      </c>
      <c r="J44" s="436">
        <v>3.956472133443115E-3</v>
      </c>
      <c r="K44" s="437">
        <v>8.4152864276345659E-3</v>
      </c>
      <c r="L44" s="400">
        <v>46797</v>
      </c>
      <c r="M44" s="400">
        <v>46901</v>
      </c>
      <c r="N44" s="412">
        <v>1</v>
      </c>
      <c r="O44" s="413">
        <v>35</v>
      </c>
    </row>
    <row r="45" spans="1:15" ht="16.5">
      <c r="A45" s="397">
        <v>108</v>
      </c>
      <c r="B45" s="398" t="s">
        <v>68</v>
      </c>
      <c r="C45" s="405">
        <v>7971488.7825932391</v>
      </c>
      <c r="D45" s="654">
        <v>8563576.5669400338</v>
      </c>
      <c r="E45" s="445">
        <v>592087.78434679471</v>
      </c>
      <c r="F45" s="540">
        <v>7.4275684316296567E-2</v>
      </c>
      <c r="G45" s="399">
        <v>777.17546871338982</v>
      </c>
      <c r="H45" s="399">
        <v>829.88434605485361</v>
      </c>
      <c r="I45" s="460">
        <v>52.70887734146379</v>
      </c>
      <c r="J45" s="436">
        <v>2.1147427601783324E-3</v>
      </c>
      <c r="K45" s="437">
        <v>1.8515029668186411E-3</v>
      </c>
      <c r="L45" s="400">
        <v>10257</v>
      </c>
      <c r="M45" s="400">
        <v>10319</v>
      </c>
      <c r="N45" s="412">
        <v>6</v>
      </c>
      <c r="O45" s="412">
        <v>6</v>
      </c>
    </row>
    <row r="46" spans="1:15" ht="16.5">
      <c r="A46" s="397">
        <v>109</v>
      </c>
      <c r="B46" s="398" t="s">
        <v>69</v>
      </c>
      <c r="C46" s="405">
        <v>14324732.929796107</v>
      </c>
      <c r="D46" s="654">
        <v>17543895.832233258</v>
      </c>
      <c r="E46" s="445">
        <v>3219162.9024371505</v>
      </c>
      <c r="F46" s="540">
        <v>0.22472760352419155</v>
      </c>
      <c r="G46" s="399">
        <v>210.52471128251409</v>
      </c>
      <c r="H46" s="399">
        <v>256.79380307430228</v>
      </c>
      <c r="I46" s="460">
        <v>46.269091791788185</v>
      </c>
      <c r="J46" s="436">
        <v>4.3323985494293409E-3</v>
      </c>
      <c r="K46" s="437">
        <v>1.2258245100308434E-2</v>
      </c>
      <c r="L46" s="400">
        <v>68043</v>
      </c>
      <c r="M46" s="400">
        <v>68319</v>
      </c>
      <c r="N46" s="412">
        <v>5</v>
      </c>
      <c r="O46" s="412">
        <v>5</v>
      </c>
    </row>
    <row r="47" spans="1:15" ht="16.5">
      <c r="A47" s="397">
        <v>111</v>
      </c>
      <c r="B47" s="398" t="s">
        <v>70</v>
      </c>
      <c r="C47" s="405">
        <v>9247187.2894286662</v>
      </c>
      <c r="D47" s="654">
        <v>10184052.133230748</v>
      </c>
      <c r="E47" s="445">
        <v>936864.84380208142</v>
      </c>
      <c r="F47" s="540">
        <v>0.10131349290103599</v>
      </c>
      <c r="G47" s="399">
        <v>510.02080907995514</v>
      </c>
      <c r="H47" s="399">
        <v>567.26185780820742</v>
      </c>
      <c r="I47" s="460">
        <v>57.241048728252281</v>
      </c>
      <c r="J47" s="436">
        <v>2.5149130564408526E-3</v>
      </c>
      <c r="K47" s="437">
        <v>3.2212455434921078E-3</v>
      </c>
      <c r="L47" s="400">
        <v>18131</v>
      </c>
      <c r="M47" s="400">
        <v>17953</v>
      </c>
      <c r="N47" s="412">
        <v>7</v>
      </c>
      <c r="O47" s="412">
        <v>7</v>
      </c>
    </row>
    <row r="48" spans="1:15" ht="16.5">
      <c r="A48" s="397">
        <v>139</v>
      </c>
      <c r="B48" s="398" t="s">
        <v>71</v>
      </c>
      <c r="C48" s="405">
        <v>12948983.786773339</v>
      </c>
      <c r="D48" s="654">
        <v>13906594.064589646</v>
      </c>
      <c r="E48" s="445">
        <v>957610.2778163068</v>
      </c>
      <c r="F48" s="540">
        <v>7.3952542808374822E-2</v>
      </c>
      <c r="G48" s="399">
        <v>1314.2173740762548</v>
      </c>
      <c r="H48" s="399">
        <v>1423.9805513608076</v>
      </c>
      <c r="I48" s="460">
        <v>109.76317728455274</v>
      </c>
      <c r="J48" s="436">
        <v>3.4341806705347642E-3</v>
      </c>
      <c r="K48" s="437">
        <v>1.7522800633734711E-3</v>
      </c>
      <c r="L48" s="400">
        <v>9853</v>
      </c>
      <c r="M48" s="400">
        <v>9766</v>
      </c>
      <c r="N48" s="412">
        <v>17</v>
      </c>
      <c r="O48" s="412">
        <v>17</v>
      </c>
    </row>
    <row r="49" spans="1:15" ht="16.5">
      <c r="A49" s="397">
        <v>140</v>
      </c>
      <c r="B49" s="398" t="s">
        <v>72</v>
      </c>
      <c r="C49" s="405">
        <v>21406108.396035228</v>
      </c>
      <c r="D49" s="654">
        <v>22808290.923298661</v>
      </c>
      <c r="E49" s="445">
        <v>1402182.5272634327</v>
      </c>
      <c r="F49" s="540">
        <v>6.5503850644946779E-2</v>
      </c>
      <c r="G49" s="399">
        <v>1029.0903512348073</v>
      </c>
      <c r="H49" s="399">
        <v>1106.2319780433922</v>
      </c>
      <c r="I49" s="460">
        <v>77.141626808584988</v>
      </c>
      <c r="J49" s="436">
        <v>5.6324209546154648E-3</v>
      </c>
      <c r="K49" s="437">
        <v>3.6994174018671129E-3</v>
      </c>
      <c r="L49" s="400">
        <v>20801</v>
      </c>
      <c r="M49" s="400">
        <v>20618</v>
      </c>
      <c r="N49" s="412">
        <v>11</v>
      </c>
      <c r="O49" s="412">
        <v>11</v>
      </c>
    </row>
    <row r="50" spans="1:15" ht="16.5">
      <c r="A50" s="397">
        <v>142</v>
      </c>
      <c r="B50" s="398" t="s">
        <v>73</v>
      </c>
      <c r="C50" s="405">
        <v>3886349.9365694392</v>
      </c>
      <c r="D50" s="654">
        <v>4325206.874501789</v>
      </c>
      <c r="E50" s="445">
        <v>438856.93793234974</v>
      </c>
      <c r="F50" s="540">
        <v>0.11292265109809894</v>
      </c>
      <c r="G50" s="399">
        <v>597.53227807033204</v>
      </c>
      <c r="H50" s="399">
        <v>671.19908046272326</v>
      </c>
      <c r="I50" s="460">
        <v>73.666802392391219</v>
      </c>
      <c r="J50" s="436">
        <v>1.0680934365014431E-3</v>
      </c>
      <c r="K50" s="437">
        <v>1.1562249363484178E-3</v>
      </c>
      <c r="L50" s="400">
        <v>6504</v>
      </c>
      <c r="M50" s="400">
        <v>6444</v>
      </c>
      <c r="N50" s="412">
        <v>7</v>
      </c>
      <c r="O50" s="412">
        <v>7</v>
      </c>
    </row>
    <row r="51" spans="1:15" ht="16.5">
      <c r="A51" s="397">
        <v>143</v>
      </c>
      <c r="B51" s="398" t="s">
        <v>74</v>
      </c>
      <c r="C51" s="405">
        <v>2978481.778884301</v>
      </c>
      <c r="D51" s="654">
        <v>3556018.691084641</v>
      </c>
      <c r="E51" s="445">
        <v>577536.91220034007</v>
      </c>
      <c r="F51" s="540">
        <v>0.19390312080964872</v>
      </c>
      <c r="G51" s="399">
        <v>437.7545236455469</v>
      </c>
      <c r="H51" s="399">
        <v>519.12681621673596</v>
      </c>
      <c r="I51" s="460">
        <v>81.372292571189064</v>
      </c>
      <c r="J51" s="436">
        <v>8.7814533136324477E-4</v>
      </c>
      <c r="K51" s="437">
        <v>1.2290721312828462E-3</v>
      </c>
      <c r="L51" s="400">
        <v>6804</v>
      </c>
      <c r="M51" s="400">
        <v>6850</v>
      </c>
      <c r="N51" s="412">
        <v>6</v>
      </c>
      <c r="O51" s="412">
        <v>6</v>
      </c>
    </row>
    <row r="52" spans="1:15" ht="16.5">
      <c r="A52" s="397">
        <v>145</v>
      </c>
      <c r="B52" s="398" t="s">
        <v>75</v>
      </c>
      <c r="C52" s="405">
        <v>13767130.112348409</v>
      </c>
      <c r="D52" s="654">
        <v>14454465.198791742</v>
      </c>
      <c r="E52" s="445">
        <v>687335.08644333296</v>
      </c>
      <c r="F52" s="540">
        <v>4.9925807400253208E-2</v>
      </c>
      <c r="G52" s="399">
        <v>1113.0350159550819</v>
      </c>
      <c r="H52" s="399">
        <v>1171.0658023812477</v>
      </c>
      <c r="I52" s="460">
        <v>58.030786426165832</v>
      </c>
      <c r="J52" s="436">
        <v>3.5694753696021392E-3</v>
      </c>
      <c r="K52" s="437">
        <v>2.214662381959733E-3</v>
      </c>
      <c r="L52" s="400">
        <v>12369</v>
      </c>
      <c r="M52" s="400">
        <v>12343</v>
      </c>
      <c r="N52" s="412">
        <v>14</v>
      </c>
      <c r="O52" s="412">
        <v>14</v>
      </c>
    </row>
    <row r="53" spans="1:15" ht="16.5">
      <c r="A53" s="397">
        <v>146</v>
      </c>
      <c r="B53" s="398" t="s">
        <v>76</v>
      </c>
      <c r="C53" s="405">
        <v>3711104.8351003737</v>
      </c>
      <c r="D53" s="654">
        <v>4220916.5788182756</v>
      </c>
      <c r="E53" s="445">
        <v>509811.74371790187</v>
      </c>
      <c r="F53" s="540">
        <v>0.13737465427977139</v>
      </c>
      <c r="G53" s="399">
        <v>826.15868991548837</v>
      </c>
      <c r="H53" s="399">
        <v>957.99286854704394</v>
      </c>
      <c r="I53" s="460">
        <v>131.83417863155557</v>
      </c>
      <c r="J53" s="436">
        <v>1.0423393434505328E-3</v>
      </c>
      <c r="K53" s="437">
        <v>7.9055354896820742E-4</v>
      </c>
      <c r="L53" s="400">
        <v>4492</v>
      </c>
      <c r="M53" s="400">
        <v>4406</v>
      </c>
      <c r="N53" s="412">
        <v>12</v>
      </c>
      <c r="O53" s="412">
        <v>12</v>
      </c>
    </row>
    <row r="54" spans="1:15" ht="16.5">
      <c r="A54" s="397">
        <v>148</v>
      </c>
      <c r="B54" s="398" t="s">
        <v>77</v>
      </c>
      <c r="C54" s="405">
        <v>11374160.405368472</v>
      </c>
      <c r="D54" s="654">
        <v>12421774.083124122</v>
      </c>
      <c r="E54" s="445">
        <v>1047613.6777556501</v>
      </c>
      <c r="F54" s="540">
        <v>9.2104704032588525E-2</v>
      </c>
      <c r="G54" s="399">
        <v>1614.0429126392041</v>
      </c>
      <c r="H54" s="399">
        <v>1742.9176488177525</v>
      </c>
      <c r="I54" s="460">
        <v>128.87473617854835</v>
      </c>
      <c r="J54" s="436">
        <v>3.0675100065397152E-3</v>
      </c>
      <c r="K54" s="437">
        <v>1.2787732962996855E-3</v>
      </c>
      <c r="L54" s="400">
        <v>7047</v>
      </c>
      <c r="M54" s="400">
        <v>7127</v>
      </c>
      <c r="N54" s="412">
        <v>19</v>
      </c>
      <c r="O54" s="412">
        <v>19</v>
      </c>
    </row>
    <row r="55" spans="1:15" ht="16.5">
      <c r="A55" s="397">
        <v>149</v>
      </c>
      <c r="B55" s="398" t="s">
        <v>78</v>
      </c>
      <c r="C55" s="405">
        <v>2356984.0590690607</v>
      </c>
      <c r="D55" s="654">
        <v>2467678.4515054147</v>
      </c>
      <c r="E55" s="445">
        <v>110694.39243635396</v>
      </c>
      <c r="F55" s="540">
        <v>4.6964421337696689E-2</v>
      </c>
      <c r="G55" s="399">
        <v>437.77564247196523</v>
      </c>
      <c r="H55" s="399">
        <v>458.761563767506</v>
      </c>
      <c r="I55" s="460">
        <v>20.985921295540777</v>
      </c>
      <c r="J55" s="436">
        <v>6.093838361783746E-4</v>
      </c>
      <c r="K55" s="437">
        <v>9.6513561958692408E-4</v>
      </c>
      <c r="L55" s="400">
        <v>5384</v>
      </c>
      <c r="M55" s="400">
        <v>5379</v>
      </c>
      <c r="N55" s="412">
        <v>1</v>
      </c>
      <c r="O55" s="413">
        <v>33</v>
      </c>
    </row>
    <row r="56" spans="1:15" ht="16.5">
      <c r="A56" s="397">
        <v>151</v>
      </c>
      <c r="B56" s="398" t="s">
        <v>79</v>
      </c>
      <c r="C56" s="405">
        <v>465238.65462734236</v>
      </c>
      <c r="D56" s="654">
        <v>536184.69574598433</v>
      </c>
      <c r="E56" s="445">
        <v>70946.041118641966</v>
      </c>
      <c r="F56" s="540">
        <v>0.15249386613300644</v>
      </c>
      <c r="G56" s="399">
        <v>251.20877679662115</v>
      </c>
      <c r="H56" s="399">
        <v>295.58141992612144</v>
      </c>
      <c r="I56" s="460">
        <v>44.37264312950029</v>
      </c>
      <c r="J56" s="436">
        <v>1.3240877740553777E-4</v>
      </c>
      <c r="K56" s="437">
        <v>3.2547983155431872E-4</v>
      </c>
      <c r="L56" s="400">
        <v>1852</v>
      </c>
      <c r="M56" s="400">
        <v>1814</v>
      </c>
      <c r="N56" s="412">
        <v>14</v>
      </c>
      <c r="O56" s="412">
        <v>14</v>
      </c>
    </row>
    <row r="57" spans="1:15" ht="16.5">
      <c r="A57" s="397">
        <v>152</v>
      </c>
      <c r="B57" s="398" t="s">
        <v>80</v>
      </c>
      <c r="C57" s="405">
        <v>4110175.3961176584</v>
      </c>
      <c r="D57" s="654">
        <v>4442316.9090187261</v>
      </c>
      <c r="E57" s="445">
        <v>332141.51290106773</v>
      </c>
      <c r="F57" s="540">
        <v>8.0809571585387346E-2</v>
      </c>
      <c r="G57" s="399">
        <v>932.85869181063515</v>
      </c>
      <c r="H57" s="399">
        <v>1019.5815719574767</v>
      </c>
      <c r="I57" s="460">
        <v>86.72288014684159</v>
      </c>
      <c r="J57" s="436">
        <v>1.0970133154448996E-3</v>
      </c>
      <c r="K57" s="437">
        <v>7.8176164613129361E-4</v>
      </c>
      <c r="L57" s="400">
        <v>4406</v>
      </c>
      <c r="M57" s="400">
        <v>4357</v>
      </c>
      <c r="N57" s="412">
        <v>14</v>
      </c>
      <c r="O57" s="412">
        <v>14</v>
      </c>
    </row>
    <row r="58" spans="1:15" ht="16.5">
      <c r="A58" s="397">
        <v>153</v>
      </c>
      <c r="B58" s="398" t="s">
        <v>81</v>
      </c>
      <c r="C58" s="405">
        <v>17520561.525028009</v>
      </c>
      <c r="D58" s="654">
        <v>21121546.089782659</v>
      </c>
      <c r="E58" s="445">
        <v>3600984.56475465</v>
      </c>
      <c r="F58" s="540">
        <v>0.20552906136088542</v>
      </c>
      <c r="G58" s="399">
        <v>695.03973044382769</v>
      </c>
      <c r="H58" s="399">
        <v>847.60809381526781</v>
      </c>
      <c r="I58" s="460">
        <v>152.56836337144011</v>
      </c>
      <c r="J58" s="436">
        <v>5.2158857141042965E-3</v>
      </c>
      <c r="K58" s="437">
        <v>4.4711311590419339E-3</v>
      </c>
      <c r="L58" s="400">
        <v>25208</v>
      </c>
      <c r="M58" s="400">
        <v>24919</v>
      </c>
      <c r="N58" s="412">
        <v>9</v>
      </c>
      <c r="O58" s="412">
        <v>9</v>
      </c>
    </row>
    <row r="59" spans="1:15" ht="16.5">
      <c r="A59" s="397">
        <v>165</v>
      </c>
      <c r="B59" s="398" t="s">
        <v>82</v>
      </c>
      <c r="C59" s="405">
        <v>9753770.2715539522</v>
      </c>
      <c r="D59" s="654">
        <v>9522850.7391533162</v>
      </c>
      <c r="E59" s="445">
        <v>-230919.532400636</v>
      </c>
      <c r="F59" s="540">
        <v>-2.3674899651275706E-2</v>
      </c>
      <c r="G59" s="399">
        <v>599.1259380561396</v>
      </c>
      <c r="H59" s="399">
        <v>590.6376443064762</v>
      </c>
      <c r="I59" s="460">
        <v>-8.4882937496633986</v>
      </c>
      <c r="J59" s="436">
        <v>2.3516318794448835E-3</v>
      </c>
      <c r="K59" s="437">
        <v>2.8928948865216543E-3</v>
      </c>
      <c r="L59" s="400">
        <v>16280</v>
      </c>
      <c r="M59" s="400">
        <v>16123</v>
      </c>
      <c r="N59" s="412">
        <v>5</v>
      </c>
      <c r="O59" s="412">
        <v>5</v>
      </c>
    </row>
    <row r="60" spans="1:15" ht="16.5">
      <c r="A60" s="397">
        <v>167</v>
      </c>
      <c r="B60" s="398" t="s">
        <v>83</v>
      </c>
      <c r="C60" s="405">
        <v>39938031.45671007</v>
      </c>
      <c r="D60" s="654">
        <v>52420672.729290619</v>
      </c>
      <c r="E60" s="445">
        <v>12482641.272580549</v>
      </c>
      <c r="F60" s="540">
        <v>0.31255023888973665</v>
      </c>
      <c r="G60" s="399">
        <v>515.24301029130686</v>
      </c>
      <c r="H60" s="399">
        <v>671.52612960583406</v>
      </c>
      <c r="I60" s="460">
        <v>156.2831193145272</v>
      </c>
      <c r="J60" s="436">
        <v>1.2945086351642978E-2</v>
      </c>
      <c r="K60" s="437">
        <v>1.4006398352146211E-2</v>
      </c>
      <c r="L60" s="400">
        <v>77513</v>
      </c>
      <c r="M60" s="400">
        <v>78062</v>
      </c>
      <c r="N60" s="412">
        <v>12</v>
      </c>
      <c r="O60" s="412">
        <v>12</v>
      </c>
    </row>
    <row r="61" spans="1:15" ht="16.5">
      <c r="A61" s="397">
        <v>169</v>
      </c>
      <c r="B61" s="398" t="s">
        <v>84</v>
      </c>
      <c r="C61" s="405">
        <v>2537850.9126415495</v>
      </c>
      <c r="D61" s="654">
        <v>2981695.9980784999</v>
      </c>
      <c r="E61" s="445">
        <v>443845.08543695044</v>
      </c>
      <c r="F61" s="540">
        <v>0.17489013370567522</v>
      </c>
      <c r="G61" s="399">
        <v>508.58735724279546</v>
      </c>
      <c r="H61" s="399">
        <v>606.52888488171277</v>
      </c>
      <c r="I61" s="460">
        <v>97.941527638917307</v>
      </c>
      <c r="J61" s="436">
        <v>7.363185201533527E-4</v>
      </c>
      <c r="K61" s="437">
        <v>8.8206110910751421E-4</v>
      </c>
      <c r="L61" s="400">
        <v>4990</v>
      </c>
      <c r="M61" s="400">
        <v>4916</v>
      </c>
      <c r="N61" s="412">
        <v>5</v>
      </c>
      <c r="O61" s="412">
        <v>5</v>
      </c>
    </row>
    <row r="62" spans="1:15" ht="16.5">
      <c r="A62" s="397">
        <v>171</v>
      </c>
      <c r="B62" s="398" t="s">
        <v>85</v>
      </c>
      <c r="C62" s="405">
        <v>2681924.4627946545</v>
      </c>
      <c r="D62" s="654">
        <v>3584200.7927614241</v>
      </c>
      <c r="E62" s="445">
        <v>902276.32996676955</v>
      </c>
      <c r="F62" s="540">
        <v>0.33642868860913688</v>
      </c>
      <c r="G62" s="399">
        <v>590.7322605274569</v>
      </c>
      <c r="H62" s="399">
        <v>780.87163240989628</v>
      </c>
      <c r="I62" s="460">
        <v>190.13937188243938</v>
      </c>
      <c r="J62" s="436">
        <v>8.8510479450597723E-4</v>
      </c>
      <c r="K62" s="437">
        <v>8.2356804125376126E-4</v>
      </c>
      <c r="L62" s="400">
        <v>4540</v>
      </c>
      <c r="M62" s="400">
        <v>4590</v>
      </c>
      <c r="N62" s="412">
        <v>11</v>
      </c>
      <c r="O62" s="412">
        <v>11</v>
      </c>
    </row>
    <row r="63" spans="1:15" ht="16.5">
      <c r="A63" s="397">
        <v>172</v>
      </c>
      <c r="B63" s="398" t="s">
        <v>86</v>
      </c>
      <c r="C63" s="405">
        <v>3231863.9385822145</v>
      </c>
      <c r="D63" s="654">
        <v>4050582.4756783149</v>
      </c>
      <c r="E63" s="445">
        <v>818718.53709610039</v>
      </c>
      <c r="F63" s="540">
        <v>0.25332704366733449</v>
      </c>
      <c r="G63" s="399">
        <v>774.84151008923868</v>
      </c>
      <c r="H63" s="399">
        <v>993.03321296354864</v>
      </c>
      <c r="I63" s="460">
        <v>218.19170287430995</v>
      </c>
      <c r="J63" s="436">
        <v>1.0002759825859481E-3</v>
      </c>
      <c r="K63" s="437">
        <v>7.3188105452594602E-4</v>
      </c>
      <c r="L63" s="400">
        <v>4171</v>
      </c>
      <c r="M63" s="400">
        <v>4079</v>
      </c>
      <c r="N63" s="412">
        <v>13</v>
      </c>
      <c r="O63" s="412">
        <v>13</v>
      </c>
    </row>
    <row r="64" spans="1:15" ht="16.5">
      <c r="A64" s="397">
        <v>176</v>
      </c>
      <c r="B64" s="398" t="s">
        <v>87</v>
      </c>
      <c r="C64" s="405">
        <v>2086219.5770489061</v>
      </c>
      <c r="D64" s="654">
        <v>2840114.6852880698</v>
      </c>
      <c r="E64" s="445">
        <v>753895.10823916364</v>
      </c>
      <c r="F64" s="540">
        <v>0.36136901241507741</v>
      </c>
      <c r="G64" s="399">
        <v>479.37030722631113</v>
      </c>
      <c r="H64" s="399">
        <v>666.85012568397974</v>
      </c>
      <c r="I64" s="460">
        <v>187.47981845766861</v>
      </c>
      <c r="J64" s="436">
        <v>7.0135555183518754E-4</v>
      </c>
      <c r="K64" s="437">
        <v>7.6417784045746599E-4</v>
      </c>
      <c r="L64" s="400">
        <v>4352</v>
      </c>
      <c r="M64" s="400">
        <v>4259</v>
      </c>
      <c r="N64" s="412">
        <v>12</v>
      </c>
      <c r="O64" s="412">
        <v>12</v>
      </c>
    </row>
    <row r="65" spans="1:15" ht="16.5">
      <c r="A65" s="397">
        <v>177</v>
      </c>
      <c r="B65" s="398" t="s">
        <v>88</v>
      </c>
      <c r="C65" s="405">
        <v>1123580.2059655883</v>
      </c>
      <c r="D65" s="654">
        <v>1230451.8138928048</v>
      </c>
      <c r="E65" s="445">
        <v>106871.60792721645</v>
      </c>
      <c r="F65" s="540">
        <v>9.5117026234342178E-2</v>
      </c>
      <c r="G65" s="399">
        <v>635.50916627012919</v>
      </c>
      <c r="H65" s="399">
        <v>720.4050432627663</v>
      </c>
      <c r="I65" s="460">
        <v>84.895876992637113</v>
      </c>
      <c r="J65" s="436">
        <v>3.0385540957542843E-4</v>
      </c>
      <c r="K65" s="437">
        <v>3.0646061317242358E-4</v>
      </c>
      <c r="L65" s="400">
        <v>1768</v>
      </c>
      <c r="M65" s="400">
        <v>1708</v>
      </c>
      <c r="N65" s="412">
        <v>6</v>
      </c>
      <c r="O65" s="412">
        <v>6</v>
      </c>
    </row>
    <row r="66" spans="1:15" ht="16.5">
      <c r="A66" s="397">
        <v>178</v>
      </c>
      <c r="B66" s="398" t="s">
        <v>89</v>
      </c>
      <c r="C66" s="405">
        <v>4027513.9082674971</v>
      </c>
      <c r="D66" s="654">
        <v>3942757.3007342769</v>
      </c>
      <c r="E66" s="445">
        <v>-84756.607533220202</v>
      </c>
      <c r="F66" s="540">
        <v>-2.1044398471035865E-2</v>
      </c>
      <c r="G66" s="399">
        <v>698.13033597980541</v>
      </c>
      <c r="H66" s="399">
        <v>687.61027218944491</v>
      </c>
      <c r="I66" s="460">
        <v>-10.520063790360496</v>
      </c>
      <c r="J66" s="436">
        <v>9.7364896450589076E-4</v>
      </c>
      <c r="K66" s="437">
        <v>1.0288320585074219E-3</v>
      </c>
      <c r="L66" s="400">
        <v>5769</v>
      </c>
      <c r="M66" s="400">
        <v>5734</v>
      </c>
      <c r="N66" s="412">
        <v>10</v>
      </c>
      <c r="O66" s="412">
        <v>10</v>
      </c>
    </row>
    <row r="67" spans="1:15" ht="16.5">
      <c r="A67" s="397">
        <v>179</v>
      </c>
      <c r="B67" s="398" t="s">
        <v>90</v>
      </c>
      <c r="C67" s="405">
        <v>29962617.126251936</v>
      </c>
      <c r="D67" s="654">
        <v>48995016.167152852</v>
      </c>
      <c r="E67" s="445">
        <v>19032399.040900916</v>
      </c>
      <c r="F67" s="540">
        <v>0.63520482742562434</v>
      </c>
      <c r="G67" s="399">
        <v>205.38236529815498</v>
      </c>
      <c r="H67" s="399">
        <v>331.61653220495208</v>
      </c>
      <c r="I67" s="460">
        <v>126.2341669067971</v>
      </c>
      <c r="J67" s="436">
        <v>1.2099133453690807E-2</v>
      </c>
      <c r="K67" s="437">
        <v>2.6509560745768674E-2</v>
      </c>
      <c r="L67" s="400">
        <v>145887</v>
      </c>
      <c r="M67" s="400">
        <v>147746</v>
      </c>
      <c r="N67" s="412">
        <v>13</v>
      </c>
      <c r="O67" s="412">
        <v>13</v>
      </c>
    </row>
    <row r="68" spans="1:15" ht="16.5">
      <c r="A68" s="397">
        <v>181</v>
      </c>
      <c r="B68" s="398" t="s">
        <v>91</v>
      </c>
      <c r="C68" s="405">
        <v>1808811.4859271036</v>
      </c>
      <c r="D68" s="654">
        <v>1974891.6895618932</v>
      </c>
      <c r="E68" s="445">
        <v>166080.20363478968</v>
      </c>
      <c r="F68" s="540">
        <v>9.1817309281218729E-2</v>
      </c>
      <c r="G68" s="399">
        <v>1074.7542994219273</v>
      </c>
      <c r="H68" s="399">
        <v>1174.132990227047</v>
      </c>
      <c r="I68" s="460">
        <v>99.378690805119732</v>
      </c>
      <c r="J68" s="436">
        <v>4.8769201396066798E-4</v>
      </c>
      <c r="K68" s="437">
        <v>3.0179552187120401E-4</v>
      </c>
      <c r="L68" s="400">
        <v>1683</v>
      </c>
      <c r="M68" s="400">
        <v>1682</v>
      </c>
      <c r="N68" s="412">
        <v>4</v>
      </c>
      <c r="O68" s="412">
        <v>4</v>
      </c>
    </row>
    <row r="69" spans="1:15" ht="16.5">
      <c r="A69" s="397">
        <v>182</v>
      </c>
      <c r="B69" s="398" t="s">
        <v>92</v>
      </c>
      <c r="C69" s="405">
        <v>1951628.1447684509</v>
      </c>
      <c r="D69" s="654">
        <v>4045281.9052204313</v>
      </c>
      <c r="E69" s="445">
        <v>2093653.7604519804</v>
      </c>
      <c r="F69" s="540">
        <v>1.0727728876344833</v>
      </c>
      <c r="G69" s="399">
        <v>100.87497517798371</v>
      </c>
      <c r="H69" s="399">
        <v>210.88947477950325</v>
      </c>
      <c r="I69" s="460">
        <v>110.01449960151953</v>
      </c>
      <c r="J69" s="436">
        <v>9.9896702681110294E-4</v>
      </c>
      <c r="K69" s="437">
        <v>3.4417608207689865E-3</v>
      </c>
      <c r="L69" s="400">
        <v>19347</v>
      </c>
      <c r="M69" s="400">
        <v>19182</v>
      </c>
      <c r="N69" s="412">
        <v>13</v>
      </c>
      <c r="O69" s="412">
        <v>13</v>
      </c>
    </row>
    <row r="70" spans="1:15" ht="16.5">
      <c r="A70" s="397">
        <v>186</v>
      </c>
      <c r="B70" s="398" t="s">
        <v>93</v>
      </c>
      <c r="C70" s="405">
        <v>12010945.369964711</v>
      </c>
      <c r="D70" s="654">
        <v>18934785.671003871</v>
      </c>
      <c r="E70" s="445">
        <v>6923840.3010391593</v>
      </c>
      <c r="F70" s="540">
        <v>0.57646089360736985</v>
      </c>
      <c r="G70" s="399">
        <v>263.22475060190033</v>
      </c>
      <c r="H70" s="399">
        <v>407.28728051202131</v>
      </c>
      <c r="I70" s="460">
        <v>144.06252991012099</v>
      </c>
      <c r="J70" s="436">
        <v>4.6758735208683811E-3</v>
      </c>
      <c r="K70" s="437">
        <v>8.3415420997575949E-3</v>
      </c>
      <c r="L70" s="400">
        <v>45630</v>
      </c>
      <c r="M70" s="400">
        <v>46490</v>
      </c>
      <c r="N70" s="412">
        <v>1</v>
      </c>
      <c r="O70" s="413">
        <v>35</v>
      </c>
    </row>
    <row r="71" spans="1:15" ht="16.5">
      <c r="A71" s="397">
        <v>202</v>
      </c>
      <c r="B71" s="398" t="s">
        <v>94</v>
      </c>
      <c r="C71" s="405">
        <v>25102550.112020992</v>
      </c>
      <c r="D71" s="654">
        <v>26800303.272394359</v>
      </c>
      <c r="E71" s="445">
        <v>1697753.1603733674</v>
      </c>
      <c r="F71" s="540">
        <v>6.7632696789652266E-2</v>
      </c>
      <c r="G71" s="399">
        <v>700.24966837817988</v>
      </c>
      <c r="H71" s="399">
        <v>737.50800166197087</v>
      </c>
      <c r="I71" s="460">
        <v>37.258333283790989</v>
      </c>
      <c r="J71" s="436">
        <v>6.6182332665393803E-3</v>
      </c>
      <c r="K71" s="437">
        <v>6.5201827998083725E-3</v>
      </c>
      <c r="L71" s="400">
        <v>35848</v>
      </c>
      <c r="M71" s="400">
        <v>36339</v>
      </c>
      <c r="N71" s="412">
        <v>2</v>
      </c>
      <c r="O71" s="412">
        <v>2</v>
      </c>
    </row>
    <row r="72" spans="1:15" ht="16.5">
      <c r="A72" s="397">
        <v>204</v>
      </c>
      <c r="B72" s="398" t="s">
        <v>95</v>
      </c>
      <c r="C72" s="405">
        <v>-536642.6707127773</v>
      </c>
      <c r="D72" s="654">
        <v>-466101.12921349058</v>
      </c>
      <c r="E72" s="445">
        <v>70541.541499286715</v>
      </c>
      <c r="F72" s="540"/>
      <c r="G72" s="399">
        <v>-199.56960606648468</v>
      </c>
      <c r="H72" s="399">
        <v>-177.35963820909078</v>
      </c>
      <c r="I72" s="460">
        <v>22.209967857393906</v>
      </c>
      <c r="J72" s="436">
        <v>-1.1510190640677397E-4</v>
      </c>
      <c r="K72" s="437">
        <v>4.7153307460019272E-4</v>
      </c>
      <c r="L72" s="400">
        <v>2689</v>
      </c>
      <c r="M72" s="400">
        <v>2628</v>
      </c>
      <c r="N72" s="412">
        <v>11</v>
      </c>
      <c r="O72" s="412">
        <v>11</v>
      </c>
    </row>
    <row r="73" spans="1:15" ht="16.5">
      <c r="A73" s="397">
        <v>205</v>
      </c>
      <c r="B73" s="398" t="s">
        <v>96</v>
      </c>
      <c r="C73" s="405">
        <v>50201598.613076881</v>
      </c>
      <c r="D73" s="654">
        <v>53614379.570371367</v>
      </c>
      <c r="E73" s="445">
        <v>3412780.9572944865</v>
      </c>
      <c r="F73" s="540">
        <v>6.7981519544787969E-2</v>
      </c>
      <c r="G73" s="399">
        <v>1383.0784531249658</v>
      </c>
      <c r="H73" s="399">
        <v>1468.364132510924</v>
      </c>
      <c r="I73" s="460">
        <v>85.285679385958247</v>
      </c>
      <c r="J73" s="436">
        <v>1.3239867729519171E-2</v>
      </c>
      <c r="K73" s="437">
        <v>6.5514030262088414E-3</v>
      </c>
      <c r="L73" s="400">
        <v>36297</v>
      </c>
      <c r="M73" s="400">
        <v>36513</v>
      </c>
      <c r="N73" s="412">
        <v>18</v>
      </c>
      <c r="O73" s="412">
        <v>18</v>
      </c>
    </row>
    <row r="74" spans="1:15" ht="16.5">
      <c r="A74" s="397">
        <v>208</v>
      </c>
      <c r="B74" s="398" t="s">
        <v>97</v>
      </c>
      <c r="C74" s="405">
        <v>15166158.367559548</v>
      </c>
      <c r="D74" s="654">
        <v>14550846.801003752</v>
      </c>
      <c r="E74" s="445">
        <v>-615311.56655579619</v>
      </c>
      <c r="F74" s="540">
        <v>-4.0571353116814951E-2</v>
      </c>
      <c r="G74" s="399">
        <v>1229.5223646177178</v>
      </c>
      <c r="H74" s="399">
        <v>1176.1111219692655</v>
      </c>
      <c r="I74" s="460">
        <v>-53.411242648452344</v>
      </c>
      <c r="J74" s="436">
        <v>3.5932764407899764E-3</v>
      </c>
      <c r="K74" s="437">
        <v>2.2198657530264781E-3</v>
      </c>
      <c r="L74" s="400">
        <v>12335</v>
      </c>
      <c r="M74" s="400">
        <v>12372</v>
      </c>
      <c r="N74" s="412">
        <v>17</v>
      </c>
      <c r="O74" s="412">
        <v>17</v>
      </c>
    </row>
    <row r="75" spans="1:15" ht="16.5">
      <c r="A75" s="397">
        <v>211</v>
      </c>
      <c r="B75" s="398" t="s">
        <v>98</v>
      </c>
      <c r="C75" s="405">
        <v>19840269.778272234</v>
      </c>
      <c r="D75" s="654">
        <v>19873580.545583528</v>
      </c>
      <c r="E75" s="445">
        <v>33310.767311293632</v>
      </c>
      <c r="F75" s="540">
        <v>1.6789472967637469E-3</v>
      </c>
      <c r="G75" s="399">
        <v>601.96819619139637</v>
      </c>
      <c r="H75" s="399">
        <v>593.71973069589001</v>
      </c>
      <c r="I75" s="460">
        <v>-8.2484654955063661</v>
      </c>
      <c r="J75" s="436">
        <v>4.9077053552416738E-3</v>
      </c>
      <c r="K75" s="437">
        <v>6.0059461971431697E-3</v>
      </c>
      <c r="L75" s="400">
        <v>32959</v>
      </c>
      <c r="M75" s="400">
        <v>33473</v>
      </c>
      <c r="N75" s="412">
        <v>6</v>
      </c>
      <c r="O75" s="412">
        <v>6</v>
      </c>
    </row>
    <row r="76" spans="1:15" ht="16.5">
      <c r="A76" s="397">
        <v>213</v>
      </c>
      <c r="B76" s="398" t="s">
        <v>99</v>
      </c>
      <c r="C76" s="405">
        <v>1653669.2073497474</v>
      </c>
      <c r="D76" s="654">
        <v>2395101.9992693937</v>
      </c>
      <c r="E76" s="445">
        <v>741432.79191964632</v>
      </c>
      <c r="F76" s="540">
        <v>0.44835616979764858</v>
      </c>
      <c r="G76" s="399">
        <v>320.85161182571738</v>
      </c>
      <c r="H76" s="399">
        <v>468.34219774528623</v>
      </c>
      <c r="I76" s="460">
        <v>147.49058591956884</v>
      </c>
      <c r="J76" s="436">
        <v>5.9146135650813144E-4</v>
      </c>
      <c r="K76" s="437">
        <v>9.1758757363218622E-4</v>
      </c>
      <c r="L76" s="400">
        <v>5154</v>
      </c>
      <c r="M76" s="400">
        <v>5114</v>
      </c>
      <c r="N76" s="412">
        <v>10</v>
      </c>
      <c r="O76" s="412">
        <v>10</v>
      </c>
    </row>
    <row r="77" spans="1:15" ht="16.5">
      <c r="A77" s="397">
        <v>214</v>
      </c>
      <c r="B77" s="398" t="s">
        <v>100</v>
      </c>
      <c r="C77" s="405">
        <v>9295325.1359711215</v>
      </c>
      <c r="D77" s="654">
        <v>11462626.470357716</v>
      </c>
      <c r="E77" s="445">
        <v>2167301.3343865946</v>
      </c>
      <c r="F77" s="540">
        <v>0.23316035778023031</v>
      </c>
      <c r="G77" s="399">
        <v>741.96401149194776</v>
      </c>
      <c r="H77" s="399">
        <v>924.85286996592833</v>
      </c>
      <c r="I77" s="460">
        <v>182.88885847398058</v>
      </c>
      <c r="J77" s="436">
        <v>2.8306521406486576E-3</v>
      </c>
      <c r="K77" s="437">
        <v>2.2238131379736636E-3</v>
      </c>
      <c r="L77" s="400">
        <v>12528</v>
      </c>
      <c r="M77" s="400">
        <v>12394</v>
      </c>
      <c r="N77" s="412">
        <v>4</v>
      </c>
      <c r="O77" s="412">
        <v>4</v>
      </c>
    </row>
    <row r="78" spans="1:15" ht="16.5">
      <c r="A78" s="397">
        <v>216</v>
      </c>
      <c r="B78" s="398" t="s">
        <v>101</v>
      </c>
      <c r="C78" s="405">
        <v>1108285.5164995838</v>
      </c>
      <c r="D78" s="654">
        <v>1328662.2817367914</v>
      </c>
      <c r="E78" s="445">
        <v>220376.76523720752</v>
      </c>
      <c r="F78" s="540">
        <v>0.19884475792235104</v>
      </c>
      <c r="G78" s="399">
        <v>873.3534408980172</v>
      </c>
      <c r="H78" s="399">
        <v>1091.7520803096068</v>
      </c>
      <c r="I78" s="460">
        <v>218.39863941158956</v>
      </c>
      <c r="J78" s="436">
        <v>3.2810811219603574E-4</v>
      </c>
      <c r="K78" s="437">
        <v>2.1836215821477721E-4</v>
      </c>
      <c r="L78" s="400">
        <v>1269</v>
      </c>
      <c r="M78" s="400">
        <v>1217</v>
      </c>
      <c r="N78" s="412">
        <v>13</v>
      </c>
      <c r="O78" s="412">
        <v>13</v>
      </c>
    </row>
    <row r="79" spans="1:15" ht="16.5">
      <c r="A79" s="397">
        <v>217</v>
      </c>
      <c r="B79" s="398" t="s">
        <v>102</v>
      </c>
      <c r="C79" s="405">
        <v>4495394.4487476991</v>
      </c>
      <c r="D79" s="654">
        <v>5053920.2977086063</v>
      </c>
      <c r="E79" s="445">
        <v>558525.8489609072</v>
      </c>
      <c r="F79" s="540">
        <v>0.12424401358517005</v>
      </c>
      <c r="G79" s="399">
        <v>839.94664587961495</v>
      </c>
      <c r="H79" s="399">
        <v>963.38549327270425</v>
      </c>
      <c r="I79" s="460">
        <v>123.4388473930893</v>
      </c>
      <c r="J79" s="436">
        <v>1.2480464530857317E-3</v>
      </c>
      <c r="K79" s="437">
        <v>9.4127188331530093E-4</v>
      </c>
      <c r="L79" s="400">
        <v>5352</v>
      </c>
      <c r="M79" s="400">
        <v>5246</v>
      </c>
      <c r="N79" s="412">
        <v>16</v>
      </c>
      <c r="O79" s="412">
        <v>16</v>
      </c>
    </row>
    <row r="80" spans="1:15" ht="16.5">
      <c r="A80" s="397">
        <v>218</v>
      </c>
      <c r="B80" s="398" t="s">
        <v>103</v>
      </c>
      <c r="C80" s="405">
        <v>978431.04462678032</v>
      </c>
      <c r="D80" s="654">
        <v>1171792.6504878071</v>
      </c>
      <c r="E80" s="445">
        <v>193361.60586102679</v>
      </c>
      <c r="F80" s="540">
        <v>0.19762415238447797</v>
      </c>
      <c r="G80" s="399">
        <v>815.35920385565032</v>
      </c>
      <c r="H80" s="399">
        <v>986.35744990556157</v>
      </c>
      <c r="I80" s="460">
        <v>170.99824604991124</v>
      </c>
      <c r="J80" s="436">
        <v>2.8936975160773632E-4</v>
      </c>
      <c r="K80" s="437">
        <v>2.1315878714803232E-4</v>
      </c>
      <c r="L80" s="400">
        <v>1200</v>
      </c>
      <c r="M80" s="400">
        <v>1188</v>
      </c>
      <c r="N80" s="412">
        <v>14</v>
      </c>
      <c r="O80" s="412">
        <v>14</v>
      </c>
    </row>
    <row r="81" spans="1:15" ht="16.5">
      <c r="A81" s="397">
        <v>224</v>
      </c>
      <c r="B81" s="398" t="s">
        <v>104</v>
      </c>
      <c r="C81" s="405">
        <v>6214727.1160762869</v>
      </c>
      <c r="D81" s="654">
        <v>7043872.7419628669</v>
      </c>
      <c r="E81" s="445">
        <v>829145.62588657998</v>
      </c>
      <c r="F81" s="540">
        <v>0.13341625632149512</v>
      </c>
      <c r="G81" s="399">
        <v>722.390691163116</v>
      </c>
      <c r="H81" s="399">
        <v>820.86851671866532</v>
      </c>
      <c r="I81" s="460">
        <v>98.477825555549316</v>
      </c>
      <c r="J81" s="436">
        <v>1.7394576633073945E-3</v>
      </c>
      <c r="K81" s="437">
        <v>1.5396595559909641E-3</v>
      </c>
      <c r="L81" s="400">
        <v>8603</v>
      </c>
      <c r="M81" s="400">
        <v>8581</v>
      </c>
      <c r="N81" s="412">
        <v>1</v>
      </c>
      <c r="O81" s="413">
        <v>33</v>
      </c>
    </row>
    <row r="82" spans="1:15" ht="16.5">
      <c r="A82" s="397">
        <v>226</v>
      </c>
      <c r="B82" s="398" t="s">
        <v>105</v>
      </c>
      <c r="C82" s="405">
        <v>3670123.0698845955</v>
      </c>
      <c r="D82" s="654">
        <v>3837494.5776492683</v>
      </c>
      <c r="E82" s="445">
        <v>167371.50776467286</v>
      </c>
      <c r="F82" s="540">
        <v>4.5603786188547553E-2</v>
      </c>
      <c r="G82" s="399">
        <v>1001.3978362577341</v>
      </c>
      <c r="H82" s="399">
        <v>1058.6191938342808</v>
      </c>
      <c r="I82" s="460">
        <v>57.221357576546779</v>
      </c>
      <c r="J82" s="436">
        <v>9.4765473419561991E-4</v>
      </c>
      <c r="K82" s="437">
        <v>6.5042138334311212E-4</v>
      </c>
      <c r="L82" s="400">
        <v>3665</v>
      </c>
      <c r="M82" s="400">
        <v>3625</v>
      </c>
      <c r="N82" s="412">
        <v>13</v>
      </c>
      <c r="O82" s="412">
        <v>13</v>
      </c>
    </row>
    <row r="83" spans="1:15" ht="16.5">
      <c r="A83" s="397">
        <v>230</v>
      </c>
      <c r="B83" s="398" t="s">
        <v>106</v>
      </c>
      <c r="C83" s="405">
        <v>2068376.2239129441</v>
      </c>
      <c r="D83" s="654">
        <v>2240582.3097651238</v>
      </c>
      <c r="E83" s="445">
        <v>172206.08585217968</v>
      </c>
      <c r="F83" s="540">
        <v>8.3256655081057271E-2</v>
      </c>
      <c r="G83" s="399">
        <v>923.38224281827866</v>
      </c>
      <c r="H83" s="399">
        <v>1011.0931000745144</v>
      </c>
      <c r="I83" s="460">
        <v>87.710857256235727</v>
      </c>
      <c r="J83" s="436">
        <v>5.5330330512272515E-4</v>
      </c>
      <c r="K83" s="437">
        <v>3.9760932013471349E-4</v>
      </c>
      <c r="L83" s="400">
        <v>2240</v>
      </c>
      <c r="M83" s="400">
        <v>2216</v>
      </c>
      <c r="N83" s="412">
        <v>4</v>
      </c>
      <c r="O83" s="412">
        <v>4</v>
      </c>
    </row>
    <row r="84" spans="1:15" ht="16.5">
      <c r="A84" s="397">
        <v>231</v>
      </c>
      <c r="B84" s="398" t="s">
        <v>107</v>
      </c>
      <c r="C84" s="405">
        <v>-923098.40569378133</v>
      </c>
      <c r="D84" s="654">
        <v>-860442.55331284693</v>
      </c>
      <c r="E84" s="445">
        <v>62655.852380934404</v>
      </c>
      <c r="F84" s="540">
        <v>-6.7875593755189714E-2</v>
      </c>
      <c r="G84" s="399">
        <v>-734.95095994727808</v>
      </c>
      <c r="H84" s="399">
        <v>-712.28688188149579</v>
      </c>
      <c r="I84" s="460">
        <v>22.664078065782292</v>
      </c>
      <c r="J84" s="436">
        <v>-2.1248302574795481E-4</v>
      </c>
      <c r="K84" s="437">
        <v>2.1674731891820122E-4</v>
      </c>
      <c r="L84" s="400">
        <v>1256</v>
      </c>
      <c r="M84" s="400">
        <v>1208</v>
      </c>
      <c r="N84" s="412">
        <v>15</v>
      </c>
      <c r="O84" s="412">
        <v>15</v>
      </c>
    </row>
    <row r="85" spans="1:15" ht="16.5">
      <c r="A85" s="397">
        <v>232</v>
      </c>
      <c r="B85" s="398" t="s">
        <v>108</v>
      </c>
      <c r="C85" s="405">
        <v>9885182.7130605336</v>
      </c>
      <c r="D85" s="654">
        <v>10979712.671806095</v>
      </c>
      <c r="E85" s="445">
        <v>1094529.9587455615</v>
      </c>
      <c r="F85" s="540">
        <v>0.11072430227308222</v>
      </c>
      <c r="G85" s="399">
        <v>775.30844808317909</v>
      </c>
      <c r="H85" s="399">
        <v>870.16267806356757</v>
      </c>
      <c r="I85" s="460">
        <v>94.854229980388482</v>
      </c>
      <c r="J85" s="436">
        <v>2.711398409302367E-3</v>
      </c>
      <c r="K85" s="437">
        <v>2.2640046937995556E-3</v>
      </c>
      <c r="L85" s="400">
        <v>12750</v>
      </c>
      <c r="M85" s="400">
        <v>12618</v>
      </c>
      <c r="N85" s="412">
        <v>14</v>
      </c>
      <c r="O85" s="412">
        <v>14</v>
      </c>
    </row>
    <row r="86" spans="1:15" ht="16.5">
      <c r="A86" s="397">
        <v>233</v>
      </c>
      <c r="B86" s="398" t="s">
        <v>109</v>
      </c>
      <c r="C86" s="405">
        <v>15120644.768067198</v>
      </c>
      <c r="D86" s="654">
        <v>15948673.761368059</v>
      </c>
      <c r="E86" s="445">
        <v>828028.99330086075</v>
      </c>
      <c r="F86" s="540">
        <v>5.4761487092769248E-2</v>
      </c>
      <c r="G86" s="399">
        <v>1000.3072749449059</v>
      </c>
      <c r="H86" s="399">
        <v>1051.6764761864858</v>
      </c>
      <c r="I86" s="460">
        <v>51.369201241579958</v>
      </c>
      <c r="J86" s="436">
        <v>3.9384645081010587E-3</v>
      </c>
      <c r="K86" s="437">
        <v>2.721004214730564E-3</v>
      </c>
      <c r="L86" s="400">
        <v>15116</v>
      </c>
      <c r="M86" s="400">
        <v>15165</v>
      </c>
      <c r="N86" s="412">
        <v>14</v>
      </c>
      <c r="O86" s="412">
        <v>14</v>
      </c>
    </row>
    <row r="87" spans="1:15" ht="16.5">
      <c r="A87" s="397">
        <v>235</v>
      </c>
      <c r="B87" s="398" t="s">
        <v>110</v>
      </c>
      <c r="C87" s="405">
        <v>21541088.704235852</v>
      </c>
      <c r="D87" s="654">
        <v>22386966.188083455</v>
      </c>
      <c r="E87" s="445">
        <v>845877.4838476032</v>
      </c>
      <c r="F87" s="540">
        <v>3.9268093431195486E-2</v>
      </c>
      <c r="G87" s="399">
        <v>2094.6216165145715</v>
      </c>
      <c r="H87" s="399">
        <v>2179.8409141269185</v>
      </c>
      <c r="I87" s="460">
        <v>85.219297612346963</v>
      </c>
      <c r="J87" s="436">
        <v>5.5283764089147681E-3</v>
      </c>
      <c r="K87" s="437">
        <v>1.8427110639817272E-3</v>
      </c>
      <c r="L87" s="400">
        <v>10284</v>
      </c>
      <c r="M87" s="400">
        <v>10270</v>
      </c>
      <c r="N87" s="412">
        <v>1</v>
      </c>
      <c r="O87" s="413">
        <v>33</v>
      </c>
    </row>
    <row r="88" spans="1:15" ht="16.5">
      <c r="A88" s="397">
        <v>236</v>
      </c>
      <c r="B88" s="398" t="s">
        <v>111</v>
      </c>
      <c r="C88" s="405">
        <v>5702793.307701245</v>
      </c>
      <c r="D88" s="654">
        <v>6116674.7353091836</v>
      </c>
      <c r="E88" s="445">
        <v>413881.42760793865</v>
      </c>
      <c r="F88" s="540">
        <v>7.2575211002127535E-2</v>
      </c>
      <c r="G88" s="399">
        <v>1358.4548136496535</v>
      </c>
      <c r="H88" s="399">
        <v>1478.5290634056523</v>
      </c>
      <c r="I88" s="460">
        <v>120.07424975599884</v>
      </c>
      <c r="J88" s="436">
        <v>1.5104896314931716E-3</v>
      </c>
      <c r="K88" s="437">
        <v>7.422877966594358E-4</v>
      </c>
      <c r="L88" s="400">
        <v>4198</v>
      </c>
      <c r="M88" s="400">
        <v>4137</v>
      </c>
      <c r="N88" s="412">
        <v>16</v>
      </c>
      <c r="O88" s="412">
        <v>16</v>
      </c>
    </row>
    <row r="89" spans="1:15" ht="16.5">
      <c r="A89" s="397">
        <v>239</v>
      </c>
      <c r="B89" s="398" t="s">
        <v>112</v>
      </c>
      <c r="C89" s="405">
        <v>1269225.1111940464</v>
      </c>
      <c r="D89" s="654">
        <v>767460.01684590406</v>
      </c>
      <c r="E89" s="445">
        <v>-501765.09434814239</v>
      </c>
      <c r="F89" s="540">
        <v>-0.39533183666378757</v>
      </c>
      <c r="G89" s="399">
        <v>625.54219378711014</v>
      </c>
      <c r="H89" s="399">
        <v>377.13022940830666</v>
      </c>
      <c r="I89" s="460">
        <v>-248.41196437880348</v>
      </c>
      <c r="J89" s="436">
        <v>1.8952134095662619E-4</v>
      </c>
      <c r="K89" s="437">
        <v>3.6513310761468497E-4</v>
      </c>
      <c r="L89" s="400">
        <v>2029</v>
      </c>
      <c r="M89" s="400">
        <v>2035</v>
      </c>
      <c r="N89" s="412">
        <v>11</v>
      </c>
      <c r="O89" s="412">
        <v>11</v>
      </c>
    </row>
    <row r="90" spans="1:15" ht="16.5">
      <c r="A90" s="397">
        <v>240</v>
      </c>
      <c r="B90" s="398" t="s">
        <v>113</v>
      </c>
      <c r="C90" s="405">
        <v>-2215325.115509124</v>
      </c>
      <c r="D90" s="654">
        <v>368951.2971909144</v>
      </c>
      <c r="E90" s="445">
        <v>2584276.4127000384</v>
      </c>
      <c r="F90" s="540"/>
      <c r="G90" s="399">
        <v>-113.61224244879861</v>
      </c>
      <c r="H90" s="399">
        <v>19.046579794069196</v>
      </c>
      <c r="I90" s="460">
        <v>132.65882224286781</v>
      </c>
      <c r="J90" s="436">
        <v>9.1111123780339767E-5</v>
      </c>
      <c r="K90" s="437">
        <v>3.4756724459970825E-3</v>
      </c>
      <c r="L90" s="400">
        <v>19499</v>
      </c>
      <c r="M90" s="400">
        <v>19371</v>
      </c>
      <c r="N90" s="412">
        <v>19</v>
      </c>
      <c r="O90" s="412">
        <v>19</v>
      </c>
    </row>
    <row r="91" spans="1:15" ht="16.5">
      <c r="A91" s="397">
        <v>241</v>
      </c>
      <c r="B91" s="398" t="s">
        <v>114</v>
      </c>
      <c r="C91" s="405">
        <v>1696402.8135658717</v>
      </c>
      <c r="D91" s="654">
        <v>1839619.9893277334</v>
      </c>
      <c r="E91" s="445">
        <v>143217.17576186173</v>
      </c>
      <c r="F91" s="540">
        <v>8.4424038097895185E-2</v>
      </c>
      <c r="G91" s="399">
        <v>218.29916530251856</v>
      </c>
      <c r="H91" s="399">
        <v>239.19126112699692</v>
      </c>
      <c r="I91" s="460">
        <v>20.892095824478361</v>
      </c>
      <c r="J91" s="436">
        <v>4.5428718053726336E-4</v>
      </c>
      <c r="K91" s="437">
        <v>1.3799698922184482E-3</v>
      </c>
      <c r="L91" s="400">
        <v>7771</v>
      </c>
      <c r="M91" s="400">
        <v>7691</v>
      </c>
      <c r="N91" s="412">
        <v>19</v>
      </c>
      <c r="O91" s="412">
        <v>19</v>
      </c>
    </row>
    <row r="92" spans="1:15" ht="16.5">
      <c r="A92" s="397">
        <v>244</v>
      </c>
      <c r="B92" s="398" t="s">
        <v>115</v>
      </c>
      <c r="C92" s="405">
        <v>22355781.660834484</v>
      </c>
      <c r="D92" s="654">
        <v>23381879.358409315</v>
      </c>
      <c r="E92" s="445">
        <v>1026097.6975748315</v>
      </c>
      <c r="F92" s="540">
        <v>4.5898538156349568E-2</v>
      </c>
      <c r="G92" s="399">
        <v>1158.3306560017868</v>
      </c>
      <c r="H92" s="399">
        <v>1198.2104826488323</v>
      </c>
      <c r="I92" s="460">
        <v>39.879826647045547</v>
      </c>
      <c r="J92" s="436">
        <v>5.7740664436223676E-3</v>
      </c>
      <c r="K92" s="437">
        <v>3.5013304481537901E-3</v>
      </c>
      <c r="L92" s="400">
        <v>19300</v>
      </c>
      <c r="M92" s="400">
        <v>19514</v>
      </c>
      <c r="N92" s="412">
        <v>17</v>
      </c>
      <c r="O92" s="412">
        <v>17</v>
      </c>
    </row>
    <row r="93" spans="1:15" ht="16.5">
      <c r="A93" s="397">
        <v>245</v>
      </c>
      <c r="B93" s="398" t="s">
        <v>116</v>
      </c>
      <c r="C93" s="405">
        <v>12879616.683154196</v>
      </c>
      <c r="D93" s="654">
        <v>19009909.20814772</v>
      </c>
      <c r="E93" s="445">
        <v>6130292.524993524</v>
      </c>
      <c r="F93" s="540">
        <v>0.47596855370793739</v>
      </c>
      <c r="G93" s="399">
        <v>341.85201940636466</v>
      </c>
      <c r="H93" s="399">
        <v>497.4983436221957</v>
      </c>
      <c r="I93" s="460">
        <v>155.64632421583104</v>
      </c>
      <c r="J93" s="436">
        <v>4.6944249934980824E-3</v>
      </c>
      <c r="K93" s="437">
        <v>6.8560693734961813E-3</v>
      </c>
      <c r="L93" s="400">
        <v>37676</v>
      </c>
      <c r="M93" s="400">
        <v>38211</v>
      </c>
      <c r="N93" s="412">
        <v>1</v>
      </c>
      <c r="O93" s="413">
        <v>32</v>
      </c>
    </row>
    <row r="94" spans="1:15" ht="16.5">
      <c r="A94" s="397">
        <v>249</v>
      </c>
      <c r="B94" s="398" t="s">
        <v>117</v>
      </c>
      <c r="C94" s="405">
        <v>6892932.687183856</v>
      </c>
      <c r="D94" s="654">
        <v>8138048.0537581621</v>
      </c>
      <c r="E94" s="445">
        <v>1245115.366574306</v>
      </c>
      <c r="F94" s="540">
        <v>0.18063651903773406</v>
      </c>
      <c r="G94" s="399">
        <v>745.18191212798445</v>
      </c>
      <c r="H94" s="399">
        <v>886.11150411129813</v>
      </c>
      <c r="I94" s="460">
        <v>140.92959198331368</v>
      </c>
      <c r="J94" s="436">
        <v>2.0096601074494663E-3</v>
      </c>
      <c r="K94" s="437">
        <v>1.6478537888615563E-3</v>
      </c>
      <c r="L94" s="400">
        <v>9250</v>
      </c>
      <c r="M94" s="400">
        <v>9184</v>
      </c>
      <c r="N94" s="412">
        <v>13</v>
      </c>
      <c r="O94" s="412">
        <v>13</v>
      </c>
    </row>
    <row r="95" spans="1:15" ht="16.5">
      <c r="A95" s="397">
        <v>250</v>
      </c>
      <c r="B95" s="398" t="s">
        <v>118</v>
      </c>
      <c r="C95" s="405">
        <v>932964.31735037104</v>
      </c>
      <c r="D95" s="654">
        <v>1063564.5076391655</v>
      </c>
      <c r="E95" s="445">
        <v>130600.19028879446</v>
      </c>
      <c r="F95" s="540">
        <v>0.13998412142888855</v>
      </c>
      <c r="G95" s="399">
        <v>526.80085677604234</v>
      </c>
      <c r="H95" s="399">
        <v>608.09863215504026</v>
      </c>
      <c r="I95" s="460">
        <v>81.297775378997926</v>
      </c>
      <c r="J95" s="436">
        <v>2.6264322213168898E-4</v>
      </c>
      <c r="K95" s="437">
        <v>3.1381710330126981E-4</v>
      </c>
      <c r="L95" s="400">
        <v>1771</v>
      </c>
      <c r="M95" s="400">
        <v>1749</v>
      </c>
      <c r="N95" s="412">
        <v>6</v>
      </c>
      <c r="O95" s="412">
        <v>6</v>
      </c>
    </row>
    <row r="96" spans="1:15" ht="16.5">
      <c r="A96" s="397">
        <v>256</v>
      </c>
      <c r="B96" s="398" t="s">
        <v>119</v>
      </c>
      <c r="C96" s="405">
        <v>2294663.8832698367</v>
      </c>
      <c r="D96" s="654">
        <v>2622612.1542376643</v>
      </c>
      <c r="E96" s="445">
        <v>327948.27096782764</v>
      </c>
      <c r="F96" s="540">
        <v>0.14291778127457597</v>
      </c>
      <c r="G96" s="399">
        <v>1476.6176855018255</v>
      </c>
      <c r="H96" s="399">
        <v>1722.0040408651769</v>
      </c>
      <c r="I96" s="460">
        <v>245.38635536335141</v>
      </c>
      <c r="J96" s="436">
        <v>6.4764412656049489E-4</v>
      </c>
      <c r="K96" s="437">
        <v>2.732666942983613E-4</v>
      </c>
      <c r="L96" s="400">
        <v>1554</v>
      </c>
      <c r="M96" s="400">
        <v>1523</v>
      </c>
      <c r="N96" s="412">
        <v>13</v>
      </c>
      <c r="O96" s="412">
        <v>13</v>
      </c>
    </row>
    <row r="97" spans="1:15" ht="16.5">
      <c r="A97" s="397">
        <v>257</v>
      </c>
      <c r="B97" s="398" t="s">
        <v>120</v>
      </c>
      <c r="C97" s="405">
        <v>36565487.551768824</v>
      </c>
      <c r="D97" s="654">
        <v>39091367.383460715</v>
      </c>
      <c r="E97" s="445">
        <v>2525879.831691891</v>
      </c>
      <c r="F97" s="540">
        <v>6.9078248392443586E-2</v>
      </c>
      <c r="G97" s="399">
        <v>897.92956023203237</v>
      </c>
      <c r="H97" s="399">
        <v>949.88014247608294</v>
      </c>
      <c r="I97" s="460">
        <v>51.950582244050565</v>
      </c>
      <c r="J97" s="436">
        <v>9.6534649411308075E-3</v>
      </c>
      <c r="K97" s="437">
        <v>7.3841218234765339E-3</v>
      </c>
      <c r="L97" s="400">
        <v>40722</v>
      </c>
      <c r="M97" s="400">
        <v>41154</v>
      </c>
      <c r="N97" s="412">
        <v>1</v>
      </c>
      <c r="O97" s="413">
        <v>33</v>
      </c>
    </row>
    <row r="98" spans="1:15" ht="16.5">
      <c r="A98" s="397">
        <v>260</v>
      </c>
      <c r="B98" s="398" t="s">
        <v>121</v>
      </c>
      <c r="C98" s="405">
        <v>12529289.368645556</v>
      </c>
      <c r="D98" s="654">
        <v>14229782.266364446</v>
      </c>
      <c r="E98" s="445">
        <v>1700492.8977188896</v>
      </c>
      <c r="F98" s="540">
        <v>0.13572141625001966</v>
      </c>
      <c r="G98" s="399">
        <v>1288.0939003439453</v>
      </c>
      <c r="H98" s="399">
        <v>1468.6533456873203</v>
      </c>
      <c r="I98" s="460">
        <v>180.55944534337505</v>
      </c>
      <c r="J98" s="436">
        <v>3.5139907714354592E-3</v>
      </c>
      <c r="K98" s="437">
        <v>1.7384642160583209E-3</v>
      </c>
      <c r="L98" s="400">
        <v>9727</v>
      </c>
      <c r="M98" s="400">
        <v>9689</v>
      </c>
      <c r="N98" s="412">
        <v>12</v>
      </c>
      <c r="O98" s="412">
        <v>12</v>
      </c>
    </row>
    <row r="99" spans="1:15" ht="16.5">
      <c r="A99" s="397">
        <v>261</v>
      </c>
      <c r="B99" s="398" t="s">
        <v>122</v>
      </c>
      <c r="C99" s="405">
        <v>11884302.064435456</v>
      </c>
      <c r="D99" s="654">
        <v>13016800.501377253</v>
      </c>
      <c r="E99" s="445">
        <v>1132498.4369417969</v>
      </c>
      <c r="F99" s="540">
        <v>9.5293642891396357E-2</v>
      </c>
      <c r="G99" s="399">
        <v>1790.6135399179532</v>
      </c>
      <c r="H99" s="399">
        <v>1908.0622253557979</v>
      </c>
      <c r="I99" s="460">
        <v>117.44868543784469</v>
      </c>
      <c r="J99" s="436">
        <v>3.2144495241909579E-3</v>
      </c>
      <c r="K99" s="437">
        <v>1.2240481868046099E-3</v>
      </c>
      <c r="L99" s="400">
        <v>6637</v>
      </c>
      <c r="M99" s="400">
        <v>6822</v>
      </c>
      <c r="N99" s="412">
        <v>19</v>
      </c>
      <c r="O99" s="412">
        <v>19</v>
      </c>
    </row>
    <row r="100" spans="1:15" ht="16.5">
      <c r="A100" s="397">
        <v>263</v>
      </c>
      <c r="B100" s="398" t="s">
        <v>123</v>
      </c>
      <c r="C100" s="405">
        <v>9057924.9789712615</v>
      </c>
      <c r="D100" s="654">
        <v>9636070.2438913304</v>
      </c>
      <c r="E100" s="445">
        <v>578145.2649200689</v>
      </c>
      <c r="F100" s="540">
        <v>6.3827561639369063E-2</v>
      </c>
      <c r="G100" s="399">
        <v>1192.30287994883</v>
      </c>
      <c r="H100" s="399">
        <v>1289.1063871426529</v>
      </c>
      <c r="I100" s="460">
        <v>96.803507193822952</v>
      </c>
      <c r="J100" s="436">
        <v>2.3795910068122989E-3</v>
      </c>
      <c r="K100" s="437">
        <v>1.3412137491006241E-3</v>
      </c>
      <c r="L100" s="400">
        <v>7597</v>
      </c>
      <c r="M100" s="400">
        <v>7475</v>
      </c>
      <c r="N100" s="412">
        <v>11</v>
      </c>
      <c r="O100" s="412">
        <v>11</v>
      </c>
    </row>
    <row r="101" spans="1:15" ht="16.5">
      <c r="A101" s="397">
        <v>265</v>
      </c>
      <c r="B101" s="398" t="s">
        <v>124</v>
      </c>
      <c r="C101" s="405">
        <v>1659647.1343471352</v>
      </c>
      <c r="D101" s="654">
        <v>1738145.768395877</v>
      </c>
      <c r="E101" s="445">
        <v>78498.634048741776</v>
      </c>
      <c r="F101" s="540">
        <v>4.7298387967042901E-2</v>
      </c>
      <c r="G101" s="399">
        <v>1559.8187352886609</v>
      </c>
      <c r="H101" s="399">
        <v>1679.3678921699295</v>
      </c>
      <c r="I101" s="460">
        <v>119.54915688126857</v>
      </c>
      <c r="J101" s="436">
        <v>4.2922850646773741E-4</v>
      </c>
      <c r="K101" s="437">
        <v>1.8570651910624028E-4</v>
      </c>
      <c r="L101" s="400">
        <v>1064</v>
      </c>
      <c r="M101" s="400">
        <v>1035</v>
      </c>
      <c r="N101" s="412">
        <v>13</v>
      </c>
      <c r="O101" s="412">
        <v>13</v>
      </c>
    </row>
    <row r="102" spans="1:15" ht="16.5">
      <c r="A102" s="397">
        <v>271</v>
      </c>
      <c r="B102" s="398" t="s">
        <v>125</v>
      </c>
      <c r="C102" s="405">
        <v>2762076.3586505656</v>
      </c>
      <c r="D102" s="654">
        <v>3418175.0876324354</v>
      </c>
      <c r="E102" s="445">
        <v>656098.72898186976</v>
      </c>
      <c r="F102" s="540">
        <v>0.23753822986356973</v>
      </c>
      <c r="G102" s="399">
        <v>400.12695330299374</v>
      </c>
      <c r="H102" s="399">
        <v>505.19880100981902</v>
      </c>
      <c r="I102" s="460">
        <v>105.07184770682528</v>
      </c>
      <c r="J102" s="436">
        <v>8.4410537619278422E-4</v>
      </c>
      <c r="K102" s="437">
        <v>1.214000297848137E-3</v>
      </c>
      <c r="L102" s="400">
        <v>6903</v>
      </c>
      <c r="M102" s="400">
        <v>6766</v>
      </c>
      <c r="N102" s="412">
        <v>4</v>
      </c>
      <c r="O102" s="412">
        <v>4</v>
      </c>
    </row>
    <row r="103" spans="1:15" ht="16.5">
      <c r="A103" s="397">
        <v>272</v>
      </c>
      <c r="B103" s="398" t="s">
        <v>126</v>
      </c>
      <c r="C103" s="405">
        <v>26307535.656811256</v>
      </c>
      <c r="D103" s="654">
        <v>31847456.968291361</v>
      </c>
      <c r="E103" s="445">
        <v>5539921.3114801049</v>
      </c>
      <c r="F103" s="540">
        <v>0.21058305816819334</v>
      </c>
      <c r="G103" s="399">
        <v>548.00515887204222</v>
      </c>
      <c r="H103" s="399">
        <v>659.43590368136165</v>
      </c>
      <c r="I103" s="460">
        <v>111.43074480931944</v>
      </c>
      <c r="J103" s="436">
        <v>7.8646087329666478E-3</v>
      </c>
      <c r="K103" s="437">
        <v>8.665407092015338E-3</v>
      </c>
      <c r="L103" s="400">
        <v>48006</v>
      </c>
      <c r="M103" s="400">
        <v>48295</v>
      </c>
      <c r="N103" s="412">
        <v>16</v>
      </c>
      <c r="O103" s="412">
        <v>16</v>
      </c>
    </row>
    <row r="104" spans="1:15" ht="16.5">
      <c r="A104" s="397">
        <v>273</v>
      </c>
      <c r="B104" s="398" t="s">
        <v>127</v>
      </c>
      <c r="C104" s="405">
        <v>5115862.1661869856</v>
      </c>
      <c r="D104" s="654">
        <v>5249930.3204853386</v>
      </c>
      <c r="E104" s="445">
        <v>134068.15429835301</v>
      </c>
      <c r="F104" s="540">
        <v>2.6206365602355206E-2</v>
      </c>
      <c r="G104" s="399">
        <v>1279.2853628874682</v>
      </c>
      <c r="H104" s="399">
        <v>1308.8831514548338</v>
      </c>
      <c r="I104" s="460">
        <v>29.597788567365569</v>
      </c>
      <c r="J104" s="436">
        <v>1.2964503849416944E-3</v>
      </c>
      <c r="K104" s="437">
        <v>7.1968004650737173E-4</v>
      </c>
      <c r="L104" s="400">
        <v>3999</v>
      </c>
      <c r="M104" s="400">
        <v>4011</v>
      </c>
      <c r="N104" s="412">
        <v>19</v>
      </c>
      <c r="O104" s="412">
        <v>19</v>
      </c>
    </row>
    <row r="105" spans="1:15" ht="16.5">
      <c r="A105" s="397">
        <v>275</v>
      </c>
      <c r="B105" s="398" t="s">
        <v>128</v>
      </c>
      <c r="C105" s="405">
        <v>2611605.3656848194</v>
      </c>
      <c r="D105" s="654">
        <v>2950691.0039216829</v>
      </c>
      <c r="E105" s="445">
        <v>339085.63823686354</v>
      </c>
      <c r="F105" s="540">
        <v>0.1298380079518438</v>
      </c>
      <c r="G105" s="399">
        <v>1035.9402481891391</v>
      </c>
      <c r="H105" s="399">
        <v>1180.7487010490929</v>
      </c>
      <c r="I105" s="460">
        <v>144.80845285995383</v>
      </c>
      <c r="J105" s="436">
        <v>7.2866195441706602E-4</v>
      </c>
      <c r="K105" s="437">
        <v>4.4838704468260334E-4</v>
      </c>
      <c r="L105" s="400">
        <v>2521</v>
      </c>
      <c r="M105" s="400">
        <v>2499</v>
      </c>
      <c r="N105" s="412">
        <v>13</v>
      </c>
      <c r="O105" s="412">
        <v>13</v>
      </c>
    </row>
    <row r="106" spans="1:15" ht="16.5">
      <c r="A106" s="397">
        <v>276</v>
      </c>
      <c r="B106" s="398" t="s">
        <v>129</v>
      </c>
      <c r="C106" s="405">
        <v>16652610.598048076</v>
      </c>
      <c r="D106" s="654">
        <v>17439279.254412603</v>
      </c>
      <c r="E106" s="445">
        <v>786668.6563645266</v>
      </c>
      <c r="F106" s="540">
        <v>4.7239959868919018E-2</v>
      </c>
      <c r="G106" s="399">
        <v>1098.674579273476</v>
      </c>
      <c r="H106" s="399">
        <v>1152.1722551805367</v>
      </c>
      <c r="I106" s="460">
        <v>53.497675907060739</v>
      </c>
      <c r="J106" s="436">
        <v>4.306563882241923E-3</v>
      </c>
      <c r="K106" s="437">
        <v>2.7158008436638193E-3</v>
      </c>
      <c r="L106" s="400">
        <v>15157</v>
      </c>
      <c r="M106" s="400">
        <v>15136</v>
      </c>
      <c r="N106" s="412">
        <v>12</v>
      </c>
      <c r="O106" s="412">
        <v>12</v>
      </c>
    </row>
    <row r="107" spans="1:15" ht="16.5">
      <c r="A107" s="397">
        <v>280</v>
      </c>
      <c r="B107" s="398" t="s">
        <v>130</v>
      </c>
      <c r="C107" s="405">
        <v>2856110.318354018</v>
      </c>
      <c r="D107" s="654">
        <v>3045617.9489487968</v>
      </c>
      <c r="E107" s="445">
        <v>189507.63059477881</v>
      </c>
      <c r="F107" s="540">
        <v>6.6351649436283827E-2</v>
      </c>
      <c r="G107" s="399">
        <v>1411.1216987915109</v>
      </c>
      <c r="H107" s="399">
        <v>1511.4729275180134</v>
      </c>
      <c r="I107" s="460">
        <v>100.35122872650254</v>
      </c>
      <c r="J107" s="436">
        <v>7.5210380352914411E-4</v>
      </c>
      <c r="K107" s="437">
        <v>3.6154457584451611E-4</v>
      </c>
      <c r="L107" s="400">
        <v>2024</v>
      </c>
      <c r="M107" s="400">
        <v>2015</v>
      </c>
      <c r="N107" s="412">
        <v>15</v>
      </c>
      <c r="O107" s="412">
        <v>15</v>
      </c>
    </row>
    <row r="108" spans="1:15" ht="16.5">
      <c r="A108" s="397">
        <v>284</v>
      </c>
      <c r="B108" s="398" t="s">
        <v>131</v>
      </c>
      <c r="C108" s="405">
        <v>3562558.2948259837</v>
      </c>
      <c r="D108" s="654">
        <v>3104910.3578633922</v>
      </c>
      <c r="E108" s="445">
        <v>-457647.93696259148</v>
      </c>
      <c r="F108" s="540">
        <v>-0.12846047673865382</v>
      </c>
      <c r="G108" s="399">
        <v>1599.7118521894852</v>
      </c>
      <c r="H108" s="399">
        <v>1406.8465599743508</v>
      </c>
      <c r="I108" s="460">
        <v>-192.86529221513433</v>
      </c>
      <c r="J108" s="436">
        <v>7.6674583907416843E-4</v>
      </c>
      <c r="K108" s="437">
        <v>3.9599448083813747E-4</v>
      </c>
      <c r="L108" s="400">
        <v>2227</v>
      </c>
      <c r="M108" s="400">
        <v>2207</v>
      </c>
      <c r="N108" s="412">
        <v>2</v>
      </c>
      <c r="O108" s="412">
        <v>2</v>
      </c>
    </row>
    <row r="109" spans="1:15" ht="16.5">
      <c r="A109" s="397">
        <v>285</v>
      </c>
      <c r="B109" s="398" t="s">
        <v>132</v>
      </c>
      <c r="C109" s="405">
        <v>5070588.4720747303</v>
      </c>
      <c r="D109" s="654">
        <v>13784712.029220421</v>
      </c>
      <c r="E109" s="445">
        <v>8714123.5571456905</v>
      </c>
      <c r="F109" s="540">
        <v>1.7185625702296714</v>
      </c>
      <c r="G109" s="399">
        <v>100.17560250656361</v>
      </c>
      <c r="H109" s="399">
        <v>272.96459463802813</v>
      </c>
      <c r="I109" s="460">
        <v>172.78899213146451</v>
      </c>
      <c r="J109" s="436">
        <v>3.404082364076232E-3</v>
      </c>
      <c r="K109" s="437">
        <v>9.0610427196764574E-3</v>
      </c>
      <c r="L109" s="400">
        <v>50617</v>
      </c>
      <c r="M109" s="400">
        <v>50500</v>
      </c>
      <c r="N109" s="412">
        <v>8</v>
      </c>
      <c r="O109" s="412">
        <v>8</v>
      </c>
    </row>
    <row r="110" spans="1:15" ht="16.5">
      <c r="A110" s="397">
        <v>286</v>
      </c>
      <c r="B110" s="398" t="s">
        <v>133</v>
      </c>
      <c r="C110" s="405">
        <v>-5333756.1149669383</v>
      </c>
      <c r="D110" s="654">
        <v>1798644.9395304052</v>
      </c>
      <c r="E110" s="445">
        <v>7132401.0544973435</v>
      </c>
      <c r="F110" s="540"/>
      <c r="G110" s="399">
        <v>-67.151243437119163</v>
      </c>
      <c r="H110" s="399">
        <v>22.802293858144083</v>
      </c>
      <c r="I110" s="460">
        <v>89.953537295263246</v>
      </c>
      <c r="J110" s="436">
        <v>4.4416854736693964E-4</v>
      </c>
      <c r="K110" s="437">
        <v>1.4153169301546118E-2</v>
      </c>
      <c r="L110" s="400">
        <v>79429</v>
      </c>
      <c r="M110" s="400">
        <v>78880</v>
      </c>
      <c r="N110" s="412">
        <v>8</v>
      </c>
      <c r="O110" s="412">
        <v>8</v>
      </c>
    </row>
    <row r="111" spans="1:15" ht="16.5">
      <c r="A111" s="397">
        <v>287</v>
      </c>
      <c r="B111" s="398" t="s">
        <v>134</v>
      </c>
      <c r="C111" s="405">
        <v>8585444.074581556</v>
      </c>
      <c r="D111" s="654">
        <v>8126219.3518205527</v>
      </c>
      <c r="E111" s="445">
        <v>-459224.7227610033</v>
      </c>
      <c r="F111" s="540">
        <v>-5.348875594223533E-2</v>
      </c>
      <c r="G111" s="399">
        <v>1375.4316043866638</v>
      </c>
      <c r="H111" s="399">
        <v>1310.8919748057031</v>
      </c>
      <c r="I111" s="460">
        <v>-64.539629580960764</v>
      </c>
      <c r="J111" s="436">
        <v>2.0067390543603357E-3</v>
      </c>
      <c r="K111" s="437">
        <v>1.1122654221638487E-3</v>
      </c>
      <c r="L111" s="400">
        <v>6242</v>
      </c>
      <c r="M111" s="400">
        <v>6199</v>
      </c>
      <c r="N111" s="412">
        <v>15</v>
      </c>
      <c r="O111" s="412">
        <v>15</v>
      </c>
    </row>
    <row r="112" spans="1:15" ht="16.5">
      <c r="A112" s="397">
        <v>288</v>
      </c>
      <c r="B112" s="398" t="s">
        <v>135</v>
      </c>
      <c r="C112" s="405">
        <v>7517549.4914541226</v>
      </c>
      <c r="D112" s="654">
        <v>8328399.8029717831</v>
      </c>
      <c r="E112" s="445">
        <v>810850.31151766051</v>
      </c>
      <c r="F112" s="540">
        <v>0.10786098747197172</v>
      </c>
      <c r="G112" s="399">
        <v>1173.7001547937741</v>
      </c>
      <c r="H112" s="399">
        <v>1307.8517278536092</v>
      </c>
      <c r="I112" s="460">
        <v>134.15157305983507</v>
      </c>
      <c r="J112" s="436">
        <v>2.0566667501051559E-3</v>
      </c>
      <c r="K112" s="437">
        <v>1.1425885156217759E-3</v>
      </c>
      <c r="L112" s="400">
        <v>6405</v>
      </c>
      <c r="M112" s="400">
        <v>6368</v>
      </c>
      <c r="N112" s="412">
        <v>15</v>
      </c>
      <c r="O112" s="412">
        <v>15</v>
      </c>
    </row>
    <row r="113" spans="1:15" ht="16.5">
      <c r="A113" s="397">
        <v>290</v>
      </c>
      <c r="B113" s="398" t="s">
        <v>136</v>
      </c>
      <c r="C113" s="405">
        <v>8297972.4262320716</v>
      </c>
      <c r="D113" s="654">
        <v>8225954.6009025164</v>
      </c>
      <c r="E113" s="445">
        <v>-72017.825329555199</v>
      </c>
      <c r="F113" s="540">
        <v>-8.6789665752428774E-3</v>
      </c>
      <c r="G113" s="399">
        <v>1070.0157867481716</v>
      </c>
      <c r="H113" s="399">
        <v>1084.9320233319067</v>
      </c>
      <c r="I113" s="460">
        <v>14.916236583735099</v>
      </c>
      <c r="J113" s="436">
        <v>2.0313682959257006E-3</v>
      </c>
      <c r="K113" s="437">
        <v>1.3604123940710278E-3</v>
      </c>
      <c r="L113" s="400">
        <v>7755</v>
      </c>
      <c r="M113" s="400">
        <v>7582</v>
      </c>
      <c r="N113" s="412">
        <v>18</v>
      </c>
      <c r="O113" s="412">
        <v>18</v>
      </c>
    </row>
    <row r="114" spans="1:15" ht="16.5">
      <c r="A114" s="397">
        <v>291</v>
      </c>
      <c r="B114" s="398" t="s">
        <v>137</v>
      </c>
      <c r="C114" s="405">
        <v>2539566.4361313377</v>
      </c>
      <c r="D114" s="654">
        <v>2798640.51265642</v>
      </c>
      <c r="E114" s="445">
        <v>259074.07652508235</v>
      </c>
      <c r="F114" s="540">
        <v>0.102015081330081</v>
      </c>
      <c r="G114" s="399">
        <v>1198.4740142196024</v>
      </c>
      <c r="H114" s="399">
        <v>1337.7822718242926</v>
      </c>
      <c r="I114" s="460">
        <v>139.3082576046902</v>
      </c>
      <c r="J114" s="436">
        <v>6.9111366217359865E-4</v>
      </c>
      <c r="K114" s="437">
        <v>3.7536042315966636E-4</v>
      </c>
      <c r="L114" s="400">
        <v>2119</v>
      </c>
      <c r="M114" s="400">
        <v>2092</v>
      </c>
      <c r="N114" s="412">
        <v>6</v>
      </c>
      <c r="O114" s="412">
        <v>6</v>
      </c>
    </row>
    <row r="115" spans="1:15" ht="16.5">
      <c r="A115" s="397">
        <v>297</v>
      </c>
      <c r="B115" s="398" t="s">
        <v>138</v>
      </c>
      <c r="C115" s="405">
        <v>33968555.224026814</v>
      </c>
      <c r="D115" s="654">
        <v>46762520.301729359</v>
      </c>
      <c r="E115" s="445">
        <v>12793965.077702545</v>
      </c>
      <c r="F115" s="540">
        <v>0.37664142596954053</v>
      </c>
      <c r="G115" s="399">
        <v>277.08171055701598</v>
      </c>
      <c r="H115" s="399">
        <v>377.05324341627113</v>
      </c>
      <c r="I115" s="460">
        <v>99.971532859255149</v>
      </c>
      <c r="J115" s="436">
        <v>1.1547827065334502E-2</v>
      </c>
      <c r="K115" s="437">
        <v>2.2252664933405823E-2</v>
      </c>
      <c r="L115" s="400">
        <v>122594</v>
      </c>
      <c r="M115" s="400">
        <v>124021</v>
      </c>
      <c r="N115" s="412">
        <v>11</v>
      </c>
      <c r="O115" s="412">
        <v>11</v>
      </c>
    </row>
    <row r="116" spans="1:15" ht="16.5">
      <c r="A116" s="397">
        <v>300</v>
      </c>
      <c r="B116" s="398" t="s">
        <v>139</v>
      </c>
      <c r="C116" s="405">
        <v>6946068.5887571527</v>
      </c>
      <c r="D116" s="654">
        <v>6686165.7562749339</v>
      </c>
      <c r="E116" s="445">
        <v>-259902.83248221874</v>
      </c>
      <c r="F116" s="540">
        <v>-3.7417256849852483E-2</v>
      </c>
      <c r="G116" s="399">
        <v>2020.9684575959129</v>
      </c>
      <c r="H116" s="399">
        <v>1977.5704691733019</v>
      </c>
      <c r="I116" s="460">
        <v>-43.397988422610979</v>
      </c>
      <c r="J116" s="436">
        <v>1.6511232796143588E-3</v>
      </c>
      <c r="K116" s="437">
        <v>6.0664129574705163E-4</v>
      </c>
      <c r="L116" s="400">
        <v>3437</v>
      </c>
      <c r="M116" s="400">
        <v>3381</v>
      </c>
      <c r="N116" s="412">
        <v>14</v>
      </c>
      <c r="O116" s="412">
        <v>14</v>
      </c>
    </row>
    <row r="117" spans="1:15" ht="16.5">
      <c r="A117" s="397">
        <v>301</v>
      </c>
      <c r="B117" s="398" t="s">
        <v>140</v>
      </c>
      <c r="C117" s="405">
        <v>12061189.002021328</v>
      </c>
      <c r="D117" s="654">
        <v>13979132.815022951</v>
      </c>
      <c r="E117" s="445">
        <v>1917943.8130016234</v>
      </c>
      <c r="F117" s="540">
        <v>0.15901780601234225</v>
      </c>
      <c r="G117" s="399">
        <v>606.39462051389285</v>
      </c>
      <c r="H117" s="399">
        <v>707.48179639774037</v>
      </c>
      <c r="I117" s="460">
        <v>101.08717588384752</v>
      </c>
      <c r="J117" s="436">
        <v>3.4520938398877915E-3</v>
      </c>
      <c r="K117" s="437">
        <v>3.5452899623383593E-3</v>
      </c>
      <c r="L117" s="400">
        <v>19890</v>
      </c>
      <c r="M117" s="400">
        <v>19759</v>
      </c>
      <c r="N117" s="412">
        <v>14</v>
      </c>
      <c r="O117" s="412">
        <v>14</v>
      </c>
    </row>
    <row r="118" spans="1:15" ht="16.5">
      <c r="A118" s="397">
        <v>304</v>
      </c>
      <c r="B118" s="398" t="s">
        <v>141</v>
      </c>
      <c r="C118" s="405">
        <v>-226297.71483855337</v>
      </c>
      <c r="D118" s="654">
        <v>-140365.96287119424</v>
      </c>
      <c r="E118" s="445">
        <v>85931.751967359131</v>
      </c>
      <c r="F118" s="540"/>
      <c r="G118" s="399">
        <v>-238.20812088268775</v>
      </c>
      <c r="H118" s="399">
        <v>-147.9093391688032</v>
      </c>
      <c r="I118" s="460">
        <v>90.298781713884551</v>
      </c>
      <c r="J118" s="436">
        <v>-3.4662842264208974E-5</v>
      </c>
      <c r="K118" s="437">
        <v>1.7027583249451403E-4</v>
      </c>
      <c r="L118" s="400">
        <v>950</v>
      </c>
      <c r="M118" s="400">
        <v>949</v>
      </c>
      <c r="N118" s="412">
        <v>2</v>
      </c>
      <c r="O118" s="412">
        <v>2</v>
      </c>
    </row>
    <row r="119" spans="1:15" ht="16.5">
      <c r="A119" s="397">
        <v>305</v>
      </c>
      <c r="B119" s="398" t="s">
        <v>142</v>
      </c>
      <c r="C119" s="405">
        <v>14827459.063790636</v>
      </c>
      <c r="D119" s="654">
        <v>15722174.337196719</v>
      </c>
      <c r="E119" s="445">
        <v>894715.27340608276</v>
      </c>
      <c r="F119" s="540">
        <v>6.0341780041802323E-2</v>
      </c>
      <c r="G119" s="399">
        <v>978.96864279615977</v>
      </c>
      <c r="H119" s="399">
        <v>1046.8189850986562</v>
      </c>
      <c r="I119" s="460">
        <v>67.850342302496415</v>
      </c>
      <c r="J119" s="436">
        <v>3.8825313341863121E-3</v>
      </c>
      <c r="K119" s="437">
        <v>2.694807932808331E-3</v>
      </c>
      <c r="L119" s="400">
        <v>15146</v>
      </c>
      <c r="M119" s="400">
        <v>15019</v>
      </c>
      <c r="N119" s="412">
        <v>17</v>
      </c>
      <c r="O119" s="412">
        <v>17</v>
      </c>
    </row>
    <row r="120" spans="1:15" ht="16.5">
      <c r="A120" s="397">
        <v>309</v>
      </c>
      <c r="B120" s="398" t="s">
        <v>143</v>
      </c>
      <c r="C120" s="405">
        <v>2838620.8677760097</v>
      </c>
      <c r="D120" s="654">
        <v>4994521.195224382</v>
      </c>
      <c r="E120" s="445">
        <v>2155900.3274483723</v>
      </c>
      <c r="F120" s="540">
        <v>0.75948864884427758</v>
      </c>
      <c r="G120" s="399">
        <v>439.61915251293323</v>
      </c>
      <c r="H120" s="399">
        <v>779.29804887258263</v>
      </c>
      <c r="I120" s="460">
        <v>339.6788963596494</v>
      </c>
      <c r="J120" s="436">
        <v>1.2333780699682688E-3</v>
      </c>
      <c r="K120" s="437">
        <v>1.1499450057506221E-3</v>
      </c>
      <c r="L120" s="400">
        <v>6457</v>
      </c>
      <c r="M120" s="400">
        <v>6409</v>
      </c>
      <c r="N120" s="412">
        <v>12</v>
      </c>
      <c r="O120" s="412">
        <v>12</v>
      </c>
    </row>
    <row r="121" spans="1:15" ht="16.5">
      <c r="A121" s="397">
        <v>312</v>
      </c>
      <c r="B121" s="398" t="s">
        <v>144</v>
      </c>
      <c r="C121" s="405">
        <v>554512.30932300235</v>
      </c>
      <c r="D121" s="654">
        <v>916863.43517928198</v>
      </c>
      <c r="E121" s="445">
        <v>362351.12585627963</v>
      </c>
      <c r="F121" s="540">
        <v>0.65345912031902398</v>
      </c>
      <c r="G121" s="399">
        <v>463.63905461789494</v>
      </c>
      <c r="H121" s="399">
        <v>780.9739652293714</v>
      </c>
      <c r="I121" s="460">
        <v>317.33491061147646</v>
      </c>
      <c r="J121" s="436">
        <v>2.2641594857724818E-4</v>
      </c>
      <c r="K121" s="437">
        <v>2.106468149089141E-4</v>
      </c>
      <c r="L121" s="400">
        <v>1196</v>
      </c>
      <c r="M121" s="400">
        <v>1174</v>
      </c>
      <c r="N121" s="412">
        <v>13</v>
      </c>
      <c r="O121" s="412">
        <v>13</v>
      </c>
    </row>
    <row r="122" spans="1:15" ht="16.5">
      <c r="A122" s="397">
        <v>316</v>
      </c>
      <c r="B122" s="398" t="s">
        <v>145</v>
      </c>
      <c r="C122" s="405">
        <v>1222174.3453906588</v>
      </c>
      <c r="D122" s="654">
        <v>1058924.5665432888</v>
      </c>
      <c r="E122" s="445">
        <v>-163249.77884737006</v>
      </c>
      <c r="F122" s="540">
        <v>-0.13357323319954692</v>
      </c>
      <c r="G122" s="399">
        <v>291.13252629601209</v>
      </c>
      <c r="H122" s="399">
        <v>257.39537349131956</v>
      </c>
      <c r="I122" s="460">
        <v>-33.737152804692528</v>
      </c>
      <c r="J122" s="436">
        <v>2.6149740627268912E-4</v>
      </c>
      <c r="K122" s="437">
        <v>7.3816098512374155E-4</v>
      </c>
      <c r="L122" s="400">
        <v>4198</v>
      </c>
      <c r="M122" s="400">
        <v>4114</v>
      </c>
      <c r="N122" s="412">
        <v>7</v>
      </c>
      <c r="O122" s="412">
        <v>7</v>
      </c>
    </row>
    <row r="123" spans="1:15" ht="16.5">
      <c r="A123" s="397">
        <v>317</v>
      </c>
      <c r="B123" s="398" t="s">
        <v>146</v>
      </c>
      <c r="C123" s="405">
        <v>4625492.5683348328</v>
      </c>
      <c r="D123" s="654">
        <v>4994324.7976479987</v>
      </c>
      <c r="E123" s="445">
        <v>368832.22931316588</v>
      </c>
      <c r="F123" s="540">
        <v>7.9739016734804671E-2</v>
      </c>
      <c r="G123" s="399">
        <v>1869.6412968208701</v>
      </c>
      <c r="H123" s="399">
        <v>2046.8544252655731</v>
      </c>
      <c r="I123" s="460">
        <v>177.21312844470299</v>
      </c>
      <c r="J123" s="436">
        <v>1.2333295703315192E-3</v>
      </c>
      <c r="K123" s="437">
        <v>4.3780087596060512E-4</v>
      </c>
      <c r="L123" s="400">
        <v>2474</v>
      </c>
      <c r="M123" s="400">
        <v>2440</v>
      </c>
      <c r="N123" s="412">
        <v>17</v>
      </c>
      <c r="O123" s="412">
        <v>17</v>
      </c>
    </row>
    <row r="124" spans="1:15" ht="16.5">
      <c r="A124" s="397">
        <v>320</v>
      </c>
      <c r="B124" s="398" t="s">
        <v>147</v>
      </c>
      <c r="C124" s="405">
        <v>6502220.7869716631</v>
      </c>
      <c r="D124" s="654">
        <v>7576015.3425480518</v>
      </c>
      <c r="E124" s="445">
        <v>1073794.5555763887</v>
      </c>
      <c r="F124" s="540">
        <v>0.16514273980482544</v>
      </c>
      <c r="G124" s="399">
        <v>929.41978087073517</v>
      </c>
      <c r="H124" s="399">
        <v>1077.6693232643033</v>
      </c>
      <c r="I124" s="460">
        <v>148.24954239356816</v>
      </c>
      <c r="J124" s="436">
        <v>1.8708682606405718E-3</v>
      </c>
      <c r="K124" s="437">
        <v>1.2613689172143664E-3</v>
      </c>
      <c r="L124" s="400">
        <v>6996</v>
      </c>
      <c r="M124" s="400">
        <v>7030</v>
      </c>
      <c r="N124" s="412">
        <v>19</v>
      </c>
      <c r="O124" s="412">
        <v>19</v>
      </c>
    </row>
    <row r="125" spans="1:15" ht="16.5">
      <c r="A125" s="397">
        <v>322</v>
      </c>
      <c r="B125" s="398" t="s">
        <v>148</v>
      </c>
      <c r="C125" s="405">
        <v>9334648.0618262645</v>
      </c>
      <c r="D125" s="654">
        <v>9602716.946171701</v>
      </c>
      <c r="E125" s="445">
        <v>268068.88434543647</v>
      </c>
      <c r="F125" s="540">
        <v>2.8717620907605004E-2</v>
      </c>
      <c r="G125" s="399">
        <v>1425.3547200834118</v>
      </c>
      <c r="H125" s="399">
        <v>1486.0286205774839</v>
      </c>
      <c r="I125" s="460">
        <v>60.673900494072086</v>
      </c>
      <c r="J125" s="436">
        <v>2.3713545364159282E-3</v>
      </c>
      <c r="K125" s="437">
        <v>1.1594546149415698E-3</v>
      </c>
      <c r="L125" s="400">
        <v>6549</v>
      </c>
      <c r="M125" s="400">
        <v>6462</v>
      </c>
      <c r="N125" s="412">
        <v>2</v>
      </c>
      <c r="O125" s="412">
        <v>2</v>
      </c>
    </row>
    <row r="126" spans="1:15" ht="16.5">
      <c r="A126" s="397">
        <v>398</v>
      </c>
      <c r="B126" s="398" t="s">
        <v>149</v>
      </c>
      <c r="C126" s="405">
        <v>77166315.072456211</v>
      </c>
      <c r="D126" s="654">
        <v>88809408.754464209</v>
      </c>
      <c r="E126" s="445">
        <v>11643093.682007998</v>
      </c>
      <c r="F126" s="540">
        <v>0.15088311099312673</v>
      </c>
      <c r="G126" s="399">
        <v>642.11620613651928</v>
      </c>
      <c r="H126" s="399">
        <v>735.82899384773111</v>
      </c>
      <c r="I126" s="460">
        <v>93.712787711211831</v>
      </c>
      <c r="J126" s="436">
        <v>2.1931146727205586E-2</v>
      </c>
      <c r="K126" s="437">
        <v>2.1655533246849719E-2</v>
      </c>
      <c r="L126" s="400">
        <v>120175</v>
      </c>
      <c r="M126" s="400">
        <v>120693</v>
      </c>
      <c r="N126" s="412">
        <v>7</v>
      </c>
      <c r="O126" s="412">
        <v>7</v>
      </c>
    </row>
    <row r="127" spans="1:15" ht="16.5">
      <c r="A127" s="397">
        <v>399</v>
      </c>
      <c r="B127" s="398" t="s">
        <v>150</v>
      </c>
      <c r="C127" s="405">
        <v>4283731.2769264383</v>
      </c>
      <c r="D127" s="654">
        <v>4657964.6326641273</v>
      </c>
      <c r="E127" s="445">
        <v>374233.35573768895</v>
      </c>
      <c r="F127" s="540">
        <v>8.7361538701886093E-2</v>
      </c>
      <c r="G127" s="399">
        <v>548.00195432089527</v>
      </c>
      <c r="H127" s="399">
        <v>606.34790844365102</v>
      </c>
      <c r="I127" s="460">
        <v>58.345954122755757</v>
      </c>
      <c r="J127" s="436">
        <v>1.1502667030643442E-3</v>
      </c>
      <c r="K127" s="437">
        <v>1.3783550529218723E-3</v>
      </c>
      <c r="L127" s="400">
        <v>7817</v>
      </c>
      <c r="M127" s="400">
        <v>7682</v>
      </c>
      <c r="N127" s="412">
        <v>15</v>
      </c>
      <c r="O127" s="412">
        <v>15</v>
      </c>
    </row>
    <row r="128" spans="1:15" ht="16.5">
      <c r="A128" s="397">
        <v>400</v>
      </c>
      <c r="B128" s="398" t="s">
        <v>151</v>
      </c>
      <c r="C128" s="405">
        <v>12418928.815168491</v>
      </c>
      <c r="D128" s="654">
        <v>12857732.475458853</v>
      </c>
      <c r="E128" s="445">
        <v>438803.66029036231</v>
      </c>
      <c r="F128" s="540">
        <v>3.5333454826990164E-2</v>
      </c>
      <c r="G128" s="399">
        <v>1484.4524043949905</v>
      </c>
      <c r="H128" s="399">
        <v>1523.2475388530806</v>
      </c>
      <c r="I128" s="460">
        <v>38.79513445809016</v>
      </c>
      <c r="J128" s="436">
        <v>3.1751682783753448E-3</v>
      </c>
      <c r="K128" s="437">
        <v>1.5145398335997817E-3</v>
      </c>
      <c r="L128" s="400">
        <v>8366</v>
      </c>
      <c r="M128" s="400">
        <v>8441</v>
      </c>
      <c r="N128" s="412">
        <v>2</v>
      </c>
      <c r="O128" s="412">
        <v>2</v>
      </c>
    </row>
    <row r="129" spans="1:15" ht="16.5">
      <c r="A129" s="397">
        <v>402</v>
      </c>
      <c r="B129" s="398" t="s">
        <v>152</v>
      </c>
      <c r="C129" s="405">
        <v>4985468.6505048722</v>
      </c>
      <c r="D129" s="654">
        <v>6154918.6898395326</v>
      </c>
      <c r="E129" s="445">
        <v>1169450.0393346604</v>
      </c>
      <c r="F129" s="540">
        <v>0.23457173664430356</v>
      </c>
      <c r="G129" s="399">
        <v>547.91390817725824</v>
      </c>
      <c r="H129" s="399">
        <v>685.78481223838799</v>
      </c>
      <c r="I129" s="460">
        <v>137.87090406112975</v>
      </c>
      <c r="J129" s="436">
        <v>1.5199338310436107E-3</v>
      </c>
      <c r="K129" s="437">
        <v>1.6103536318632912E-3</v>
      </c>
      <c r="L129" s="400">
        <v>9099</v>
      </c>
      <c r="M129" s="400">
        <v>8975</v>
      </c>
      <c r="N129" s="412">
        <v>11</v>
      </c>
      <c r="O129" s="412">
        <v>11</v>
      </c>
    </row>
    <row r="130" spans="1:15" ht="16.5">
      <c r="A130" s="397">
        <v>403</v>
      </c>
      <c r="B130" s="398" t="s">
        <v>153</v>
      </c>
      <c r="C130" s="405">
        <v>3240999.5535027226</v>
      </c>
      <c r="D130" s="654">
        <v>3291946.2142598</v>
      </c>
      <c r="E130" s="445">
        <v>50946.660757077392</v>
      </c>
      <c r="F130" s="540">
        <v>1.5719428502239872E-2</v>
      </c>
      <c r="G130" s="399">
        <v>1149.2906218094761</v>
      </c>
      <c r="H130" s="399">
        <v>1180.3320954678379</v>
      </c>
      <c r="I130" s="460">
        <v>31.041473658361838</v>
      </c>
      <c r="J130" s="436">
        <v>8.1293363457249151E-4</v>
      </c>
      <c r="K130" s="437">
        <v>5.0042075535005226E-4</v>
      </c>
      <c r="L130" s="400">
        <v>2820</v>
      </c>
      <c r="M130" s="400">
        <v>2789</v>
      </c>
      <c r="N130" s="412">
        <v>14</v>
      </c>
      <c r="O130" s="412">
        <v>14</v>
      </c>
    </row>
    <row r="131" spans="1:15" ht="16.5">
      <c r="A131" s="397">
        <v>405</v>
      </c>
      <c r="B131" s="398" t="s">
        <v>154</v>
      </c>
      <c r="C131" s="405">
        <v>22948494.447759099</v>
      </c>
      <c r="D131" s="654">
        <v>30384808.240610324</v>
      </c>
      <c r="E131" s="445">
        <v>7436313.7928512245</v>
      </c>
      <c r="F131" s="540">
        <v>0.32404364520642331</v>
      </c>
      <c r="G131" s="399">
        <v>315.87741841375225</v>
      </c>
      <c r="H131" s="399">
        <v>416.29868253151648</v>
      </c>
      <c r="I131" s="460">
        <v>100.42126411776422</v>
      </c>
      <c r="J131" s="436">
        <v>7.5034131760204252E-3</v>
      </c>
      <c r="K131" s="437">
        <v>1.3095987842054362E-2</v>
      </c>
      <c r="L131" s="400">
        <v>72650</v>
      </c>
      <c r="M131" s="400">
        <v>72988</v>
      </c>
      <c r="N131" s="412">
        <v>9</v>
      </c>
      <c r="O131" s="412">
        <v>9</v>
      </c>
    </row>
    <row r="132" spans="1:15" ht="16.5">
      <c r="A132" s="397">
        <v>407</v>
      </c>
      <c r="B132" s="398" t="s">
        <v>155</v>
      </c>
      <c r="C132" s="405">
        <v>2664013.5352641372</v>
      </c>
      <c r="D132" s="654">
        <v>2278262.0738963033</v>
      </c>
      <c r="E132" s="445">
        <v>-385751.46136783389</v>
      </c>
      <c r="F132" s="540">
        <v>-0.14480086390761773</v>
      </c>
      <c r="G132" s="399">
        <v>1057.9879012168933</v>
      </c>
      <c r="H132" s="399">
        <v>930.28259448603649</v>
      </c>
      <c r="I132" s="460">
        <v>-127.70530673085682</v>
      </c>
      <c r="J132" s="436">
        <v>5.6260817999349562E-4</v>
      </c>
      <c r="K132" s="437">
        <v>4.3941571525718109E-4</v>
      </c>
      <c r="L132" s="400">
        <v>2518</v>
      </c>
      <c r="M132" s="400">
        <v>2449</v>
      </c>
      <c r="N132" s="412">
        <v>1</v>
      </c>
      <c r="O132" s="413">
        <v>34</v>
      </c>
    </row>
    <row r="133" spans="1:15" ht="16.5">
      <c r="A133" s="397">
        <v>408</v>
      </c>
      <c r="B133" s="398" t="s">
        <v>156</v>
      </c>
      <c r="C133" s="405">
        <v>13891193.001778839</v>
      </c>
      <c r="D133" s="654">
        <v>14524801.184236858</v>
      </c>
      <c r="E133" s="445">
        <v>633608.18245801888</v>
      </c>
      <c r="F133" s="540">
        <v>4.5612222245913804E-2</v>
      </c>
      <c r="G133" s="399">
        <v>985.2608696913851</v>
      </c>
      <c r="H133" s="399">
        <v>1035.7102955103294</v>
      </c>
      <c r="I133" s="460">
        <v>50.449425818944292</v>
      </c>
      <c r="J133" s="436">
        <v>3.586844574494204E-3</v>
      </c>
      <c r="K133" s="437">
        <v>2.5162784772424286E-3</v>
      </c>
      <c r="L133" s="400">
        <v>14099</v>
      </c>
      <c r="M133" s="400">
        <v>14024</v>
      </c>
      <c r="N133" s="412">
        <v>14</v>
      </c>
      <c r="O133" s="412">
        <v>14</v>
      </c>
    </row>
    <row r="134" spans="1:15" ht="16.5">
      <c r="A134" s="397">
        <v>410</v>
      </c>
      <c r="B134" s="398" t="s">
        <v>157</v>
      </c>
      <c r="C134" s="405">
        <v>15586230.058134858</v>
      </c>
      <c r="D134" s="654">
        <v>18153601.657893192</v>
      </c>
      <c r="E134" s="445">
        <v>2567371.5997583345</v>
      </c>
      <c r="F134" s="540">
        <v>0.16472049945255085</v>
      </c>
      <c r="G134" s="399">
        <v>830.15872480079133</v>
      </c>
      <c r="H134" s="399">
        <v>967.57284180221677</v>
      </c>
      <c r="I134" s="460">
        <v>137.41411700142544</v>
      </c>
      <c r="J134" s="436">
        <v>4.4829630910754748E-3</v>
      </c>
      <c r="K134" s="437">
        <v>3.3664016535954397E-3</v>
      </c>
      <c r="L134" s="400">
        <v>18775</v>
      </c>
      <c r="M134" s="400">
        <v>18762</v>
      </c>
      <c r="N134" s="412">
        <v>13</v>
      </c>
      <c r="O134" s="412">
        <v>13</v>
      </c>
    </row>
    <row r="135" spans="1:15" ht="16.5">
      <c r="A135" s="397">
        <v>416</v>
      </c>
      <c r="B135" s="398" t="s">
        <v>158</v>
      </c>
      <c r="C135" s="405">
        <v>1394933.8321042934</v>
      </c>
      <c r="D135" s="654">
        <v>1460604.4420134206</v>
      </c>
      <c r="E135" s="445">
        <v>65670.609909127234</v>
      </c>
      <c r="F135" s="540">
        <v>4.7077939037482114E-2</v>
      </c>
      <c r="G135" s="399">
        <v>483.34505616919381</v>
      </c>
      <c r="H135" s="399">
        <v>510.34396995577242</v>
      </c>
      <c r="I135" s="460">
        <v>26.998913786578612</v>
      </c>
      <c r="J135" s="436">
        <v>3.6069072835252238E-4</v>
      </c>
      <c r="K135" s="437">
        <v>5.1351889631116876E-4</v>
      </c>
      <c r="L135" s="400">
        <v>2886</v>
      </c>
      <c r="M135" s="400">
        <v>2862</v>
      </c>
      <c r="N135" s="412">
        <v>9</v>
      </c>
      <c r="O135" s="412">
        <v>9</v>
      </c>
    </row>
    <row r="136" spans="1:15" ht="16.5">
      <c r="A136" s="397">
        <v>418</v>
      </c>
      <c r="B136" s="398" t="s">
        <v>159</v>
      </c>
      <c r="C136" s="405">
        <v>19398846.33760345</v>
      </c>
      <c r="D136" s="654">
        <v>19313893.928855561</v>
      </c>
      <c r="E136" s="445">
        <v>-84952.408747889102</v>
      </c>
      <c r="F136" s="540">
        <v>-4.3792505631231361E-3</v>
      </c>
      <c r="G136" s="399">
        <v>789.21262561446099</v>
      </c>
      <c r="H136" s="399">
        <v>781.59094851910322</v>
      </c>
      <c r="I136" s="460">
        <v>-7.6216770953577679</v>
      </c>
      <c r="J136" s="436">
        <v>4.7694928675687696E-3</v>
      </c>
      <c r="K136" s="437">
        <v>4.4338104286321773E-3</v>
      </c>
      <c r="L136" s="400">
        <v>24580</v>
      </c>
      <c r="M136" s="400">
        <v>24711</v>
      </c>
      <c r="N136" s="412">
        <v>6</v>
      </c>
      <c r="O136" s="412">
        <v>6</v>
      </c>
    </row>
    <row r="137" spans="1:15" ht="16.5">
      <c r="A137" s="397">
        <v>420</v>
      </c>
      <c r="B137" s="398" t="s">
        <v>160</v>
      </c>
      <c r="C137" s="405">
        <v>4566668.2419130672</v>
      </c>
      <c r="D137" s="654">
        <v>5003088.7948627975</v>
      </c>
      <c r="E137" s="445">
        <v>436420.55294973031</v>
      </c>
      <c r="F137" s="540">
        <v>9.5566511476407393E-2</v>
      </c>
      <c r="G137" s="399">
        <v>497.62103540515062</v>
      </c>
      <c r="H137" s="399">
        <v>552.88858380625459</v>
      </c>
      <c r="I137" s="460">
        <v>55.267548401103966</v>
      </c>
      <c r="J137" s="436">
        <v>1.2354938062106924E-3</v>
      </c>
      <c r="K137" s="437">
        <v>1.6236311994129162E-3</v>
      </c>
      <c r="L137" s="400">
        <v>9177</v>
      </c>
      <c r="M137" s="400">
        <v>9049</v>
      </c>
      <c r="N137" s="412">
        <v>11</v>
      </c>
      <c r="O137" s="412">
        <v>11</v>
      </c>
    </row>
    <row r="138" spans="1:15" ht="16.5">
      <c r="A138" s="397">
        <v>421</v>
      </c>
      <c r="B138" s="398" t="s">
        <v>161</v>
      </c>
      <c r="C138" s="405">
        <v>1365014.9991582935</v>
      </c>
      <c r="D138" s="654">
        <v>1412470.5027307859</v>
      </c>
      <c r="E138" s="445">
        <v>47455.503572492395</v>
      </c>
      <c r="F138" s="540">
        <v>3.4765554665520004E-2</v>
      </c>
      <c r="G138" s="399">
        <v>1964.0503585011418</v>
      </c>
      <c r="H138" s="399">
        <v>2071.0711183735862</v>
      </c>
      <c r="I138" s="460">
        <v>107.02075987244439</v>
      </c>
      <c r="J138" s="436">
        <v>3.4880423457026526E-4</v>
      </c>
      <c r="K138" s="437">
        <v>1.2236893336275929E-4</v>
      </c>
      <c r="L138" s="400">
        <v>695</v>
      </c>
      <c r="M138" s="400">
        <v>682</v>
      </c>
      <c r="N138" s="412">
        <v>16</v>
      </c>
      <c r="O138" s="412">
        <v>16</v>
      </c>
    </row>
    <row r="139" spans="1:15" ht="16.5">
      <c r="A139" s="397">
        <v>422</v>
      </c>
      <c r="B139" s="398" t="s">
        <v>162</v>
      </c>
      <c r="C139" s="405">
        <v>5916607.633227475</v>
      </c>
      <c r="D139" s="654">
        <v>7747415.1599664539</v>
      </c>
      <c r="E139" s="445">
        <v>1830807.5267389789</v>
      </c>
      <c r="F139" s="540">
        <v>0.30943534542619044</v>
      </c>
      <c r="G139" s="399">
        <v>570.4403811441839</v>
      </c>
      <c r="H139" s="399">
        <v>757.47117324662236</v>
      </c>
      <c r="I139" s="460">
        <v>187.03079210243845</v>
      </c>
      <c r="J139" s="436">
        <v>1.9131947956050361E-3</v>
      </c>
      <c r="K139" s="437">
        <v>1.8351751472643724E-3</v>
      </c>
      <c r="L139" s="400">
        <v>10372</v>
      </c>
      <c r="M139" s="400">
        <v>10228</v>
      </c>
      <c r="N139" s="412">
        <v>12</v>
      </c>
      <c r="O139" s="412">
        <v>12</v>
      </c>
    </row>
    <row r="140" spans="1:15" ht="16.5">
      <c r="A140" s="397">
        <v>423</v>
      </c>
      <c r="B140" s="398" t="s">
        <v>163</v>
      </c>
      <c r="C140" s="405">
        <v>16173865.133962832</v>
      </c>
      <c r="D140" s="654">
        <v>15981967.951269455</v>
      </c>
      <c r="E140" s="445">
        <v>-191897.18269337714</v>
      </c>
      <c r="F140" s="540">
        <v>-1.1864645902754571E-2</v>
      </c>
      <c r="G140" s="399">
        <v>789.0845067064854</v>
      </c>
      <c r="H140" s="399">
        <v>774.43271557248897</v>
      </c>
      <c r="I140" s="460">
        <v>-14.651791133996426</v>
      </c>
      <c r="J140" s="436">
        <v>3.9466863820458538E-3</v>
      </c>
      <c r="K140" s="437">
        <v>3.7028265070487734E-3</v>
      </c>
      <c r="L140" s="400">
        <v>20497</v>
      </c>
      <c r="M140" s="400">
        <v>20637</v>
      </c>
      <c r="N140" s="412">
        <v>2</v>
      </c>
      <c r="O140" s="412">
        <v>2</v>
      </c>
    </row>
    <row r="141" spans="1:15" ht="16.5">
      <c r="A141" s="397">
        <v>425</v>
      </c>
      <c r="B141" s="398" t="s">
        <v>164</v>
      </c>
      <c r="C141" s="405">
        <v>21118977.269069783</v>
      </c>
      <c r="D141" s="654">
        <v>22004257.454344209</v>
      </c>
      <c r="E141" s="445">
        <v>885280.18527442589</v>
      </c>
      <c r="F141" s="540">
        <v>4.1918705342373776E-2</v>
      </c>
      <c r="G141" s="399">
        <v>2058.7811726525429</v>
      </c>
      <c r="H141" s="399">
        <v>2145.5009218354339</v>
      </c>
      <c r="I141" s="460">
        <v>86.719749182891064</v>
      </c>
      <c r="J141" s="436">
        <v>5.433867938346929E-3</v>
      </c>
      <c r="K141" s="437">
        <v>1.840199091742609E-3</v>
      </c>
      <c r="L141" s="400">
        <v>10258</v>
      </c>
      <c r="M141" s="400">
        <v>10256</v>
      </c>
      <c r="N141" s="412">
        <v>17</v>
      </c>
      <c r="O141" s="412">
        <v>17</v>
      </c>
    </row>
    <row r="142" spans="1:15" ht="16.5">
      <c r="A142" s="397">
        <v>426</v>
      </c>
      <c r="B142" s="398" t="s">
        <v>165</v>
      </c>
      <c r="C142" s="405">
        <v>7911790.5666684657</v>
      </c>
      <c r="D142" s="654">
        <v>8843837.9776578657</v>
      </c>
      <c r="E142" s="445">
        <v>932047.4109894</v>
      </c>
      <c r="F142" s="540">
        <v>0.117804863909823</v>
      </c>
      <c r="G142" s="399">
        <v>661.41034665344137</v>
      </c>
      <c r="H142" s="399">
        <v>738.89531102496994</v>
      </c>
      <c r="I142" s="460">
        <v>77.484964371528577</v>
      </c>
      <c r="J142" s="436">
        <v>2.1839522528056257E-3</v>
      </c>
      <c r="K142" s="437">
        <v>2.1475568378575747E-3</v>
      </c>
      <c r="L142" s="400">
        <v>11962</v>
      </c>
      <c r="M142" s="400">
        <v>11969</v>
      </c>
      <c r="N142" s="412">
        <v>12</v>
      </c>
      <c r="O142" s="412">
        <v>12</v>
      </c>
    </row>
    <row r="143" spans="1:15" ht="16.5">
      <c r="A143" s="397">
        <v>430</v>
      </c>
      <c r="B143" s="398" t="s">
        <v>166</v>
      </c>
      <c r="C143" s="405">
        <v>9695899.9163140487</v>
      </c>
      <c r="D143" s="654">
        <v>11039528.880823154</v>
      </c>
      <c r="E143" s="445">
        <v>1343628.9645091053</v>
      </c>
      <c r="F143" s="540">
        <v>0.13857702493900056</v>
      </c>
      <c r="G143" s="399">
        <v>629.93112761915597</v>
      </c>
      <c r="H143" s="399">
        <v>715.92275491719545</v>
      </c>
      <c r="I143" s="460">
        <v>85.991627298039475</v>
      </c>
      <c r="J143" s="436">
        <v>2.7261697952964481E-3</v>
      </c>
      <c r="K143" s="437">
        <v>2.7667579948002174E-3</v>
      </c>
      <c r="L143" s="400">
        <v>15392</v>
      </c>
      <c r="M143" s="400">
        <v>15420</v>
      </c>
      <c r="N143" s="412">
        <v>2</v>
      </c>
      <c r="O143" s="412">
        <v>2</v>
      </c>
    </row>
    <row r="144" spans="1:15" ht="16.5">
      <c r="A144" s="397">
        <v>433</v>
      </c>
      <c r="B144" s="398" t="s">
        <v>167</v>
      </c>
      <c r="C144" s="405">
        <v>4816242.6427662717</v>
      </c>
      <c r="D144" s="654">
        <v>4786678.6448921589</v>
      </c>
      <c r="E144" s="445">
        <v>-29563.9978741128</v>
      </c>
      <c r="F144" s="540">
        <v>-6.1383946090249998E-3</v>
      </c>
      <c r="G144" s="399">
        <v>621.5308611132109</v>
      </c>
      <c r="H144" s="399">
        <v>622.29311556060304</v>
      </c>
      <c r="I144" s="460">
        <v>0.76225444739213799</v>
      </c>
      <c r="J144" s="436">
        <v>1.1820521403013463E-3</v>
      </c>
      <c r="K144" s="437">
        <v>1.3801493188069567E-3</v>
      </c>
      <c r="L144" s="400">
        <v>7749</v>
      </c>
      <c r="M144" s="400">
        <v>7692</v>
      </c>
      <c r="N144" s="412">
        <v>5</v>
      </c>
      <c r="O144" s="412">
        <v>5</v>
      </c>
    </row>
    <row r="145" spans="1:15" ht="16.5">
      <c r="A145" s="397">
        <v>434</v>
      </c>
      <c r="B145" s="398" t="s">
        <v>168</v>
      </c>
      <c r="C145" s="405">
        <v>8795125.0919400584</v>
      </c>
      <c r="D145" s="654">
        <v>9689171.0319068357</v>
      </c>
      <c r="E145" s="445">
        <v>894045.93996677734</v>
      </c>
      <c r="F145" s="540">
        <v>0.10165244162201742</v>
      </c>
      <c r="G145" s="399">
        <v>603.7290700123599</v>
      </c>
      <c r="H145" s="399">
        <v>670.15984450870349</v>
      </c>
      <c r="I145" s="460">
        <v>66.430774496343588</v>
      </c>
      <c r="J145" s="436">
        <v>2.3927040450548798E-3</v>
      </c>
      <c r="K145" s="437">
        <v>2.5941496166550938E-3</v>
      </c>
      <c r="L145" s="400">
        <v>14568</v>
      </c>
      <c r="M145" s="400">
        <v>14458</v>
      </c>
      <c r="N145" s="412">
        <v>1</v>
      </c>
      <c r="O145" s="413">
        <v>34</v>
      </c>
    </row>
    <row r="146" spans="1:15" ht="16.5">
      <c r="A146" s="397">
        <v>435</v>
      </c>
      <c r="B146" s="398" t="s">
        <v>169</v>
      </c>
      <c r="C146" s="405">
        <v>806668.62760078686</v>
      </c>
      <c r="D146" s="654">
        <v>944272.29582677758</v>
      </c>
      <c r="E146" s="445">
        <v>137603.66822599072</v>
      </c>
      <c r="F146" s="540">
        <v>0.17058264511321689</v>
      </c>
      <c r="G146" s="399">
        <v>1165.706109249692</v>
      </c>
      <c r="H146" s="399">
        <v>1345.1172305224752</v>
      </c>
      <c r="I146" s="460">
        <v>179.41112127278325</v>
      </c>
      <c r="J146" s="436">
        <v>2.3318446277992313E-4</v>
      </c>
      <c r="K146" s="437">
        <v>1.2595746513292819E-4</v>
      </c>
      <c r="L146" s="400">
        <v>692</v>
      </c>
      <c r="M146" s="400">
        <v>702</v>
      </c>
      <c r="N146" s="412">
        <v>13</v>
      </c>
      <c r="O146" s="412">
        <v>13</v>
      </c>
    </row>
    <row r="147" spans="1:15" ht="16.5">
      <c r="A147" s="397">
        <v>436</v>
      </c>
      <c r="B147" s="398" t="s">
        <v>170</v>
      </c>
      <c r="C147" s="405">
        <v>3248579.1856433162</v>
      </c>
      <c r="D147" s="654">
        <v>3557155.1548512094</v>
      </c>
      <c r="E147" s="445">
        <v>308575.96920789313</v>
      </c>
      <c r="F147" s="540">
        <v>9.4987978304978835E-2</v>
      </c>
      <c r="G147" s="399">
        <v>1634.0941577682677</v>
      </c>
      <c r="H147" s="399">
        <v>1749.7074052391586</v>
      </c>
      <c r="I147" s="460">
        <v>115.61324747089088</v>
      </c>
      <c r="J147" s="436">
        <v>8.7842597678093549E-4</v>
      </c>
      <c r="K147" s="437">
        <v>3.6477425443766809E-4</v>
      </c>
      <c r="L147" s="400">
        <v>1988</v>
      </c>
      <c r="M147" s="400">
        <v>2033</v>
      </c>
      <c r="N147" s="412">
        <v>17</v>
      </c>
      <c r="O147" s="412">
        <v>17</v>
      </c>
    </row>
    <row r="148" spans="1:15" ht="16.5">
      <c r="A148" s="397">
        <v>440</v>
      </c>
      <c r="B148" s="398" t="s">
        <v>171</v>
      </c>
      <c r="C148" s="405">
        <v>10272320.481168352</v>
      </c>
      <c r="D148" s="654">
        <v>11003533.070384841</v>
      </c>
      <c r="E148" s="445">
        <v>731212.58921648934</v>
      </c>
      <c r="F148" s="540">
        <v>7.1182805341497943E-2</v>
      </c>
      <c r="G148" s="399">
        <v>1792.1005724299289</v>
      </c>
      <c r="H148" s="399">
        <v>1883.1992247791959</v>
      </c>
      <c r="I148" s="460">
        <v>91.098652349267013</v>
      </c>
      <c r="J148" s="436">
        <v>2.7172807664045894E-3</v>
      </c>
      <c r="K148" s="437">
        <v>1.0483895566548425E-3</v>
      </c>
      <c r="L148" s="400">
        <v>5732</v>
      </c>
      <c r="M148" s="400">
        <v>5843</v>
      </c>
      <c r="N148" s="412">
        <v>15</v>
      </c>
      <c r="O148" s="412">
        <v>15</v>
      </c>
    </row>
    <row r="149" spans="1:15" ht="16.5">
      <c r="A149" s="397">
        <v>441</v>
      </c>
      <c r="B149" s="398" t="s">
        <v>172</v>
      </c>
      <c r="C149" s="405">
        <v>786372.64159944886</v>
      </c>
      <c r="D149" s="654">
        <v>1650121.8965909481</v>
      </c>
      <c r="E149" s="445">
        <v>863749.25499149924</v>
      </c>
      <c r="F149" s="540">
        <v>1.0983968786536999</v>
      </c>
      <c r="G149" s="399">
        <v>177.87211979177764</v>
      </c>
      <c r="H149" s="399">
        <v>375.36894826909645</v>
      </c>
      <c r="I149" s="460">
        <v>197.49682847731881</v>
      </c>
      <c r="J149" s="436">
        <v>4.0749134511146849E-4</v>
      </c>
      <c r="K149" s="437">
        <v>7.887592830831229E-4</v>
      </c>
      <c r="L149" s="400">
        <v>4421</v>
      </c>
      <c r="M149" s="400">
        <v>4396</v>
      </c>
      <c r="N149" s="412">
        <v>9</v>
      </c>
      <c r="O149" s="412">
        <v>9</v>
      </c>
    </row>
    <row r="150" spans="1:15" ht="16.5">
      <c r="A150" s="397">
        <v>444</v>
      </c>
      <c r="B150" s="398" t="s">
        <v>173</v>
      </c>
      <c r="C150" s="405">
        <v>28486466.897774119</v>
      </c>
      <c r="D150" s="654">
        <v>31094880.935674842</v>
      </c>
      <c r="E150" s="445">
        <v>2608414.0379007235</v>
      </c>
      <c r="F150" s="540">
        <v>9.1566779666331324E-2</v>
      </c>
      <c r="G150" s="399">
        <v>621.82591294174154</v>
      </c>
      <c r="H150" s="399">
        <v>681.23301425511761</v>
      </c>
      <c r="I150" s="460">
        <v>59.407101313376074</v>
      </c>
      <c r="J150" s="436">
        <v>7.6787629354754952E-3</v>
      </c>
      <c r="K150" s="437">
        <v>8.1899266324679584E-3</v>
      </c>
      <c r="L150" s="400">
        <v>45811</v>
      </c>
      <c r="M150" s="400">
        <v>45645</v>
      </c>
      <c r="N150" s="412">
        <v>1</v>
      </c>
      <c r="O150" s="413">
        <v>33</v>
      </c>
    </row>
    <row r="151" spans="1:15" ht="16.5">
      <c r="A151" s="397">
        <v>445</v>
      </c>
      <c r="B151" s="398" t="s">
        <v>174</v>
      </c>
      <c r="C151" s="405">
        <v>8337063.1429819157</v>
      </c>
      <c r="D151" s="654">
        <v>9253849.2652356252</v>
      </c>
      <c r="E151" s="445">
        <v>916786.12225370947</v>
      </c>
      <c r="F151" s="540">
        <v>0.10996511679600915</v>
      </c>
      <c r="G151" s="399">
        <v>556.13789226748816</v>
      </c>
      <c r="H151" s="399">
        <v>616.96441531006235</v>
      </c>
      <c r="I151" s="460">
        <v>60.826523042574195</v>
      </c>
      <c r="J151" s="436">
        <v>2.2852029855127765E-3</v>
      </c>
      <c r="K151" s="437">
        <v>2.6912194010381622E-3</v>
      </c>
      <c r="L151" s="400">
        <v>14991</v>
      </c>
      <c r="M151" s="400">
        <v>14999</v>
      </c>
      <c r="N151" s="412">
        <v>2</v>
      </c>
      <c r="O151" s="412">
        <v>2</v>
      </c>
    </row>
    <row r="152" spans="1:15" ht="16.5">
      <c r="A152" s="397">
        <v>475</v>
      </c>
      <c r="B152" s="398" t="s">
        <v>175</v>
      </c>
      <c r="C152" s="405">
        <v>5598324.1248597447</v>
      </c>
      <c r="D152" s="654">
        <v>6175686.413055378</v>
      </c>
      <c r="E152" s="445">
        <v>577362.28819563333</v>
      </c>
      <c r="F152" s="540">
        <v>0.10313127202332145</v>
      </c>
      <c r="G152" s="399">
        <v>1021.7784495089879</v>
      </c>
      <c r="H152" s="399">
        <v>1131.907333771147</v>
      </c>
      <c r="I152" s="460">
        <v>110.12888426215909</v>
      </c>
      <c r="J152" s="436">
        <v>1.5250623415406902E-3</v>
      </c>
      <c r="K152" s="437">
        <v>9.7895146690207433E-4</v>
      </c>
      <c r="L152" s="400">
        <v>5479</v>
      </c>
      <c r="M152" s="400">
        <v>5456</v>
      </c>
      <c r="N152" s="412">
        <v>15</v>
      </c>
      <c r="O152" s="412">
        <v>15</v>
      </c>
    </row>
    <row r="153" spans="1:15" ht="16.5">
      <c r="A153" s="397">
        <v>480</v>
      </c>
      <c r="B153" s="398" t="s">
        <v>176</v>
      </c>
      <c r="C153" s="405">
        <v>1667579.9633392645</v>
      </c>
      <c r="D153" s="654">
        <v>1775419.3402269199</v>
      </c>
      <c r="E153" s="445">
        <v>107839.37688765535</v>
      </c>
      <c r="F153" s="540">
        <v>6.4668189387279015E-2</v>
      </c>
      <c r="G153" s="399">
        <v>843.06368217354122</v>
      </c>
      <c r="H153" s="399">
        <v>919.90639389995852</v>
      </c>
      <c r="I153" s="460">
        <v>76.842711726417292</v>
      </c>
      <c r="J153" s="436">
        <v>4.3843307369026776E-4</v>
      </c>
      <c r="K153" s="437">
        <v>3.4629331582129827E-4</v>
      </c>
      <c r="L153" s="400">
        <v>1978</v>
      </c>
      <c r="M153" s="400">
        <v>1930</v>
      </c>
      <c r="N153" s="412">
        <v>2</v>
      </c>
      <c r="O153" s="412">
        <v>2</v>
      </c>
    </row>
    <row r="154" spans="1:15" ht="16.5">
      <c r="A154" s="397">
        <v>481</v>
      </c>
      <c r="B154" s="398" t="s">
        <v>177</v>
      </c>
      <c r="C154" s="405">
        <v>5173685.4928717148</v>
      </c>
      <c r="D154" s="654">
        <v>5093418.9120604182</v>
      </c>
      <c r="E154" s="445">
        <v>-80266.58081129659</v>
      </c>
      <c r="F154" s="540">
        <v>-1.5514391224957062E-2</v>
      </c>
      <c r="G154" s="399">
        <v>536.57804323498385</v>
      </c>
      <c r="H154" s="399">
        <v>529.51646866206659</v>
      </c>
      <c r="I154" s="460">
        <v>-7.0615745729172659</v>
      </c>
      <c r="J154" s="436">
        <v>1.2578004861214191E-3</v>
      </c>
      <c r="K154" s="437">
        <v>1.7259043548627296E-3</v>
      </c>
      <c r="L154" s="400">
        <v>9642</v>
      </c>
      <c r="M154" s="400">
        <v>9619</v>
      </c>
      <c r="N154" s="412">
        <v>2</v>
      </c>
      <c r="O154" s="412">
        <v>2</v>
      </c>
    </row>
    <row r="155" spans="1:15" ht="16.5">
      <c r="A155" s="397">
        <v>483</v>
      </c>
      <c r="B155" s="398" t="s">
        <v>178</v>
      </c>
      <c r="C155" s="405">
        <v>1560257.8608974582</v>
      </c>
      <c r="D155" s="654">
        <v>1757062.7200302263</v>
      </c>
      <c r="E155" s="445">
        <v>196804.85913276812</v>
      </c>
      <c r="F155" s="540">
        <v>0.12613611125763932</v>
      </c>
      <c r="G155" s="399">
        <v>1462.2847805974304</v>
      </c>
      <c r="H155" s="399">
        <v>1665.4622938675132</v>
      </c>
      <c r="I155" s="460">
        <v>203.17751327008273</v>
      </c>
      <c r="J155" s="436">
        <v>4.3389997594088053E-4</v>
      </c>
      <c r="K155" s="437">
        <v>1.8929505087640917E-4</v>
      </c>
      <c r="L155" s="400">
        <v>1067</v>
      </c>
      <c r="M155" s="400">
        <v>1055</v>
      </c>
      <c r="N155" s="412">
        <v>17</v>
      </c>
      <c r="O155" s="412">
        <v>17</v>
      </c>
    </row>
    <row r="156" spans="1:15" ht="16.5">
      <c r="A156" s="397">
        <v>484</v>
      </c>
      <c r="B156" s="398" t="s">
        <v>179</v>
      </c>
      <c r="C156" s="405">
        <v>2443985.5152411391</v>
      </c>
      <c r="D156" s="654">
        <v>2203660.3716834988</v>
      </c>
      <c r="E156" s="445">
        <v>-240325.14355764026</v>
      </c>
      <c r="F156" s="540">
        <v>-9.8333292918034443E-2</v>
      </c>
      <c r="G156" s="399">
        <v>823.72278909374427</v>
      </c>
      <c r="H156" s="399">
        <v>742.97382727022887</v>
      </c>
      <c r="I156" s="460">
        <v>-80.748961823515401</v>
      </c>
      <c r="J156" s="436">
        <v>5.4418557252122063E-4</v>
      </c>
      <c r="K156" s="437">
        <v>5.3217926151604702E-4</v>
      </c>
      <c r="L156" s="400">
        <v>2967</v>
      </c>
      <c r="M156" s="400">
        <v>2966</v>
      </c>
      <c r="N156" s="412">
        <v>4</v>
      </c>
      <c r="O156" s="412">
        <v>4</v>
      </c>
    </row>
    <row r="157" spans="1:15" ht="16.5">
      <c r="A157" s="397">
        <v>489</v>
      </c>
      <c r="B157" s="398" t="s">
        <v>180</v>
      </c>
      <c r="C157" s="405">
        <v>1725343.5516495095</v>
      </c>
      <c r="D157" s="654">
        <v>1978511.0758944913</v>
      </c>
      <c r="E157" s="445">
        <v>253167.52424498182</v>
      </c>
      <c r="F157" s="540">
        <v>0.14673455846109129</v>
      </c>
      <c r="G157" s="399">
        <v>963.3408998601393</v>
      </c>
      <c r="H157" s="399">
        <v>1129.2871437753945</v>
      </c>
      <c r="I157" s="460">
        <v>165.9462439152552</v>
      </c>
      <c r="J157" s="436">
        <v>4.8858580769081325E-4</v>
      </c>
      <c r="K157" s="437">
        <v>3.1435538306679513E-4</v>
      </c>
      <c r="L157" s="400">
        <v>1791</v>
      </c>
      <c r="M157" s="400">
        <v>1752</v>
      </c>
      <c r="N157" s="412">
        <v>8</v>
      </c>
      <c r="O157" s="412">
        <v>8</v>
      </c>
    </row>
    <row r="158" spans="1:15" ht="16.5">
      <c r="A158" s="397">
        <v>491</v>
      </c>
      <c r="B158" s="398" t="s">
        <v>181</v>
      </c>
      <c r="C158" s="405">
        <v>6529286.9641006179</v>
      </c>
      <c r="D158" s="654">
        <v>14221753.919583436</v>
      </c>
      <c r="E158" s="445">
        <v>7692466.9554828182</v>
      </c>
      <c r="F158" s="540">
        <v>1.1781480884172508</v>
      </c>
      <c r="G158" s="399">
        <v>125.61152297230892</v>
      </c>
      <c r="H158" s="399">
        <v>273.92195380464642</v>
      </c>
      <c r="I158" s="460">
        <v>148.31043083233749</v>
      </c>
      <c r="J158" s="436">
        <v>3.5120082016413287E-3</v>
      </c>
      <c r="K158" s="437">
        <v>9.3156490487699417E-3</v>
      </c>
      <c r="L158" s="400">
        <v>51980</v>
      </c>
      <c r="M158" s="400">
        <v>51919</v>
      </c>
      <c r="N158" s="412">
        <v>10</v>
      </c>
      <c r="O158" s="412">
        <v>10</v>
      </c>
    </row>
    <row r="159" spans="1:15" ht="16.5">
      <c r="A159" s="397">
        <v>494</v>
      </c>
      <c r="B159" s="398" t="s">
        <v>182</v>
      </c>
      <c r="C159" s="405">
        <v>10102524.111556677</v>
      </c>
      <c r="D159" s="654">
        <v>10544131.172498863</v>
      </c>
      <c r="E159" s="445">
        <v>441607.06094218604</v>
      </c>
      <c r="F159" s="540">
        <v>4.3712547088802713E-2</v>
      </c>
      <c r="G159" s="399">
        <v>1137.415459531263</v>
      </c>
      <c r="H159" s="399">
        <v>1194.5316837542612</v>
      </c>
      <c r="I159" s="460">
        <v>57.116224222998198</v>
      </c>
      <c r="J159" s="436">
        <v>2.6038332097707024E-3</v>
      </c>
      <c r="K159" s="437">
        <v>1.5837984967640416E-3</v>
      </c>
      <c r="L159" s="400">
        <v>8882</v>
      </c>
      <c r="M159" s="400">
        <v>8827</v>
      </c>
      <c r="N159" s="412">
        <v>17</v>
      </c>
      <c r="O159" s="412">
        <v>17</v>
      </c>
    </row>
    <row r="160" spans="1:15" ht="16.5">
      <c r="A160" s="397">
        <v>495</v>
      </c>
      <c r="B160" s="398" t="s">
        <v>183</v>
      </c>
      <c r="C160" s="405">
        <v>800066.41600018716</v>
      </c>
      <c r="D160" s="654">
        <v>1135719.769593158</v>
      </c>
      <c r="E160" s="445">
        <v>335653.35359297087</v>
      </c>
      <c r="F160" s="540">
        <v>0.41953186245589436</v>
      </c>
      <c r="G160" s="399">
        <v>541.68342315517077</v>
      </c>
      <c r="H160" s="399">
        <v>794.20962908612455</v>
      </c>
      <c r="I160" s="460">
        <v>252.52620593095378</v>
      </c>
      <c r="J160" s="436">
        <v>2.8046169045893609E-4</v>
      </c>
      <c r="K160" s="437">
        <v>2.5658002156707594E-4</v>
      </c>
      <c r="L160" s="400">
        <v>1477</v>
      </c>
      <c r="M160" s="400">
        <v>1430</v>
      </c>
      <c r="N160" s="412">
        <v>13</v>
      </c>
      <c r="O160" s="412">
        <v>13</v>
      </c>
    </row>
    <row r="161" spans="1:15" ht="16.5">
      <c r="A161" s="397">
        <v>498</v>
      </c>
      <c r="B161" s="398" t="s">
        <v>184</v>
      </c>
      <c r="C161" s="405">
        <v>3675953.5615499257</v>
      </c>
      <c r="D161" s="654">
        <v>4524130.3656978924</v>
      </c>
      <c r="E161" s="445">
        <v>848176.80414796667</v>
      </c>
      <c r="F161" s="540">
        <v>0.23073653949816009</v>
      </c>
      <c r="G161" s="399">
        <v>1611.5535122972055</v>
      </c>
      <c r="H161" s="399">
        <v>1945.8625228808139</v>
      </c>
      <c r="I161" s="460">
        <v>334.30901058360837</v>
      </c>
      <c r="J161" s="436">
        <v>1.1172168383357158E-3</v>
      </c>
      <c r="K161" s="437">
        <v>4.1716681828213396E-4</v>
      </c>
      <c r="L161" s="400">
        <v>2281</v>
      </c>
      <c r="M161" s="400">
        <v>2325</v>
      </c>
      <c r="N161" s="412">
        <v>19</v>
      </c>
      <c r="O161" s="412">
        <v>19</v>
      </c>
    </row>
    <row r="162" spans="1:15" ht="16.5">
      <c r="A162" s="397">
        <v>499</v>
      </c>
      <c r="B162" s="398" t="s">
        <v>185</v>
      </c>
      <c r="C162" s="405">
        <v>21196205.624968562</v>
      </c>
      <c r="D162" s="654">
        <v>21884663.205150578</v>
      </c>
      <c r="E162" s="445">
        <v>688457.5801820159</v>
      </c>
      <c r="F162" s="540">
        <v>3.248022746915756E-2</v>
      </c>
      <c r="G162" s="399">
        <v>1078.0289708558928</v>
      </c>
      <c r="H162" s="399">
        <v>1107.3553208091168</v>
      </c>
      <c r="I162" s="460">
        <v>29.326349953224053</v>
      </c>
      <c r="J162" s="436">
        <v>5.4043345920091893E-3</v>
      </c>
      <c r="K162" s="437">
        <v>3.546007668692393E-3</v>
      </c>
      <c r="L162" s="400">
        <v>19662</v>
      </c>
      <c r="M162" s="400">
        <v>19763</v>
      </c>
      <c r="N162" s="412">
        <v>15</v>
      </c>
      <c r="O162" s="412">
        <v>15</v>
      </c>
    </row>
    <row r="163" spans="1:15" ht="16.5">
      <c r="A163" s="397">
        <v>500</v>
      </c>
      <c r="B163" s="398" t="s">
        <v>186</v>
      </c>
      <c r="C163" s="405">
        <v>12479775.573702114</v>
      </c>
      <c r="D163" s="654">
        <v>12803846.860799182</v>
      </c>
      <c r="E163" s="445">
        <v>324071.2870970685</v>
      </c>
      <c r="F163" s="540">
        <v>2.5967717542931187E-2</v>
      </c>
      <c r="G163" s="399">
        <v>1190.1369038434211</v>
      </c>
      <c r="H163" s="399">
        <v>1213.5197479669398</v>
      </c>
      <c r="I163" s="460">
        <v>23.38284412351868</v>
      </c>
      <c r="J163" s="436">
        <v>3.1618614301690451E-3</v>
      </c>
      <c r="K163" s="437">
        <v>1.8931299353526002E-3</v>
      </c>
      <c r="L163" s="400">
        <v>10486</v>
      </c>
      <c r="M163" s="400">
        <v>10551</v>
      </c>
      <c r="N163" s="412">
        <v>13</v>
      </c>
      <c r="O163" s="412">
        <v>13</v>
      </c>
    </row>
    <row r="164" spans="1:15" ht="16.5">
      <c r="A164" s="397">
        <v>503</v>
      </c>
      <c r="B164" s="398" t="s">
        <v>187</v>
      </c>
      <c r="C164" s="405">
        <v>3905025.3091857634</v>
      </c>
      <c r="D164" s="654">
        <v>4515462.3253211202</v>
      </c>
      <c r="E164" s="445">
        <v>610437.01613535685</v>
      </c>
      <c r="F164" s="540">
        <v>0.15632088598745575</v>
      </c>
      <c r="G164" s="399">
        <v>517.97656309666581</v>
      </c>
      <c r="H164" s="399">
        <v>600.85992352909113</v>
      </c>
      <c r="I164" s="460">
        <v>82.88336043242532</v>
      </c>
      <c r="J164" s="436">
        <v>1.1150762986338256E-3</v>
      </c>
      <c r="K164" s="437">
        <v>1.348390812640962E-3</v>
      </c>
      <c r="L164" s="400">
        <v>7539</v>
      </c>
      <c r="M164" s="400">
        <v>7515</v>
      </c>
      <c r="N164" s="412">
        <v>2</v>
      </c>
      <c r="O164" s="412">
        <v>2</v>
      </c>
    </row>
    <row r="165" spans="1:15" ht="16.5">
      <c r="A165" s="397">
        <v>504</v>
      </c>
      <c r="B165" s="398" t="s">
        <v>188</v>
      </c>
      <c r="C165" s="405">
        <v>457255.24521515646</v>
      </c>
      <c r="D165" s="654">
        <v>514081.35325372755</v>
      </c>
      <c r="E165" s="445">
        <v>56826.108038571081</v>
      </c>
      <c r="F165" s="540">
        <v>0.12427655807826146</v>
      </c>
      <c r="G165" s="399">
        <v>259.2149916185694</v>
      </c>
      <c r="H165" s="399">
        <v>299.75589111004524</v>
      </c>
      <c r="I165" s="460">
        <v>40.540899491475841</v>
      </c>
      <c r="J165" s="436">
        <v>1.2695044079280815E-4</v>
      </c>
      <c r="K165" s="437">
        <v>3.0771659929198266E-4</v>
      </c>
      <c r="L165" s="400">
        <v>1764</v>
      </c>
      <c r="M165" s="400">
        <v>1715</v>
      </c>
      <c r="N165" s="412">
        <v>1</v>
      </c>
      <c r="O165" s="413">
        <v>34</v>
      </c>
    </row>
    <row r="166" spans="1:15" ht="16.5">
      <c r="A166" s="397">
        <v>505</v>
      </c>
      <c r="B166" s="398" t="s">
        <v>189</v>
      </c>
      <c r="C166" s="405">
        <v>14553420.929986311</v>
      </c>
      <c r="D166" s="654">
        <v>15198068.503550962</v>
      </c>
      <c r="E166" s="445">
        <v>644647.57356465049</v>
      </c>
      <c r="F166" s="540">
        <v>4.4295260658365143E-2</v>
      </c>
      <c r="G166" s="399">
        <v>695.93634898557343</v>
      </c>
      <c r="H166" s="399">
        <v>725.20248621228995</v>
      </c>
      <c r="I166" s="460">
        <v>29.266137226716523</v>
      </c>
      <c r="J166" s="436">
        <v>3.7531053859734577E-3</v>
      </c>
      <c r="K166" s="437">
        <v>3.7602430153714757E-3</v>
      </c>
      <c r="L166" s="400">
        <v>20912</v>
      </c>
      <c r="M166" s="400">
        <v>20957</v>
      </c>
      <c r="N166" s="412">
        <v>1</v>
      </c>
      <c r="O166" s="413">
        <v>35</v>
      </c>
    </row>
    <row r="167" spans="1:15" ht="16.5">
      <c r="A167" s="397">
        <v>507</v>
      </c>
      <c r="B167" s="398" t="s">
        <v>190</v>
      </c>
      <c r="C167" s="405">
        <v>486001.71698361496</v>
      </c>
      <c r="D167" s="654">
        <v>1950923.078607592</v>
      </c>
      <c r="E167" s="445">
        <v>1464921.3616239771</v>
      </c>
      <c r="F167" s="540">
        <v>3.0142308358827576</v>
      </c>
      <c r="G167" s="399">
        <v>67.839435648187461</v>
      </c>
      <c r="H167" s="399">
        <v>274.81660495951428</v>
      </c>
      <c r="I167" s="460">
        <v>206.9771693113268</v>
      </c>
      <c r="J167" s="436">
        <v>4.8177305637432254E-4</v>
      </c>
      <c r="K167" s="437">
        <v>1.2737493518214489E-3</v>
      </c>
      <c r="L167" s="420">
        <v>7164</v>
      </c>
      <c r="M167" s="200">
        <v>7099</v>
      </c>
      <c r="N167" s="412">
        <v>10</v>
      </c>
      <c r="O167" s="412">
        <v>10</v>
      </c>
    </row>
    <row r="168" spans="1:15" ht="16.5">
      <c r="A168" s="397">
        <v>508</v>
      </c>
      <c r="B168" s="398" t="s">
        <v>191</v>
      </c>
      <c r="C168" s="405">
        <v>855037.11926128133</v>
      </c>
      <c r="D168" s="654">
        <v>1368270.4245068557</v>
      </c>
      <c r="E168" s="445">
        <v>513233.30524557433</v>
      </c>
      <c r="F168" s="540">
        <v>0.60024681231264887</v>
      </c>
      <c r="G168" s="399">
        <v>91.350119579196729</v>
      </c>
      <c r="H168" s="399">
        <v>147.58606671414688</v>
      </c>
      <c r="I168" s="460">
        <v>56.235947134950152</v>
      </c>
      <c r="J168" s="436">
        <v>3.3788919285927934E-4</v>
      </c>
      <c r="K168" s="437">
        <v>1.6634639020617909E-3</v>
      </c>
      <c r="L168" s="400">
        <v>9360</v>
      </c>
      <c r="M168" s="400">
        <v>9271</v>
      </c>
      <c r="N168" s="412">
        <v>6</v>
      </c>
      <c r="O168" s="412">
        <v>6</v>
      </c>
    </row>
    <row r="169" spans="1:15" ht="16.5">
      <c r="A169" s="397">
        <v>529</v>
      </c>
      <c r="B169" s="398" t="s">
        <v>192</v>
      </c>
      <c r="C169" s="405">
        <v>9726074.2153667286</v>
      </c>
      <c r="D169" s="654">
        <v>11195571.89010625</v>
      </c>
      <c r="E169" s="445">
        <v>1469497.674739521</v>
      </c>
      <c r="F169" s="540">
        <v>0.15108847025018435</v>
      </c>
      <c r="G169" s="399">
        <v>489.9785498925304</v>
      </c>
      <c r="H169" s="399">
        <v>559.8065848345542</v>
      </c>
      <c r="I169" s="460">
        <v>69.828034942023805</v>
      </c>
      <c r="J169" s="436">
        <v>2.7647040247248166E-3</v>
      </c>
      <c r="K169" s="437">
        <v>3.5883523435803859E-3</v>
      </c>
      <c r="L169" s="400">
        <v>19850</v>
      </c>
      <c r="M169" s="400">
        <v>19999</v>
      </c>
      <c r="N169" s="412">
        <v>2</v>
      </c>
      <c r="O169" s="412">
        <v>2</v>
      </c>
    </row>
    <row r="170" spans="1:15" ht="16.5">
      <c r="A170" s="397">
        <v>531</v>
      </c>
      <c r="B170" s="398" t="s">
        <v>193</v>
      </c>
      <c r="C170" s="405">
        <v>784158.37199207675</v>
      </c>
      <c r="D170" s="654">
        <v>1214413.1690518432</v>
      </c>
      <c r="E170" s="445">
        <v>430254.79705976648</v>
      </c>
      <c r="F170" s="540">
        <v>0.54868354713442224</v>
      </c>
      <c r="G170" s="399">
        <v>154.60535725395835</v>
      </c>
      <c r="H170" s="399">
        <v>244.54554350621089</v>
      </c>
      <c r="I170" s="460">
        <v>89.940186252252545</v>
      </c>
      <c r="J170" s="436">
        <v>2.9989472705039156E-4</v>
      </c>
      <c r="K170" s="437">
        <v>8.9103243853293646E-4</v>
      </c>
      <c r="L170" s="400">
        <v>5072</v>
      </c>
      <c r="M170" s="400">
        <v>4966</v>
      </c>
      <c r="N170" s="412">
        <v>4</v>
      </c>
      <c r="O170" s="412">
        <v>4</v>
      </c>
    </row>
    <row r="171" spans="1:15" ht="16.5">
      <c r="A171" s="397">
        <v>535</v>
      </c>
      <c r="B171" s="398" t="s">
        <v>194</v>
      </c>
      <c r="C171" s="405">
        <v>15594460.345484389</v>
      </c>
      <c r="D171" s="654">
        <v>16397929.855180845</v>
      </c>
      <c r="E171" s="445">
        <v>803469.50969645567</v>
      </c>
      <c r="F171" s="540">
        <v>5.1522751791094355E-2</v>
      </c>
      <c r="G171" s="399">
        <v>1496.7329249913032</v>
      </c>
      <c r="H171" s="399">
        <v>1568.5794772508939</v>
      </c>
      <c r="I171" s="460">
        <v>71.84655225959068</v>
      </c>
      <c r="J171" s="436">
        <v>4.0494065968918946E-3</v>
      </c>
      <c r="K171" s="437">
        <v>1.8757255562672811E-3</v>
      </c>
      <c r="L171" s="400">
        <v>10419</v>
      </c>
      <c r="M171" s="400">
        <v>10454</v>
      </c>
      <c r="N171" s="412">
        <v>17</v>
      </c>
      <c r="O171" s="412">
        <v>17</v>
      </c>
    </row>
    <row r="172" spans="1:15" ht="16.5">
      <c r="A172" s="397">
        <v>536</v>
      </c>
      <c r="B172" s="398" t="s">
        <v>195</v>
      </c>
      <c r="C172" s="405">
        <v>19016431.038190026</v>
      </c>
      <c r="D172" s="654">
        <v>22191291.758952543</v>
      </c>
      <c r="E172" s="445">
        <v>3174860.7207625173</v>
      </c>
      <c r="F172" s="540">
        <v>0.16695355266119899</v>
      </c>
      <c r="G172" s="399">
        <v>538.00800764414714</v>
      </c>
      <c r="H172" s="399">
        <v>622.5290139128831</v>
      </c>
      <c r="I172" s="460">
        <v>84.52100626873596</v>
      </c>
      <c r="J172" s="436">
        <v>5.4800553506370716E-3</v>
      </c>
      <c r="K172" s="437">
        <v>6.3960196005605286E-3</v>
      </c>
      <c r="L172" s="400">
        <v>35346</v>
      </c>
      <c r="M172" s="400">
        <v>35647</v>
      </c>
      <c r="N172" s="412">
        <v>6</v>
      </c>
      <c r="O172" s="412">
        <v>6</v>
      </c>
    </row>
    <row r="173" spans="1:15" ht="16.5">
      <c r="A173" s="397">
        <v>538</v>
      </c>
      <c r="B173" s="398" t="s">
        <v>196</v>
      </c>
      <c r="C173" s="405">
        <v>5749926.7917124778</v>
      </c>
      <c r="D173" s="654">
        <v>5581193.2573077753</v>
      </c>
      <c r="E173" s="445">
        <v>-168733.53440470248</v>
      </c>
      <c r="F173" s="540">
        <v>-2.9345336126349052E-2</v>
      </c>
      <c r="G173" s="399">
        <v>1238.1409973541081</v>
      </c>
      <c r="H173" s="399">
        <v>1188.7525574670449</v>
      </c>
      <c r="I173" s="460">
        <v>-49.388439887063214</v>
      </c>
      <c r="J173" s="436">
        <v>1.3782545110430598E-3</v>
      </c>
      <c r="K173" s="437">
        <v>8.4240783304714796E-4</v>
      </c>
      <c r="L173" s="400">
        <v>4644</v>
      </c>
      <c r="M173" s="400">
        <v>4695</v>
      </c>
      <c r="N173" s="412">
        <v>2</v>
      </c>
      <c r="O173" s="412">
        <v>2</v>
      </c>
    </row>
    <row r="174" spans="1:15" ht="16.5">
      <c r="A174" s="397">
        <v>541</v>
      </c>
      <c r="B174" s="398" t="s">
        <v>197</v>
      </c>
      <c r="C174" s="405">
        <v>11204547.872914337</v>
      </c>
      <c r="D174" s="654">
        <v>11999352.93026867</v>
      </c>
      <c r="E174" s="445">
        <v>794805.05735433288</v>
      </c>
      <c r="F174" s="540">
        <v>7.0935933013029445E-2</v>
      </c>
      <c r="G174" s="399">
        <v>1212.2198282932313</v>
      </c>
      <c r="H174" s="399">
        <v>1314.2774293832058</v>
      </c>
      <c r="I174" s="460">
        <v>102.05760108997447</v>
      </c>
      <c r="J174" s="436">
        <v>2.9631947046603684E-3</v>
      </c>
      <c r="K174" s="437">
        <v>1.6381647530821003E-3</v>
      </c>
      <c r="L174" s="400">
        <v>9243</v>
      </c>
      <c r="M174" s="400">
        <v>9130</v>
      </c>
      <c r="N174" s="412">
        <v>12</v>
      </c>
      <c r="O174" s="412">
        <v>12</v>
      </c>
    </row>
    <row r="175" spans="1:15" ht="16.5">
      <c r="A175" s="397">
        <v>543</v>
      </c>
      <c r="B175" s="398" t="s">
        <v>198</v>
      </c>
      <c r="C175" s="405">
        <v>30632380.810362071</v>
      </c>
      <c r="D175" s="654">
        <v>33192651.058732875</v>
      </c>
      <c r="E175" s="445">
        <v>2560270.2483708039</v>
      </c>
      <c r="F175" s="540">
        <v>8.3580517760628539E-2</v>
      </c>
      <c r="G175" s="399">
        <v>689.01841761577373</v>
      </c>
      <c r="H175" s="399">
        <v>741.15554446204919</v>
      </c>
      <c r="I175" s="460">
        <v>52.137126846275464</v>
      </c>
      <c r="J175" s="436">
        <v>8.1967993126338019E-3</v>
      </c>
      <c r="K175" s="437">
        <v>8.0356197663506972E-3</v>
      </c>
      <c r="L175" s="400">
        <v>44458</v>
      </c>
      <c r="M175" s="400">
        <v>44785</v>
      </c>
      <c r="N175" s="412">
        <v>1</v>
      </c>
      <c r="O175" s="413">
        <v>35</v>
      </c>
    </row>
    <row r="176" spans="1:15" ht="16.5">
      <c r="A176" s="397">
        <v>545</v>
      </c>
      <c r="B176" s="398" t="s">
        <v>199</v>
      </c>
      <c r="C176" s="405">
        <v>16923831.045505036</v>
      </c>
      <c r="D176" s="654">
        <v>18437563.326288547</v>
      </c>
      <c r="E176" s="445">
        <v>1513732.2807835117</v>
      </c>
      <c r="F176" s="540">
        <v>8.9443830815455844E-2</v>
      </c>
      <c r="G176" s="399">
        <v>1765.8421374692232</v>
      </c>
      <c r="H176" s="399">
        <v>1916.3874156832499</v>
      </c>
      <c r="I176" s="460">
        <v>150.54527821402667</v>
      </c>
      <c r="J176" s="436">
        <v>4.5530863483048793E-3</v>
      </c>
      <c r="K176" s="437">
        <v>1.7262632080397465E-3</v>
      </c>
      <c r="L176" s="400">
        <v>9584</v>
      </c>
      <c r="M176" s="400">
        <v>9621</v>
      </c>
      <c r="N176" s="412">
        <v>15</v>
      </c>
      <c r="O176" s="412">
        <v>15</v>
      </c>
    </row>
    <row r="177" spans="1:15" ht="16.5">
      <c r="A177" s="397">
        <v>560</v>
      </c>
      <c r="B177" s="398" t="s">
        <v>200</v>
      </c>
      <c r="C177" s="405">
        <v>11450223.741189376</v>
      </c>
      <c r="D177" s="654">
        <v>13172754.377553523</v>
      </c>
      <c r="E177" s="445">
        <v>1722530.6363641471</v>
      </c>
      <c r="F177" s="540">
        <v>0.15043641725250878</v>
      </c>
      <c r="G177" s="399">
        <v>727.69137217600098</v>
      </c>
      <c r="H177" s="399">
        <v>840.68890022040478</v>
      </c>
      <c r="I177" s="460">
        <v>112.99752804440379</v>
      </c>
      <c r="J177" s="436">
        <v>3.2529617425365882E-3</v>
      </c>
      <c r="K177" s="437">
        <v>2.8114352153388203E-3</v>
      </c>
      <c r="L177" s="400">
        <v>15735</v>
      </c>
      <c r="M177" s="400">
        <v>15669</v>
      </c>
      <c r="N177" s="412">
        <v>7</v>
      </c>
      <c r="O177" s="412">
        <v>7</v>
      </c>
    </row>
    <row r="178" spans="1:15" ht="16.5">
      <c r="A178" s="397">
        <v>561</v>
      </c>
      <c r="B178" s="398" t="s">
        <v>201</v>
      </c>
      <c r="C178" s="405">
        <v>1807275.1154682199</v>
      </c>
      <c r="D178" s="654">
        <v>2020882.4280092078</v>
      </c>
      <c r="E178" s="445">
        <v>213607.31254098797</v>
      </c>
      <c r="F178" s="540">
        <v>0.11819302479890985</v>
      </c>
      <c r="G178" s="399">
        <v>1372.266602481564</v>
      </c>
      <c r="H178" s="399">
        <v>1536.7927209195498</v>
      </c>
      <c r="I178" s="460">
        <v>164.52611843798582</v>
      </c>
      <c r="J178" s="436">
        <v>4.9904925242364655E-4</v>
      </c>
      <c r="K178" s="437">
        <v>2.359459638886048E-4</v>
      </c>
      <c r="L178" s="400">
        <v>1317</v>
      </c>
      <c r="M178" s="400">
        <v>1315</v>
      </c>
      <c r="N178" s="412">
        <v>2</v>
      </c>
      <c r="O178" s="412">
        <v>2</v>
      </c>
    </row>
    <row r="179" spans="1:15" ht="16.5">
      <c r="A179" s="397">
        <v>562</v>
      </c>
      <c r="B179" s="398" t="s">
        <v>202</v>
      </c>
      <c r="C179" s="405">
        <v>5599070.6023946051</v>
      </c>
      <c r="D179" s="654">
        <v>5824400.3310186993</v>
      </c>
      <c r="E179" s="445">
        <v>225329.72862409428</v>
      </c>
      <c r="F179" s="540">
        <v>4.0244130611199198E-2</v>
      </c>
      <c r="G179" s="399">
        <v>626.64472326744317</v>
      </c>
      <c r="H179" s="399">
        <v>658.94335682981102</v>
      </c>
      <c r="I179" s="460">
        <v>32.298633562367854</v>
      </c>
      <c r="J179" s="436">
        <v>1.4383135756563064E-3</v>
      </c>
      <c r="K179" s="437">
        <v>1.5859516158261428E-3</v>
      </c>
      <c r="L179" s="400">
        <v>8935</v>
      </c>
      <c r="M179" s="400">
        <v>8839</v>
      </c>
      <c r="N179" s="412">
        <v>6</v>
      </c>
      <c r="O179" s="412">
        <v>6</v>
      </c>
    </row>
    <row r="180" spans="1:15" ht="16.5">
      <c r="A180" s="397">
        <v>563</v>
      </c>
      <c r="B180" s="398" t="s">
        <v>203</v>
      </c>
      <c r="C180" s="405">
        <v>5526683.194378661</v>
      </c>
      <c r="D180" s="654">
        <v>5421069.5668871319</v>
      </c>
      <c r="E180" s="445">
        <v>-105613.6274915291</v>
      </c>
      <c r="F180" s="540">
        <v>-1.9109766884946758E-2</v>
      </c>
      <c r="G180" s="399">
        <v>786.7164689506991</v>
      </c>
      <c r="H180" s="399">
        <v>776.8801328299129</v>
      </c>
      <c r="I180" s="460">
        <v>-9.8363361207861999</v>
      </c>
      <c r="J180" s="436">
        <v>1.3387125728816908E-3</v>
      </c>
      <c r="K180" s="437">
        <v>1.2520387346119273E-3</v>
      </c>
      <c r="L180" s="400">
        <v>7025</v>
      </c>
      <c r="M180" s="400">
        <v>6978</v>
      </c>
      <c r="N180" s="412">
        <v>17</v>
      </c>
      <c r="O180" s="412">
        <v>17</v>
      </c>
    </row>
    <row r="181" spans="1:15" ht="16.5">
      <c r="A181" s="397">
        <v>564</v>
      </c>
      <c r="B181" s="398" t="s">
        <v>204</v>
      </c>
      <c r="C181" s="405">
        <v>116597308.24614711</v>
      </c>
      <c r="D181" s="654">
        <v>141369320.63151181</v>
      </c>
      <c r="E181" s="445">
        <v>24772012.385364696</v>
      </c>
      <c r="F181" s="540">
        <v>0.21245784107698965</v>
      </c>
      <c r="G181" s="399">
        <v>550.38191649742794</v>
      </c>
      <c r="H181" s="399">
        <v>658.65603440063649</v>
      </c>
      <c r="I181" s="460">
        <v>108.27411790320855</v>
      </c>
      <c r="J181" s="436">
        <v>3.4910617658393192E-2</v>
      </c>
      <c r="K181" s="437">
        <v>3.8510866971333012E-2</v>
      </c>
      <c r="L181" s="400">
        <v>211848</v>
      </c>
      <c r="M181" s="400">
        <v>214633</v>
      </c>
      <c r="N181" s="412">
        <v>17</v>
      </c>
      <c r="O181" s="412">
        <v>17</v>
      </c>
    </row>
    <row r="182" spans="1:15" ht="16.5">
      <c r="A182" s="397">
        <v>576</v>
      </c>
      <c r="B182" s="398" t="s">
        <v>205</v>
      </c>
      <c r="C182" s="405">
        <v>1641613.2850251216</v>
      </c>
      <c r="D182" s="654">
        <v>1914149.6055789622</v>
      </c>
      <c r="E182" s="445">
        <v>272536.3205538406</v>
      </c>
      <c r="F182" s="540">
        <v>0.16601737025396329</v>
      </c>
      <c r="G182" s="399">
        <v>596.95028546368064</v>
      </c>
      <c r="H182" s="399">
        <v>702.18254056454964</v>
      </c>
      <c r="I182" s="460">
        <v>105.232255100869</v>
      </c>
      <c r="J182" s="436">
        <v>4.7269198665467671E-4</v>
      </c>
      <c r="K182" s="437">
        <v>4.8911688027402029E-4</v>
      </c>
      <c r="L182" s="400">
        <v>2750</v>
      </c>
      <c r="M182" s="400">
        <v>2726</v>
      </c>
      <c r="N182" s="412">
        <v>7</v>
      </c>
      <c r="O182" s="412">
        <v>7</v>
      </c>
    </row>
    <row r="183" spans="1:15" ht="16.5">
      <c r="A183" s="397">
        <v>577</v>
      </c>
      <c r="B183" s="398" t="s">
        <v>206</v>
      </c>
      <c r="C183" s="405">
        <v>9929039.3394597862</v>
      </c>
      <c r="D183" s="654">
        <v>10743315.290008167</v>
      </c>
      <c r="E183" s="445">
        <v>814275.95054838061</v>
      </c>
      <c r="F183" s="540">
        <v>8.2009540168936759E-2</v>
      </c>
      <c r="G183" s="399">
        <v>891.45621650743271</v>
      </c>
      <c r="H183" s="399">
        <v>956.15123620578197</v>
      </c>
      <c r="I183" s="460">
        <v>64.695019698349256</v>
      </c>
      <c r="J183" s="436">
        <v>2.6530209722847265E-3</v>
      </c>
      <c r="K183" s="437">
        <v>2.0160371484808847E-3</v>
      </c>
      <c r="L183" s="400">
        <v>11138</v>
      </c>
      <c r="M183" s="400">
        <v>11236</v>
      </c>
      <c r="N183" s="412">
        <v>2</v>
      </c>
      <c r="O183" s="412">
        <v>2</v>
      </c>
    </row>
    <row r="184" spans="1:15" ht="16.5">
      <c r="A184" s="397">
        <v>578</v>
      </c>
      <c r="B184" s="398" t="s">
        <v>207</v>
      </c>
      <c r="C184" s="405">
        <v>2101444.2996125389</v>
      </c>
      <c r="D184" s="654">
        <v>2666469.7659042561</v>
      </c>
      <c r="E184" s="445">
        <v>565025.46629171725</v>
      </c>
      <c r="F184" s="540">
        <v>0.26887482404168211</v>
      </c>
      <c r="G184" s="399">
        <v>677.88525793952863</v>
      </c>
      <c r="H184" s="399">
        <v>877.99465456182293</v>
      </c>
      <c r="I184" s="460">
        <v>200.1093966222943</v>
      </c>
      <c r="J184" s="436">
        <v>6.5847459745377714E-4</v>
      </c>
      <c r="K184" s="437">
        <v>5.4491854930014663E-4</v>
      </c>
      <c r="L184" s="400">
        <v>3100</v>
      </c>
      <c r="M184" s="400">
        <v>3037</v>
      </c>
      <c r="N184" s="412">
        <v>18</v>
      </c>
      <c r="O184" s="412">
        <v>18</v>
      </c>
    </row>
    <row r="185" spans="1:15" ht="16.5">
      <c r="A185" s="397">
        <v>580</v>
      </c>
      <c r="B185" s="398" t="s">
        <v>208</v>
      </c>
      <c r="C185" s="405">
        <v>1832006.1126587319</v>
      </c>
      <c r="D185" s="654">
        <v>2252564.9995260816</v>
      </c>
      <c r="E185" s="445">
        <v>420558.88686734973</v>
      </c>
      <c r="F185" s="540">
        <v>0.22956194521480394</v>
      </c>
      <c r="G185" s="399">
        <v>412.79993525433343</v>
      </c>
      <c r="H185" s="399">
        <v>515.93334849429266</v>
      </c>
      <c r="I185" s="460">
        <v>103.13341323995922</v>
      </c>
      <c r="J185" s="436">
        <v>5.5626238492091087E-4</v>
      </c>
      <c r="K185" s="437">
        <v>7.8337648542786957E-4</v>
      </c>
      <c r="L185" s="400">
        <v>4438</v>
      </c>
      <c r="M185" s="400">
        <v>4366</v>
      </c>
      <c r="N185" s="412">
        <v>9</v>
      </c>
      <c r="O185" s="412">
        <v>9</v>
      </c>
    </row>
    <row r="186" spans="1:15" ht="16.5">
      <c r="A186" s="397">
        <v>581</v>
      </c>
      <c r="B186" s="398" t="s">
        <v>209</v>
      </c>
      <c r="C186" s="405">
        <v>3106330.0856818687</v>
      </c>
      <c r="D186" s="654">
        <v>3911652.9832949527</v>
      </c>
      <c r="E186" s="445">
        <v>805322.89761308394</v>
      </c>
      <c r="F186" s="540">
        <v>0.25925219645043229</v>
      </c>
      <c r="G186" s="399">
        <v>497.80930860286355</v>
      </c>
      <c r="H186" s="399">
        <v>638.84582448063907</v>
      </c>
      <c r="I186" s="460">
        <v>141.03651587777551</v>
      </c>
      <c r="J186" s="436">
        <v>9.6596787126162229E-4</v>
      </c>
      <c r="K186" s="437">
        <v>1.098629001437207E-3</v>
      </c>
      <c r="L186" s="400">
        <v>6240</v>
      </c>
      <c r="M186" s="400">
        <v>6123</v>
      </c>
      <c r="N186" s="412">
        <v>6</v>
      </c>
      <c r="O186" s="412">
        <v>6</v>
      </c>
    </row>
    <row r="187" spans="1:15" ht="16.5">
      <c r="A187" s="397">
        <v>583</v>
      </c>
      <c r="B187" s="398" t="s">
        <v>210</v>
      </c>
      <c r="C187" s="405">
        <v>627092.05047880288</v>
      </c>
      <c r="D187" s="654">
        <v>615173.85589593928</v>
      </c>
      <c r="E187" s="445">
        <v>-11918.194582863594</v>
      </c>
      <c r="F187" s="540">
        <v>-1.9005494606037038E-2</v>
      </c>
      <c r="G187" s="399">
        <v>662.18801528912661</v>
      </c>
      <c r="H187" s="399">
        <v>674.53273672800356</v>
      </c>
      <c r="I187" s="460">
        <v>12.344721438876945</v>
      </c>
      <c r="J187" s="436">
        <v>1.5191485097817962E-4</v>
      </c>
      <c r="K187" s="437">
        <v>1.6363704871970156E-4</v>
      </c>
      <c r="L187" s="400">
        <v>947</v>
      </c>
      <c r="M187" s="400">
        <v>912</v>
      </c>
      <c r="N187" s="412">
        <v>19</v>
      </c>
      <c r="O187" s="412">
        <v>19</v>
      </c>
    </row>
    <row r="188" spans="1:15" ht="16.5">
      <c r="A188" s="397">
        <v>584</v>
      </c>
      <c r="B188" s="398" t="s">
        <v>211</v>
      </c>
      <c r="C188" s="405">
        <v>5347484.6520860111</v>
      </c>
      <c r="D188" s="654">
        <v>5605442.6091578193</v>
      </c>
      <c r="E188" s="445">
        <v>257957.95707180817</v>
      </c>
      <c r="F188" s="540">
        <v>4.8239120606205166E-2</v>
      </c>
      <c r="G188" s="399">
        <v>2015.6368835605017</v>
      </c>
      <c r="H188" s="399">
        <v>2174.3377071985333</v>
      </c>
      <c r="I188" s="460">
        <v>158.70082363803158</v>
      </c>
      <c r="J188" s="436">
        <v>1.3842427965290412E-3</v>
      </c>
      <c r="K188" s="437">
        <v>4.6256174517477047E-4</v>
      </c>
      <c r="L188" s="400">
        <v>2653</v>
      </c>
      <c r="M188" s="400">
        <v>2578</v>
      </c>
      <c r="N188" s="412">
        <v>16</v>
      </c>
      <c r="O188" s="412">
        <v>16</v>
      </c>
    </row>
    <row r="189" spans="1:15" ht="16.5">
      <c r="A189" s="397">
        <v>592</v>
      </c>
      <c r="B189" s="398" t="s">
        <v>213</v>
      </c>
      <c r="C189" s="405">
        <v>3225475.9044070533</v>
      </c>
      <c r="D189" s="654">
        <v>3698504.9277013475</v>
      </c>
      <c r="E189" s="445">
        <v>473029.02329429425</v>
      </c>
      <c r="F189" s="540">
        <v>0.14665402480545031</v>
      </c>
      <c r="G189" s="399">
        <v>883.44998751220305</v>
      </c>
      <c r="H189" s="399">
        <v>1028.5052635432</v>
      </c>
      <c r="I189" s="460">
        <v>145.05527603099699</v>
      </c>
      <c r="J189" s="436">
        <v>9.1333176718884346E-4</v>
      </c>
      <c r="K189" s="437">
        <v>6.4521801227636723E-4</v>
      </c>
      <c r="L189" s="400">
        <v>3651</v>
      </c>
      <c r="M189" s="400">
        <v>3596</v>
      </c>
      <c r="N189" s="412">
        <v>13</v>
      </c>
      <c r="O189" s="412">
        <v>13</v>
      </c>
    </row>
    <row r="190" spans="1:15" ht="16.5">
      <c r="A190" s="397">
        <v>593</v>
      </c>
      <c r="B190" s="398" t="s">
        <v>214</v>
      </c>
      <c r="C190" s="405">
        <v>2384678.6118238829</v>
      </c>
      <c r="D190" s="654">
        <v>6214339.1726679876</v>
      </c>
      <c r="E190" s="445">
        <v>3829660.5608441047</v>
      </c>
      <c r="F190" s="540">
        <v>1.6059441057824773</v>
      </c>
      <c r="G190" s="399">
        <v>139.64271311260075</v>
      </c>
      <c r="H190" s="399">
        <v>364.477370830967</v>
      </c>
      <c r="I190" s="460">
        <v>224.83465771836626</v>
      </c>
      <c r="J190" s="436">
        <v>1.5346074939560073E-3</v>
      </c>
      <c r="K190" s="437">
        <v>3.0592233340689824E-3</v>
      </c>
      <c r="L190" s="400">
        <v>17077</v>
      </c>
      <c r="M190" s="400">
        <v>17050</v>
      </c>
      <c r="N190" s="412">
        <v>10</v>
      </c>
      <c r="O190" s="412">
        <v>10</v>
      </c>
    </row>
    <row r="191" spans="1:15" ht="16.5">
      <c r="A191" s="397">
        <v>595</v>
      </c>
      <c r="B191" s="398" t="s">
        <v>215</v>
      </c>
      <c r="C191" s="405">
        <v>5542686.4213930853</v>
      </c>
      <c r="D191" s="654">
        <v>5580704.7228867877</v>
      </c>
      <c r="E191" s="445">
        <v>38018.301493702456</v>
      </c>
      <c r="F191" s="540">
        <v>6.859183183620738E-3</v>
      </c>
      <c r="G191" s="399">
        <v>1338.8131452640303</v>
      </c>
      <c r="H191" s="399">
        <v>1370.1705678582832</v>
      </c>
      <c r="I191" s="460">
        <v>31.357422594252967</v>
      </c>
      <c r="J191" s="436">
        <v>1.3781338693203164E-3</v>
      </c>
      <c r="K191" s="437">
        <v>7.3080449499489527E-4</v>
      </c>
      <c r="L191" s="400">
        <v>4140</v>
      </c>
      <c r="M191" s="400">
        <v>4073</v>
      </c>
      <c r="N191" s="412">
        <v>11</v>
      </c>
      <c r="O191" s="412">
        <v>11</v>
      </c>
    </row>
    <row r="192" spans="1:15" ht="16.5">
      <c r="A192" s="397">
        <v>598</v>
      </c>
      <c r="B192" s="398" t="s">
        <v>216</v>
      </c>
      <c r="C192" s="405">
        <v>5543461.4355510725</v>
      </c>
      <c r="D192" s="654">
        <v>9982567.2825036012</v>
      </c>
      <c r="E192" s="445">
        <v>4439105.8469525287</v>
      </c>
      <c r="F192" s="540">
        <v>0.80078230877261247</v>
      </c>
      <c r="G192" s="399">
        <v>288.6167249206577</v>
      </c>
      <c r="H192" s="399">
        <v>512.58368587951736</v>
      </c>
      <c r="I192" s="460">
        <v>223.96696095885966</v>
      </c>
      <c r="J192" s="436">
        <v>2.4651571365830473E-3</v>
      </c>
      <c r="K192" s="437">
        <v>3.4943328112019608E-3</v>
      </c>
      <c r="L192" s="400">
        <v>19207</v>
      </c>
      <c r="M192" s="400">
        <v>19475</v>
      </c>
      <c r="N192" s="412">
        <v>15</v>
      </c>
      <c r="O192" s="412">
        <v>15</v>
      </c>
    </row>
    <row r="193" spans="1:17" ht="16.5">
      <c r="A193" s="397">
        <v>599</v>
      </c>
      <c r="B193" s="398" t="s">
        <v>217</v>
      </c>
      <c r="C193" s="405">
        <v>15405067.323011022</v>
      </c>
      <c r="D193" s="654">
        <v>16057779.39524417</v>
      </c>
      <c r="E193" s="445">
        <v>652712.07223314792</v>
      </c>
      <c r="F193" s="540">
        <v>4.2369959088602742E-2</v>
      </c>
      <c r="G193" s="399">
        <v>1374.7159845628255</v>
      </c>
      <c r="H193" s="399">
        <v>1430.5371398881221</v>
      </c>
      <c r="I193" s="460">
        <v>55.821155325296559</v>
      </c>
      <c r="J193" s="436">
        <v>3.9654077306588995E-3</v>
      </c>
      <c r="K193" s="437">
        <v>2.0140634560072918E-3</v>
      </c>
      <c r="L193" s="400">
        <v>11206</v>
      </c>
      <c r="M193" s="400">
        <v>11225</v>
      </c>
      <c r="N193" s="412">
        <v>15</v>
      </c>
      <c r="O193" s="412">
        <v>15</v>
      </c>
    </row>
    <row r="194" spans="1:17" ht="16.5">
      <c r="A194" s="397">
        <v>601</v>
      </c>
      <c r="B194" s="398" t="s">
        <v>218</v>
      </c>
      <c r="C194" s="405">
        <v>5210702.1798153352</v>
      </c>
      <c r="D194" s="654">
        <v>5477112.5278757187</v>
      </c>
      <c r="E194" s="445">
        <v>266410.34806038346</v>
      </c>
      <c r="F194" s="540">
        <v>5.1127533078435296E-2</v>
      </c>
      <c r="G194" s="399">
        <v>1376.3080242512772</v>
      </c>
      <c r="H194" s="399">
        <v>1464.8602642085366</v>
      </c>
      <c r="I194" s="460">
        <v>88.552239957259417</v>
      </c>
      <c r="J194" s="436">
        <v>1.3525521695832731E-3</v>
      </c>
      <c r="K194" s="437">
        <v>6.7087601443307479E-4</v>
      </c>
      <c r="L194" s="400">
        <v>3786</v>
      </c>
      <c r="M194" s="400">
        <v>3739</v>
      </c>
      <c r="N194" s="412">
        <v>13</v>
      </c>
      <c r="O194" s="412">
        <v>13</v>
      </c>
    </row>
    <row r="195" spans="1:17" ht="16.5">
      <c r="A195" s="397">
        <v>604</v>
      </c>
      <c r="B195" s="398" t="s">
        <v>219</v>
      </c>
      <c r="C195" s="405">
        <v>15533561.6824838</v>
      </c>
      <c r="D195" s="654">
        <v>16361956.388786726</v>
      </c>
      <c r="E195" s="445">
        <v>828394.70630292594</v>
      </c>
      <c r="F195" s="540">
        <v>5.3329347334233945E-2</v>
      </c>
      <c r="G195" s="399">
        <v>761.26251813201668</v>
      </c>
      <c r="H195" s="399">
        <v>788.03431049399057</v>
      </c>
      <c r="I195" s="460">
        <v>26.771792361973894</v>
      </c>
      <c r="J195" s="436">
        <v>4.0405230857770216E-3</v>
      </c>
      <c r="K195" s="437">
        <v>3.7254342572008376E-3</v>
      </c>
      <c r="L195" s="400">
        <v>20405</v>
      </c>
      <c r="M195" s="400">
        <v>20763</v>
      </c>
      <c r="N195" s="412">
        <v>6</v>
      </c>
      <c r="O195" s="412">
        <v>6</v>
      </c>
    </row>
    <row r="196" spans="1:17" ht="16.5">
      <c r="A196" s="397">
        <v>607</v>
      </c>
      <c r="B196" s="398" t="s">
        <v>220</v>
      </c>
      <c r="C196" s="405">
        <v>2728441.0525762141</v>
      </c>
      <c r="D196" s="654">
        <v>2961048.3967983234</v>
      </c>
      <c r="E196" s="445">
        <v>232607.3442221093</v>
      </c>
      <c r="F196" s="540">
        <v>8.5252838430384906E-2</v>
      </c>
      <c r="G196" s="399">
        <v>668.0805711499055</v>
      </c>
      <c r="H196" s="399">
        <v>728.60442834604419</v>
      </c>
      <c r="I196" s="460">
        <v>60.523857196138692</v>
      </c>
      <c r="J196" s="436">
        <v>7.3121967331278494E-4</v>
      </c>
      <c r="K196" s="437">
        <v>7.291896556983193E-4</v>
      </c>
      <c r="L196" s="400">
        <v>4084</v>
      </c>
      <c r="M196" s="400">
        <v>4064</v>
      </c>
      <c r="N196" s="412">
        <v>12</v>
      </c>
      <c r="O196" s="412">
        <v>12</v>
      </c>
    </row>
    <row r="197" spans="1:17" ht="16.5">
      <c r="A197" s="397">
        <v>608</v>
      </c>
      <c r="B197" s="398" t="s">
        <v>221</v>
      </c>
      <c r="C197" s="405">
        <v>1583325.0212521546</v>
      </c>
      <c r="D197" s="654">
        <v>1699443.0346039529</v>
      </c>
      <c r="E197" s="445">
        <v>116118.01335179829</v>
      </c>
      <c r="F197" s="540">
        <v>7.3338077648749389E-2</v>
      </c>
      <c r="G197" s="399">
        <v>799.65910164250238</v>
      </c>
      <c r="H197" s="399">
        <v>874.64901420687227</v>
      </c>
      <c r="I197" s="460">
        <v>74.989912564369888</v>
      </c>
      <c r="J197" s="436">
        <v>4.1967101311834049E-4</v>
      </c>
      <c r="K197" s="437">
        <v>3.4862586147190805E-4</v>
      </c>
      <c r="L197" s="400">
        <v>1980</v>
      </c>
      <c r="M197" s="400">
        <v>1943</v>
      </c>
      <c r="N197" s="412">
        <v>4</v>
      </c>
      <c r="O197" s="412">
        <v>4</v>
      </c>
    </row>
    <row r="198" spans="1:17" ht="16.5">
      <c r="A198" s="397">
        <v>609</v>
      </c>
      <c r="B198" s="398" t="s">
        <v>222</v>
      </c>
      <c r="C198" s="405">
        <v>13935169.838647887</v>
      </c>
      <c r="D198" s="654">
        <v>21917983.365124989</v>
      </c>
      <c r="E198" s="445">
        <v>7982813.5264771022</v>
      </c>
      <c r="F198" s="540">
        <v>0.57285369456621316</v>
      </c>
      <c r="G198" s="399">
        <v>167.47995719785933</v>
      </c>
      <c r="H198" s="399">
        <v>263.73527019860165</v>
      </c>
      <c r="I198" s="460">
        <v>96.255313000742319</v>
      </c>
      <c r="J198" s="436">
        <v>5.4125628791650369E-3</v>
      </c>
      <c r="K198" s="437">
        <v>1.4911426064582806E-2</v>
      </c>
      <c r="L198" s="400">
        <v>83205</v>
      </c>
      <c r="M198" s="400">
        <v>83106</v>
      </c>
      <c r="N198" s="412">
        <v>4</v>
      </c>
      <c r="O198" s="412">
        <v>4</v>
      </c>
    </row>
    <row r="199" spans="1:17" ht="16.5">
      <c r="A199" s="397">
        <v>611</v>
      </c>
      <c r="B199" s="398" t="s">
        <v>223</v>
      </c>
      <c r="C199" s="405">
        <v>3676697.0163324624</v>
      </c>
      <c r="D199" s="654">
        <v>3446752.5777776241</v>
      </c>
      <c r="E199" s="445">
        <v>-229944.4385548383</v>
      </c>
      <c r="F199" s="540">
        <v>-6.2541035481952736E-2</v>
      </c>
      <c r="G199" s="399">
        <v>733.725207809312</v>
      </c>
      <c r="H199" s="399">
        <v>693.09321893778883</v>
      </c>
      <c r="I199" s="460">
        <v>-40.631988871523163</v>
      </c>
      <c r="J199" s="436">
        <v>8.5116247901847889E-4</v>
      </c>
      <c r="K199" s="437">
        <v>8.9228842465249555E-4</v>
      </c>
      <c r="L199" s="400">
        <v>5011</v>
      </c>
      <c r="M199" s="400">
        <v>4973</v>
      </c>
      <c r="N199" s="412">
        <v>1</v>
      </c>
      <c r="O199" s="413">
        <v>35</v>
      </c>
    </row>
    <row r="200" spans="1:17" ht="16.5">
      <c r="A200" s="397">
        <v>614</v>
      </c>
      <c r="B200" s="398" t="s">
        <v>224</v>
      </c>
      <c r="C200" s="405">
        <v>3451761.0860108496</v>
      </c>
      <c r="D200" s="654">
        <v>3778065.0262888591</v>
      </c>
      <c r="E200" s="445">
        <v>326303.94027800951</v>
      </c>
      <c r="F200" s="540">
        <v>9.453259717204654E-2</v>
      </c>
      <c r="G200" s="399">
        <v>1150.9706855654717</v>
      </c>
      <c r="H200" s="399">
        <v>1292.5299439920832</v>
      </c>
      <c r="I200" s="460">
        <v>141.55925842661145</v>
      </c>
      <c r="J200" s="436">
        <v>9.3297883184364507E-4</v>
      </c>
      <c r="K200" s="437">
        <v>5.2446391821018385E-4</v>
      </c>
      <c r="L200" s="400">
        <v>2999</v>
      </c>
      <c r="M200" s="400">
        <v>2923</v>
      </c>
      <c r="N200" s="412">
        <v>19</v>
      </c>
      <c r="O200" s="412">
        <v>19</v>
      </c>
    </row>
    <row r="201" spans="1:17" ht="16.5">
      <c r="A201" s="397">
        <v>615</v>
      </c>
      <c r="B201" s="398" t="s">
        <v>225</v>
      </c>
      <c r="C201" s="405">
        <v>15378416.571565904</v>
      </c>
      <c r="D201" s="654">
        <v>16492550.585890798</v>
      </c>
      <c r="E201" s="445">
        <v>1114134.0143248942</v>
      </c>
      <c r="F201" s="540">
        <v>7.2447901846077231E-2</v>
      </c>
      <c r="G201" s="399">
        <v>2022.6774393747078</v>
      </c>
      <c r="H201" s="399">
        <v>2205.1812522918567</v>
      </c>
      <c r="I201" s="460">
        <v>182.50381291714893</v>
      </c>
      <c r="J201" s="436">
        <v>4.0727728275395132E-3</v>
      </c>
      <c r="K201" s="437">
        <v>1.3419314554546579E-3</v>
      </c>
      <c r="L201" s="400">
        <v>7603</v>
      </c>
      <c r="M201" s="400">
        <v>7479</v>
      </c>
      <c r="N201" s="412">
        <v>17</v>
      </c>
      <c r="O201" s="412">
        <v>17</v>
      </c>
    </row>
    <row r="202" spans="1:17" ht="16.5">
      <c r="A202" s="397">
        <v>616</v>
      </c>
      <c r="B202" s="398" t="s">
        <v>226</v>
      </c>
      <c r="C202" s="405">
        <v>573130.73363724002</v>
      </c>
      <c r="D202" s="654">
        <v>685120.57578406087</v>
      </c>
      <c r="E202" s="445">
        <v>111989.84214682085</v>
      </c>
      <c r="F202" s="540">
        <v>0.19540016888660558</v>
      </c>
      <c r="G202" s="399">
        <v>317.17251446443828</v>
      </c>
      <c r="H202" s="399">
        <v>384.68308578554792</v>
      </c>
      <c r="I202" s="460">
        <v>67.510571321109637</v>
      </c>
      <c r="J202" s="436">
        <v>1.6918792821703728E-4</v>
      </c>
      <c r="K202" s="437">
        <v>3.1955875413354002E-4</v>
      </c>
      <c r="L202" s="400">
        <v>1807</v>
      </c>
      <c r="M202" s="400">
        <v>1781</v>
      </c>
      <c r="N202" s="412">
        <v>1</v>
      </c>
      <c r="O202" s="413">
        <v>34</v>
      </c>
    </row>
    <row r="203" spans="1:17" ht="16.5">
      <c r="A203" s="397">
        <v>619</v>
      </c>
      <c r="B203" s="398" t="s">
        <v>227</v>
      </c>
      <c r="C203" s="405">
        <v>3417251.8714867071</v>
      </c>
      <c r="D203" s="654">
        <v>3677855.0765338703</v>
      </c>
      <c r="E203" s="445">
        <v>260603.20504716318</v>
      </c>
      <c r="F203" s="540">
        <v>7.626104684340558E-2</v>
      </c>
      <c r="G203" s="399">
        <v>1277.4773351352176</v>
      </c>
      <c r="H203" s="399">
        <v>1387.8698402014604</v>
      </c>
      <c r="I203" s="460">
        <v>110.39250506624285</v>
      </c>
      <c r="J203" s="436">
        <v>9.0823236474713845E-4</v>
      </c>
      <c r="K203" s="437">
        <v>4.7548045954737847E-4</v>
      </c>
      <c r="L203" s="400">
        <v>2675</v>
      </c>
      <c r="M203" s="400">
        <v>2650</v>
      </c>
      <c r="N203" s="412">
        <v>6</v>
      </c>
      <c r="O203" s="412">
        <v>6</v>
      </c>
    </row>
    <row r="204" spans="1:17" ht="16.5">
      <c r="A204" s="397">
        <v>620</v>
      </c>
      <c r="B204" s="398" t="s">
        <v>228</v>
      </c>
      <c r="C204" s="405">
        <v>3778958.9097804334</v>
      </c>
      <c r="D204" s="654">
        <v>4710950.1916220253</v>
      </c>
      <c r="E204" s="445">
        <v>931991.28184159193</v>
      </c>
      <c r="F204" s="540">
        <v>0.24662646620196854</v>
      </c>
      <c r="G204" s="399">
        <v>1587.7978612522829</v>
      </c>
      <c r="H204" s="399">
        <v>1997.011526757959</v>
      </c>
      <c r="I204" s="460">
        <v>409.21366550567609</v>
      </c>
      <c r="J204" s="436">
        <v>1.1633512859280967E-3</v>
      </c>
      <c r="K204" s="437">
        <v>4.232673222914211E-4</v>
      </c>
      <c r="L204" s="400">
        <v>2380</v>
      </c>
      <c r="M204" s="400">
        <v>2359</v>
      </c>
      <c r="N204" s="412">
        <v>18</v>
      </c>
      <c r="O204" s="412">
        <v>18</v>
      </c>
    </row>
    <row r="205" spans="1:17" ht="16.5">
      <c r="A205" s="397">
        <v>623</v>
      </c>
      <c r="B205" s="398" t="s">
        <v>229</v>
      </c>
      <c r="C205" s="405">
        <v>1302669.7345651458</v>
      </c>
      <c r="D205" s="654">
        <v>1384889.0157316271</v>
      </c>
      <c r="E205" s="445">
        <v>82219.28116648132</v>
      </c>
      <c r="F205" s="540">
        <v>6.3115983264881464E-2</v>
      </c>
      <c r="G205" s="399">
        <v>618.25806101810429</v>
      </c>
      <c r="H205" s="399">
        <v>656.96822378160675</v>
      </c>
      <c r="I205" s="460">
        <v>38.710162763502467</v>
      </c>
      <c r="J205" s="436">
        <v>3.4199309094464512E-4</v>
      </c>
      <c r="K205" s="437">
        <v>3.7823124857580147E-4</v>
      </c>
      <c r="L205" s="400">
        <v>2107</v>
      </c>
      <c r="M205" s="400">
        <v>2108</v>
      </c>
      <c r="N205" s="412">
        <v>10</v>
      </c>
      <c r="O205" s="412">
        <v>10</v>
      </c>
    </row>
    <row r="206" spans="1:17" ht="16.5">
      <c r="A206" s="397">
        <v>624</v>
      </c>
      <c r="B206" s="398" t="s">
        <v>230</v>
      </c>
      <c r="C206" s="405">
        <v>3986618.6604753435</v>
      </c>
      <c r="D206" s="654">
        <v>4159185.1487511862</v>
      </c>
      <c r="E206" s="445">
        <v>172566.48827584274</v>
      </c>
      <c r="F206" s="540">
        <v>4.3286429672023563E-2</v>
      </c>
      <c r="G206" s="399">
        <v>779.09295690352621</v>
      </c>
      <c r="H206" s="399">
        <v>821.16192472876332</v>
      </c>
      <c r="I206" s="460">
        <v>42.06896782523711</v>
      </c>
      <c r="J206" s="436">
        <v>1.0270950008806528E-3</v>
      </c>
      <c r="K206" s="437">
        <v>9.0879567079527252E-4</v>
      </c>
      <c r="L206" s="400">
        <v>5117</v>
      </c>
      <c r="M206" s="400">
        <v>5065</v>
      </c>
      <c r="N206" s="412">
        <v>8</v>
      </c>
      <c r="O206" s="412">
        <v>8</v>
      </c>
      <c r="P206" s="618"/>
      <c r="Q206" s="618"/>
    </row>
    <row r="207" spans="1:17" ht="16.5">
      <c r="A207" s="397">
        <v>625</v>
      </c>
      <c r="B207" s="398" t="s">
        <v>231</v>
      </c>
      <c r="C207" s="405">
        <v>4469375.4983650316</v>
      </c>
      <c r="D207" s="654">
        <v>4639980.7581640845</v>
      </c>
      <c r="E207" s="445">
        <v>170605.25979905296</v>
      </c>
      <c r="F207" s="540">
        <v>3.8172057787819139E-2</v>
      </c>
      <c r="G207" s="399">
        <v>1494.2746567586198</v>
      </c>
      <c r="H207" s="399">
        <v>1557.0405228738539</v>
      </c>
      <c r="I207" s="460">
        <v>62.765866115234076</v>
      </c>
      <c r="J207" s="436">
        <v>1.1458256534512955E-3</v>
      </c>
      <c r="K207" s="437">
        <v>5.346912337551653E-4</v>
      </c>
      <c r="L207" s="400">
        <v>2991</v>
      </c>
      <c r="M207" s="400">
        <v>2980</v>
      </c>
      <c r="N207" s="412">
        <v>17</v>
      </c>
      <c r="O207" s="412">
        <v>17</v>
      </c>
      <c r="P207" s="618"/>
    </row>
    <row r="208" spans="1:17" ht="16.5">
      <c r="A208" s="397">
        <v>626</v>
      </c>
      <c r="B208" s="398" t="s">
        <v>232</v>
      </c>
      <c r="C208" s="405">
        <v>2593644.2616088754</v>
      </c>
      <c r="D208" s="654">
        <v>4030463.7467533248</v>
      </c>
      <c r="E208" s="445">
        <v>1436819.4851444494</v>
      </c>
      <c r="F208" s="540">
        <v>0.55397708406362922</v>
      </c>
      <c r="G208" s="399">
        <v>536.43107789221824</v>
      </c>
      <c r="H208" s="399">
        <v>847.44822261423985</v>
      </c>
      <c r="I208" s="460">
        <v>311.01714472202161</v>
      </c>
      <c r="J208" s="436">
        <v>9.9530773876801287E-4</v>
      </c>
      <c r="K208" s="437">
        <v>8.5335285494616306E-4</v>
      </c>
      <c r="L208" s="400">
        <v>4835</v>
      </c>
      <c r="M208" s="400">
        <v>4756</v>
      </c>
      <c r="N208" s="412">
        <v>17</v>
      </c>
      <c r="O208" s="412">
        <v>17</v>
      </c>
      <c r="P208" s="618"/>
    </row>
    <row r="209" spans="1:16" ht="16.5">
      <c r="A209" s="397">
        <v>630</v>
      </c>
      <c r="B209" s="398" t="s">
        <v>233</v>
      </c>
      <c r="C209" s="405">
        <v>2548985.3295088699</v>
      </c>
      <c r="D209" s="654">
        <v>3073093.1384387854</v>
      </c>
      <c r="E209" s="445">
        <v>524107.80892991554</v>
      </c>
      <c r="F209" s="540">
        <v>0.20561429007161014</v>
      </c>
      <c r="G209" s="399">
        <v>1559.0124339503791</v>
      </c>
      <c r="H209" s="399">
        <v>1867.0067669737457</v>
      </c>
      <c r="I209" s="460">
        <v>307.99433302336661</v>
      </c>
      <c r="J209" s="436">
        <v>7.5888869738795412E-4</v>
      </c>
      <c r="K209" s="437">
        <v>2.9533616468489999E-4</v>
      </c>
      <c r="L209" s="400">
        <v>1635</v>
      </c>
      <c r="M209" s="400">
        <v>1646</v>
      </c>
      <c r="N209" s="412">
        <v>17</v>
      </c>
      <c r="O209" s="412">
        <v>17</v>
      </c>
      <c r="P209" s="618"/>
    </row>
    <row r="210" spans="1:16" ht="16.5">
      <c r="A210" s="397">
        <v>631</v>
      </c>
      <c r="B210" s="398" t="s">
        <v>234</v>
      </c>
      <c r="C210" s="405">
        <v>945129.32428396493</v>
      </c>
      <c r="D210" s="654">
        <v>1252956.9340779642</v>
      </c>
      <c r="E210" s="445">
        <v>307827.60979399923</v>
      </c>
      <c r="F210" s="540">
        <v>0.32569893017255719</v>
      </c>
      <c r="G210" s="399">
        <v>481.47189214669635</v>
      </c>
      <c r="H210" s="399">
        <v>649.20048397821972</v>
      </c>
      <c r="I210" s="460">
        <v>167.72859183152337</v>
      </c>
      <c r="J210" s="436">
        <v>3.0941296366588191E-4</v>
      </c>
      <c r="K210" s="437">
        <v>3.4629331582129827E-4</v>
      </c>
      <c r="L210" s="400">
        <v>1963</v>
      </c>
      <c r="M210" s="400">
        <v>1930</v>
      </c>
      <c r="N210" s="412">
        <v>2</v>
      </c>
      <c r="O210" s="412">
        <v>2</v>
      </c>
      <c r="P210" s="618"/>
    </row>
    <row r="211" spans="1:16" ht="16.5">
      <c r="A211" s="397">
        <v>635</v>
      </c>
      <c r="B211" s="398" t="s">
        <v>235</v>
      </c>
      <c r="C211" s="405">
        <v>3627490.6934699202</v>
      </c>
      <c r="D211" s="654">
        <v>4155665.6892892681</v>
      </c>
      <c r="E211" s="445">
        <v>528174.99581934791</v>
      </c>
      <c r="F211" s="540">
        <v>0.14560340479167866</v>
      </c>
      <c r="G211" s="399">
        <v>571.52839033715463</v>
      </c>
      <c r="H211" s="399">
        <v>655.77807942074617</v>
      </c>
      <c r="I211" s="460">
        <v>84.249689083591534</v>
      </c>
      <c r="J211" s="436">
        <v>1.0262258837122997E-3</v>
      </c>
      <c r="K211" s="437">
        <v>1.1370262913780141E-3</v>
      </c>
      <c r="L211" s="400">
        <v>6347</v>
      </c>
      <c r="M211" s="400">
        <v>6337</v>
      </c>
      <c r="N211" s="412">
        <v>6</v>
      </c>
      <c r="O211" s="412">
        <v>6</v>
      </c>
      <c r="P211" s="618"/>
    </row>
    <row r="212" spans="1:16" ht="16.5">
      <c r="A212" s="397">
        <v>636</v>
      </c>
      <c r="B212" s="398" t="s">
        <v>236</v>
      </c>
      <c r="C212" s="405">
        <v>9371162.2954883538</v>
      </c>
      <c r="D212" s="654">
        <v>9379562.8918572348</v>
      </c>
      <c r="E212" s="445">
        <v>8400.5963688809425</v>
      </c>
      <c r="F212" s="540">
        <v>8.9643057114967696E-4</v>
      </c>
      <c r="G212" s="399">
        <v>1149.2718046956529</v>
      </c>
      <c r="H212" s="399">
        <v>1153.6977726761666</v>
      </c>
      <c r="I212" s="460">
        <v>4.4259679805136329</v>
      </c>
      <c r="J212" s="436">
        <v>2.3162474889017156E-3</v>
      </c>
      <c r="K212" s="437">
        <v>1.4587381645736555E-3</v>
      </c>
      <c r="L212" s="400">
        <v>8154</v>
      </c>
      <c r="M212" s="400">
        <v>8130</v>
      </c>
      <c r="N212" s="412">
        <v>2</v>
      </c>
      <c r="O212" s="412">
        <v>2</v>
      </c>
      <c r="P212" s="618"/>
    </row>
    <row r="213" spans="1:16" ht="16.5">
      <c r="A213" s="397">
        <v>638</v>
      </c>
      <c r="B213" s="398" t="s">
        <v>237</v>
      </c>
      <c r="C213" s="405">
        <v>46299788.353418998</v>
      </c>
      <c r="D213" s="654">
        <v>51731304.905809209</v>
      </c>
      <c r="E213" s="445">
        <v>5431516.5523902103</v>
      </c>
      <c r="F213" s="540">
        <v>0.11731190887806987</v>
      </c>
      <c r="G213" s="399">
        <v>903.7279113331316</v>
      </c>
      <c r="H213" s="399">
        <v>1008.6237771414769</v>
      </c>
      <c r="I213" s="460">
        <v>104.89586580834532</v>
      </c>
      <c r="J213" s="436">
        <v>1.2774849581712617E-2</v>
      </c>
      <c r="K213" s="437">
        <v>9.2026102980096204E-3</v>
      </c>
      <c r="L213" s="400">
        <v>51232</v>
      </c>
      <c r="M213" s="400">
        <v>51289</v>
      </c>
      <c r="N213" s="412">
        <v>1</v>
      </c>
      <c r="O213" s="413">
        <v>34</v>
      </c>
      <c r="P213" s="618"/>
    </row>
    <row r="214" spans="1:16" ht="16.5">
      <c r="A214" s="397">
        <v>678</v>
      </c>
      <c r="B214" s="398" t="s">
        <v>238</v>
      </c>
      <c r="C214" s="405">
        <v>22950416.10760979</v>
      </c>
      <c r="D214" s="654">
        <v>18532900.799059507</v>
      </c>
      <c r="E214" s="445">
        <v>-4417515.3085502833</v>
      </c>
      <c r="F214" s="540">
        <v>-0.19248083729015897</v>
      </c>
      <c r="G214" s="399">
        <v>953.36751163584881</v>
      </c>
      <c r="H214" s="399">
        <v>778.79147787786303</v>
      </c>
      <c r="I214" s="460">
        <v>-174.57603375798578</v>
      </c>
      <c r="J214" s="436">
        <v>4.5766295756865813E-3</v>
      </c>
      <c r="K214" s="437">
        <v>4.2698145267354585E-3</v>
      </c>
      <c r="L214" s="400">
        <v>24073</v>
      </c>
      <c r="M214" s="400">
        <v>23797</v>
      </c>
      <c r="N214" s="412">
        <v>17</v>
      </c>
      <c r="O214" s="412">
        <v>17</v>
      </c>
    </row>
    <row r="215" spans="1:16" ht="16.5">
      <c r="A215" s="397">
        <v>680</v>
      </c>
      <c r="B215" s="398" t="s">
        <v>239</v>
      </c>
      <c r="C215" s="405">
        <v>13886198.838905359</v>
      </c>
      <c r="D215" s="654">
        <v>16147003.963065054</v>
      </c>
      <c r="E215" s="445">
        <v>2260805.1241596956</v>
      </c>
      <c r="F215" s="540">
        <v>0.16280950246985759</v>
      </c>
      <c r="G215" s="399">
        <v>556.73958940363082</v>
      </c>
      <c r="H215" s="399">
        <v>637.44044700426571</v>
      </c>
      <c r="I215" s="460">
        <v>80.70085760063489</v>
      </c>
      <c r="J215" s="436">
        <v>3.9874413993432768E-3</v>
      </c>
      <c r="K215" s="437">
        <v>4.5450549135074127E-3</v>
      </c>
      <c r="L215" s="400">
        <v>24942</v>
      </c>
      <c r="M215" s="400">
        <v>25331</v>
      </c>
      <c r="N215" s="412">
        <v>2</v>
      </c>
      <c r="O215" s="412">
        <v>2</v>
      </c>
    </row>
    <row r="216" spans="1:16" ht="16.5">
      <c r="A216" s="397">
        <v>681</v>
      </c>
      <c r="B216" s="398" t="s">
        <v>240</v>
      </c>
      <c r="C216" s="405">
        <v>2618511.1151336632</v>
      </c>
      <c r="D216" s="654">
        <v>2878407.4182258439</v>
      </c>
      <c r="E216" s="445">
        <v>259896.30309218075</v>
      </c>
      <c r="F216" s="540">
        <v>9.9253465677541799E-2</v>
      </c>
      <c r="G216" s="399">
        <v>791.5692609231146</v>
      </c>
      <c r="H216" s="399">
        <v>873.03834341093238</v>
      </c>
      <c r="I216" s="460">
        <v>81.469082487817786</v>
      </c>
      <c r="J216" s="436">
        <v>7.1081179702837277E-4</v>
      </c>
      <c r="K216" s="437">
        <v>5.9156946231234218E-4</v>
      </c>
      <c r="L216" s="400">
        <v>3308</v>
      </c>
      <c r="M216" s="400">
        <v>3297</v>
      </c>
      <c r="N216" s="412">
        <v>10</v>
      </c>
      <c r="O216" s="412">
        <v>10</v>
      </c>
    </row>
    <row r="217" spans="1:16" ht="16.5">
      <c r="A217" s="397">
        <v>683</v>
      </c>
      <c r="B217" s="398" t="s">
        <v>241</v>
      </c>
      <c r="C217" s="405">
        <v>8389040.9651793335</v>
      </c>
      <c r="D217" s="654">
        <v>9017931.5904639848</v>
      </c>
      <c r="E217" s="445">
        <v>628890.62528465129</v>
      </c>
      <c r="F217" s="540">
        <v>7.4965735403487499E-2</v>
      </c>
      <c r="G217" s="399">
        <v>2318.6956786012529</v>
      </c>
      <c r="H217" s="399">
        <v>2505.677018745203</v>
      </c>
      <c r="I217" s="460">
        <v>186.98134014395009</v>
      </c>
      <c r="J217" s="436">
        <v>2.2269440103262319E-3</v>
      </c>
      <c r="K217" s="437">
        <v>6.4575629204189256E-4</v>
      </c>
      <c r="L217" s="400">
        <v>3618</v>
      </c>
      <c r="M217" s="400">
        <v>3599</v>
      </c>
      <c r="N217" s="412">
        <v>19</v>
      </c>
      <c r="O217" s="412">
        <v>19</v>
      </c>
    </row>
    <row r="218" spans="1:16" ht="16.5">
      <c r="A218" s="397">
        <v>684</v>
      </c>
      <c r="B218" s="398" t="s">
        <v>242</v>
      </c>
      <c r="C218" s="405">
        <v>10690727.945710786</v>
      </c>
      <c r="D218" s="654">
        <v>14382659.129706161</v>
      </c>
      <c r="E218" s="445">
        <v>3691931.1839953754</v>
      </c>
      <c r="F218" s="540">
        <v>0.34533955056602211</v>
      </c>
      <c r="G218" s="399">
        <v>276.48195995838273</v>
      </c>
      <c r="H218" s="399">
        <v>370.38162159317471</v>
      </c>
      <c r="I218" s="460">
        <v>93.899661634791983</v>
      </c>
      <c r="J218" s="436">
        <v>3.5517431331296089E-3</v>
      </c>
      <c r="K218" s="437">
        <v>6.9674932849599254E-3</v>
      </c>
      <c r="L218" s="400">
        <v>38667</v>
      </c>
      <c r="M218" s="400">
        <v>38832</v>
      </c>
      <c r="N218" s="412">
        <v>4</v>
      </c>
      <c r="O218" s="412">
        <v>4</v>
      </c>
    </row>
    <row r="219" spans="1:16" ht="16.5">
      <c r="A219" s="397">
        <v>686</v>
      </c>
      <c r="B219" s="398" t="s">
        <v>243</v>
      </c>
      <c r="C219" s="405">
        <v>2422112.1938051535</v>
      </c>
      <c r="D219" s="654">
        <v>2838428.3066436611</v>
      </c>
      <c r="E219" s="445">
        <v>416316.11283850763</v>
      </c>
      <c r="F219" s="540">
        <v>0.17188143220751156</v>
      </c>
      <c r="G219" s="399">
        <v>817.17685351051057</v>
      </c>
      <c r="H219" s="399">
        <v>967.75598589964579</v>
      </c>
      <c r="I219" s="460">
        <v>150.57913238913522</v>
      </c>
      <c r="J219" s="436">
        <v>7.009391070236878E-4</v>
      </c>
      <c r="K219" s="437">
        <v>5.2625818409526837E-4</v>
      </c>
      <c r="L219" s="400">
        <v>2964</v>
      </c>
      <c r="M219" s="400">
        <v>2933</v>
      </c>
      <c r="N219" s="412">
        <v>11</v>
      </c>
      <c r="O219" s="412">
        <v>11</v>
      </c>
    </row>
    <row r="220" spans="1:16" ht="16.5">
      <c r="A220" s="397">
        <v>687</v>
      </c>
      <c r="B220" s="398" t="s">
        <v>244</v>
      </c>
      <c r="C220" s="405">
        <v>1512829.8308302334</v>
      </c>
      <c r="D220" s="654">
        <v>2078393.1126887961</v>
      </c>
      <c r="E220" s="445">
        <v>565563.28185856272</v>
      </c>
      <c r="F220" s="540">
        <v>0.3738446124824128</v>
      </c>
      <c r="G220" s="399">
        <v>1024.2585178268337</v>
      </c>
      <c r="H220" s="399">
        <v>1459.5457252028064</v>
      </c>
      <c r="I220" s="460">
        <v>435.28720737597268</v>
      </c>
      <c r="J220" s="436">
        <v>5.1325129792512288E-4</v>
      </c>
      <c r="K220" s="437">
        <v>2.5550346203602529E-4</v>
      </c>
      <c r="L220" s="400">
        <v>1477</v>
      </c>
      <c r="M220" s="400">
        <v>1424</v>
      </c>
      <c r="N220" s="412">
        <v>11</v>
      </c>
      <c r="O220" s="412">
        <v>11</v>
      </c>
    </row>
    <row r="221" spans="1:16" ht="16.5">
      <c r="A221" s="397">
        <v>689</v>
      </c>
      <c r="B221" s="398" t="s">
        <v>245</v>
      </c>
      <c r="C221" s="405">
        <v>2341796.3417734047</v>
      </c>
      <c r="D221" s="654">
        <v>2668870.2827820648</v>
      </c>
      <c r="E221" s="445">
        <v>327073.94100866001</v>
      </c>
      <c r="F221" s="540">
        <v>0.13966796991448546</v>
      </c>
      <c r="G221" s="399">
        <v>757.12781822612499</v>
      </c>
      <c r="H221" s="399">
        <v>880.23426213128789</v>
      </c>
      <c r="I221" s="460">
        <v>123.10644390516291</v>
      </c>
      <c r="J221" s="436">
        <v>6.5906739599400738E-4</v>
      </c>
      <c r="K221" s="437">
        <v>5.4402141635760432E-4</v>
      </c>
      <c r="L221" s="400">
        <v>3093</v>
      </c>
      <c r="M221" s="400">
        <v>3032</v>
      </c>
      <c r="N221" s="412">
        <v>9</v>
      </c>
      <c r="O221" s="412">
        <v>9</v>
      </c>
    </row>
    <row r="222" spans="1:16" ht="16.5">
      <c r="A222" s="397">
        <v>691</v>
      </c>
      <c r="B222" s="398" t="s">
        <v>246</v>
      </c>
      <c r="C222" s="405">
        <v>4598812.946034099</v>
      </c>
      <c r="D222" s="654">
        <v>4709984.6385399913</v>
      </c>
      <c r="E222" s="445">
        <v>111171.69250589237</v>
      </c>
      <c r="F222" s="540">
        <v>2.4173997466403595E-2</v>
      </c>
      <c r="G222" s="399">
        <v>1744.6179613179434</v>
      </c>
      <c r="H222" s="399">
        <v>1812.9271126019983</v>
      </c>
      <c r="I222" s="460">
        <v>68.309151284054906</v>
      </c>
      <c r="J222" s="436">
        <v>1.1631128462558597E-3</v>
      </c>
      <c r="K222" s="437">
        <v>4.6615027694493934E-4</v>
      </c>
      <c r="L222" s="400">
        <v>2636</v>
      </c>
      <c r="M222" s="400">
        <v>2598</v>
      </c>
      <c r="N222" s="412">
        <v>17</v>
      </c>
      <c r="O222" s="412">
        <v>17</v>
      </c>
    </row>
    <row r="223" spans="1:16" ht="16.5">
      <c r="A223" s="397">
        <v>694</v>
      </c>
      <c r="B223" s="398" t="s">
        <v>247</v>
      </c>
      <c r="C223" s="405">
        <v>8273474.5854765335</v>
      </c>
      <c r="D223" s="654">
        <v>11579881.828121528</v>
      </c>
      <c r="E223" s="445">
        <v>3306407.2426449945</v>
      </c>
      <c r="F223" s="540">
        <v>0.3996394995216575</v>
      </c>
      <c r="G223" s="399">
        <v>291.84361301903186</v>
      </c>
      <c r="H223" s="399">
        <v>406.55414907564261</v>
      </c>
      <c r="I223" s="460">
        <v>114.71053605661075</v>
      </c>
      <c r="J223" s="436">
        <v>2.859607906616865E-3</v>
      </c>
      <c r="K223" s="437">
        <v>5.1106075204860307E-3</v>
      </c>
      <c r="L223" s="400">
        <v>28349</v>
      </c>
      <c r="M223" s="400">
        <v>28483</v>
      </c>
      <c r="N223" s="412">
        <v>5</v>
      </c>
      <c r="O223" s="412">
        <v>5</v>
      </c>
    </row>
    <row r="224" spans="1:16" ht="16.5">
      <c r="A224" s="397">
        <v>697</v>
      </c>
      <c r="B224" s="398" t="s">
        <v>248</v>
      </c>
      <c r="C224" s="405">
        <v>746976.35033380939</v>
      </c>
      <c r="D224" s="654">
        <v>881508.05024980428</v>
      </c>
      <c r="E224" s="445">
        <v>134531.69991599489</v>
      </c>
      <c r="F224" s="540">
        <v>0.18010168575735397</v>
      </c>
      <c r="G224" s="399">
        <v>636.26605650239298</v>
      </c>
      <c r="H224" s="399">
        <v>757.30932152045045</v>
      </c>
      <c r="I224" s="460">
        <v>121.04326501805747</v>
      </c>
      <c r="J224" s="436">
        <v>2.1768507033630692E-4</v>
      </c>
      <c r="K224" s="437">
        <v>2.0885254902382964E-4</v>
      </c>
      <c r="L224" s="400">
        <v>1174</v>
      </c>
      <c r="M224" s="400">
        <v>1164</v>
      </c>
      <c r="N224" s="412">
        <v>18</v>
      </c>
      <c r="O224" s="412">
        <v>18</v>
      </c>
    </row>
    <row r="225" spans="1:15" ht="16.5">
      <c r="A225" s="397">
        <v>698</v>
      </c>
      <c r="B225" s="398" t="s">
        <v>249</v>
      </c>
      <c r="C225" s="405">
        <v>13726499.360983238</v>
      </c>
      <c r="D225" s="654">
        <v>21733001.400117144</v>
      </c>
      <c r="E225" s="445">
        <v>8006502.0391339064</v>
      </c>
      <c r="F225" s="540">
        <v>0.58328797667757259</v>
      </c>
      <c r="G225" s="399">
        <v>212.69852577645057</v>
      </c>
      <c r="H225" s="399">
        <v>332.88915541030457</v>
      </c>
      <c r="I225" s="460">
        <v>120.190629633854</v>
      </c>
      <c r="J225" s="436">
        <v>5.3668822843567759E-3</v>
      </c>
      <c r="K225" s="437">
        <v>1.1714044257362322E-2</v>
      </c>
      <c r="L225" s="400">
        <v>64535</v>
      </c>
      <c r="M225" s="400">
        <v>65286</v>
      </c>
      <c r="N225" s="412">
        <v>19</v>
      </c>
      <c r="O225" s="412">
        <v>19</v>
      </c>
    </row>
    <row r="226" spans="1:15" ht="16.5">
      <c r="A226" s="397">
        <v>700</v>
      </c>
      <c r="B226" s="398" t="s">
        <v>250</v>
      </c>
      <c r="C226" s="405">
        <v>937720.43249419099</v>
      </c>
      <c r="D226" s="654">
        <v>1587814.0870360318</v>
      </c>
      <c r="E226" s="445">
        <v>650093.65454184078</v>
      </c>
      <c r="F226" s="540">
        <v>0.69327022427429941</v>
      </c>
      <c r="G226" s="399">
        <v>193.66386462085728</v>
      </c>
      <c r="H226" s="399">
        <v>333.71460425305418</v>
      </c>
      <c r="I226" s="460">
        <v>140.05073963219689</v>
      </c>
      <c r="J226" s="436">
        <v>3.921046678126968E-4</v>
      </c>
      <c r="K226" s="437">
        <v>8.5371170812317994E-4</v>
      </c>
      <c r="L226" s="400">
        <v>4842</v>
      </c>
      <c r="M226" s="400">
        <v>4758</v>
      </c>
      <c r="N226" s="412">
        <v>9</v>
      </c>
      <c r="O226" s="412">
        <v>9</v>
      </c>
    </row>
    <row r="227" spans="1:15" ht="16.5">
      <c r="A227" s="397">
        <v>702</v>
      </c>
      <c r="B227" s="398" t="s">
        <v>251</v>
      </c>
      <c r="C227" s="405">
        <v>1868109.6117688431</v>
      </c>
      <c r="D227" s="654">
        <v>2430446.4919695389</v>
      </c>
      <c r="E227" s="445">
        <v>562336.88020069571</v>
      </c>
      <c r="F227" s="540">
        <v>0.30101921036006019</v>
      </c>
      <c r="G227" s="399">
        <v>454.08595327390452</v>
      </c>
      <c r="H227" s="399">
        <v>589.34202036118791</v>
      </c>
      <c r="I227" s="460">
        <v>135.25606708728338</v>
      </c>
      <c r="J227" s="436">
        <v>6.0018954495434228E-4</v>
      </c>
      <c r="K227" s="437">
        <v>7.3995525100882596E-4</v>
      </c>
      <c r="L227" s="400">
        <v>4114</v>
      </c>
      <c r="M227" s="400">
        <v>4124</v>
      </c>
      <c r="N227" s="412">
        <v>6</v>
      </c>
      <c r="O227" s="412">
        <v>6</v>
      </c>
    </row>
    <row r="228" spans="1:15" ht="16.5">
      <c r="A228" s="397">
        <v>704</v>
      </c>
      <c r="B228" s="398" t="s">
        <v>252</v>
      </c>
      <c r="C228" s="405">
        <v>5597372.1249351259</v>
      </c>
      <c r="D228" s="654">
        <v>5331356.1021158732</v>
      </c>
      <c r="E228" s="445">
        <v>-266016.02281925268</v>
      </c>
      <c r="F228" s="540">
        <v>-4.7525163037527338E-2</v>
      </c>
      <c r="G228" s="399">
        <v>870.77973318841407</v>
      </c>
      <c r="H228" s="399">
        <v>828.36483873770555</v>
      </c>
      <c r="I228" s="460">
        <v>-42.414894450708516</v>
      </c>
      <c r="J228" s="436">
        <v>1.3165581729493124E-3</v>
      </c>
      <c r="K228" s="437">
        <v>1.1547895236403501E-3</v>
      </c>
      <c r="L228" s="400">
        <v>6428</v>
      </c>
      <c r="M228" s="400">
        <v>6436</v>
      </c>
      <c r="N228" s="412">
        <v>2</v>
      </c>
      <c r="O228" s="412">
        <v>2</v>
      </c>
    </row>
    <row r="229" spans="1:15" ht="16.5">
      <c r="A229" s="397">
        <v>707</v>
      </c>
      <c r="B229" s="398" t="s">
        <v>253</v>
      </c>
      <c r="C229" s="405">
        <v>767213.55557587743</v>
      </c>
      <c r="D229" s="654">
        <v>1075974.9598314862</v>
      </c>
      <c r="E229" s="445">
        <v>308761.4042556088</v>
      </c>
      <c r="F229" s="540">
        <v>0.40244518884165137</v>
      </c>
      <c r="G229" s="399">
        <v>391.43548753871295</v>
      </c>
      <c r="H229" s="399">
        <v>565.70712924894121</v>
      </c>
      <c r="I229" s="460">
        <v>174.27164171022827</v>
      </c>
      <c r="J229" s="436">
        <v>2.6570793624022734E-4</v>
      </c>
      <c r="K229" s="437">
        <v>3.4126937134306182E-4</v>
      </c>
      <c r="L229" s="400">
        <v>1960</v>
      </c>
      <c r="M229" s="400">
        <v>1902</v>
      </c>
      <c r="N229" s="412">
        <v>12</v>
      </c>
      <c r="O229" s="412">
        <v>12</v>
      </c>
    </row>
    <row r="230" spans="1:15" ht="16.5">
      <c r="A230" s="397">
        <v>710</v>
      </c>
      <c r="B230" s="398" t="s">
        <v>254</v>
      </c>
      <c r="C230" s="405">
        <v>18460732.284641951</v>
      </c>
      <c r="D230" s="654">
        <v>19872953.948486574</v>
      </c>
      <c r="E230" s="445">
        <v>1412221.6638446227</v>
      </c>
      <c r="F230" s="540">
        <v>7.6498680662819271E-2</v>
      </c>
      <c r="G230" s="399">
        <v>676.06871327334477</v>
      </c>
      <c r="H230" s="399">
        <v>730.38163653521167</v>
      </c>
      <c r="I230" s="460">
        <v>54.312923261866899</v>
      </c>
      <c r="J230" s="436">
        <v>4.9075506194646333E-3</v>
      </c>
      <c r="K230" s="437">
        <v>4.8820180467262723E-3</v>
      </c>
      <c r="L230" s="400">
        <v>27306</v>
      </c>
      <c r="M230" s="400">
        <v>27209</v>
      </c>
      <c r="N230" s="412">
        <v>1</v>
      </c>
      <c r="O230" s="413">
        <v>33</v>
      </c>
    </row>
    <row r="231" spans="1:15" ht="16.5">
      <c r="A231" s="397">
        <v>729</v>
      </c>
      <c r="B231" s="398" t="s">
        <v>255</v>
      </c>
      <c r="C231" s="405">
        <v>7202428.3396313544</v>
      </c>
      <c r="D231" s="654">
        <v>8560776.3041374106</v>
      </c>
      <c r="E231" s="445">
        <v>1358347.9645060562</v>
      </c>
      <c r="F231" s="540">
        <v>0.18859583191293247</v>
      </c>
      <c r="G231" s="399">
        <v>802.49897934611192</v>
      </c>
      <c r="H231" s="399">
        <v>967.64737245816775</v>
      </c>
      <c r="I231" s="460">
        <v>165.14839311205583</v>
      </c>
      <c r="J231" s="436">
        <v>2.114051245897803E-3</v>
      </c>
      <c r="K231" s="437">
        <v>1.5873870285342104E-3</v>
      </c>
      <c r="L231" s="400">
        <v>8975</v>
      </c>
      <c r="M231" s="400">
        <v>8847</v>
      </c>
      <c r="N231" s="412">
        <v>13</v>
      </c>
      <c r="O231" s="412">
        <v>13</v>
      </c>
    </row>
    <row r="232" spans="1:15" ht="16.5">
      <c r="A232" s="397">
        <v>732</v>
      </c>
      <c r="B232" s="398" t="s">
        <v>256</v>
      </c>
      <c r="C232" s="405">
        <v>4589021.9581397129</v>
      </c>
      <c r="D232" s="654">
        <v>4835556.1712743146</v>
      </c>
      <c r="E232" s="445">
        <v>246534.21313460171</v>
      </c>
      <c r="F232" s="540">
        <v>5.3722604812843647E-2</v>
      </c>
      <c r="G232" s="399">
        <v>1375.606102559866</v>
      </c>
      <c r="H232" s="399">
        <v>1446.039524902606</v>
      </c>
      <c r="I232" s="460">
        <v>70.433422342739959</v>
      </c>
      <c r="J232" s="436">
        <v>1.1941222600981526E-3</v>
      </c>
      <c r="K232" s="437">
        <v>6.000025119722391E-4</v>
      </c>
      <c r="L232" s="400">
        <v>3336</v>
      </c>
      <c r="M232" s="400">
        <v>3344</v>
      </c>
      <c r="N232" s="412">
        <v>19</v>
      </c>
      <c r="O232" s="412">
        <v>19</v>
      </c>
    </row>
    <row r="233" spans="1:15" ht="16.5">
      <c r="A233" s="397">
        <v>734</v>
      </c>
      <c r="B233" s="398" t="s">
        <v>257</v>
      </c>
      <c r="C233" s="405">
        <v>26215268.750806224</v>
      </c>
      <c r="D233" s="654">
        <v>31561168.577338852</v>
      </c>
      <c r="E233" s="445">
        <v>5345899.8265326284</v>
      </c>
      <c r="F233" s="540">
        <v>0.20392313644956322</v>
      </c>
      <c r="G233" s="399">
        <v>514.701053360419</v>
      </c>
      <c r="H233" s="399">
        <v>617.63539290291294</v>
      </c>
      <c r="I233" s="460">
        <v>102.93433954249394</v>
      </c>
      <c r="J233" s="436">
        <v>7.7939109004246708E-3</v>
      </c>
      <c r="K233" s="437">
        <v>9.1686986727815244E-3</v>
      </c>
      <c r="L233" s="400">
        <v>50933</v>
      </c>
      <c r="M233" s="400">
        <v>51100</v>
      </c>
      <c r="N233" s="412">
        <v>2</v>
      </c>
      <c r="O233" s="412">
        <v>2</v>
      </c>
    </row>
    <row r="234" spans="1:15" ht="16.5">
      <c r="A234" s="397">
        <v>738</v>
      </c>
      <c r="B234" s="398" t="s">
        <v>258</v>
      </c>
      <c r="C234" s="405">
        <v>1503687.6362383957</v>
      </c>
      <c r="D234" s="654">
        <v>2094383.0140968892</v>
      </c>
      <c r="E234" s="445">
        <v>590695.37785849348</v>
      </c>
      <c r="F234" s="540">
        <v>0.39283117292642566</v>
      </c>
      <c r="G234" s="399">
        <v>515.49113343791419</v>
      </c>
      <c r="H234" s="399">
        <v>704.23100675752835</v>
      </c>
      <c r="I234" s="460">
        <v>188.73987331961416</v>
      </c>
      <c r="J234" s="436">
        <v>5.1719994344424773E-4</v>
      </c>
      <c r="K234" s="437">
        <v>5.3361467422411454E-4</v>
      </c>
      <c r="L234" s="400">
        <v>2917</v>
      </c>
      <c r="M234" s="400">
        <v>2974</v>
      </c>
      <c r="N234" s="412">
        <v>2</v>
      </c>
      <c r="O234" s="412">
        <v>2</v>
      </c>
    </row>
    <row r="235" spans="1:15" ht="16.5">
      <c r="A235" s="397">
        <v>739</v>
      </c>
      <c r="B235" s="398" t="s">
        <v>259</v>
      </c>
      <c r="C235" s="405">
        <v>4004975.7394630592</v>
      </c>
      <c r="D235" s="654">
        <v>4500420.5825190395</v>
      </c>
      <c r="E235" s="445">
        <v>495444.84305598028</v>
      </c>
      <c r="F235" s="540">
        <v>0.123707326906905</v>
      </c>
      <c r="G235" s="399">
        <v>1230.0294040119961</v>
      </c>
      <c r="H235" s="399">
        <v>1399.3845094897511</v>
      </c>
      <c r="I235" s="460">
        <v>169.35510547775493</v>
      </c>
      <c r="J235" s="436">
        <v>1.1113617972870441E-3</v>
      </c>
      <c r="K235" s="437">
        <v>5.7703590864315816E-4</v>
      </c>
      <c r="L235" s="400">
        <v>3256</v>
      </c>
      <c r="M235" s="400">
        <v>3216</v>
      </c>
      <c r="N235" s="412">
        <v>9</v>
      </c>
      <c r="O235" s="412">
        <v>9</v>
      </c>
    </row>
    <row r="236" spans="1:15" ht="16.5">
      <c r="A236" s="397">
        <v>740</v>
      </c>
      <c r="B236" s="398" t="s">
        <v>260</v>
      </c>
      <c r="C236" s="405">
        <v>4188121.5685523031</v>
      </c>
      <c r="D236" s="654">
        <v>7650046.5709612081</v>
      </c>
      <c r="E236" s="445">
        <v>3461925.002408905</v>
      </c>
      <c r="F236" s="540">
        <v>0.8266056621669603</v>
      </c>
      <c r="G236" s="399">
        <v>130.53207319782774</v>
      </c>
      <c r="H236" s="399">
        <v>240.24264582360985</v>
      </c>
      <c r="I236" s="460">
        <v>109.71057262578211</v>
      </c>
      <c r="J236" s="436">
        <v>1.8891499917712566E-3</v>
      </c>
      <c r="K236" s="437">
        <v>5.7134808578744051E-3</v>
      </c>
      <c r="L236" s="400">
        <v>32085</v>
      </c>
      <c r="M236" s="400">
        <v>31843</v>
      </c>
      <c r="N236" s="412">
        <v>10</v>
      </c>
      <c r="O236" s="412">
        <v>10</v>
      </c>
    </row>
    <row r="237" spans="1:15" ht="16.5">
      <c r="A237" s="397">
        <v>742</v>
      </c>
      <c r="B237" s="398" t="s">
        <v>261</v>
      </c>
      <c r="C237" s="405">
        <v>1585795.8822956525</v>
      </c>
      <c r="D237" s="654">
        <v>1967282.8434533125</v>
      </c>
      <c r="E237" s="445">
        <v>381486.96115766</v>
      </c>
      <c r="F237" s="540">
        <v>0.24056498406680588</v>
      </c>
      <c r="G237" s="399">
        <v>1605.0565610279884</v>
      </c>
      <c r="H237" s="399">
        <v>2011.5366497477632</v>
      </c>
      <c r="I237" s="460">
        <v>406.48008871977481</v>
      </c>
      <c r="J237" s="436">
        <v>4.8581303826684968E-4</v>
      </c>
      <c r="K237" s="437">
        <v>1.7547920356125892E-4</v>
      </c>
      <c r="L237" s="400">
        <v>988</v>
      </c>
      <c r="M237" s="400">
        <v>978</v>
      </c>
      <c r="N237" s="412">
        <v>19</v>
      </c>
      <c r="O237" s="412">
        <v>19</v>
      </c>
    </row>
    <row r="238" spans="1:15" ht="16.5">
      <c r="A238" s="397">
        <v>743</v>
      </c>
      <c r="B238" s="398" t="s">
        <v>262</v>
      </c>
      <c r="C238" s="405">
        <v>24060814.073459424</v>
      </c>
      <c r="D238" s="654">
        <v>31269803.871089362</v>
      </c>
      <c r="E238" s="445">
        <v>7208989.7976299375</v>
      </c>
      <c r="F238" s="540">
        <v>0.29961537359543883</v>
      </c>
      <c r="G238" s="399">
        <v>368.33602365873315</v>
      </c>
      <c r="H238" s="399">
        <v>472.63911534294681</v>
      </c>
      <c r="I238" s="460">
        <v>104.30309168421365</v>
      </c>
      <c r="J238" s="436">
        <v>7.7219594910694599E-3</v>
      </c>
      <c r="K238" s="437">
        <v>1.1870863095718703E-2</v>
      </c>
      <c r="L238" s="400">
        <v>65323</v>
      </c>
      <c r="M238" s="400">
        <v>66160</v>
      </c>
      <c r="N238" s="412">
        <v>14</v>
      </c>
      <c r="O238" s="412">
        <v>14</v>
      </c>
    </row>
    <row r="239" spans="1:15" ht="16.5">
      <c r="A239" s="397">
        <v>746</v>
      </c>
      <c r="B239" s="398" t="s">
        <v>263</v>
      </c>
      <c r="C239" s="405">
        <v>7266235.4668006599</v>
      </c>
      <c r="D239" s="654">
        <v>7989587.7158327997</v>
      </c>
      <c r="E239" s="445">
        <v>723352.24903213978</v>
      </c>
      <c r="F239" s="540">
        <v>9.9549794709671499E-2</v>
      </c>
      <c r="G239" s="399">
        <v>1534.5798240339302</v>
      </c>
      <c r="H239" s="399">
        <v>1695.2233642760025</v>
      </c>
      <c r="I239" s="460">
        <v>160.64354024207228</v>
      </c>
      <c r="J239" s="436">
        <v>1.972998389959449E-3</v>
      </c>
      <c r="K239" s="437">
        <v>8.4563751164029989E-4</v>
      </c>
      <c r="L239" s="400">
        <v>4735</v>
      </c>
      <c r="M239" s="400">
        <v>4713</v>
      </c>
      <c r="N239" s="412">
        <v>17</v>
      </c>
      <c r="O239" s="412">
        <v>17</v>
      </c>
    </row>
    <row r="240" spans="1:15" ht="16.5">
      <c r="A240" s="397">
        <v>747</v>
      </c>
      <c r="B240" s="398" t="s">
        <v>264</v>
      </c>
      <c r="C240" s="405">
        <v>1404397.6385868883</v>
      </c>
      <c r="D240" s="654">
        <v>1584507.1946165434</v>
      </c>
      <c r="E240" s="445">
        <v>180109.55602965504</v>
      </c>
      <c r="F240" s="540">
        <v>0.12824683770536821</v>
      </c>
      <c r="G240" s="399">
        <v>1073.6985004486914</v>
      </c>
      <c r="H240" s="399">
        <v>1235.0017105351078</v>
      </c>
      <c r="I240" s="460">
        <v>161.30321008641636</v>
      </c>
      <c r="J240" s="436">
        <v>3.9128804326941902E-4</v>
      </c>
      <c r="K240" s="437">
        <v>2.3020431305633457E-4</v>
      </c>
      <c r="L240" s="400">
        <v>1308</v>
      </c>
      <c r="M240" s="400">
        <v>1283</v>
      </c>
      <c r="N240" s="412">
        <v>4</v>
      </c>
      <c r="O240" s="412">
        <v>4</v>
      </c>
    </row>
    <row r="241" spans="1:17" ht="16.5">
      <c r="A241" s="397">
        <v>748</v>
      </c>
      <c r="B241" s="398" t="s">
        <v>265</v>
      </c>
      <c r="C241" s="405">
        <v>6289121.5845205383</v>
      </c>
      <c r="D241" s="654">
        <v>6340648.5537594268</v>
      </c>
      <c r="E241" s="445">
        <v>51526.969238888472</v>
      </c>
      <c r="F241" s="540">
        <v>8.1930311803340202E-3</v>
      </c>
      <c r="G241" s="399">
        <v>1284.2804951032342</v>
      </c>
      <c r="H241" s="399">
        <v>1310.8638730120792</v>
      </c>
      <c r="I241" s="460">
        <v>26.583377908845023</v>
      </c>
      <c r="J241" s="436">
        <v>1.5657991166521739E-3</v>
      </c>
      <c r="K241" s="437">
        <v>8.6788640861534708E-4</v>
      </c>
      <c r="L241" s="400">
        <v>4897</v>
      </c>
      <c r="M241" s="400">
        <v>4837</v>
      </c>
      <c r="N241" s="412">
        <v>17</v>
      </c>
      <c r="O241" s="412">
        <v>17</v>
      </c>
    </row>
    <row r="242" spans="1:17" ht="16.5">
      <c r="A242" s="397">
        <v>749</v>
      </c>
      <c r="B242" s="398" t="s">
        <v>266</v>
      </c>
      <c r="C242" s="405">
        <v>11559119.798775598</v>
      </c>
      <c r="D242" s="654">
        <v>10829018.833958825</v>
      </c>
      <c r="E242" s="445">
        <v>-730100.96481677331</v>
      </c>
      <c r="F242" s="540">
        <v>-6.3162332212709602E-2</v>
      </c>
      <c r="G242" s="399">
        <v>544.41973430555754</v>
      </c>
      <c r="H242" s="399">
        <v>508.64343982897253</v>
      </c>
      <c r="I242" s="460">
        <v>-35.776294476585008</v>
      </c>
      <c r="J242" s="436">
        <v>2.6741851374760517E-3</v>
      </c>
      <c r="K242" s="437">
        <v>3.8199920693447881E-3</v>
      </c>
      <c r="L242" s="400">
        <v>21232</v>
      </c>
      <c r="M242" s="400">
        <v>21290</v>
      </c>
      <c r="N242" s="412">
        <v>11</v>
      </c>
      <c r="O242" s="412">
        <v>11</v>
      </c>
    </row>
    <row r="243" spans="1:17" ht="16.5">
      <c r="A243" s="397">
        <v>751</v>
      </c>
      <c r="B243" s="398" t="s">
        <v>267</v>
      </c>
      <c r="C243" s="405">
        <v>3154108.8529547323</v>
      </c>
      <c r="D243" s="654">
        <v>3445191.7266740911</v>
      </c>
      <c r="E243" s="445">
        <v>291082.87371935882</v>
      </c>
      <c r="F243" s="540">
        <v>9.2286882694830208E-2</v>
      </c>
      <c r="G243" s="399">
        <v>1096.3186836825626</v>
      </c>
      <c r="H243" s="399">
        <v>1218.2431848211072</v>
      </c>
      <c r="I243" s="460">
        <v>121.92450113854466</v>
      </c>
      <c r="J243" s="436">
        <v>8.507770327571988E-4</v>
      </c>
      <c r="K243" s="437">
        <v>5.0741839230188167E-4</v>
      </c>
      <c r="L243" s="400">
        <v>2877</v>
      </c>
      <c r="M243" s="400">
        <v>2828</v>
      </c>
      <c r="N243" s="412">
        <v>19</v>
      </c>
      <c r="O243" s="412">
        <v>19</v>
      </c>
    </row>
    <row r="244" spans="1:17" ht="16.5">
      <c r="A244" s="397">
        <v>753</v>
      </c>
      <c r="B244" s="398" t="s">
        <v>268</v>
      </c>
      <c r="C244" s="405">
        <v>22132690.736480828</v>
      </c>
      <c r="D244" s="654">
        <v>22820636.888272457</v>
      </c>
      <c r="E244" s="445">
        <v>687946.15179162845</v>
      </c>
      <c r="F244" s="540">
        <v>3.1082806875248201E-2</v>
      </c>
      <c r="G244" s="399">
        <v>991.60800790684721</v>
      </c>
      <c r="H244" s="399">
        <v>1009.9861424329479</v>
      </c>
      <c r="I244" s="460">
        <v>18.378134526100666</v>
      </c>
      <c r="J244" s="436">
        <v>5.6354697438499232E-3</v>
      </c>
      <c r="K244" s="437">
        <v>4.0541437673483087E-3</v>
      </c>
      <c r="L244" s="400">
        <v>22320</v>
      </c>
      <c r="M244" s="400">
        <v>22595</v>
      </c>
      <c r="N244" s="412">
        <v>1</v>
      </c>
      <c r="O244" s="413">
        <v>34</v>
      </c>
    </row>
    <row r="245" spans="1:17" ht="16.5">
      <c r="A245" s="397">
        <v>755</v>
      </c>
      <c r="B245" s="398" t="s">
        <v>269</v>
      </c>
      <c r="C245" s="405">
        <v>4225121.9359711828</v>
      </c>
      <c r="D245" s="654">
        <v>4167911.9093098808</v>
      </c>
      <c r="E245" s="445">
        <v>-57210.026661301963</v>
      </c>
      <c r="F245" s="540">
        <v>-1.3540443927602699E-2</v>
      </c>
      <c r="G245" s="399">
        <v>679.60783914608055</v>
      </c>
      <c r="H245" s="399">
        <v>676.82882580543696</v>
      </c>
      <c r="I245" s="460">
        <v>-2.7790133406435871</v>
      </c>
      <c r="J245" s="436">
        <v>1.0292500413088021E-3</v>
      </c>
      <c r="K245" s="437">
        <v>1.1049089320350025E-3</v>
      </c>
      <c r="L245" s="400">
        <v>6217</v>
      </c>
      <c r="M245" s="400">
        <v>6158</v>
      </c>
      <c r="N245" s="412">
        <v>1</v>
      </c>
      <c r="O245" s="413">
        <v>33</v>
      </c>
    </row>
    <row r="246" spans="1:17" ht="16.5">
      <c r="A246" s="397">
        <v>758</v>
      </c>
      <c r="B246" s="398" t="s">
        <v>270</v>
      </c>
      <c r="C246" s="405">
        <v>5773395.0997144319</v>
      </c>
      <c r="D246" s="654">
        <v>5585373.1380589586</v>
      </c>
      <c r="E246" s="445">
        <v>-188021.96165547334</v>
      </c>
      <c r="F246" s="540">
        <v>-3.2566965954707212E-2</v>
      </c>
      <c r="G246" s="399">
        <v>709.78548066319547</v>
      </c>
      <c r="H246" s="399">
        <v>687.34594364496172</v>
      </c>
      <c r="I246" s="460">
        <v>-22.43953701823375</v>
      </c>
      <c r="J246" s="436">
        <v>1.3792867167444834E-3</v>
      </c>
      <c r="K246" s="437">
        <v>1.4580204582196217E-3</v>
      </c>
      <c r="L246" s="400">
        <v>8134</v>
      </c>
      <c r="M246" s="400">
        <v>8126</v>
      </c>
      <c r="N246" s="412">
        <v>19</v>
      </c>
      <c r="O246" s="412">
        <v>19</v>
      </c>
    </row>
    <row r="247" spans="1:17" ht="16.5">
      <c r="A247" s="397">
        <v>759</v>
      </c>
      <c r="B247" s="398" t="s">
        <v>271</v>
      </c>
      <c r="C247" s="405">
        <v>1766776.1865167911</v>
      </c>
      <c r="D247" s="654">
        <v>1703943.8425326529</v>
      </c>
      <c r="E247" s="445">
        <v>-62832.343984138221</v>
      </c>
      <c r="F247" s="540">
        <v>-3.55632730753591E-2</v>
      </c>
      <c r="G247" s="399">
        <v>909.7714657655979</v>
      </c>
      <c r="H247" s="399">
        <v>909.74043915251093</v>
      </c>
      <c r="I247" s="460">
        <v>-3.1026613086964971E-2</v>
      </c>
      <c r="J247" s="436">
        <v>4.2078247056929812E-4</v>
      </c>
      <c r="K247" s="437">
        <v>3.3606600027631694E-4</v>
      </c>
      <c r="L247" s="400">
        <v>1942</v>
      </c>
      <c r="M247" s="400">
        <v>1873</v>
      </c>
      <c r="N247" s="412">
        <v>14</v>
      </c>
      <c r="O247" s="412">
        <v>14</v>
      </c>
    </row>
    <row r="248" spans="1:17" ht="16.5">
      <c r="A248" s="397">
        <v>761</v>
      </c>
      <c r="B248" s="398" t="s">
        <v>272</v>
      </c>
      <c r="C248" s="405">
        <v>8392987.7268423066</v>
      </c>
      <c r="D248" s="654">
        <v>9526270.0184495989</v>
      </c>
      <c r="E248" s="445">
        <v>1133282.2916072924</v>
      </c>
      <c r="F248" s="540">
        <v>0.13502727854383115</v>
      </c>
      <c r="G248" s="399">
        <v>996.08209433210379</v>
      </c>
      <c r="H248" s="399">
        <v>1132.7312744886563</v>
      </c>
      <c r="I248" s="460">
        <v>136.64918015655246</v>
      </c>
      <c r="J248" s="436">
        <v>2.3524762575012153E-3</v>
      </c>
      <c r="K248" s="437">
        <v>1.50897760935602E-3</v>
      </c>
      <c r="L248" s="400">
        <v>8426</v>
      </c>
      <c r="M248" s="400">
        <v>8410</v>
      </c>
      <c r="N248" s="412">
        <v>2</v>
      </c>
      <c r="O248" s="412">
        <v>2</v>
      </c>
    </row>
    <row r="249" spans="1:17" ht="16.5">
      <c r="A249" s="397">
        <v>762</v>
      </c>
      <c r="B249" s="398" t="s">
        <v>273</v>
      </c>
      <c r="C249" s="405">
        <v>4654254.4994806908</v>
      </c>
      <c r="D249" s="654">
        <v>5204053.3025364624</v>
      </c>
      <c r="E249" s="445">
        <v>549798.80305577163</v>
      </c>
      <c r="F249" s="540">
        <v>0.11812822077458736</v>
      </c>
      <c r="G249" s="399">
        <v>1267.4985020372251</v>
      </c>
      <c r="H249" s="399">
        <v>1430.8642569525605</v>
      </c>
      <c r="I249" s="460">
        <v>163.3657549153354</v>
      </c>
      <c r="J249" s="436">
        <v>1.2851212293245777E-3</v>
      </c>
      <c r="K249" s="437">
        <v>6.5257450240521341E-4</v>
      </c>
      <c r="L249" s="400">
        <v>3672</v>
      </c>
      <c r="M249" s="400">
        <v>3637</v>
      </c>
      <c r="N249" s="412">
        <v>11</v>
      </c>
      <c r="O249" s="412">
        <v>11</v>
      </c>
      <c r="P249" s="618"/>
      <c r="Q249" s="618"/>
    </row>
    <row r="250" spans="1:17" ht="16.5">
      <c r="A250" s="397">
        <v>765</v>
      </c>
      <c r="B250" s="398" t="s">
        <v>274</v>
      </c>
      <c r="C250" s="405">
        <v>6999430.6445671273</v>
      </c>
      <c r="D250" s="654">
        <v>8007527.2055560574</v>
      </c>
      <c r="E250" s="445">
        <v>1008096.5609889301</v>
      </c>
      <c r="F250" s="540">
        <v>0.14402550895641808</v>
      </c>
      <c r="G250" s="399">
        <v>676.01223146292523</v>
      </c>
      <c r="H250" s="399">
        <v>779.39723628149284</v>
      </c>
      <c r="I250" s="460">
        <v>103.38500481856761</v>
      </c>
      <c r="J250" s="436">
        <v>1.9774284789201772E-3</v>
      </c>
      <c r="K250" s="437">
        <v>1.8434287703357609E-3</v>
      </c>
      <c r="L250" s="400">
        <v>10354</v>
      </c>
      <c r="M250" s="400">
        <v>10274</v>
      </c>
      <c r="N250" s="412">
        <v>18</v>
      </c>
      <c r="O250" s="412">
        <v>18</v>
      </c>
    </row>
    <row r="251" spans="1:17" ht="16.5">
      <c r="A251" s="397">
        <v>768</v>
      </c>
      <c r="B251" s="398" t="s">
        <v>275</v>
      </c>
      <c r="C251" s="405">
        <v>3003386.9509146078</v>
      </c>
      <c r="D251" s="654">
        <v>3539993.8271865495</v>
      </c>
      <c r="E251" s="445">
        <v>536606.8762719417</v>
      </c>
      <c r="F251" s="540">
        <v>0.17866724635949133</v>
      </c>
      <c r="G251" s="399">
        <v>1264.5839793324665</v>
      </c>
      <c r="H251" s="399">
        <v>1494.9298256699956</v>
      </c>
      <c r="I251" s="460">
        <v>230.34584633752911</v>
      </c>
      <c r="J251" s="436">
        <v>8.7418805198979238E-4</v>
      </c>
      <c r="K251" s="437">
        <v>4.2488216158799707E-4</v>
      </c>
      <c r="L251" s="400">
        <v>2375</v>
      </c>
      <c r="M251" s="400">
        <v>2368</v>
      </c>
      <c r="N251" s="412">
        <v>10</v>
      </c>
      <c r="O251" s="412">
        <v>10</v>
      </c>
    </row>
    <row r="252" spans="1:17" ht="16.5">
      <c r="A252" s="397">
        <v>777</v>
      </c>
      <c r="B252" s="398" t="s">
        <v>276</v>
      </c>
      <c r="C252" s="405">
        <v>8090227.636003335</v>
      </c>
      <c r="D252" s="654">
        <v>8563618.9273633622</v>
      </c>
      <c r="E252" s="445">
        <v>473391.29136002716</v>
      </c>
      <c r="F252" s="540">
        <v>5.8513964335605254E-2</v>
      </c>
      <c r="G252" s="399">
        <v>1098.171255056785</v>
      </c>
      <c r="H252" s="399">
        <v>1194.0349870835698</v>
      </c>
      <c r="I252" s="460">
        <v>95.863732026784874</v>
      </c>
      <c r="J252" s="436">
        <v>2.1147532209242425E-3</v>
      </c>
      <c r="K252" s="437">
        <v>1.2868474927825654E-3</v>
      </c>
      <c r="L252" s="400">
        <v>7367</v>
      </c>
      <c r="M252" s="400">
        <v>7172</v>
      </c>
      <c r="N252" s="412">
        <v>18</v>
      </c>
      <c r="O252" s="412">
        <v>18</v>
      </c>
    </row>
    <row r="253" spans="1:17" ht="16.5">
      <c r="A253" s="397">
        <v>778</v>
      </c>
      <c r="B253" s="398" t="s">
        <v>277</v>
      </c>
      <c r="C253" s="405">
        <v>5993843.977346262</v>
      </c>
      <c r="D253" s="654">
        <v>5343078.2430008678</v>
      </c>
      <c r="E253" s="445">
        <v>-650765.73434539419</v>
      </c>
      <c r="F253" s="540">
        <v>-0.10857235136666282</v>
      </c>
      <c r="G253" s="399">
        <v>886.26999517170816</v>
      </c>
      <c r="H253" s="399">
        <v>796.52329203948534</v>
      </c>
      <c r="I253" s="460">
        <v>-89.746703132222819</v>
      </c>
      <c r="J253" s="436">
        <v>1.3194529111905785E-3</v>
      </c>
      <c r="K253" s="437">
        <v>1.203593555714647E-3</v>
      </c>
      <c r="L253" s="400">
        <v>6763</v>
      </c>
      <c r="M253" s="400">
        <v>6708</v>
      </c>
      <c r="N253" s="412">
        <v>11</v>
      </c>
      <c r="O253" s="412">
        <v>11</v>
      </c>
    </row>
    <row r="254" spans="1:17" ht="16.5">
      <c r="A254" s="397">
        <v>781</v>
      </c>
      <c r="B254" s="398" t="s">
        <v>278</v>
      </c>
      <c r="C254" s="405">
        <v>3782507.2103725346</v>
      </c>
      <c r="D254" s="654">
        <v>4015764.1712575303</v>
      </c>
      <c r="E254" s="445">
        <v>233256.96088499576</v>
      </c>
      <c r="F254" s="540">
        <v>6.1667287836319168E-2</v>
      </c>
      <c r="G254" s="399">
        <v>1079.4826513620246</v>
      </c>
      <c r="H254" s="399">
        <v>1148.673962030186</v>
      </c>
      <c r="I254" s="460">
        <v>69.19131066816135</v>
      </c>
      <c r="J254" s="436">
        <v>9.9167773434002265E-4</v>
      </c>
      <c r="K254" s="437">
        <v>6.2727535342552274E-4</v>
      </c>
      <c r="L254" s="400">
        <v>3504</v>
      </c>
      <c r="M254" s="400">
        <v>3496</v>
      </c>
      <c r="N254" s="412">
        <v>7</v>
      </c>
      <c r="O254" s="412">
        <v>7</v>
      </c>
    </row>
    <row r="255" spans="1:17" ht="16.5">
      <c r="A255" s="397">
        <v>783</v>
      </c>
      <c r="B255" s="398" t="s">
        <v>279</v>
      </c>
      <c r="C255" s="405">
        <v>2644010.4377925284</v>
      </c>
      <c r="D255" s="654">
        <v>2739130.7095332686</v>
      </c>
      <c r="E255" s="445">
        <v>95120.271740740165</v>
      </c>
      <c r="F255" s="540">
        <v>3.5975755005020184E-2</v>
      </c>
      <c r="G255" s="399">
        <v>411.90379152399572</v>
      </c>
      <c r="H255" s="399">
        <v>429.53280688933177</v>
      </c>
      <c r="I255" s="460">
        <v>17.629015365336045</v>
      </c>
      <c r="J255" s="436">
        <v>6.7641794195312879E-4</v>
      </c>
      <c r="K255" s="437">
        <v>1.144203354918352E-3</v>
      </c>
      <c r="L255" s="400">
        <v>6419</v>
      </c>
      <c r="M255" s="400">
        <v>6377</v>
      </c>
      <c r="N255" s="412">
        <v>4</v>
      </c>
      <c r="O255" s="412">
        <v>4</v>
      </c>
    </row>
    <row r="256" spans="1:17" ht="16.5">
      <c r="A256" s="397">
        <v>785</v>
      </c>
      <c r="B256" s="398" t="s">
        <v>280</v>
      </c>
      <c r="C256" s="405">
        <v>5448965.2035214473</v>
      </c>
      <c r="D256" s="654">
        <v>5970173.1482539047</v>
      </c>
      <c r="E256" s="445">
        <v>521207.9447324574</v>
      </c>
      <c r="F256" s="540">
        <v>9.5652646927460949E-2</v>
      </c>
      <c r="G256" s="399">
        <v>2075.0057896121275</v>
      </c>
      <c r="H256" s="399">
        <v>2305.9764960424504</v>
      </c>
      <c r="I256" s="460">
        <v>230.97070643032293</v>
      </c>
      <c r="J256" s="436">
        <v>1.4743116201029506E-3</v>
      </c>
      <c r="K256" s="437">
        <v>4.6453543764836337E-4</v>
      </c>
      <c r="L256" s="400">
        <v>2626</v>
      </c>
      <c r="M256" s="400">
        <v>2589</v>
      </c>
      <c r="N256" s="412">
        <v>17</v>
      </c>
      <c r="O256" s="412">
        <v>17</v>
      </c>
    </row>
    <row r="257" spans="1:15" ht="16.5">
      <c r="A257" s="397">
        <v>790</v>
      </c>
      <c r="B257" s="398" t="s">
        <v>281</v>
      </c>
      <c r="C257" s="405">
        <v>16297107.766220458</v>
      </c>
      <c r="D257" s="654">
        <v>16954589.65923297</v>
      </c>
      <c r="E257" s="445">
        <v>657481.89301251248</v>
      </c>
      <c r="F257" s="540">
        <v>4.0343470905634955E-2</v>
      </c>
      <c r="G257" s="399">
        <v>686.65660091937548</v>
      </c>
      <c r="H257" s="399">
        <v>721.01168017150633</v>
      </c>
      <c r="I257" s="460">
        <v>34.355079252130849</v>
      </c>
      <c r="J257" s="436">
        <v>4.1868716246521546E-3</v>
      </c>
      <c r="K257" s="437">
        <v>4.2192162287760775E-3</v>
      </c>
      <c r="L257" s="400">
        <v>23734</v>
      </c>
      <c r="M257" s="400">
        <v>23515</v>
      </c>
      <c r="N257" s="412">
        <v>6</v>
      </c>
      <c r="O257" s="412">
        <v>6</v>
      </c>
    </row>
    <row r="258" spans="1:15" ht="16.5">
      <c r="A258" s="397">
        <v>791</v>
      </c>
      <c r="B258" s="398" t="s">
        <v>282</v>
      </c>
      <c r="C258" s="405">
        <v>7118923.480946009</v>
      </c>
      <c r="D258" s="654">
        <v>7805672.4377519591</v>
      </c>
      <c r="E258" s="445">
        <v>686748.95680595003</v>
      </c>
      <c r="F258" s="540">
        <v>9.6468090806714271E-2</v>
      </c>
      <c r="G258" s="399">
        <v>1415.5743648729388</v>
      </c>
      <c r="H258" s="399">
        <v>1582.9796061147758</v>
      </c>
      <c r="I258" s="460">
        <v>167.40524124183707</v>
      </c>
      <c r="J258" s="436">
        <v>1.9275812094429422E-3</v>
      </c>
      <c r="K258" s="437">
        <v>8.8475250793514093E-4</v>
      </c>
      <c r="L258" s="400">
        <v>5029</v>
      </c>
      <c r="M258" s="400">
        <v>4931</v>
      </c>
      <c r="N258" s="412">
        <v>17</v>
      </c>
      <c r="O258" s="412">
        <v>17</v>
      </c>
    </row>
    <row r="259" spans="1:15" ht="16.5">
      <c r="A259" s="397">
        <v>831</v>
      </c>
      <c r="B259" s="398" t="s">
        <v>283</v>
      </c>
      <c r="C259" s="405">
        <v>2350031.6967409984</v>
      </c>
      <c r="D259" s="654">
        <v>2687036.4639341347</v>
      </c>
      <c r="E259" s="445">
        <v>337004.76719313627</v>
      </c>
      <c r="F259" s="540">
        <v>0.14340434967770488</v>
      </c>
      <c r="G259" s="399">
        <v>515.47087009015104</v>
      </c>
      <c r="H259" s="399">
        <v>580.98085706683992</v>
      </c>
      <c r="I259" s="460">
        <v>65.509986976688879</v>
      </c>
      <c r="J259" s="436">
        <v>6.6355346554346846E-4</v>
      </c>
      <c r="K259" s="437">
        <v>8.2984797185155679E-4</v>
      </c>
      <c r="L259" s="400">
        <v>4559</v>
      </c>
      <c r="M259" s="400">
        <v>4625</v>
      </c>
      <c r="N259" s="412">
        <v>9</v>
      </c>
      <c r="O259" s="412">
        <v>9</v>
      </c>
    </row>
    <row r="260" spans="1:15" ht="16.5">
      <c r="A260" s="397">
        <v>832</v>
      </c>
      <c r="B260" s="398" t="s">
        <v>284</v>
      </c>
      <c r="C260" s="405">
        <v>8607375.4131934065</v>
      </c>
      <c r="D260" s="654">
        <v>9307056.4762639031</v>
      </c>
      <c r="E260" s="445">
        <v>699681.06307049654</v>
      </c>
      <c r="F260" s="540">
        <v>8.1288549584815795E-2</v>
      </c>
      <c r="G260" s="399">
        <v>2250.2942256714787</v>
      </c>
      <c r="H260" s="399">
        <v>2494.5206315368273</v>
      </c>
      <c r="I260" s="460">
        <v>244.22640586534862</v>
      </c>
      <c r="J260" s="436">
        <v>2.2983423045148063E-3</v>
      </c>
      <c r="K260" s="437">
        <v>6.6944060172500726E-4</v>
      </c>
      <c r="L260" s="400">
        <v>3825</v>
      </c>
      <c r="M260" s="400">
        <v>3731</v>
      </c>
      <c r="N260" s="412">
        <v>17</v>
      </c>
      <c r="O260" s="412">
        <v>17</v>
      </c>
    </row>
    <row r="261" spans="1:15" ht="16.5">
      <c r="A261" s="397">
        <v>833</v>
      </c>
      <c r="B261" s="398" t="s">
        <v>285</v>
      </c>
      <c r="C261" s="405">
        <v>1632567.3491029309</v>
      </c>
      <c r="D261" s="654">
        <v>1696593.8316535009</v>
      </c>
      <c r="E261" s="445">
        <v>64026.482550570043</v>
      </c>
      <c r="F261" s="540">
        <v>3.9218279469910723E-2</v>
      </c>
      <c r="G261" s="399">
        <v>965.44491372142568</v>
      </c>
      <c r="H261" s="399">
        <v>995.06969598445801</v>
      </c>
      <c r="I261" s="460">
        <v>29.62478226303233</v>
      </c>
      <c r="J261" s="436">
        <v>4.1896741325388572E-4</v>
      </c>
      <c r="K261" s="437">
        <v>3.0592233340689826E-4</v>
      </c>
      <c r="L261" s="400">
        <v>1691</v>
      </c>
      <c r="M261" s="400">
        <v>1705</v>
      </c>
      <c r="N261" s="412">
        <v>2</v>
      </c>
      <c r="O261" s="412">
        <v>2</v>
      </c>
    </row>
    <row r="262" spans="1:15" ht="16.5">
      <c r="A262" s="397">
        <v>834</v>
      </c>
      <c r="B262" s="398" t="s">
        <v>286</v>
      </c>
      <c r="C262" s="405">
        <v>4427205.5055247694</v>
      </c>
      <c r="D262" s="654">
        <v>4598565.7735846592</v>
      </c>
      <c r="E262" s="445">
        <v>171360.26805988979</v>
      </c>
      <c r="F262" s="540">
        <v>3.8706192392932062E-2</v>
      </c>
      <c r="G262" s="399">
        <v>753.05417681999825</v>
      </c>
      <c r="H262" s="399">
        <v>786.88668268046877</v>
      </c>
      <c r="I262" s="460">
        <v>33.832505860470519</v>
      </c>
      <c r="J262" s="436">
        <v>1.1355983800547629E-3</v>
      </c>
      <c r="K262" s="437">
        <v>1.0485689832433508E-3</v>
      </c>
      <c r="L262" s="400">
        <v>5879</v>
      </c>
      <c r="M262" s="400">
        <v>5844</v>
      </c>
      <c r="N262" s="412">
        <v>5</v>
      </c>
      <c r="O262" s="412">
        <v>5</v>
      </c>
    </row>
    <row r="263" spans="1:15" ht="16.5">
      <c r="A263" s="397">
        <v>837</v>
      </c>
      <c r="B263" s="398" t="s">
        <v>287</v>
      </c>
      <c r="C263" s="405">
        <v>83156768.890566915</v>
      </c>
      <c r="D263" s="654">
        <v>124217431.248669</v>
      </c>
      <c r="E263" s="445">
        <v>41060662.358102083</v>
      </c>
      <c r="F263" s="540">
        <v>0.49377414377580386</v>
      </c>
      <c r="G263" s="399">
        <v>333.9508567584582</v>
      </c>
      <c r="H263" s="399">
        <v>487.03168495851401</v>
      </c>
      <c r="I263" s="460">
        <v>153.08082820005581</v>
      </c>
      <c r="J263" s="436">
        <v>3.0675023615154881E-2</v>
      </c>
      <c r="K263" s="437">
        <v>4.5762751399078823E-2</v>
      </c>
      <c r="L263" s="400">
        <v>249009</v>
      </c>
      <c r="M263" s="400">
        <v>255050</v>
      </c>
      <c r="N263" s="412">
        <v>6</v>
      </c>
      <c r="O263" s="412">
        <v>6</v>
      </c>
    </row>
    <row r="264" spans="1:15" ht="16.5">
      <c r="A264" s="397">
        <v>844</v>
      </c>
      <c r="B264" s="398" t="s">
        <v>288</v>
      </c>
      <c r="C264" s="405">
        <v>686294.21616221312</v>
      </c>
      <c r="D264" s="654">
        <v>878242.48298323737</v>
      </c>
      <c r="E264" s="445">
        <v>191948.26682102424</v>
      </c>
      <c r="F264" s="540">
        <v>0.2796880147036751</v>
      </c>
      <c r="G264" s="399">
        <v>476.26246784331238</v>
      </c>
      <c r="H264" s="399">
        <v>621.98476131957318</v>
      </c>
      <c r="I264" s="460">
        <v>145.7222934762608</v>
      </c>
      <c r="J264" s="436">
        <v>2.168786508828384E-4</v>
      </c>
      <c r="K264" s="437">
        <v>2.5335034297392395E-4</v>
      </c>
      <c r="L264" s="400">
        <v>1441</v>
      </c>
      <c r="M264" s="400">
        <v>1412</v>
      </c>
      <c r="N264" s="412">
        <v>11</v>
      </c>
      <c r="O264" s="412">
        <v>11</v>
      </c>
    </row>
    <row r="265" spans="1:15" ht="16.5">
      <c r="A265" s="397">
        <v>845</v>
      </c>
      <c r="B265" s="398" t="s">
        <v>289</v>
      </c>
      <c r="C265" s="405">
        <v>4263103.1625100244</v>
      </c>
      <c r="D265" s="654">
        <v>4272900.6434539156</v>
      </c>
      <c r="E265" s="445">
        <v>9797.4809438912198</v>
      </c>
      <c r="F265" s="540">
        <v>2.2982040477112619E-3</v>
      </c>
      <c r="G265" s="399">
        <v>1489.0335880230612</v>
      </c>
      <c r="H265" s="399">
        <v>1509.3255540282287</v>
      </c>
      <c r="I265" s="460">
        <v>20.291966005167524</v>
      </c>
      <c r="J265" s="436">
        <v>1.0551766110890638E-3</v>
      </c>
      <c r="K265" s="437">
        <v>5.0795667206740699E-4</v>
      </c>
      <c r="L265" s="400">
        <v>2863</v>
      </c>
      <c r="M265" s="400">
        <v>2831</v>
      </c>
      <c r="N265" s="412">
        <v>19</v>
      </c>
      <c r="O265" s="412">
        <v>19</v>
      </c>
    </row>
    <row r="266" spans="1:15" ht="16.5">
      <c r="A266" s="397">
        <v>846</v>
      </c>
      <c r="B266" s="398" t="s">
        <v>290</v>
      </c>
      <c r="C266" s="405">
        <v>6044426.2482320629</v>
      </c>
      <c r="D266" s="654">
        <v>6161642.0195807731</v>
      </c>
      <c r="E266" s="445">
        <v>117215.77134871017</v>
      </c>
      <c r="F266" s="540">
        <v>1.9392373491693222E-2</v>
      </c>
      <c r="G266" s="399">
        <v>1243.1975006647599</v>
      </c>
      <c r="H266" s="399">
        <v>1295.0067296302591</v>
      </c>
      <c r="I266" s="460">
        <v>51.809228965499187</v>
      </c>
      <c r="J266" s="436">
        <v>1.5215941318283868E-3</v>
      </c>
      <c r="K266" s="437">
        <v>8.5371170812317994E-4</v>
      </c>
      <c r="L266" s="400">
        <v>4862</v>
      </c>
      <c r="M266" s="400">
        <v>4758</v>
      </c>
      <c r="N266" s="412">
        <v>14</v>
      </c>
      <c r="O266" s="412">
        <v>14</v>
      </c>
    </row>
    <row r="267" spans="1:15" ht="16.5">
      <c r="A267" s="397">
        <v>848</v>
      </c>
      <c r="B267" s="398" t="s">
        <v>291</v>
      </c>
      <c r="C267" s="405">
        <v>5179821.674799866</v>
      </c>
      <c r="D267" s="654">
        <v>6272283.4197318982</v>
      </c>
      <c r="E267" s="445">
        <v>1092461.7449320322</v>
      </c>
      <c r="F267" s="540">
        <v>0.21090721139048516</v>
      </c>
      <c r="G267" s="399">
        <v>1245.1494410576602</v>
      </c>
      <c r="H267" s="399">
        <v>1542.6176634854644</v>
      </c>
      <c r="I267" s="460">
        <v>297.46822242780422</v>
      </c>
      <c r="J267" s="436">
        <v>1.5489166060442261E-3</v>
      </c>
      <c r="K267" s="437">
        <v>7.2954850887533619E-4</v>
      </c>
      <c r="L267" s="400">
        <v>4160</v>
      </c>
      <c r="M267" s="400">
        <v>4066</v>
      </c>
      <c r="N267" s="412">
        <v>12</v>
      </c>
      <c r="O267" s="412">
        <v>12</v>
      </c>
    </row>
    <row r="268" spans="1:15" ht="16.5">
      <c r="A268" s="397">
        <v>849</v>
      </c>
      <c r="B268" s="398" t="s">
        <v>292</v>
      </c>
      <c r="C268" s="405">
        <v>5118911.603192077</v>
      </c>
      <c r="D268" s="654">
        <v>5415982.7739959192</v>
      </c>
      <c r="E268" s="445">
        <v>297071.17080384213</v>
      </c>
      <c r="F268" s="540">
        <v>5.8034049780932531E-2</v>
      </c>
      <c r="G268" s="399">
        <v>1763.3178102625136</v>
      </c>
      <c r="H268" s="399">
        <v>1901.0118546844224</v>
      </c>
      <c r="I268" s="460">
        <v>137.69404442190876</v>
      </c>
      <c r="J268" s="436">
        <v>1.3374564086662919E-3</v>
      </c>
      <c r="K268" s="437">
        <v>5.1118635066055903E-4</v>
      </c>
      <c r="L268" s="400">
        <v>2903</v>
      </c>
      <c r="M268" s="400">
        <v>2849</v>
      </c>
      <c r="N268" s="412">
        <v>16</v>
      </c>
      <c r="O268" s="412">
        <v>16</v>
      </c>
    </row>
    <row r="269" spans="1:15" ht="16.5">
      <c r="A269" s="397">
        <v>850</v>
      </c>
      <c r="B269" s="398" t="s">
        <v>293</v>
      </c>
      <c r="C269" s="405">
        <v>2359589.3024659222</v>
      </c>
      <c r="D269" s="654">
        <v>2699700.4689699514</v>
      </c>
      <c r="E269" s="445">
        <v>340111.16650402918</v>
      </c>
      <c r="F269" s="540">
        <v>0.14413998493237412</v>
      </c>
      <c r="G269" s="399">
        <v>980.30299229992613</v>
      </c>
      <c r="H269" s="399">
        <v>1140.0762115582565</v>
      </c>
      <c r="I269" s="460">
        <v>159.77321925833041</v>
      </c>
      <c r="J269" s="436">
        <v>6.666807935652374E-4</v>
      </c>
      <c r="K269" s="437">
        <v>4.2488216158799707E-4</v>
      </c>
      <c r="L269" s="400">
        <v>2407</v>
      </c>
      <c r="M269" s="400">
        <v>2368</v>
      </c>
      <c r="N269" s="412">
        <v>13</v>
      </c>
      <c r="O269" s="412">
        <v>13</v>
      </c>
    </row>
    <row r="270" spans="1:15" ht="16.5">
      <c r="A270" s="397">
        <v>851</v>
      </c>
      <c r="B270" s="398" t="s">
        <v>294</v>
      </c>
      <c r="C270" s="405">
        <v>9693692.0407831315</v>
      </c>
      <c r="D270" s="654">
        <v>11450078.272640795</v>
      </c>
      <c r="E270" s="445">
        <v>1756386.231857663</v>
      </c>
      <c r="F270" s="540">
        <v>0.18118857340095246</v>
      </c>
      <c r="G270" s="399">
        <v>456.66801906925764</v>
      </c>
      <c r="H270" s="399">
        <v>544.7748726158909</v>
      </c>
      <c r="I270" s="460">
        <v>88.106853546633261</v>
      </c>
      <c r="J270" s="436">
        <v>2.8275534108051495E-3</v>
      </c>
      <c r="K270" s="437">
        <v>3.7711880372704909E-3</v>
      </c>
      <c r="L270" s="400">
        <v>21227</v>
      </c>
      <c r="M270" s="400">
        <v>21018</v>
      </c>
      <c r="N270" s="412">
        <v>19</v>
      </c>
      <c r="O270" s="412">
        <v>19</v>
      </c>
    </row>
    <row r="271" spans="1:15" ht="16.5">
      <c r="A271" s="397">
        <v>853</v>
      </c>
      <c r="B271" s="398" t="s">
        <v>295</v>
      </c>
      <c r="C271" s="405">
        <v>73705948.23505275</v>
      </c>
      <c r="D271" s="654">
        <v>106233925.10709287</v>
      </c>
      <c r="E271" s="445">
        <v>32527976.872040123</v>
      </c>
      <c r="F271" s="540">
        <v>0.44132091983005806</v>
      </c>
      <c r="G271" s="399">
        <v>372.44036500784614</v>
      </c>
      <c r="H271" s="399">
        <v>526.26744429188545</v>
      </c>
      <c r="I271" s="460">
        <v>153.82707928403931</v>
      </c>
      <c r="J271" s="436">
        <v>2.6234064966832796E-2</v>
      </c>
      <c r="K271" s="437">
        <v>3.6219589436080175E-2</v>
      </c>
      <c r="L271" s="400">
        <v>197900</v>
      </c>
      <c r="M271" s="400">
        <v>201863</v>
      </c>
      <c r="N271" s="412">
        <v>2</v>
      </c>
      <c r="O271" s="412">
        <v>2</v>
      </c>
    </row>
    <row r="272" spans="1:15" ht="16.5">
      <c r="A272" s="397">
        <v>854</v>
      </c>
      <c r="B272" s="398" t="s">
        <v>296</v>
      </c>
      <c r="C272" s="405">
        <v>2144454.1874740487</v>
      </c>
      <c r="D272" s="654">
        <v>3007045.3167107482</v>
      </c>
      <c r="E272" s="445">
        <v>862591.12923669955</v>
      </c>
      <c r="F272" s="540">
        <v>0.40224274049554076</v>
      </c>
      <c r="G272" s="399">
        <v>657.40471719008235</v>
      </c>
      <c r="H272" s="399">
        <v>924.39142843859463</v>
      </c>
      <c r="I272" s="460">
        <v>266.98671124851228</v>
      </c>
      <c r="J272" s="436">
        <v>7.4257843826513244E-4</v>
      </c>
      <c r="K272" s="437">
        <v>5.8367469241797068E-4</v>
      </c>
      <c r="L272" s="400">
        <v>3262</v>
      </c>
      <c r="M272" s="400">
        <v>3253</v>
      </c>
      <c r="N272" s="412">
        <v>19</v>
      </c>
      <c r="O272" s="412">
        <v>19</v>
      </c>
    </row>
    <row r="273" spans="1:17" ht="16.5">
      <c r="A273" s="397">
        <v>857</v>
      </c>
      <c r="B273" s="398" t="s">
        <v>297</v>
      </c>
      <c r="C273" s="405">
        <v>-176907.04661554203</v>
      </c>
      <c r="D273" s="654">
        <v>203988.18026653014</v>
      </c>
      <c r="E273" s="445">
        <v>380895.22688207217</v>
      </c>
      <c r="F273" s="540">
        <v>-2.1530811472413611</v>
      </c>
      <c r="G273" s="399">
        <v>-73.896009446759408</v>
      </c>
      <c r="H273" s="399">
        <v>88.192036431703471</v>
      </c>
      <c r="I273" s="460">
        <v>162.08804587846288</v>
      </c>
      <c r="J273" s="436">
        <v>5.0374107594946186E-5</v>
      </c>
      <c r="K273" s="437">
        <v>4.1501369922003261E-4</v>
      </c>
      <c r="L273" s="400">
        <v>2394</v>
      </c>
      <c r="M273" s="400">
        <v>2313</v>
      </c>
      <c r="N273" s="412">
        <v>11</v>
      </c>
      <c r="O273" s="412">
        <v>11</v>
      </c>
    </row>
    <row r="274" spans="1:17" ht="16.5">
      <c r="A274" s="397">
        <v>858</v>
      </c>
      <c r="B274" s="398" t="s">
        <v>298</v>
      </c>
      <c r="C274" s="405">
        <v>28688752.866934001</v>
      </c>
      <c r="D274" s="654">
        <v>31700376.713405669</v>
      </c>
      <c r="E274" s="445">
        <v>3011623.8464716673</v>
      </c>
      <c r="F274" s="540">
        <v>0.10497576734828358</v>
      </c>
      <c r="G274" s="399">
        <v>710.39899135632925</v>
      </c>
      <c r="H274" s="399">
        <v>766.85801716110279</v>
      </c>
      <c r="I274" s="460">
        <v>56.459025804773546</v>
      </c>
      <c r="J274" s="436">
        <v>7.8282878217500098E-3</v>
      </c>
      <c r="K274" s="437">
        <v>7.4171363157620879E-3</v>
      </c>
      <c r="L274" s="400">
        <v>40384</v>
      </c>
      <c r="M274" s="400">
        <v>41338</v>
      </c>
      <c r="N274" s="412">
        <v>1</v>
      </c>
      <c r="O274" s="413">
        <v>35</v>
      </c>
      <c r="P274" s="618"/>
      <c r="Q274" s="618"/>
    </row>
    <row r="275" spans="1:17" ht="16.5">
      <c r="A275" s="397">
        <v>859</v>
      </c>
      <c r="B275" s="398" t="s">
        <v>299</v>
      </c>
      <c r="C275" s="405">
        <v>11043979.352992442</v>
      </c>
      <c r="D275" s="654">
        <v>11583548.591857674</v>
      </c>
      <c r="E275" s="445">
        <v>539569.2388652321</v>
      </c>
      <c r="F275" s="540">
        <v>4.8856415031148362E-2</v>
      </c>
      <c r="G275" s="399">
        <v>1683.0203220043343</v>
      </c>
      <c r="H275" s="399">
        <v>1775.2564891735899</v>
      </c>
      <c r="I275" s="460">
        <v>92.236167169255623</v>
      </c>
      <c r="J275" s="436">
        <v>2.8605134000171616E-3</v>
      </c>
      <c r="K275" s="437">
        <v>1.1707584900176018E-3</v>
      </c>
      <c r="L275" s="400">
        <v>6562</v>
      </c>
      <c r="M275" s="400">
        <v>6525</v>
      </c>
      <c r="N275" s="412">
        <v>17</v>
      </c>
      <c r="O275" s="412">
        <v>17</v>
      </c>
      <c r="P275" s="618"/>
    </row>
    <row r="276" spans="1:17" ht="16.5">
      <c r="A276" s="397">
        <v>886</v>
      </c>
      <c r="B276" s="398" t="s">
        <v>300</v>
      </c>
      <c r="C276" s="405">
        <v>7169430.3968305141</v>
      </c>
      <c r="D276" s="654">
        <v>8632489.8811214902</v>
      </c>
      <c r="E276" s="445">
        <v>1463059.4842909761</v>
      </c>
      <c r="F276" s="540">
        <v>0.20406913845453753</v>
      </c>
      <c r="G276" s="399">
        <v>569.04757495281478</v>
      </c>
      <c r="H276" s="399">
        <v>688.78080915355383</v>
      </c>
      <c r="I276" s="460">
        <v>119.73323420073905</v>
      </c>
      <c r="J276" s="436">
        <v>2.1317606417965967E-3</v>
      </c>
      <c r="K276" s="437">
        <v>2.2487534337763374E-3</v>
      </c>
      <c r="L276" s="400">
        <v>12599</v>
      </c>
      <c r="M276" s="400">
        <v>12533</v>
      </c>
      <c r="N276" s="412">
        <v>4</v>
      </c>
      <c r="O276" s="412">
        <v>4</v>
      </c>
      <c r="P276" s="618"/>
    </row>
    <row r="277" spans="1:17" ht="16.5">
      <c r="A277" s="397">
        <v>887</v>
      </c>
      <c r="B277" s="398" t="s">
        <v>301</v>
      </c>
      <c r="C277" s="405">
        <v>2408579.2520750766</v>
      </c>
      <c r="D277" s="654">
        <v>3182409.3218341209</v>
      </c>
      <c r="E277" s="445">
        <v>773830.06975904433</v>
      </c>
      <c r="F277" s="540">
        <v>0.32128071729105956</v>
      </c>
      <c r="G277" s="399">
        <v>527.15676342199095</v>
      </c>
      <c r="H277" s="399">
        <v>696.674545060009</v>
      </c>
      <c r="I277" s="460">
        <v>169.51778163801805</v>
      </c>
      <c r="J277" s="436">
        <v>7.8588391435116479E-4</v>
      </c>
      <c r="K277" s="437">
        <v>8.1962065630657545E-4</v>
      </c>
      <c r="L277" s="400">
        <v>4569</v>
      </c>
      <c r="M277" s="400">
        <v>4568</v>
      </c>
      <c r="N277" s="412">
        <v>6</v>
      </c>
      <c r="O277" s="412">
        <v>6</v>
      </c>
      <c r="P277" s="618"/>
    </row>
    <row r="278" spans="1:17" ht="16.5">
      <c r="A278" s="397">
        <v>889</v>
      </c>
      <c r="B278" s="398" t="s">
        <v>302</v>
      </c>
      <c r="C278" s="405">
        <v>5230213.1324107042</v>
      </c>
      <c r="D278" s="654">
        <v>5871479.916328677</v>
      </c>
      <c r="E278" s="445">
        <v>641266.78391797282</v>
      </c>
      <c r="F278" s="540">
        <v>0.12260815528609267</v>
      </c>
      <c r="G278" s="399">
        <v>2073.0135285020629</v>
      </c>
      <c r="H278" s="399">
        <v>2357.0774453346758</v>
      </c>
      <c r="I278" s="460">
        <v>284.0639168326129</v>
      </c>
      <c r="J278" s="436">
        <v>1.4499397007231192E-3</v>
      </c>
      <c r="K278" s="437">
        <v>4.4695163197453576E-4</v>
      </c>
      <c r="L278" s="400">
        <v>2523</v>
      </c>
      <c r="M278" s="400">
        <v>2491</v>
      </c>
      <c r="N278" s="412">
        <v>17</v>
      </c>
      <c r="O278" s="412">
        <v>17</v>
      </c>
      <c r="P278" s="618"/>
    </row>
    <row r="279" spans="1:17" ht="16.5">
      <c r="A279" s="397">
        <v>890</v>
      </c>
      <c r="B279" s="398" t="s">
        <v>303</v>
      </c>
      <c r="C279" s="405">
        <v>3306712.1591467476</v>
      </c>
      <c r="D279" s="654">
        <v>3140042.8765431582</v>
      </c>
      <c r="E279" s="445">
        <v>-166669.28260358935</v>
      </c>
      <c r="F279" s="540">
        <v>-5.0403323477237923E-2</v>
      </c>
      <c r="G279" s="399">
        <v>2802.2984399548709</v>
      </c>
      <c r="H279" s="399">
        <v>2756.8418582468466</v>
      </c>
      <c r="I279" s="460">
        <v>-45.45658170802426</v>
      </c>
      <c r="J279" s="436">
        <v>7.7542168133985074E-4</v>
      </c>
      <c r="K279" s="437">
        <v>2.0436688431111851E-4</v>
      </c>
      <c r="L279" s="400">
        <v>1180</v>
      </c>
      <c r="M279" s="400">
        <v>1139</v>
      </c>
      <c r="N279" s="412">
        <v>19</v>
      </c>
      <c r="O279" s="412">
        <v>19</v>
      </c>
      <c r="P279" s="618"/>
    </row>
    <row r="280" spans="1:17" ht="16.5">
      <c r="A280" s="397">
        <v>892</v>
      </c>
      <c r="B280" s="398" t="s">
        <v>304</v>
      </c>
      <c r="C280" s="405">
        <v>6508136.760659311</v>
      </c>
      <c r="D280" s="654">
        <v>6980766.1046291497</v>
      </c>
      <c r="E280" s="445">
        <v>472629.34396983869</v>
      </c>
      <c r="F280" s="540">
        <v>7.262129874510484E-2</v>
      </c>
      <c r="G280" s="399">
        <v>1811.842082588895</v>
      </c>
      <c r="H280" s="399">
        <v>1931.0556306028077</v>
      </c>
      <c r="I280" s="460">
        <v>119.21354801391271</v>
      </c>
      <c r="J280" s="436">
        <v>1.7238737185177977E-3</v>
      </c>
      <c r="K280" s="437">
        <v>6.4862711745802761E-4</v>
      </c>
      <c r="L280" s="400">
        <v>3592</v>
      </c>
      <c r="M280" s="400">
        <v>3615</v>
      </c>
      <c r="N280" s="412">
        <v>13</v>
      </c>
      <c r="O280" s="412">
        <v>13</v>
      </c>
      <c r="P280" s="618"/>
    </row>
    <row r="281" spans="1:17" ht="16.5">
      <c r="A281" s="397">
        <v>893</v>
      </c>
      <c r="B281" s="398" t="s">
        <v>305</v>
      </c>
      <c r="C281" s="405">
        <v>9515729.8075591978</v>
      </c>
      <c r="D281" s="654">
        <v>10202722.072954573</v>
      </c>
      <c r="E281" s="445">
        <v>686992.26539537497</v>
      </c>
      <c r="F281" s="540">
        <v>7.2195436323721107E-2</v>
      </c>
      <c r="G281" s="399">
        <v>1280.0282227009952</v>
      </c>
      <c r="H281" s="399">
        <v>1360.3629430606097</v>
      </c>
      <c r="I281" s="460">
        <v>80.334720359614494</v>
      </c>
      <c r="J281" s="436">
        <v>2.5195235272593591E-3</v>
      </c>
      <c r="K281" s="437">
        <v>1.3456994138133353E-3</v>
      </c>
      <c r="L281" s="400">
        <v>7434</v>
      </c>
      <c r="M281" s="400">
        <v>7500</v>
      </c>
      <c r="N281" s="412">
        <v>15</v>
      </c>
      <c r="O281" s="412">
        <v>15</v>
      </c>
      <c r="P281" s="618"/>
      <c r="Q281" s="618"/>
    </row>
    <row r="282" spans="1:17" ht="16.5">
      <c r="A282" s="397">
        <v>895</v>
      </c>
      <c r="B282" s="398" t="s">
        <v>306</v>
      </c>
      <c r="C282" s="405">
        <v>5991084.8547387524</v>
      </c>
      <c r="D282" s="654">
        <v>6526059.7628327115</v>
      </c>
      <c r="E282" s="445">
        <v>534974.90809395909</v>
      </c>
      <c r="F282" s="540">
        <v>8.9295164576213837E-2</v>
      </c>
      <c r="G282" s="399">
        <v>396.97090211627034</v>
      </c>
      <c r="H282" s="399">
        <v>436.87640666974909</v>
      </c>
      <c r="I282" s="460">
        <v>39.90550455347875</v>
      </c>
      <c r="J282" s="436">
        <v>1.6115857116547039E-3</v>
      </c>
      <c r="K282" s="437">
        <v>2.680274379139147E-3</v>
      </c>
      <c r="L282" s="400">
        <v>15092</v>
      </c>
      <c r="M282" s="400">
        <v>14938</v>
      </c>
      <c r="N282" s="412">
        <v>2</v>
      </c>
      <c r="O282" s="412">
        <v>2</v>
      </c>
      <c r="P282" s="618"/>
    </row>
    <row r="283" spans="1:17" ht="16.5">
      <c r="A283" s="397">
        <v>905</v>
      </c>
      <c r="B283" s="398" t="s">
        <v>307</v>
      </c>
      <c r="C283" s="405">
        <v>42481066.900079563</v>
      </c>
      <c r="D283" s="654">
        <v>56487226.939028412</v>
      </c>
      <c r="E283" s="445">
        <v>14006160.038948849</v>
      </c>
      <c r="F283" s="540">
        <v>0.32970358470263883</v>
      </c>
      <c r="G283" s="399">
        <v>624.83183650172919</v>
      </c>
      <c r="H283" s="399">
        <v>819.17783715743974</v>
      </c>
      <c r="I283" s="460">
        <v>194.34600065571055</v>
      </c>
      <c r="J283" s="436">
        <v>1.3949306493390202E-2</v>
      </c>
      <c r="K283" s="437">
        <v>1.2372539837188314E-2</v>
      </c>
      <c r="L283" s="400">
        <v>67988</v>
      </c>
      <c r="M283" s="400">
        <v>68956</v>
      </c>
      <c r="N283" s="412">
        <v>15</v>
      </c>
      <c r="O283" s="412">
        <v>15</v>
      </c>
      <c r="P283" s="618"/>
    </row>
    <row r="284" spans="1:17" ht="16.5">
      <c r="A284" s="397">
        <v>908</v>
      </c>
      <c r="B284" s="398" t="s">
        <v>308</v>
      </c>
      <c r="C284" s="405">
        <v>8239978.4549760902</v>
      </c>
      <c r="D284" s="654">
        <v>10976355.277978936</v>
      </c>
      <c r="E284" s="445">
        <v>2736376.823002846</v>
      </c>
      <c r="F284" s="540">
        <v>0.33208543419799341</v>
      </c>
      <c r="G284" s="399">
        <v>398.00890957716706</v>
      </c>
      <c r="H284" s="399">
        <v>530.41245182076625</v>
      </c>
      <c r="I284" s="460">
        <v>132.40354224359919</v>
      </c>
      <c r="J284" s="436">
        <v>2.710569313627966E-3</v>
      </c>
      <c r="K284" s="437">
        <v>3.7130538225937548E-3</v>
      </c>
      <c r="L284" s="400">
        <v>20703</v>
      </c>
      <c r="M284" s="400">
        <v>20694</v>
      </c>
      <c r="N284" s="412">
        <v>6</v>
      </c>
      <c r="O284" s="412">
        <v>6</v>
      </c>
      <c r="P284" s="618"/>
    </row>
    <row r="285" spans="1:17" ht="16.5">
      <c r="A285" s="397">
        <v>915</v>
      </c>
      <c r="B285" s="398" t="s">
        <v>309</v>
      </c>
      <c r="C285" s="405">
        <v>3720275.3626078088</v>
      </c>
      <c r="D285" s="654">
        <v>6687111.5462309029</v>
      </c>
      <c r="E285" s="445">
        <v>2966836.1836230941</v>
      </c>
      <c r="F285" s="540">
        <v>0.79747757745099412</v>
      </c>
      <c r="G285" s="399">
        <v>188.28257313668752</v>
      </c>
      <c r="H285" s="399">
        <v>338.98269104429983</v>
      </c>
      <c r="I285" s="460">
        <v>150.70011790761231</v>
      </c>
      <c r="J285" s="436">
        <v>1.6513568388575558E-3</v>
      </c>
      <c r="K285" s="437">
        <v>3.5395483115060887E-3</v>
      </c>
      <c r="L285" s="400">
        <v>19759</v>
      </c>
      <c r="M285" s="400">
        <v>19727</v>
      </c>
      <c r="N285" s="412">
        <v>11</v>
      </c>
      <c r="O285" s="412">
        <v>11</v>
      </c>
      <c r="P285" s="618"/>
    </row>
    <row r="286" spans="1:17" ht="16.5">
      <c r="A286" s="397">
        <v>918</v>
      </c>
      <c r="B286" s="398" t="s">
        <v>310</v>
      </c>
      <c r="C286" s="405">
        <v>1191801.1688014576</v>
      </c>
      <c r="D286" s="654">
        <v>1355996.0492860675</v>
      </c>
      <c r="E286" s="445">
        <v>164194.88048460986</v>
      </c>
      <c r="F286" s="540">
        <v>0.13777036370062759</v>
      </c>
      <c r="G286" s="399">
        <v>534.91973465056446</v>
      </c>
      <c r="H286" s="399">
        <v>604.00714890247991</v>
      </c>
      <c r="I286" s="460">
        <v>69.087414251915447</v>
      </c>
      <c r="J286" s="436">
        <v>3.3485808244285793E-4</v>
      </c>
      <c r="K286" s="437">
        <v>4.0281269120145838E-4</v>
      </c>
      <c r="L286" s="400">
        <v>2228</v>
      </c>
      <c r="M286" s="400">
        <v>2245</v>
      </c>
      <c r="N286" s="412">
        <v>2</v>
      </c>
      <c r="O286" s="412">
        <v>2</v>
      </c>
      <c r="P286" s="618"/>
    </row>
    <row r="287" spans="1:17" ht="16.5">
      <c r="A287" s="397">
        <v>921</v>
      </c>
      <c r="B287" s="398" t="s">
        <v>311</v>
      </c>
      <c r="C287" s="405">
        <v>2684573.2900692774</v>
      </c>
      <c r="D287" s="654">
        <v>2959349.0160645396</v>
      </c>
      <c r="E287" s="445">
        <v>274775.72599526215</v>
      </c>
      <c r="F287" s="540">
        <v>0.10235359452159765</v>
      </c>
      <c r="G287" s="399">
        <v>1417.4093400576967</v>
      </c>
      <c r="H287" s="399">
        <v>1561.6617499021318</v>
      </c>
      <c r="I287" s="460">
        <v>144.25240984443508</v>
      </c>
      <c r="J287" s="436">
        <v>7.3080001768461786E-4</v>
      </c>
      <c r="K287" s="437">
        <v>3.4001338522350274E-4</v>
      </c>
      <c r="L287" s="400">
        <v>1894</v>
      </c>
      <c r="M287" s="400">
        <v>1895</v>
      </c>
      <c r="N287" s="412">
        <v>11</v>
      </c>
      <c r="O287" s="412">
        <v>11</v>
      </c>
      <c r="P287" s="618"/>
    </row>
    <row r="288" spans="1:17" ht="16.5">
      <c r="A288" s="397">
        <v>922</v>
      </c>
      <c r="B288" s="398" t="s">
        <v>312</v>
      </c>
      <c r="C288" s="405">
        <v>2970891.4018592387</v>
      </c>
      <c r="D288" s="654">
        <v>3322618.2655711183</v>
      </c>
      <c r="E288" s="445">
        <v>351726.86371187959</v>
      </c>
      <c r="F288" s="540">
        <v>0.11839102011327725</v>
      </c>
      <c r="G288" s="399">
        <v>660.05141121067288</v>
      </c>
      <c r="H288" s="399">
        <v>743.48137515576605</v>
      </c>
      <c r="I288" s="460">
        <v>83.429963945093164</v>
      </c>
      <c r="J288" s="436">
        <v>8.2050798133559942E-4</v>
      </c>
      <c r="K288" s="437">
        <v>8.018574240442394E-4</v>
      </c>
      <c r="L288" s="400">
        <v>4501</v>
      </c>
      <c r="M288" s="400">
        <v>4469</v>
      </c>
      <c r="N288" s="412">
        <v>6</v>
      </c>
      <c r="O288" s="412">
        <v>6</v>
      </c>
      <c r="P288" s="618"/>
    </row>
    <row r="289" spans="1:17" ht="16.5">
      <c r="A289" s="397">
        <v>924</v>
      </c>
      <c r="B289" s="398" t="s">
        <v>313</v>
      </c>
      <c r="C289" s="405">
        <v>3473450.347295037</v>
      </c>
      <c r="D289" s="654">
        <v>3874571.635011611</v>
      </c>
      <c r="E289" s="445">
        <v>401121.28771657404</v>
      </c>
      <c r="F289" s="540">
        <v>0.11548208484654136</v>
      </c>
      <c r="G289" s="399">
        <v>1179.0394933112821</v>
      </c>
      <c r="H289" s="399">
        <v>1319.6769874017748</v>
      </c>
      <c r="I289" s="460">
        <v>140.63749409049274</v>
      </c>
      <c r="J289" s="436">
        <v>9.5681077291528635E-4</v>
      </c>
      <c r="K289" s="437">
        <v>5.2679646386079369E-4</v>
      </c>
      <c r="L289" s="400">
        <v>2946</v>
      </c>
      <c r="M289" s="400">
        <v>2936</v>
      </c>
      <c r="N289" s="412">
        <v>16</v>
      </c>
      <c r="O289" s="412">
        <v>16</v>
      </c>
      <c r="P289" s="618"/>
    </row>
    <row r="290" spans="1:17" ht="16.5">
      <c r="A290" s="397">
        <v>925</v>
      </c>
      <c r="B290" s="398" t="s">
        <v>314</v>
      </c>
      <c r="C290" s="405">
        <v>3940260.8486022213</v>
      </c>
      <c r="D290" s="654">
        <v>4336539.1420666641</v>
      </c>
      <c r="E290" s="445">
        <v>396278.29346444272</v>
      </c>
      <c r="F290" s="540">
        <v>0.10057158870713331</v>
      </c>
      <c r="G290" s="399">
        <v>1149.7697252997436</v>
      </c>
      <c r="H290" s="399">
        <v>1280.3481376045656</v>
      </c>
      <c r="I290" s="460">
        <v>130.578412304822</v>
      </c>
      <c r="J290" s="436">
        <v>1.070891897004703E-3</v>
      </c>
      <c r="K290" s="437">
        <v>6.0771785527810227E-4</v>
      </c>
      <c r="L290" s="400">
        <v>3427</v>
      </c>
      <c r="M290" s="400">
        <v>3387</v>
      </c>
      <c r="N290" s="412">
        <v>11</v>
      </c>
      <c r="O290" s="412">
        <v>11</v>
      </c>
      <c r="P290" s="618"/>
    </row>
    <row r="291" spans="1:17" ht="16.5">
      <c r="A291" s="397">
        <v>927</v>
      </c>
      <c r="B291" s="398" t="s">
        <v>315</v>
      </c>
      <c r="C291" s="405">
        <v>18070086.645988837</v>
      </c>
      <c r="D291" s="654">
        <v>19340386.569095142</v>
      </c>
      <c r="E291" s="445">
        <v>1270299.9231063053</v>
      </c>
      <c r="F291" s="540">
        <v>7.0298496514862266E-2</v>
      </c>
      <c r="G291" s="399">
        <v>624.98138020920817</v>
      </c>
      <c r="H291" s="399">
        <v>671.28480681320127</v>
      </c>
      <c r="I291" s="460">
        <v>46.303426603993103</v>
      </c>
      <c r="J291" s="436">
        <v>4.7760351246160116E-3</v>
      </c>
      <c r="K291" s="437">
        <v>5.1694594415168009E-3</v>
      </c>
      <c r="L291" s="400">
        <v>28913</v>
      </c>
      <c r="M291" s="400">
        <v>28811</v>
      </c>
      <c r="N291" s="412">
        <v>1</v>
      </c>
      <c r="O291" s="413">
        <v>33</v>
      </c>
      <c r="P291" s="618"/>
    </row>
    <row r="292" spans="1:17" ht="16.5">
      <c r="A292" s="397">
        <v>931</v>
      </c>
      <c r="B292" s="398" t="s">
        <v>316</v>
      </c>
      <c r="C292" s="405">
        <v>8029125.6947111012</v>
      </c>
      <c r="D292" s="654">
        <v>8316222.7498825127</v>
      </c>
      <c r="E292" s="445">
        <v>287097.05517141148</v>
      </c>
      <c r="F292" s="540">
        <v>3.5756951141084563E-2</v>
      </c>
      <c r="G292" s="399">
        <v>1349.2061325342129</v>
      </c>
      <c r="H292" s="399">
        <v>1415.0455589386613</v>
      </c>
      <c r="I292" s="460">
        <v>65.839426404448432</v>
      </c>
      <c r="J292" s="436">
        <v>2.0536596730200678E-3</v>
      </c>
      <c r="K292" s="437">
        <v>1.0544900606641295E-3</v>
      </c>
      <c r="L292" s="400">
        <v>5951</v>
      </c>
      <c r="M292" s="400">
        <v>5877</v>
      </c>
      <c r="N292" s="412">
        <v>13</v>
      </c>
      <c r="O292" s="412">
        <v>13</v>
      </c>
      <c r="P292" s="618"/>
    </row>
    <row r="293" spans="1:17" ht="16.5">
      <c r="A293" s="397">
        <v>934</v>
      </c>
      <c r="B293" s="398" t="s">
        <v>317</v>
      </c>
      <c r="C293" s="405">
        <v>1416177.7216579299</v>
      </c>
      <c r="D293" s="654">
        <v>1602057.0776099851</v>
      </c>
      <c r="E293" s="445">
        <v>185879.35595205519</v>
      </c>
      <c r="F293" s="540">
        <v>0.1312542579291848</v>
      </c>
      <c r="G293" s="399">
        <v>530.20506239533131</v>
      </c>
      <c r="H293" s="399">
        <v>603.18414066641003</v>
      </c>
      <c r="I293" s="460">
        <v>72.97907827107872</v>
      </c>
      <c r="J293" s="436">
        <v>3.9562192032560552E-4</v>
      </c>
      <c r="K293" s="437">
        <v>4.7655701907842917E-4</v>
      </c>
      <c r="L293" s="400">
        <v>2671</v>
      </c>
      <c r="M293" s="400">
        <v>2656</v>
      </c>
      <c r="N293" s="412">
        <v>14</v>
      </c>
      <c r="O293" s="412">
        <v>14</v>
      </c>
      <c r="P293" s="618"/>
      <c r="Q293" s="618"/>
    </row>
    <row r="294" spans="1:17" ht="16.5">
      <c r="A294" s="397">
        <v>935</v>
      </c>
      <c r="B294" s="398" t="s">
        <v>318</v>
      </c>
      <c r="C294" s="405">
        <v>1976371.1821269398</v>
      </c>
      <c r="D294" s="654">
        <v>2258322.7233162411</v>
      </c>
      <c r="E294" s="445">
        <v>281951.54118930129</v>
      </c>
      <c r="F294" s="540">
        <v>0.14266122868977954</v>
      </c>
      <c r="G294" s="399">
        <v>662.10089853498823</v>
      </c>
      <c r="H294" s="399">
        <v>771.54859013195801</v>
      </c>
      <c r="I294" s="460">
        <v>109.44769159696978</v>
      </c>
      <c r="J294" s="436">
        <v>5.5768423297763894E-4</v>
      </c>
      <c r="K294" s="437">
        <v>5.2518162456421773E-4</v>
      </c>
      <c r="L294" s="400">
        <v>2985</v>
      </c>
      <c r="M294" s="400">
        <v>2927</v>
      </c>
      <c r="N294" s="412">
        <v>8</v>
      </c>
      <c r="O294" s="412">
        <v>8</v>
      </c>
      <c r="P294" s="618"/>
    </row>
    <row r="295" spans="1:17" ht="16.5">
      <c r="A295" s="397">
        <v>936</v>
      </c>
      <c r="B295" s="398" t="s">
        <v>319</v>
      </c>
      <c r="C295" s="405">
        <v>7322477.0324466061</v>
      </c>
      <c r="D295" s="654">
        <v>8087777.3091846323</v>
      </c>
      <c r="E295" s="445">
        <v>765300.27673802618</v>
      </c>
      <c r="F295" s="540">
        <v>0.10451385143946597</v>
      </c>
      <c r="G295" s="399">
        <v>1145.0315922512284</v>
      </c>
      <c r="H295" s="399">
        <v>1288.8888142126905</v>
      </c>
      <c r="I295" s="460">
        <v>143.85722196146207</v>
      </c>
      <c r="J295" s="436">
        <v>1.9972459377033745E-3</v>
      </c>
      <c r="K295" s="437">
        <v>1.1259018428904906E-3</v>
      </c>
      <c r="L295" s="400">
        <v>6395</v>
      </c>
      <c r="M295" s="400">
        <v>6275</v>
      </c>
      <c r="N295" s="412">
        <v>6</v>
      </c>
      <c r="O295" s="412">
        <v>6</v>
      </c>
      <c r="P295" s="618"/>
    </row>
    <row r="296" spans="1:17" ht="16.5">
      <c r="A296" s="397">
        <v>946</v>
      </c>
      <c r="B296" s="398" t="s">
        <v>320</v>
      </c>
      <c r="C296" s="405">
        <v>8836773.5057034697</v>
      </c>
      <c r="D296" s="654">
        <v>9588738.3353487775</v>
      </c>
      <c r="E296" s="445">
        <v>751964.82964530773</v>
      </c>
      <c r="F296" s="540">
        <v>8.5094953396731426E-2</v>
      </c>
      <c r="G296" s="399">
        <v>1405.562828965082</v>
      </c>
      <c r="H296" s="399">
        <v>1524.1993856857061</v>
      </c>
      <c r="I296" s="460">
        <v>118.63655672062418</v>
      </c>
      <c r="J296" s="436">
        <v>2.3679025714800099E-3</v>
      </c>
      <c r="K296" s="437">
        <v>1.1287726683066256E-3</v>
      </c>
      <c r="L296" s="400">
        <v>6287</v>
      </c>
      <c r="M296" s="400">
        <v>6291</v>
      </c>
      <c r="N296" s="412">
        <v>15</v>
      </c>
      <c r="O296" s="412">
        <v>15</v>
      </c>
      <c r="P296" s="618"/>
    </row>
    <row r="297" spans="1:17" ht="16.5">
      <c r="A297" s="397">
        <v>976</v>
      </c>
      <c r="B297" s="398" t="s">
        <v>321</v>
      </c>
      <c r="C297" s="405">
        <v>3375510.9958414966</v>
      </c>
      <c r="D297" s="654">
        <v>4265860.6421533311</v>
      </c>
      <c r="E297" s="445">
        <v>890349.64631183445</v>
      </c>
      <c r="F297" s="540">
        <v>0.26376736660277866</v>
      </c>
      <c r="G297" s="399">
        <v>891.10638749775524</v>
      </c>
      <c r="H297" s="399">
        <v>1133.0307150473654</v>
      </c>
      <c r="I297" s="460">
        <v>241.92432754961021</v>
      </c>
      <c r="J297" s="436">
        <v>1.0534381094635245E-3</v>
      </c>
      <c r="K297" s="437">
        <v>6.7554110573429436E-4</v>
      </c>
      <c r="L297" s="400">
        <v>3788</v>
      </c>
      <c r="M297" s="400">
        <v>3765</v>
      </c>
      <c r="N297" s="412">
        <v>19</v>
      </c>
      <c r="O297" s="412">
        <v>19</v>
      </c>
      <c r="P297" s="618"/>
    </row>
    <row r="298" spans="1:17" ht="16.5">
      <c r="A298" s="397">
        <v>977</v>
      </c>
      <c r="B298" s="398" t="s">
        <v>322</v>
      </c>
      <c r="C298" s="405">
        <v>17212157.038474645</v>
      </c>
      <c r="D298" s="654">
        <v>17403891.854390219</v>
      </c>
      <c r="E298" s="445">
        <v>191734.81591557339</v>
      </c>
      <c r="F298" s="540">
        <v>1.1139499569228023E-2</v>
      </c>
      <c r="G298" s="399">
        <v>1125.4925154302391</v>
      </c>
      <c r="H298" s="399">
        <v>1132.4023589296778</v>
      </c>
      <c r="I298" s="460">
        <v>6.9098434994386935</v>
      </c>
      <c r="J298" s="436">
        <v>4.29782509799519E-3</v>
      </c>
      <c r="K298" s="437">
        <v>2.7576072387862868E-3</v>
      </c>
      <c r="L298" s="400">
        <v>15293</v>
      </c>
      <c r="M298" s="400">
        <v>15369</v>
      </c>
      <c r="N298" s="412">
        <v>17</v>
      </c>
      <c r="O298" s="412">
        <v>17</v>
      </c>
      <c r="P298" s="618"/>
    </row>
    <row r="299" spans="1:17" ht="16.5">
      <c r="A299" s="397">
        <v>980</v>
      </c>
      <c r="B299" s="398" t="s">
        <v>323</v>
      </c>
      <c r="C299" s="405">
        <v>25871916.600610446</v>
      </c>
      <c r="D299" s="654">
        <v>27330002.013638273</v>
      </c>
      <c r="E299" s="445">
        <v>1458085.4130278267</v>
      </c>
      <c r="F299" s="540">
        <v>5.6357842966818443E-2</v>
      </c>
      <c r="G299" s="399">
        <v>769.83713513882367</v>
      </c>
      <c r="H299" s="399">
        <v>811.5331535955778</v>
      </c>
      <c r="I299" s="460">
        <v>41.696018456754132</v>
      </c>
      <c r="J299" s="436">
        <v>6.7490403620753302E-3</v>
      </c>
      <c r="K299" s="437">
        <v>6.0425492211988929E-3</v>
      </c>
      <c r="L299" s="400">
        <v>33607</v>
      </c>
      <c r="M299" s="400">
        <v>33677</v>
      </c>
      <c r="N299" s="412">
        <v>6</v>
      </c>
      <c r="O299" s="412">
        <v>6</v>
      </c>
      <c r="P299" s="618"/>
    </row>
    <row r="300" spans="1:17" ht="16.5">
      <c r="A300" s="397">
        <v>981</v>
      </c>
      <c r="B300" s="398" t="s">
        <v>324</v>
      </c>
      <c r="C300" s="405">
        <v>1745851.2215400729</v>
      </c>
      <c r="D300" s="654">
        <v>1970360.4849227578</v>
      </c>
      <c r="E300" s="445">
        <v>224509.26338268491</v>
      </c>
      <c r="F300" s="540">
        <v>0.12859587381371357</v>
      </c>
      <c r="G300" s="399">
        <v>780.44310305769909</v>
      </c>
      <c r="H300" s="399">
        <v>892.77774577379148</v>
      </c>
      <c r="I300" s="460">
        <v>112.33464271609239</v>
      </c>
      <c r="J300" s="436">
        <v>4.8657305015733246E-4</v>
      </c>
      <c r="K300" s="437">
        <v>3.9599448083813747E-4</v>
      </c>
      <c r="L300" s="400">
        <v>2237</v>
      </c>
      <c r="M300" s="400">
        <v>2207</v>
      </c>
      <c r="N300" s="412">
        <v>5</v>
      </c>
      <c r="O300" s="412">
        <v>5</v>
      </c>
      <c r="P300" s="618"/>
    </row>
    <row r="301" spans="1:17" ht="16.5">
      <c r="A301" s="397">
        <v>989</v>
      </c>
      <c r="B301" s="398" t="s">
        <v>325</v>
      </c>
      <c r="C301" s="405">
        <v>2271895.7513801623</v>
      </c>
      <c r="D301" s="654">
        <v>2929509.6077463189</v>
      </c>
      <c r="E301" s="445">
        <v>657613.8563661566</v>
      </c>
      <c r="F301" s="540">
        <v>0.28945599989201104</v>
      </c>
      <c r="G301" s="399">
        <v>420.25448601186872</v>
      </c>
      <c r="H301" s="399">
        <v>551.0740420892248</v>
      </c>
      <c r="I301" s="460">
        <v>130.81955607735608</v>
      </c>
      <c r="J301" s="436">
        <v>7.2343128895127856E-4</v>
      </c>
      <c r="K301" s="437">
        <v>9.538317445108921E-4</v>
      </c>
      <c r="L301" s="400">
        <v>5406</v>
      </c>
      <c r="M301" s="400">
        <v>5316</v>
      </c>
      <c r="N301" s="412">
        <v>14</v>
      </c>
      <c r="O301" s="412">
        <v>14</v>
      </c>
      <c r="P301" s="618"/>
    </row>
    <row r="302" spans="1:17" ht="16.5">
      <c r="A302" s="397">
        <v>992</v>
      </c>
      <c r="B302" s="398" t="s">
        <v>326</v>
      </c>
      <c r="C302" s="405">
        <v>10138572.507536478</v>
      </c>
      <c r="D302" s="654">
        <v>11505290.761172077</v>
      </c>
      <c r="E302" s="445">
        <v>1366718.2536355983</v>
      </c>
      <c r="F302" s="540">
        <v>0.13480381509523676</v>
      </c>
      <c r="G302" s="399">
        <v>559.52386906934203</v>
      </c>
      <c r="H302" s="399">
        <v>640.21427639931426</v>
      </c>
      <c r="I302" s="460">
        <v>80.690407329972231</v>
      </c>
      <c r="J302" s="436">
        <v>2.8411879254825463E-3</v>
      </c>
      <c r="K302" s="437">
        <v>3.22447522208526E-3</v>
      </c>
      <c r="L302" s="400">
        <v>18120</v>
      </c>
      <c r="M302" s="400">
        <v>17971</v>
      </c>
      <c r="N302" s="412">
        <v>13</v>
      </c>
      <c r="O302" s="412">
        <v>13</v>
      </c>
      <c r="P302" s="618"/>
      <c r="Q302" s="618"/>
    </row>
    <row r="303" spans="1:17" ht="16.5">
      <c r="A303" s="241"/>
      <c r="B303" s="24"/>
      <c r="D303" s="474"/>
    </row>
  </sheetData>
  <autoFilter ref="A10:O10" xr:uid="{70756EBB-3FD4-43F2-9773-86B8D48CFBAE}">
    <sortState xmlns:xlrd2="http://schemas.microsoft.com/office/spreadsheetml/2017/richdata2" ref="A11:O302">
      <sortCondition ref="A10"/>
    </sortState>
  </autoFilter>
  <phoneticPr fontId="46" type="noConversion"/>
  <conditionalFormatting sqref="E10:F302 I10:I302">
    <cfRule type="cellIs" dxfId="12" priority="4" operator="lessThan">
      <formula>0</formula>
    </cfRule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L11:M301">
    <cfRule type="cellIs" dxfId="9" priority="1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DA7B-475D-440A-A6C1-BE5484561927}">
  <sheetPr>
    <tabColor theme="5"/>
  </sheetPr>
  <dimension ref="A1:CF302"/>
  <sheetViews>
    <sheetView workbookViewId="0">
      <pane xSplit="4" ySplit="10" topLeftCell="E11" activePane="bottomRight" state="frozen"/>
      <selection activeCell="Y21" sqref="Y21"/>
      <selection pane="topRight" activeCell="Y21" sqref="Y21"/>
      <selection pane="bottomLeft" activeCell="Y21" sqref="Y21"/>
      <selection pane="bottomRight" activeCell="U14" sqref="U14"/>
    </sheetView>
  </sheetViews>
  <sheetFormatPr defaultColWidth="9.140625" defaultRowHeight="16.5"/>
  <cols>
    <col min="1" max="1" width="6.85546875" style="14" customWidth="1"/>
    <col min="2" max="2" width="7.85546875" style="1" customWidth="1"/>
    <col min="3" max="3" width="6.5703125" style="1" bestFit="1" customWidth="1"/>
    <col min="4" max="4" width="18" style="8" bestFit="1" customWidth="1"/>
    <col min="5" max="5" width="11.28515625" style="1" bestFit="1" customWidth="1"/>
    <col min="6" max="6" width="11.28515625" style="7" bestFit="1" customWidth="1"/>
    <col min="7" max="7" width="8.28515625" style="503" bestFit="1" customWidth="1"/>
    <col min="8" max="8" width="10.7109375" style="503" bestFit="1" customWidth="1"/>
    <col min="9" max="9" width="5" style="503" customWidth="1"/>
    <col min="10" max="10" width="15.28515625" style="1" bestFit="1" customWidth="1"/>
    <col min="11" max="11" width="15.28515625" style="7" bestFit="1" customWidth="1"/>
    <col min="12" max="12" width="11.140625" style="503" bestFit="1" customWidth="1"/>
    <col min="13" max="13" width="10.7109375" style="503" bestFit="1" customWidth="1"/>
    <col min="14" max="14" width="4.85546875" style="503" customWidth="1"/>
    <col min="15" max="15" width="14.85546875" style="1" bestFit="1" customWidth="1"/>
    <col min="16" max="16" width="14.85546875" style="40" bestFit="1" customWidth="1"/>
    <col min="17" max="17" width="11.7109375" style="503" bestFit="1" customWidth="1"/>
    <col min="18" max="18" width="10.7109375" style="503" bestFit="1" customWidth="1"/>
    <col min="19" max="19" width="4.85546875" style="503" customWidth="1"/>
    <col min="20" max="20" width="13.42578125" style="1" bestFit="1" customWidth="1"/>
    <col min="21" max="21" width="13.42578125" bestFit="1" customWidth="1"/>
    <col min="22" max="22" width="12.7109375" style="503" bestFit="1" customWidth="1"/>
    <col min="23" max="23" width="10.7109375" style="503" bestFit="1" customWidth="1"/>
    <col min="24" max="24" width="4.28515625" style="503" customWidth="1"/>
    <col min="25" max="26" width="16.42578125" style="503" bestFit="1" customWidth="1"/>
    <col min="27" max="27" width="12.7109375" style="503" bestFit="1" customWidth="1"/>
    <col min="28" max="28" width="10.7109375" style="503" bestFit="1" customWidth="1"/>
    <col min="29" max="29" width="5.7109375" style="503" customWidth="1"/>
    <col min="30" max="30" width="13.5703125" style="477" bestFit="1" customWidth="1"/>
    <col min="31" max="31" width="13.5703125" bestFit="1" customWidth="1"/>
    <col min="32" max="32" width="5.42578125" style="503" customWidth="1"/>
    <col min="33" max="33" width="16.42578125" style="1" bestFit="1" customWidth="1"/>
    <col min="34" max="34" width="16.42578125" bestFit="1" customWidth="1"/>
    <col min="35" max="35" width="12.140625" style="503" bestFit="1" customWidth="1"/>
    <col min="36" max="36" width="10.7109375" style="503" bestFit="1" customWidth="1"/>
    <col min="37" max="37" width="4.5703125" style="503" customWidth="1"/>
    <col min="38" max="38" width="14.5703125" style="1" bestFit="1" customWidth="1"/>
    <col min="39" max="39" width="14.5703125" bestFit="1" customWidth="1"/>
    <col min="40" max="40" width="12.140625" style="503" bestFit="1" customWidth="1"/>
    <col min="41" max="41" width="10.7109375" style="503" bestFit="1" customWidth="1"/>
    <col min="42" max="42" width="3.85546875" style="503" customWidth="1"/>
    <col min="43" max="44" width="14.28515625" style="503" bestFit="1" customWidth="1"/>
    <col min="45" max="45" width="12.140625" style="503" bestFit="1" customWidth="1"/>
    <col min="46" max="46" width="10.7109375" style="503" bestFit="1" customWidth="1"/>
    <col min="47" max="47" width="3" style="528" customWidth="1"/>
    <col min="48" max="49" width="15.7109375" style="1" customWidth="1"/>
    <col min="50" max="50" width="9.28515625" style="1" bestFit="1" customWidth="1"/>
    <col min="51" max="51" width="10.42578125" style="1" bestFit="1" customWidth="1"/>
    <col min="52" max="52" width="3.7109375" style="1" customWidth="1"/>
    <col min="53" max="54" width="14.85546875" style="1" bestFit="1" customWidth="1"/>
    <col min="55" max="55" width="10.140625" style="657" bestFit="1" customWidth="1"/>
    <col min="56" max="56" width="10.7109375" style="657" bestFit="1" customWidth="1"/>
    <col min="57" max="57" width="3.5703125" style="1" customWidth="1"/>
    <col min="58" max="59" width="13.7109375" style="1" customWidth="1"/>
    <col min="60" max="61" width="9.28515625" style="657" bestFit="1" customWidth="1"/>
    <col min="62" max="62" width="3" style="1" customWidth="1"/>
    <col min="63" max="64" width="14.42578125" style="1" customWidth="1"/>
    <col min="65" max="66" width="9.28515625" style="657" bestFit="1" customWidth="1"/>
    <col min="67" max="67" width="2.85546875" style="1" customWidth="1"/>
    <col min="68" max="69" width="12.7109375" style="1" customWidth="1"/>
    <col min="70" max="70" width="3.85546875" style="1" customWidth="1"/>
    <col min="71" max="72" width="15.85546875" style="1" customWidth="1"/>
    <col min="73" max="73" width="9.28515625" style="657" bestFit="1" customWidth="1"/>
    <col min="74" max="74" width="10.42578125" style="657" bestFit="1" customWidth="1"/>
    <col min="75" max="75" width="4.5703125" style="503" customWidth="1"/>
    <col min="76" max="76" width="14.5703125" style="1" bestFit="1" customWidth="1"/>
    <col min="77" max="77" width="14.5703125" bestFit="1" customWidth="1"/>
    <col min="78" max="78" width="10.140625" style="503" bestFit="1" customWidth="1"/>
    <col min="79" max="79" width="10.7109375" style="503" bestFit="1" customWidth="1"/>
    <col min="80" max="80" width="3.85546875" style="503" customWidth="1"/>
    <col min="81" max="82" width="14.28515625" style="503" bestFit="1" customWidth="1"/>
    <col min="83" max="83" width="10.140625" style="503" bestFit="1" customWidth="1"/>
    <col min="84" max="84" width="10.7109375" style="503" bestFit="1" customWidth="1"/>
    <col min="85" max="16384" width="9.140625" style="1"/>
  </cols>
  <sheetData>
    <row r="1" spans="1:84" ht="35.25">
      <c r="A1" s="422" t="s">
        <v>711</v>
      </c>
      <c r="D1" s="6"/>
      <c r="P1" s="38"/>
      <c r="AV1" s="526" t="s">
        <v>555</v>
      </c>
    </row>
    <row r="2" spans="1:84">
      <c r="A2" s="418" t="s">
        <v>554</v>
      </c>
      <c r="D2" s="51"/>
      <c r="F2" s="52"/>
      <c r="K2" s="52"/>
      <c r="P2" s="38"/>
      <c r="AV2" s="527" t="s">
        <v>556</v>
      </c>
    </row>
    <row r="3" spans="1:84">
      <c r="A3" s="396" t="s">
        <v>552</v>
      </c>
      <c r="AV3" s="527" t="s">
        <v>557</v>
      </c>
    </row>
    <row r="4" spans="1:84">
      <c r="A4" s="531" t="s">
        <v>558</v>
      </c>
    </row>
    <row r="5" spans="1:84">
      <c r="A5" s="546" t="s">
        <v>778</v>
      </c>
      <c r="D5" s="43"/>
      <c r="F5" s="43"/>
      <c r="K5" s="43"/>
      <c r="AL5" s="614"/>
      <c r="BX5" s="614"/>
    </row>
    <row r="6" spans="1:84">
      <c r="A6" s="149"/>
      <c r="D6" s="47"/>
      <c r="F6" s="47"/>
      <c r="K6" s="47"/>
      <c r="AL6" s="36"/>
      <c r="BX6" s="36"/>
    </row>
    <row r="7" spans="1:84">
      <c r="A7" s="418"/>
      <c r="D7" s="51"/>
      <c r="F7" s="47"/>
      <c r="K7" s="47"/>
      <c r="P7" s="15"/>
      <c r="AL7" s="36"/>
      <c r="BX7" s="36"/>
    </row>
    <row r="8" spans="1:84">
      <c r="A8" s="418"/>
      <c r="D8" s="51"/>
      <c r="F8" s="47"/>
      <c r="K8" s="47"/>
      <c r="P8" s="15"/>
    </row>
    <row r="9" spans="1:84" s="175" customFormat="1" ht="132">
      <c r="A9" s="504" t="s">
        <v>11</v>
      </c>
      <c r="B9" s="504" t="s">
        <v>553</v>
      </c>
      <c r="C9" s="504" t="s">
        <v>25</v>
      </c>
      <c r="D9" s="504" t="s">
        <v>12</v>
      </c>
      <c r="E9" s="494" t="s">
        <v>13</v>
      </c>
      <c r="F9" s="490" t="s">
        <v>491</v>
      </c>
      <c r="G9" s="515" t="s">
        <v>548</v>
      </c>
      <c r="H9" s="515" t="s">
        <v>358</v>
      </c>
      <c r="I9" s="515"/>
      <c r="J9" s="494" t="s">
        <v>541</v>
      </c>
      <c r="K9" s="490" t="s">
        <v>542</v>
      </c>
      <c r="L9" s="515" t="s">
        <v>551</v>
      </c>
      <c r="M9" s="515" t="s">
        <v>358</v>
      </c>
      <c r="N9" s="515"/>
      <c r="O9" s="494" t="s">
        <v>543</v>
      </c>
      <c r="P9" s="490" t="s">
        <v>544</v>
      </c>
      <c r="Q9" s="515" t="s">
        <v>551</v>
      </c>
      <c r="R9" s="515" t="s">
        <v>358</v>
      </c>
      <c r="S9" s="515"/>
      <c r="T9" s="495" t="s">
        <v>545</v>
      </c>
      <c r="U9" s="491" t="s">
        <v>546</v>
      </c>
      <c r="V9" s="515" t="s">
        <v>551</v>
      </c>
      <c r="W9" s="515" t="s">
        <v>358</v>
      </c>
      <c r="X9" s="505"/>
      <c r="Y9" s="495" t="s">
        <v>550</v>
      </c>
      <c r="Z9" s="491" t="s">
        <v>563</v>
      </c>
      <c r="AA9" s="515" t="s">
        <v>551</v>
      </c>
      <c r="AB9" s="515" t="s">
        <v>358</v>
      </c>
      <c r="AC9" s="505"/>
      <c r="AD9" s="506" t="s">
        <v>549</v>
      </c>
      <c r="AE9" s="507" t="s">
        <v>547</v>
      </c>
      <c r="AF9" s="505"/>
      <c r="AG9" s="495" t="s">
        <v>550</v>
      </c>
      <c r="AH9" s="491" t="s">
        <v>564</v>
      </c>
      <c r="AI9" s="515" t="s">
        <v>551</v>
      </c>
      <c r="AJ9" s="515" t="s">
        <v>358</v>
      </c>
      <c r="AK9" s="515"/>
      <c r="AL9" s="496" t="s">
        <v>712</v>
      </c>
      <c r="AM9" s="611" t="s">
        <v>713</v>
      </c>
      <c r="AN9" s="515" t="s">
        <v>551</v>
      </c>
      <c r="AO9" s="515" t="s">
        <v>358</v>
      </c>
      <c r="AP9" s="613"/>
      <c r="AQ9" s="616" t="s">
        <v>714</v>
      </c>
      <c r="AR9" s="615" t="s">
        <v>715</v>
      </c>
      <c r="AS9" s="515" t="s">
        <v>551</v>
      </c>
      <c r="AT9" s="515" t="s">
        <v>358</v>
      </c>
      <c r="AU9" s="529"/>
      <c r="AV9" s="494" t="s">
        <v>541</v>
      </c>
      <c r="AW9" s="490" t="s">
        <v>716</v>
      </c>
      <c r="AX9" s="515" t="s">
        <v>551</v>
      </c>
      <c r="AY9" s="515" t="s">
        <v>358</v>
      </c>
      <c r="AZ9" s="515"/>
      <c r="BA9" s="494" t="s">
        <v>543</v>
      </c>
      <c r="BB9" s="490" t="s">
        <v>544</v>
      </c>
      <c r="BC9" s="515" t="s">
        <v>551</v>
      </c>
      <c r="BD9" s="515" t="s">
        <v>358</v>
      </c>
      <c r="BE9" s="515"/>
      <c r="BF9" s="495" t="s">
        <v>545</v>
      </c>
      <c r="BG9" s="491" t="s">
        <v>546</v>
      </c>
      <c r="BH9" s="515" t="s">
        <v>551</v>
      </c>
      <c r="BI9" s="515" t="s">
        <v>358</v>
      </c>
      <c r="BJ9" s="505"/>
      <c r="BK9" s="495" t="s">
        <v>550</v>
      </c>
      <c r="BL9" s="491" t="s">
        <v>563</v>
      </c>
      <c r="BM9" s="515" t="s">
        <v>551</v>
      </c>
      <c r="BN9" s="515" t="s">
        <v>358</v>
      </c>
      <c r="BO9" s="505"/>
      <c r="BP9" s="506" t="s">
        <v>549</v>
      </c>
      <c r="BQ9" s="507" t="s">
        <v>547</v>
      </c>
      <c r="BR9" s="505"/>
      <c r="BS9" s="495" t="s">
        <v>550</v>
      </c>
      <c r="BT9" s="491" t="s">
        <v>564</v>
      </c>
      <c r="BU9" s="515" t="s">
        <v>551</v>
      </c>
      <c r="BV9" s="515" t="s">
        <v>358</v>
      </c>
      <c r="BW9" s="515"/>
      <c r="BX9" s="496" t="s">
        <v>712</v>
      </c>
      <c r="BY9" s="611" t="s">
        <v>713</v>
      </c>
      <c r="BZ9" s="515" t="s">
        <v>551</v>
      </c>
      <c r="CA9" s="515" t="s">
        <v>358</v>
      </c>
      <c r="CB9" s="613"/>
      <c r="CC9" s="616" t="s">
        <v>714</v>
      </c>
      <c r="CD9" s="615" t="s">
        <v>715</v>
      </c>
      <c r="CE9" s="515" t="s">
        <v>551</v>
      </c>
      <c r="CF9" s="515" t="s">
        <v>358</v>
      </c>
    </row>
    <row r="10" spans="1:84" s="393" customFormat="1" ht="30.75" customHeight="1">
      <c r="A10" s="443">
        <v>0</v>
      </c>
      <c r="B10" s="445">
        <v>0</v>
      </c>
      <c r="C10" s="446">
        <v>0</v>
      </c>
      <c r="D10" s="444" t="s">
        <v>33</v>
      </c>
      <c r="E10" s="445">
        <v>5533611</v>
      </c>
      <c r="F10" s="445">
        <v>5573310</v>
      </c>
      <c r="G10" s="508">
        <v>39699</v>
      </c>
      <c r="H10" s="509">
        <v>7.1741580678511734E-3</v>
      </c>
      <c r="I10" s="509"/>
      <c r="J10" s="445">
        <v>1659086695.9179442</v>
      </c>
      <c r="K10" s="445">
        <v>1712213866.8975496</v>
      </c>
      <c r="L10" s="508">
        <v>53127170.979605436</v>
      </c>
      <c r="M10" s="509">
        <v>3.2021937798862934E-2</v>
      </c>
      <c r="N10" s="509"/>
      <c r="O10" s="445">
        <v>808043250.7210021</v>
      </c>
      <c r="P10" s="445">
        <v>793145114.7797991</v>
      </c>
      <c r="Q10" s="508">
        <v>-14898135.941202998</v>
      </c>
      <c r="R10" s="509">
        <v>-1.8437300141928872E-2</v>
      </c>
      <c r="S10" s="509"/>
      <c r="T10" s="445">
        <v>848000000.00000095</v>
      </c>
      <c r="U10" s="445">
        <v>540500000.00000119</v>
      </c>
      <c r="V10" s="508">
        <v>-307499999.99999976</v>
      </c>
      <c r="W10" s="509">
        <v>-0.36261792452830122</v>
      </c>
      <c r="X10" s="510"/>
      <c r="Y10" s="445">
        <v>3315129946.6389475</v>
      </c>
      <c r="Z10" s="445">
        <v>3045858981.67735</v>
      </c>
      <c r="AA10" s="508">
        <v>-269270964.96159744</v>
      </c>
      <c r="AB10" s="509">
        <v>-8.122485974783536E-2</v>
      </c>
      <c r="AC10" s="510"/>
      <c r="AD10" s="516">
        <v>0</v>
      </c>
      <c r="AE10" s="462">
        <v>822910434.20784485</v>
      </c>
      <c r="AF10" s="511"/>
      <c r="AG10" s="446">
        <v>3315737166.0090632</v>
      </c>
      <c r="AH10" s="446">
        <v>3868769415.8851948</v>
      </c>
      <c r="AI10" s="508">
        <v>553032249.87613153</v>
      </c>
      <c r="AJ10" s="509">
        <v>0.16679013510041885</v>
      </c>
      <c r="AK10" s="509"/>
      <c r="AL10" s="446">
        <v>65779880</v>
      </c>
      <c r="AM10" s="445">
        <v>180695478</v>
      </c>
      <c r="AN10" s="508">
        <v>114915598</v>
      </c>
      <c r="AO10" s="509">
        <v>1.7469718400215992</v>
      </c>
      <c r="AP10" s="509"/>
      <c r="AQ10" s="445">
        <v>3381517046.0090632</v>
      </c>
      <c r="AR10" s="445">
        <v>4049464893.8851948</v>
      </c>
      <c r="AS10" s="508">
        <v>667947847.87613153</v>
      </c>
      <c r="AT10" s="509">
        <v>0.19752904947335914</v>
      </c>
      <c r="AU10" s="530"/>
      <c r="AV10" s="523">
        <v>299.81989986609904</v>
      </c>
      <c r="AW10" s="523">
        <v>307.21669293427954</v>
      </c>
      <c r="AX10" s="523">
        <v>7.3967930681805001</v>
      </c>
      <c r="AY10" s="524">
        <v>2.4670787601103004E-2</v>
      </c>
      <c r="AZ10" s="518"/>
      <c r="BA10" s="523">
        <v>146.02458516166064</v>
      </c>
      <c r="BB10" s="523">
        <v>142.31132213707815</v>
      </c>
      <c r="BC10" s="655">
        <v>-3.7132630245824885</v>
      </c>
      <c r="BD10" s="656">
        <v>-2.5429026355196394E-2</v>
      </c>
      <c r="BE10" s="525"/>
      <c r="BF10" s="523">
        <v>153.24532208715087</v>
      </c>
      <c r="BG10" s="523">
        <v>96.980071088814583</v>
      </c>
      <c r="BH10" s="655">
        <v>-56.265250998336285</v>
      </c>
      <c r="BI10" s="656">
        <v>-0.36715803283272913</v>
      </c>
      <c r="BJ10" s="525"/>
      <c r="BK10" s="519">
        <v>599.08980711491063</v>
      </c>
      <c r="BL10" s="519">
        <v>546.5080861601723</v>
      </c>
      <c r="BM10" s="658">
        <v>-52.58172095473833</v>
      </c>
      <c r="BN10" s="659">
        <v>-8.7769346649312463E-2</v>
      </c>
      <c r="BO10" s="525"/>
      <c r="BP10" s="523">
        <v>0</v>
      </c>
      <c r="BQ10" s="523">
        <v>147.65201185791653</v>
      </c>
      <c r="BR10" s="525"/>
      <c r="BS10" s="523">
        <v>599.19954004881504</v>
      </c>
      <c r="BT10" s="523">
        <v>694.16009801808889</v>
      </c>
      <c r="BU10" s="655">
        <v>94.96055796927385</v>
      </c>
      <c r="BV10" s="656">
        <v>0.15847902346777118</v>
      </c>
      <c r="BW10" s="540"/>
      <c r="BX10" s="523">
        <v>11.887333605488351</v>
      </c>
      <c r="BY10" s="523">
        <v>32.371076254505851</v>
      </c>
      <c r="BZ10" s="445">
        <v>20.483742649017501</v>
      </c>
      <c r="CA10" s="540">
        <v>1.7231570450382758</v>
      </c>
      <c r="CB10" s="540"/>
      <c r="CC10" s="445">
        <v>611.08687365430342</v>
      </c>
      <c r="CD10" s="445">
        <v>726.58167119453162</v>
      </c>
      <c r="CE10" s="445">
        <v>115.49479754022821</v>
      </c>
      <c r="CF10" s="540">
        <v>0.18899898282803651</v>
      </c>
    </row>
    <row r="11" spans="1:84">
      <c r="A11" s="397">
        <v>5</v>
      </c>
      <c r="B11" s="412">
        <v>14</v>
      </c>
      <c r="C11" s="412">
        <v>14</v>
      </c>
      <c r="D11" s="398" t="s">
        <v>34</v>
      </c>
      <c r="E11" s="400">
        <v>9183</v>
      </c>
      <c r="F11" s="400">
        <v>9113</v>
      </c>
      <c r="G11" s="512">
        <v>-70</v>
      </c>
      <c r="H11" s="513">
        <v>-7.6227812261788087E-3</v>
      </c>
      <c r="I11" s="513"/>
      <c r="J11" s="400">
        <v>4922456.2808933118</v>
      </c>
      <c r="K11" s="433">
        <v>4957677.2102860138</v>
      </c>
      <c r="L11" s="512">
        <v>35220.929392701946</v>
      </c>
      <c r="M11" s="513">
        <v>7.1551533183571844E-3</v>
      </c>
      <c r="N11" s="513"/>
      <c r="O11" s="400">
        <v>5328311.2382792467</v>
      </c>
      <c r="P11" s="433">
        <v>5282039.8619306339</v>
      </c>
      <c r="Q11" s="512">
        <v>-46271.37634861283</v>
      </c>
      <c r="R11" s="513">
        <v>-8.68406034846342E-3</v>
      </c>
      <c r="S11" s="513"/>
      <c r="T11" s="400">
        <v>1998836.7833538039</v>
      </c>
      <c r="U11" s="433">
        <v>1394496.4080848047</v>
      </c>
      <c r="V11" s="512">
        <v>-604340.37526899925</v>
      </c>
      <c r="W11" s="513">
        <v>-0.3023460346046814</v>
      </c>
      <c r="X11" s="514"/>
      <c r="Y11" s="433">
        <v>12249604.302526362</v>
      </c>
      <c r="Z11" s="433">
        <v>11634213.480301453</v>
      </c>
      <c r="AA11" s="512">
        <v>-615390.82222490944</v>
      </c>
      <c r="AB11" s="513">
        <v>-5.023760825465938E-2</v>
      </c>
      <c r="AC11" s="514"/>
      <c r="AD11" s="517">
        <v>0</v>
      </c>
      <c r="AE11" s="439">
        <v>1155697.5960662002</v>
      </c>
      <c r="AF11" s="505"/>
      <c r="AG11" s="399">
        <v>12249604.302526362</v>
      </c>
      <c r="AH11" s="399">
        <v>12789911.076367654</v>
      </c>
      <c r="AI11" s="512">
        <v>540306.77384129167</v>
      </c>
      <c r="AJ11" s="513">
        <v>4.4108100188171684E-2</v>
      </c>
      <c r="AK11" s="619"/>
      <c r="AL11" s="404">
        <v>1280390</v>
      </c>
      <c r="AM11" s="433">
        <v>1462383</v>
      </c>
      <c r="AN11" s="512">
        <v>181993</v>
      </c>
      <c r="AO11" s="513">
        <v>0.14213872335772695</v>
      </c>
      <c r="AP11" s="513"/>
      <c r="AQ11" s="445">
        <v>13529994.302526362</v>
      </c>
      <c r="AR11" s="445">
        <v>14252294.076367652</v>
      </c>
      <c r="AS11" s="512">
        <v>722299.7738412898</v>
      </c>
      <c r="AT11" s="513">
        <v>5.3385075979405235E-2</v>
      </c>
      <c r="AV11" s="519">
        <v>536.04010463827854</v>
      </c>
      <c r="AW11" s="519">
        <v>544.02251841172108</v>
      </c>
      <c r="AX11" s="519">
        <v>7.9824137734425449</v>
      </c>
      <c r="AY11" s="520">
        <v>1.4891448800886086E-2</v>
      </c>
      <c r="AZ11" s="521"/>
      <c r="BA11" s="519">
        <v>580.23644106275151</v>
      </c>
      <c r="BB11" s="519">
        <v>579.61591813131065</v>
      </c>
      <c r="BC11" s="658">
        <v>-0.62052293144085979</v>
      </c>
      <c r="BD11" s="659">
        <v>-1.0694311620695869E-3</v>
      </c>
      <c r="BE11" s="521"/>
      <c r="BF11" s="519">
        <v>217.66707866207165</v>
      </c>
      <c r="BG11" s="519">
        <v>153.02275958354051</v>
      </c>
      <c r="BH11" s="658">
        <v>-64.64431907853114</v>
      </c>
      <c r="BI11" s="659">
        <v>-0.29698712123063642</v>
      </c>
      <c r="BJ11" s="521"/>
      <c r="BK11" s="519">
        <v>1333.9436243631017</v>
      </c>
      <c r="BL11" s="519">
        <v>1276.6611961265723</v>
      </c>
      <c r="BM11" s="658">
        <v>-57.282428236529313</v>
      </c>
      <c r="BN11" s="659">
        <v>-4.2942165763473782E-2</v>
      </c>
      <c r="BO11" s="522"/>
      <c r="BP11" s="519">
        <v>0</v>
      </c>
      <c r="BQ11" s="519">
        <v>126.81856645080656</v>
      </c>
      <c r="BR11" s="522"/>
      <c r="BS11" s="519">
        <v>1333.9436243631017</v>
      </c>
      <c r="BT11" s="519">
        <v>1403.479762577379</v>
      </c>
      <c r="BU11" s="658">
        <v>69.536138214277344</v>
      </c>
      <c r="BV11" s="659">
        <v>5.212824361110293E-2</v>
      </c>
      <c r="BW11" s="619"/>
      <c r="BX11" s="519">
        <v>139.43046934552979</v>
      </c>
      <c r="BY11" s="519">
        <v>160.47218259629102</v>
      </c>
      <c r="BZ11" s="512">
        <v>21.041713250761234</v>
      </c>
      <c r="CA11" s="513">
        <v>0.15091187277449872</v>
      </c>
      <c r="CB11" s="513"/>
      <c r="CC11" s="445">
        <v>1473.3740937086313</v>
      </c>
      <c r="CD11" s="445">
        <v>1563.9519451736696</v>
      </c>
      <c r="CE11" s="512">
        <v>90.577851465038293</v>
      </c>
      <c r="CF11" s="513">
        <v>6.1476478955215436E-2</v>
      </c>
    </row>
    <row r="12" spans="1:84">
      <c r="A12" s="397">
        <v>9</v>
      </c>
      <c r="B12" s="412">
        <v>17</v>
      </c>
      <c r="C12" s="412">
        <v>17</v>
      </c>
      <c r="D12" s="398" t="s">
        <v>35</v>
      </c>
      <c r="E12" s="400">
        <v>2447</v>
      </c>
      <c r="F12" s="400">
        <v>2437</v>
      </c>
      <c r="G12" s="512">
        <v>-10</v>
      </c>
      <c r="H12" s="513">
        <v>-4.086636697997548E-3</v>
      </c>
      <c r="I12" s="513"/>
      <c r="J12" s="400">
        <v>1897029.6167203437</v>
      </c>
      <c r="K12" s="433">
        <v>1914798.7258874588</v>
      </c>
      <c r="L12" s="512">
        <v>17769.109167115064</v>
      </c>
      <c r="M12" s="513">
        <v>9.3668064064466056E-3</v>
      </c>
      <c r="N12" s="513"/>
      <c r="O12" s="400">
        <v>1701923.5138172619</v>
      </c>
      <c r="P12" s="433">
        <v>1761468.0556511714</v>
      </c>
      <c r="Q12" s="512">
        <v>59544.541833909461</v>
      </c>
      <c r="R12" s="513">
        <v>3.4986614469152251E-2</v>
      </c>
      <c r="S12" s="513"/>
      <c r="T12" s="400">
        <v>524718.77367367654</v>
      </c>
      <c r="U12" s="433">
        <v>357490.36609060213</v>
      </c>
      <c r="V12" s="512">
        <v>-167228.40758307441</v>
      </c>
      <c r="W12" s="513">
        <v>-0.31870101847561116</v>
      </c>
      <c r="X12" s="514"/>
      <c r="Y12" s="433">
        <v>4123671.9042112823</v>
      </c>
      <c r="Z12" s="433">
        <v>4033757.1476292321</v>
      </c>
      <c r="AA12" s="512">
        <v>-89914.756582050119</v>
      </c>
      <c r="AB12" s="513">
        <v>-2.1804536992922511E-2</v>
      </c>
      <c r="AC12" s="514"/>
      <c r="AD12" s="517">
        <v>0</v>
      </c>
      <c r="AE12" s="439">
        <v>268028.0847983206</v>
      </c>
      <c r="AF12" s="505"/>
      <c r="AG12" s="399">
        <v>4123671.9042112823</v>
      </c>
      <c r="AH12" s="399">
        <v>4301785.2324275523</v>
      </c>
      <c r="AI12" s="512">
        <v>178113.32821627008</v>
      </c>
      <c r="AJ12" s="513">
        <v>4.3192895155982854E-2</v>
      </c>
      <c r="AK12" s="513"/>
      <c r="AL12" s="200">
        <v>-463187</v>
      </c>
      <c r="AM12" s="433">
        <v>-481937</v>
      </c>
      <c r="AN12" s="512">
        <v>-18750</v>
      </c>
      <c r="AO12" s="513">
        <v>4.0480410719644547E-2</v>
      </c>
      <c r="AP12" s="513"/>
      <c r="AQ12" s="445">
        <v>3660484.9042112823</v>
      </c>
      <c r="AR12" s="445">
        <v>3819848.2324275533</v>
      </c>
      <c r="AS12" s="512">
        <v>159363.32821627101</v>
      </c>
      <c r="AT12" s="513">
        <v>4.3536124963369768E-2</v>
      </c>
      <c r="AV12" s="519">
        <v>775.24708488775798</v>
      </c>
      <c r="AW12" s="519">
        <v>785.71962490252724</v>
      </c>
      <c r="AX12" s="519">
        <v>10.472540014769265</v>
      </c>
      <c r="AY12" s="520">
        <v>1.350864804126997E-2</v>
      </c>
      <c r="AZ12" s="521"/>
      <c r="BA12" s="519">
        <v>695.51430887505592</v>
      </c>
      <c r="BB12" s="519">
        <v>722.80182833449794</v>
      </c>
      <c r="BC12" s="658">
        <v>27.287519459442024</v>
      </c>
      <c r="BD12" s="659">
        <v>3.9233584573662633E-2</v>
      </c>
      <c r="BE12" s="521"/>
      <c r="BF12" s="519">
        <v>214.43349966231162</v>
      </c>
      <c r="BG12" s="519">
        <v>146.69280512540095</v>
      </c>
      <c r="BH12" s="658">
        <v>-67.740694536910667</v>
      </c>
      <c r="BI12" s="659">
        <v>-0.31590537226500637</v>
      </c>
      <c r="BJ12" s="521"/>
      <c r="BK12" s="519">
        <v>1685.1948934251257</v>
      </c>
      <c r="BL12" s="519">
        <v>1655.2142583624259</v>
      </c>
      <c r="BM12" s="658">
        <v>-29.980635062699776</v>
      </c>
      <c r="BN12" s="659">
        <v>-1.779060403023458E-2</v>
      </c>
      <c r="BO12" s="522"/>
      <c r="BP12" s="519">
        <v>0</v>
      </c>
      <c r="BQ12" s="519">
        <v>109.98280049171957</v>
      </c>
      <c r="BR12" s="522"/>
      <c r="BS12" s="519">
        <v>1685.1948934251257</v>
      </c>
      <c r="BT12" s="519">
        <v>1765.1970588541453</v>
      </c>
      <c r="BU12" s="658">
        <v>80.002165429019669</v>
      </c>
      <c r="BV12" s="659">
        <v>4.7473538960480018E-2</v>
      </c>
      <c r="BW12" s="513"/>
      <c r="BX12" s="519">
        <v>-189.28769922353902</v>
      </c>
      <c r="BY12" s="519">
        <v>-197.75830939679935</v>
      </c>
      <c r="BZ12" s="512">
        <v>-8.4706101732603258</v>
      </c>
      <c r="CA12" s="513">
        <v>4.4749924099700591E-2</v>
      </c>
      <c r="CB12" s="513"/>
      <c r="CC12" s="445">
        <v>1495.9071942015867</v>
      </c>
      <c r="CD12" s="445">
        <v>1567.4387494573464</v>
      </c>
      <c r="CE12" s="512">
        <v>71.531555255759713</v>
      </c>
      <c r="CF12" s="513">
        <v>4.781817717905848E-2</v>
      </c>
    </row>
    <row r="13" spans="1:84">
      <c r="A13" s="397">
        <v>10</v>
      </c>
      <c r="B13" s="412">
        <v>14</v>
      </c>
      <c r="C13" s="412">
        <v>14</v>
      </c>
      <c r="D13" s="398" t="s">
        <v>36</v>
      </c>
      <c r="E13" s="400">
        <v>11102</v>
      </c>
      <c r="F13" s="400">
        <v>10933</v>
      </c>
      <c r="G13" s="512">
        <v>-169</v>
      </c>
      <c r="H13" s="513">
        <v>-1.5222482435597189E-2</v>
      </c>
      <c r="I13" s="513"/>
      <c r="J13" s="400">
        <v>2125646.637703076</v>
      </c>
      <c r="K13" s="433">
        <v>2346598.5799995125</v>
      </c>
      <c r="L13" s="512">
        <v>220951.94229643652</v>
      </c>
      <c r="M13" s="513">
        <v>0.1039457539072402</v>
      </c>
      <c r="N13" s="513"/>
      <c r="O13" s="400">
        <v>6432598.827244279</v>
      </c>
      <c r="P13" s="433">
        <v>6714240.841455766</v>
      </c>
      <c r="Q13" s="512">
        <v>281642.01421148703</v>
      </c>
      <c r="R13" s="513">
        <v>4.3783550284316776E-2</v>
      </c>
      <c r="S13" s="513"/>
      <c r="T13" s="400">
        <v>2446371.1142968205</v>
      </c>
      <c r="U13" s="433">
        <v>1650701.1059987615</v>
      </c>
      <c r="V13" s="512">
        <v>-795670.00829805899</v>
      </c>
      <c r="W13" s="513">
        <v>-0.32524501440034564</v>
      </c>
      <c r="X13" s="514"/>
      <c r="Y13" s="433">
        <v>11004616.579244174</v>
      </c>
      <c r="Z13" s="433">
        <v>10711540.527454041</v>
      </c>
      <c r="AA13" s="512">
        <v>-293076.05179013312</v>
      </c>
      <c r="AB13" s="513">
        <v>-2.66321002353598E-2</v>
      </c>
      <c r="AC13" s="514"/>
      <c r="AD13" s="517">
        <v>0</v>
      </c>
      <c r="AE13" s="439">
        <v>1427421.1073072827</v>
      </c>
      <c r="AF13" s="505"/>
      <c r="AG13" s="399">
        <v>11004616.579244174</v>
      </c>
      <c r="AH13" s="399">
        <v>12138961.634761324</v>
      </c>
      <c r="AI13" s="512">
        <v>1134345.0555171501</v>
      </c>
      <c r="AJ13" s="513">
        <v>0.10307901664258255</v>
      </c>
      <c r="AK13" s="513"/>
      <c r="AL13" s="200">
        <v>-256037</v>
      </c>
      <c r="AM13" s="433">
        <v>-279731</v>
      </c>
      <c r="AN13" s="512">
        <v>-23694</v>
      </c>
      <c r="AO13" s="513">
        <v>9.2541312388443861E-2</v>
      </c>
      <c r="AP13" s="513"/>
      <c r="AQ13" s="445">
        <v>10748579.579244174</v>
      </c>
      <c r="AR13" s="445">
        <v>11859230.634761322</v>
      </c>
      <c r="AS13" s="512">
        <v>1110651.0555171482</v>
      </c>
      <c r="AT13" s="513">
        <v>0.10333003047787341</v>
      </c>
      <c r="AV13" s="519">
        <v>191.46519885633904</v>
      </c>
      <c r="AW13" s="519">
        <v>214.63446263601139</v>
      </c>
      <c r="AX13" s="519">
        <v>23.169263779672349</v>
      </c>
      <c r="AY13" s="520">
        <v>0.12101031371793475</v>
      </c>
      <c r="AZ13" s="521"/>
      <c r="BA13" s="519">
        <v>579.40900984005395</v>
      </c>
      <c r="BB13" s="519">
        <v>614.1261173928259</v>
      </c>
      <c r="BC13" s="658">
        <v>34.717107552771949</v>
      </c>
      <c r="BD13" s="659">
        <v>5.9918135484906626E-2</v>
      </c>
      <c r="BE13" s="521"/>
      <c r="BF13" s="519">
        <v>220.35409064103951</v>
      </c>
      <c r="BG13" s="519">
        <v>150.98336284631498</v>
      </c>
      <c r="BH13" s="658">
        <v>-69.37072779472453</v>
      </c>
      <c r="BI13" s="659">
        <v>-0.31481479464672435</v>
      </c>
      <c r="BJ13" s="521"/>
      <c r="BK13" s="519">
        <v>991.2282993374323</v>
      </c>
      <c r="BL13" s="519">
        <v>979.74394287515236</v>
      </c>
      <c r="BM13" s="658">
        <v>-11.484356462279948</v>
      </c>
      <c r="BN13" s="659">
        <v>-1.1585985256833816E-2</v>
      </c>
      <c r="BO13" s="522"/>
      <c r="BP13" s="519">
        <v>0</v>
      </c>
      <c r="BQ13" s="519">
        <v>130.56078910704133</v>
      </c>
      <c r="BR13" s="522"/>
      <c r="BS13" s="519">
        <v>991.2282993374323</v>
      </c>
      <c r="BT13" s="519">
        <v>1110.3047319821937</v>
      </c>
      <c r="BU13" s="658">
        <v>119.07643264476144</v>
      </c>
      <c r="BV13" s="659">
        <v>0.12013017861208747</v>
      </c>
      <c r="BW13" s="513"/>
      <c r="BX13" s="519">
        <v>-23.062241037650875</v>
      </c>
      <c r="BY13" s="519">
        <v>-25.585932497942011</v>
      </c>
      <c r="BZ13" s="512">
        <v>-2.5236914602911362</v>
      </c>
      <c r="CA13" s="513">
        <v>0.10942958475592275</v>
      </c>
      <c r="CB13" s="513"/>
      <c r="CC13" s="445">
        <v>968.16605829978141</v>
      </c>
      <c r="CD13" s="445">
        <v>1084.7187994842516</v>
      </c>
      <c r="CE13" s="512">
        <v>116.55274118447016</v>
      </c>
      <c r="CF13" s="513">
        <v>0.1203850725661165</v>
      </c>
    </row>
    <row r="14" spans="1:84">
      <c r="A14" s="397">
        <v>16</v>
      </c>
      <c r="B14" s="412">
        <v>7</v>
      </c>
      <c r="C14" s="412">
        <v>7</v>
      </c>
      <c r="D14" s="398" t="s">
        <v>37</v>
      </c>
      <c r="E14" s="400">
        <v>8014</v>
      </c>
      <c r="F14" s="400">
        <v>7968</v>
      </c>
      <c r="G14" s="512">
        <v>-46</v>
      </c>
      <c r="H14" s="513">
        <v>-5.7399550786124279E-3</v>
      </c>
      <c r="I14" s="513"/>
      <c r="J14" s="400">
        <v>4554827.5462719444</v>
      </c>
      <c r="K14" s="433">
        <v>4384834.3388652001</v>
      </c>
      <c r="L14" s="512">
        <v>-169993.20740674436</v>
      </c>
      <c r="M14" s="513">
        <v>-3.7321546354895735E-2</v>
      </c>
      <c r="N14" s="513"/>
      <c r="O14" s="400">
        <v>2368648.8969992241</v>
      </c>
      <c r="P14" s="433">
        <v>2653726.852436523</v>
      </c>
      <c r="Q14" s="512">
        <v>285077.95543729886</v>
      </c>
      <c r="R14" s="513">
        <v>0.12035466961712066</v>
      </c>
      <c r="S14" s="513"/>
      <c r="T14" s="400">
        <v>1380381.6988638802</v>
      </c>
      <c r="U14" s="433">
        <v>986148.10100763605</v>
      </c>
      <c r="V14" s="512">
        <v>-394233.59785624419</v>
      </c>
      <c r="W14" s="513">
        <v>-0.28559752580081088</v>
      </c>
      <c r="X14" s="514"/>
      <c r="Y14" s="433">
        <v>8303858.1421350483</v>
      </c>
      <c r="Z14" s="433">
        <v>8024709.2923093587</v>
      </c>
      <c r="AA14" s="512">
        <v>-279148.84982568957</v>
      </c>
      <c r="AB14" s="513">
        <v>-3.3616765249064831E-2</v>
      </c>
      <c r="AC14" s="514"/>
      <c r="AD14" s="517">
        <v>0</v>
      </c>
      <c r="AE14" s="439">
        <v>1017361.3091407602</v>
      </c>
      <c r="AF14" s="505"/>
      <c r="AG14" s="399">
        <v>8303858.1421350483</v>
      </c>
      <c r="AH14" s="399">
        <v>9042070.6014501192</v>
      </c>
      <c r="AI14" s="512">
        <v>738212.45931507088</v>
      </c>
      <c r="AJ14" s="513">
        <v>8.8899936231962795E-2</v>
      </c>
      <c r="AK14" s="513"/>
      <c r="AL14" s="200">
        <v>-545100</v>
      </c>
      <c r="AM14" s="433">
        <v>-522264</v>
      </c>
      <c r="AN14" s="512">
        <v>22836</v>
      </c>
      <c r="AO14" s="513">
        <v>-4.1893230599889926E-2</v>
      </c>
      <c r="AP14" s="513"/>
      <c r="AQ14" s="445">
        <v>7758758.1421350483</v>
      </c>
      <c r="AR14" s="445">
        <v>8519806.6014501192</v>
      </c>
      <c r="AS14" s="512">
        <v>761048.45931507088</v>
      </c>
      <c r="AT14" s="513">
        <v>9.8088952558282247E-2</v>
      </c>
      <c r="AV14" s="519">
        <v>568.35881535711815</v>
      </c>
      <c r="AW14" s="519">
        <v>550.30551441581326</v>
      </c>
      <c r="AX14" s="519">
        <v>-18.053300941304883</v>
      </c>
      <c r="AY14" s="520">
        <v>-3.1763914719896466E-2</v>
      </c>
      <c r="AZ14" s="521"/>
      <c r="BA14" s="519">
        <v>295.56387534305264</v>
      </c>
      <c r="BB14" s="519">
        <v>333.04804874956363</v>
      </c>
      <c r="BC14" s="658">
        <v>37.48417340651099</v>
      </c>
      <c r="BD14" s="659">
        <v>0.12682258061139634</v>
      </c>
      <c r="BE14" s="521"/>
      <c r="BF14" s="519">
        <v>172.24628136559525</v>
      </c>
      <c r="BG14" s="519">
        <v>123.76356689352862</v>
      </c>
      <c r="BH14" s="658">
        <v>-48.482714472066633</v>
      </c>
      <c r="BI14" s="659">
        <v>-0.28147321432827549</v>
      </c>
      <c r="BJ14" s="521"/>
      <c r="BK14" s="519">
        <v>1036.168972065766</v>
      </c>
      <c r="BL14" s="519">
        <v>1007.1171300589054</v>
      </c>
      <c r="BM14" s="658">
        <v>-29.051842006860511</v>
      </c>
      <c r="BN14" s="659">
        <v>-2.8037745570532856E-2</v>
      </c>
      <c r="BO14" s="522"/>
      <c r="BP14" s="519">
        <v>0</v>
      </c>
      <c r="BQ14" s="519">
        <v>127.68088719136047</v>
      </c>
      <c r="BR14" s="522"/>
      <c r="BS14" s="519">
        <v>1036.168972065766</v>
      </c>
      <c r="BT14" s="519">
        <v>1134.798017250266</v>
      </c>
      <c r="BU14" s="658">
        <v>98.629045184500001</v>
      </c>
      <c r="BV14" s="659">
        <v>9.5186256144948508E-2</v>
      </c>
      <c r="BW14" s="513"/>
      <c r="BX14" s="519">
        <v>-68.018467681557269</v>
      </c>
      <c r="BY14" s="519">
        <v>-65.545180722891573</v>
      </c>
      <c r="BZ14" s="512">
        <v>2.473286958665696</v>
      </c>
      <c r="CA14" s="513">
        <v>-3.6361991720320841E-2</v>
      </c>
      <c r="CB14" s="513"/>
      <c r="CC14" s="445">
        <v>968.15050438420872</v>
      </c>
      <c r="CD14" s="445">
        <v>1069.2528365273745</v>
      </c>
      <c r="CE14" s="512">
        <v>101.10233214316577</v>
      </c>
      <c r="CF14" s="513">
        <v>0.1044283215113045</v>
      </c>
    </row>
    <row r="15" spans="1:84">
      <c r="A15" s="397">
        <v>18</v>
      </c>
      <c r="B15" s="412">
        <v>1</v>
      </c>
      <c r="C15" s="413">
        <v>34</v>
      </c>
      <c r="D15" s="398" t="s">
        <v>38</v>
      </c>
      <c r="E15" s="400">
        <v>4763</v>
      </c>
      <c r="F15" s="400">
        <v>4700</v>
      </c>
      <c r="G15" s="512">
        <v>-63</v>
      </c>
      <c r="H15" s="513">
        <v>-1.3226957799706068E-2</v>
      </c>
      <c r="I15" s="513"/>
      <c r="J15" s="400">
        <v>1340133.7831748859</v>
      </c>
      <c r="K15" s="433">
        <v>1398438.217745617</v>
      </c>
      <c r="L15" s="512">
        <v>58304.434570731129</v>
      </c>
      <c r="M15" s="513">
        <v>4.3506428464629245E-2</v>
      </c>
      <c r="N15" s="513"/>
      <c r="O15" s="400">
        <v>1202177.5160080274</v>
      </c>
      <c r="P15" s="433">
        <v>1034307.1136496847</v>
      </c>
      <c r="Q15" s="512">
        <v>-167870.40235834266</v>
      </c>
      <c r="R15" s="513">
        <v>-0.13963861420048529</v>
      </c>
      <c r="S15" s="513"/>
      <c r="T15" s="400">
        <v>810544.9492311714</v>
      </c>
      <c r="U15" s="433">
        <v>439761.4516102529</v>
      </c>
      <c r="V15" s="512">
        <v>-370783.4976209185</v>
      </c>
      <c r="W15" s="513">
        <v>-0.45744964295023843</v>
      </c>
      <c r="X15" s="514"/>
      <c r="Y15" s="433">
        <v>3352856.2484140848</v>
      </c>
      <c r="Z15" s="433">
        <v>2872506.7830055547</v>
      </c>
      <c r="AA15" s="512">
        <v>-480349.46540853009</v>
      </c>
      <c r="AB15" s="513">
        <v>-0.14326575010060077</v>
      </c>
      <c r="AC15" s="514"/>
      <c r="AD15" s="517">
        <v>0</v>
      </c>
      <c r="AE15" s="439">
        <v>512484.41542916838</v>
      </c>
      <c r="AF15" s="505"/>
      <c r="AG15" s="399">
        <v>3352856.2484140848</v>
      </c>
      <c r="AH15" s="399">
        <v>3384991.1984347231</v>
      </c>
      <c r="AI15" s="512">
        <v>32134.950020638295</v>
      </c>
      <c r="AJ15" s="513">
        <v>9.5843506669390493E-3</v>
      </c>
      <c r="AK15" s="513"/>
      <c r="AL15" s="200">
        <v>-242696</v>
      </c>
      <c r="AM15" s="433">
        <v>22902</v>
      </c>
      <c r="AN15" s="512">
        <v>265598</v>
      </c>
      <c r="AO15" s="513">
        <v>-1.0943649668721362</v>
      </c>
      <c r="AP15" s="513"/>
      <c r="AQ15" s="445">
        <v>3110160.2484140848</v>
      </c>
      <c r="AR15" s="445">
        <v>3407893.1984347231</v>
      </c>
      <c r="AS15" s="512">
        <v>297732.95002063829</v>
      </c>
      <c r="AT15" s="513">
        <v>9.5729134912728886E-2</v>
      </c>
      <c r="AV15" s="519">
        <v>281.36338088912152</v>
      </c>
      <c r="AW15" s="519">
        <v>297.54004632885471</v>
      </c>
      <c r="AX15" s="519">
        <v>16.176665439733199</v>
      </c>
      <c r="AY15" s="520">
        <v>5.7493855058942549E-2</v>
      </c>
      <c r="AZ15" s="521"/>
      <c r="BA15" s="519">
        <v>252.39922653958163</v>
      </c>
      <c r="BB15" s="519">
        <v>220.06534332972015</v>
      </c>
      <c r="BC15" s="658">
        <v>-32.333883209861483</v>
      </c>
      <c r="BD15" s="659">
        <v>-0.12810611051849177</v>
      </c>
      <c r="BE15" s="521"/>
      <c r="BF15" s="519">
        <v>170.17529901977144</v>
      </c>
      <c r="BG15" s="519">
        <v>93.566266300053812</v>
      </c>
      <c r="BH15" s="658">
        <v>-76.609032719717632</v>
      </c>
      <c r="BI15" s="659">
        <v>-0.45017715944084802</v>
      </c>
      <c r="BJ15" s="521"/>
      <c r="BK15" s="519">
        <v>703.93790644847468</v>
      </c>
      <c r="BL15" s="519">
        <v>611.17165595862866</v>
      </c>
      <c r="BM15" s="658">
        <v>-92.766250489846016</v>
      </c>
      <c r="BN15" s="659">
        <v>-0.13178186547428969</v>
      </c>
      <c r="BO15" s="522"/>
      <c r="BP15" s="519">
        <v>0</v>
      </c>
      <c r="BQ15" s="519">
        <v>109.03923732535497</v>
      </c>
      <c r="BR15" s="522"/>
      <c r="BS15" s="519">
        <v>703.93790644847468</v>
      </c>
      <c r="BT15" s="519">
        <v>720.21089328398364</v>
      </c>
      <c r="BU15" s="658">
        <v>16.272986835508959</v>
      </c>
      <c r="BV15" s="659">
        <v>2.3117077069495864E-2</v>
      </c>
      <c r="BW15" s="513"/>
      <c r="BX15" s="519">
        <v>-50.954440478689904</v>
      </c>
      <c r="BY15" s="519">
        <v>4.8727659574468083</v>
      </c>
      <c r="BZ15" s="512">
        <v>55.827206436136713</v>
      </c>
      <c r="CA15" s="513">
        <v>-1.0956298589812734</v>
      </c>
      <c r="CB15" s="513"/>
      <c r="CC15" s="445">
        <v>652.98346596978479</v>
      </c>
      <c r="CD15" s="445">
        <v>725.0836592414305</v>
      </c>
      <c r="CE15" s="512">
        <v>72.100193271645708</v>
      </c>
      <c r="CF15" s="513">
        <v>0.11041656799772931</v>
      </c>
    </row>
    <row r="16" spans="1:84">
      <c r="A16" s="397">
        <v>19</v>
      </c>
      <c r="B16" s="412">
        <v>2</v>
      </c>
      <c r="C16" s="412">
        <v>2</v>
      </c>
      <c r="D16" s="398" t="s">
        <v>39</v>
      </c>
      <c r="E16" s="400">
        <v>3965</v>
      </c>
      <c r="F16" s="400">
        <v>3961</v>
      </c>
      <c r="G16" s="512">
        <v>-4</v>
      </c>
      <c r="H16" s="513">
        <v>-1.0088272383354351E-3</v>
      </c>
      <c r="I16" s="513"/>
      <c r="J16" s="400">
        <v>821051.99249641644</v>
      </c>
      <c r="K16" s="433">
        <v>834835.01791756914</v>
      </c>
      <c r="L16" s="512">
        <v>13783.025421152706</v>
      </c>
      <c r="M16" s="513">
        <v>1.6787031207664799E-2</v>
      </c>
      <c r="N16" s="513"/>
      <c r="O16" s="400">
        <v>1578060.6176425968</v>
      </c>
      <c r="P16" s="433">
        <v>1628436.2336425628</v>
      </c>
      <c r="Q16" s="512">
        <v>50375.615999965928</v>
      </c>
      <c r="R16" s="513">
        <v>3.1922484749172753E-2</v>
      </c>
      <c r="S16" s="513"/>
      <c r="T16" s="400">
        <v>635350.01221102325</v>
      </c>
      <c r="U16" s="433">
        <v>315543.59142426314</v>
      </c>
      <c r="V16" s="512">
        <v>-319806.42078676011</v>
      </c>
      <c r="W16" s="513">
        <v>-0.50335470943619121</v>
      </c>
      <c r="X16" s="514"/>
      <c r="Y16" s="433">
        <v>3034462.6223500366</v>
      </c>
      <c r="Z16" s="433">
        <v>2778814.8429843951</v>
      </c>
      <c r="AA16" s="512">
        <v>-255647.77936564153</v>
      </c>
      <c r="AB16" s="513">
        <v>-8.4248122709666251E-2</v>
      </c>
      <c r="AC16" s="514"/>
      <c r="AD16" s="517">
        <v>0</v>
      </c>
      <c r="AE16" s="439">
        <v>362781.20887244248</v>
      </c>
      <c r="AF16" s="505"/>
      <c r="AG16" s="399">
        <v>3034462.6223500366</v>
      </c>
      <c r="AH16" s="399">
        <v>3141596.0518568377</v>
      </c>
      <c r="AI16" s="512">
        <v>107133.42950680107</v>
      </c>
      <c r="AJ16" s="513">
        <v>3.5305569005108291E-2</v>
      </c>
      <c r="AK16" s="513"/>
      <c r="AL16" s="200">
        <v>-965725</v>
      </c>
      <c r="AM16" s="433">
        <v>-987254</v>
      </c>
      <c r="AN16" s="512">
        <v>-21529</v>
      </c>
      <c r="AO16" s="513">
        <v>2.229309586062285E-2</v>
      </c>
      <c r="AP16" s="513"/>
      <c r="AQ16" s="445">
        <v>2068737.6223500366</v>
      </c>
      <c r="AR16" s="445">
        <v>2154342.0518568372</v>
      </c>
      <c r="AS16" s="512">
        <v>85604.429506800603</v>
      </c>
      <c r="AT16" s="513">
        <v>4.1380032238963207E-2</v>
      </c>
      <c r="AV16" s="519">
        <v>207.07490352999153</v>
      </c>
      <c r="AW16" s="519">
        <v>210.76370055985083</v>
      </c>
      <c r="AX16" s="519">
        <v>3.6887970298593018</v>
      </c>
      <c r="AY16" s="520">
        <v>1.7813829522441562E-2</v>
      </c>
      <c r="AZ16" s="521"/>
      <c r="BA16" s="519">
        <v>397.99763370557298</v>
      </c>
      <c r="BB16" s="519">
        <v>411.1174535830757</v>
      </c>
      <c r="BC16" s="658">
        <v>13.119819877502721</v>
      </c>
      <c r="BD16" s="659">
        <v>3.2964567541143672E-2</v>
      </c>
      <c r="BE16" s="521"/>
      <c r="BF16" s="519">
        <v>160.23959954880789</v>
      </c>
      <c r="BG16" s="519">
        <v>79.662608286862692</v>
      </c>
      <c r="BH16" s="658">
        <v>-80.576991261945196</v>
      </c>
      <c r="BI16" s="659">
        <v>-0.50285317417684883</v>
      </c>
      <c r="BJ16" s="521"/>
      <c r="BK16" s="519">
        <v>765.31213678437246</v>
      </c>
      <c r="BL16" s="519">
        <v>701.54376242978924</v>
      </c>
      <c r="BM16" s="658">
        <v>-63.768374354583216</v>
      </c>
      <c r="BN16" s="659">
        <v>-8.3323354340779296E-2</v>
      </c>
      <c r="BO16" s="522"/>
      <c r="BP16" s="519">
        <v>0</v>
      </c>
      <c r="BQ16" s="519">
        <v>91.588288026367707</v>
      </c>
      <c r="BR16" s="522"/>
      <c r="BS16" s="519">
        <v>765.31213678437246</v>
      </c>
      <c r="BT16" s="519">
        <v>793.132050456157</v>
      </c>
      <c r="BU16" s="658">
        <v>27.819913671784548</v>
      </c>
      <c r="BV16" s="659">
        <v>3.6351068191177581E-2</v>
      </c>
      <c r="BW16" s="513"/>
      <c r="BX16" s="519">
        <v>-243.56242118537202</v>
      </c>
      <c r="BY16" s="519">
        <v>-249.24362534713455</v>
      </c>
      <c r="BZ16" s="512">
        <v>-5.6812041617625368</v>
      </c>
      <c r="CA16" s="513">
        <v>2.3325454452756692E-2</v>
      </c>
      <c r="CB16" s="513"/>
      <c r="CC16" s="445">
        <v>521.74971559900041</v>
      </c>
      <c r="CD16" s="445">
        <v>543.88842510902225</v>
      </c>
      <c r="CE16" s="512">
        <v>22.13870951002184</v>
      </c>
      <c r="CF16" s="513">
        <v>4.24316656974221E-2</v>
      </c>
    </row>
    <row r="17" spans="1:84">
      <c r="A17" s="397">
        <v>20</v>
      </c>
      <c r="B17" s="412">
        <v>6</v>
      </c>
      <c r="C17" s="412">
        <v>6</v>
      </c>
      <c r="D17" s="398" t="s">
        <v>40</v>
      </c>
      <c r="E17" s="400">
        <v>16473</v>
      </c>
      <c r="F17" s="400">
        <v>16405</v>
      </c>
      <c r="G17" s="512">
        <v>-68</v>
      </c>
      <c r="H17" s="513">
        <v>-4.1279669762641896E-3</v>
      </c>
      <c r="I17" s="513"/>
      <c r="J17" s="400">
        <v>-1641944.6193068977</v>
      </c>
      <c r="K17" s="433">
        <v>-2053299.819936384</v>
      </c>
      <c r="L17" s="512">
        <v>-411355.20062948624</v>
      </c>
      <c r="M17" s="513">
        <v>0.25052927838889516</v>
      </c>
      <c r="N17" s="513"/>
      <c r="O17" s="400">
        <v>7090798.5108171748</v>
      </c>
      <c r="P17" s="433">
        <v>6886836.881088675</v>
      </c>
      <c r="Q17" s="512">
        <v>-203961.6297284998</v>
      </c>
      <c r="R17" s="513">
        <v>-2.8764268145167526E-2</v>
      </c>
      <c r="S17" s="513"/>
      <c r="T17" s="400">
        <v>2687797.7412677575</v>
      </c>
      <c r="U17" s="433">
        <v>1201699.0464144612</v>
      </c>
      <c r="V17" s="512">
        <v>-1486098.6948532963</v>
      </c>
      <c r="W17" s="513">
        <v>-0.55290570121260163</v>
      </c>
      <c r="X17" s="514"/>
      <c r="Y17" s="433">
        <v>8136651.6327780345</v>
      </c>
      <c r="Z17" s="433">
        <v>6035236.1075667515</v>
      </c>
      <c r="AA17" s="512">
        <v>-2101415.525211283</v>
      </c>
      <c r="AB17" s="513">
        <v>-0.25826539220947486</v>
      </c>
      <c r="AC17" s="514"/>
      <c r="AD17" s="517">
        <v>0</v>
      </c>
      <c r="AE17" s="439">
        <v>2552068.9254191616</v>
      </c>
      <c r="AF17" s="505"/>
      <c r="AG17" s="399">
        <v>8136651.6327780345</v>
      </c>
      <c r="AH17" s="399">
        <v>8587305.0329859126</v>
      </c>
      <c r="AI17" s="512">
        <v>450653.40020787809</v>
      </c>
      <c r="AJ17" s="513">
        <v>5.5385608300157117E-2</v>
      </c>
      <c r="AK17" s="513"/>
      <c r="AL17" s="200">
        <v>-2315997</v>
      </c>
      <c r="AM17" s="433">
        <v>-2238648</v>
      </c>
      <c r="AN17" s="512">
        <v>77349</v>
      </c>
      <c r="AO17" s="513">
        <v>-3.3397711655066914E-2</v>
      </c>
      <c r="AP17" s="513"/>
      <c r="AQ17" s="445">
        <v>5820654.6327780345</v>
      </c>
      <c r="AR17" s="445">
        <v>6348657.0329859145</v>
      </c>
      <c r="AS17" s="512">
        <v>528002.40020787995</v>
      </c>
      <c r="AT17" s="513">
        <v>9.0711858634340461E-2</v>
      </c>
      <c r="AV17" s="519">
        <v>-99.674899490493402</v>
      </c>
      <c r="AW17" s="519">
        <v>-125.16304906652752</v>
      </c>
      <c r="AX17" s="519">
        <v>-25.488149576034118</v>
      </c>
      <c r="AY17" s="520">
        <v>0.25571281943921176</v>
      </c>
      <c r="AZ17" s="521"/>
      <c r="BA17" s="519">
        <v>430.4497365881852</v>
      </c>
      <c r="BB17" s="519">
        <v>419.8010899779747</v>
      </c>
      <c r="BC17" s="658">
        <v>-10.648646610210506</v>
      </c>
      <c r="BD17" s="659">
        <v>-2.4738420551986894E-2</v>
      </c>
      <c r="BE17" s="521"/>
      <c r="BF17" s="519">
        <v>163.16382815927625</v>
      </c>
      <c r="BG17" s="519">
        <v>73.251999171865975</v>
      </c>
      <c r="BH17" s="658">
        <v>-89.911828987410274</v>
      </c>
      <c r="BI17" s="659">
        <v>-0.55105246059586632</v>
      </c>
      <c r="BJ17" s="521"/>
      <c r="BK17" s="519">
        <v>493.93866525696802</v>
      </c>
      <c r="BL17" s="519">
        <v>367.89004008331312</v>
      </c>
      <c r="BM17" s="658">
        <v>-126.0486251736549</v>
      </c>
      <c r="BN17" s="659">
        <v>-0.25519084461241559</v>
      </c>
      <c r="BO17" s="522"/>
      <c r="BP17" s="519">
        <v>0</v>
      </c>
      <c r="BQ17" s="519">
        <v>155.56653004688579</v>
      </c>
      <c r="BR17" s="522"/>
      <c r="BS17" s="519">
        <v>493.93866525696802</v>
      </c>
      <c r="BT17" s="519">
        <v>523.45657013019888</v>
      </c>
      <c r="BU17" s="658">
        <v>29.517904873230862</v>
      </c>
      <c r="BV17" s="659">
        <v>5.9760263671349526E-2</v>
      </c>
      <c r="BW17" s="513"/>
      <c r="BX17" s="519">
        <v>-140.59351666363139</v>
      </c>
      <c r="BY17" s="519">
        <v>-136.46132276744896</v>
      </c>
      <c r="BZ17" s="512">
        <v>4.1321938961824287</v>
      </c>
      <c r="CA17" s="513">
        <v>-2.9391070045346843E-2</v>
      </c>
      <c r="CB17" s="513"/>
      <c r="CC17" s="445">
        <v>353.3451485933366</v>
      </c>
      <c r="CD17" s="445">
        <v>386.99524736275004</v>
      </c>
      <c r="CE17" s="512">
        <v>33.650098769413432</v>
      </c>
      <c r="CF17" s="513">
        <v>9.5232944058731603E-2</v>
      </c>
    </row>
    <row r="18" spans="1:84">
      <c r="A18" s="397">
        <v>46</v>
      </c>
      <c r="B18" s="412">
        <v>10</v>
      </c>
      <c r="C18" s="412">
        <v>10</v>
      </c>
      <c r="D18" s="398" t="s">
        <v>41</v>
      </c>
      <c r="E18" s="400">
        <v>1341</v>
      </c>
      <c r="F18" s="400">
        <v>1320</v>
      </c>
      <c r="G18" s="512">
        <v>-21</v>
      </c>
      <c r="H18" s="513">
        <v>-1.5659955257270694E-2</v>
      </c>
      <c r="I18" s="513"/>
      <c r="J18" s="400">
        <v>1430630.945044593</v>
      </c>
      <c r="K18" s="433">
        <v>1451744.9764622762</v>
      </c>
      <c r="L18" s="512">
        <v>21114.031417683233</v>
      </c>
      <c r="M18" s="513">
        <v>1.4758545165556381E-2</v>
      </c>
      <c r="N18" s="513"/>
      <c r="O18" s="400">
        <v>557740.1019090804</v>
      </c>
      <c r="P18" s="433">
        <v>580067.00375514943</v>
      </c>
      <c r="Q18" s="512">
        <v>22326.901846069028</v>
      </c>
      <c r="R18" s="513">
        <v>4.0031014032605158E-2</v>
      </c>
      <c r="S18" s="513"/>
      <c r="T18" s="400">
        <v>298198.75810749142</v>
      </c>
      <c r="U18" s="433">
        <v>241665.11579702506</v>
      </c>
      <c r="V18" s="512">
        <v>-56533.642310466355</v>
      </c>
      <c r="W18" s="513">
        <v>-0.18958376174755137</v>
      </c>
      <c r="X18" s="514"/>
      <c r="Y18" s="433">
        <v>2286569.8050611648</v>
      </c>
      <c r="Z18" s="433">
        <v>2273477.0960144508</v>
      </c>
      <c r="AA18" s="512">
        <v>-13092.709046714008</v>
      </c>
      <c r="AB18" s="513">
        <v>-5.725917056078585E-3</v>
      </c>
      <c r="AC18" s="514"/>
      <c r="AD18" s="517">
        <v>0</v>
      </c>
      <c r="AE18" s="439">
        <v>164776.01512289749</v>
      </c>
      <c r="AF18" s="505"/>
      <c r="AG18" s="399">
        <v>2286569.8050611648</v>
      </c>
      <c r="AH18" s="399">
        <v>2438253.1111373482</v>
      </c>
      <c r="AI18" s="512">
        <v>151683.30607618345</v>
      </c>
      <c r="AJ18" s="513">
        <v>6.6336617294798048E-2</v>
      </c>
      <c r="AK18" s="513"/>
      <c r="AL18" s="200">
        <v>-379118</v>
      </c>
      <c r="AM18" s="433">
        <v>-353510</v>
      </c>
      <c r="AN18" s="512">
        <v>25608</v>
      </c>
      <c r="AO18" s="513">
        <v>-6.7546252090378192E-2</v>
      </c>
      <c r="AP18" s="513"/>
      <c r="AQ18" s="445">
        <v>1907451.8050611648</v>
      </c>
      <c r="AR18" s="445">
        <v>2084743.1111373482</v>
      </c>
      <c r="AS18" s="512">
        <v>177291.30607618345</v>
      </c>
      <c r="AT18" s="513">
        <v>9.2946676611049883E-2</v>
      </c>
      <c r="AV18" s="519">
        <v>1066.8388851935815</v>
      </c>
      <c r="AW18" s="519">
        <v>1099.8068003502092</v>
      </c>
      <c r="AX18" s="519">
        <v>32.967915156627669</v>
      </c>
      <c r="AY18" s="520">
        <v>3.0902431111372107E-2</v>
      </c>
      <c r="AZ18" s="521"/>
      <c r="BA18" s="519">
        <v>415.91357338484744</v>
      </c>
      <c r="BB18" s="519">
        <v>439.44469981450715</v>
      </c>
      <c r="BC18" s="658">
        <v>23.531126429659707</v>
      </c>
      <c r="BD18" s="659">
        <v>5.6576961983123855E-2</v>
      </c>
      <c r="BE18" s="521"/>
      <c r="BF18" s="519">
        <v>222.37043855890485</v>
      </c>
      <c r="BG18" s="519">
        <v>183.07963317956444</v>
      </c>
      <c r="BH18" s="658">
        <v>-39.290805379340412</v>
      </c>
      <c r="BI18" s="659">
        <v>-0.17669077613898967</v>
      </c>
      <c r="BJ18" s="521"/>
      <c r="BK18" s="519">
        <v>1705.1228971373339</v>
      </c>
      <c r="BL18" s="519">
        <v>1722.3311333442809</v>
      </c>
      <c r="BM18" s="658">
        <v>17.208236206947049</v>
      </c>
      <c r="BN18" s="659">
        <v>1.0092079718029301E-2</v>
      </c>
      <c r="BO18" s="522"/>
      <c r="BP18" s="519">
        <v>0</v>
      </c>
      <c r="BQ18" s="519">
        <v>124.83031448704355</v>
      </c>
      <c r="BR18" s="522"/>
      <c r="BS18" s="519">
        <v>1705.1228971373339</v>
      </c>
      <c r="BT18" s="519">
        <v>1847.1614478313245</v>
      </c>
      <c r="BU18" s="658">
        <v>142.0385506939906</v>
      </c>
      <c r="BV18" s="659">
        <v>8.330106347903353E-2</v>
      </c>
      <c r="BW18" s="513"/>
      <c r="BX18" s="519">
        <v>-282.71290082028338</v>
      </c>
      <c r="BY18" s="519">
        <v>-267.81060606060606</v>
      </c>
      <c r="BZ18" s="512">
        <v>14.902294759677318</v>
      </c>
      <c r="CA18" s="513">
        <v>-5.2711760646361509E-2</v>
      </c>
      <c r="CB18" s="513"/>
      <c r="CC18" s="445">
        <v>1422.4099963170506</v>
      </c>
      <c r="CD18" s="445">
        <v>1579.3508417707183</v>
      </c>
      <c r="CE18" s="512">
        <v>156.94084545366763</v>
      </c>
      <c r="CF18" s="513">
        <v>0.11033446464804372</v>
      </c>
    </row>
    <row r="19" spans="1:84">
      <c r="A19" s="397">
        <v>47</v>
      </c>
      <c r="B19" s="412">
        <v>19</v>
      </c>
      <c r="C19" s="412">
        <v>19</v>
      </c>
      <c r="D19" s="398" t="s">
        <v>42</v>
      </c>
      <c r="E19" s="400">
        <v>1811</v>
      </c>
      <c r="F19" s="400">
        <v>1771</v>
      </c>
      <c r="G19" s="512">
        <v>-40</v>
      </c>
      <c r="H19" s="513">
        <v>-2.2087244616234125E-2</v>
      </c>
      <c r="I19" s="513"/>
      <c r="J19" s="400">
        <v>2589323.7052231422</v>
      </c>
      <c r="K19" s="433">
        <v>2551103.8983121458</v>
      </c>
      <c r="L19" s="512">
        <v>-38219.806910996325</v>
      </c>
      <c r="M19" s="513">
        <v>-1.4760536441967431E-2</v>
      </c>
      <c r="N19" s="513"/>
      <c r="O19" s="400">
        <v>492549.8208036701</v>
      </c>
      <c r="P19" s="433">
        <v>480061.9334497836</v>
      </c>
      <c r="Q19" s="512">
        <v>-12487.887353886501</v>
      </c>
      <c r="R19" s="513">
        <v>-2.5353551714851118E-2</v>
      </c>
      <c r="S19" s="513"/>
      <c r="T19" s="400">
        <v>388828.50457805779</v>
      </c>
      <c r="U19" s="433">
        <v>280789.28358135337</v>
      </c>
      <c r="V19" s="512">
        <v>-108039.22099670442</v>
      </c>
      <c r="W19" s="513">
        <v>-0.27785828385690126</v>
      </c>
      <c r="X19" s="514"/>
      <c r="Y19" s="433">
        <v>3470702.0306048701</v>
      </c>
      <c r="Z19" s="433">
        <v>3311955.1153432825</v>
      </c>
      <c r="AA19" s="512">
        <v>-158746.91526158759</v>
      </c>
      <c r="AB19" s="513">
        <v>-4.5739136884050333E-2</v>
      </c>
      <c r="AC19" s="514"/>
      <c r="AD19" s="517">
        <v>0</v>
      </c>
      <c r="AE19" s="439">
        <v>222255.82561492812</v>
      </c>
      <c r="AF19" s="505"/>
      <c r="AG19" s="399">
        <v>3470702.0306048701</v>
      </c>
      <c r="AH19" s="399">
        <v>3534210.9409582107</v>
      </c>
      <c r="AI19" s="512">
        <v>63508.910353340674</v>
      </c>
      <c r="AJ19" s="513">
        <v>1.8298577576903775E-2</v>
      </c>
      <c r="AK19" s="513"/>
      <c r="AL19" s="200">
        <v>-32139</v>
      </c>
      <c r="AM19" s="433">
        <v>-69577</v>
      </c>
      <c r="AN19" s="512">
        <v>-37438</v>
      </c>
      <c r="AO19" s="513">
        <v>1.1648775630853481</v>
      </c>
      <c r="AP19" s="513"/>
      <c r="AQ19" s="445">
        <v>3438563.0306048701</v>
      </c>
      <c r="AR19" s="445">
        <v>3464633.9409582107</v>
      </c>
      <c r="AS19" s="512">
        <v>26070.910353340674</v>
      </c>
      <c r="AT19" s="513">
        <v>7.58192015714035E-3</v>
      </c>
      <c r="AV19" s="519">
        <v>1429.7756516969312</v>
      </c>
      <c r="AW19" s="519">
        <v>1440.4878025477956</v>
      </c>
      <c r="AX19" s="519">
        <v>10.712150850864418</v>
      </c>
      <c r="AY19" s="520">
        <v>7.4921900076775592E-3</v>
      </c>
      <c r="AZ19" s="521"/>
      <c r="BA19" s="519">
        <v>271.9767094443236</v>
      </c>
      <c r="BB19" s="519">
        <v>271.06828540360453</v>
      </c>
      <c r="BC19" s="658">
        <v>-0.90842404071906913</v>
      </c>
      <c r="BD19" s="659">
        <v>-3.3400802685460565E-3</v>
      </c>
      <c r="BE19" s="521"/>
      <c r="BF19" s="519">
        <v>214.70375735950182</v>
      </c>
      <c r="BG19" s="519">
        <v>158.54843793413517</v>
      </c>
      <c r="BH19" s="658">
        <v>-56.155319425366656</v>
      </c>
      <c r="BI19" s="659">
        <v>-0.26154791195078952</v>
      </c>
      <c r="BJ19" s="521"/>
      <c r="BK19" s="519">
        <v>1916.4561185007565</v>
      </c>
      <c r="BL19" s="519">
        <v>1870.1045258855349</v>
      </c>
      <c r="BM19" s="658">
        <v>-46.351592615221534</v>
      </c>
      <c r="BN19" s="659">
        <v>-2.418609649746762E-2</v>
      </c>
      <c r="BO19" s="522"/>
      <c r="BP19" s="519">
        <v>0</v>
      </c>
      <c r="BQ19" s="519">
        <v>125.49736059566806</v>
      </c>
      <c r="BR19" s="522"/>
      <c r="BS19" s="519">
        <v>1916.4561185007565</v>
      </c>
      <c r="BT19" s="519">
        <v>1995.6018864812031</v>
      </c>
      <c r="BU19" s="658">
        <v>79.145767980446635</v>
      </c>
      <c r="BV19" s="659">
        <v>4.1297980797161356E-2</v>
      </c>
      <c r="BW19" s="513"/>
      <c r="BX19" s="519">
        <v>-17.746548868028714</v>
      </c>
      <c r="BY19" s="519">
        <v>-39.28684359119142</v>
      </c>
      <c r="BZ19" s="512">
        <v>-21.540294723162706</v>
      </c>
      <c r="CA19" s="513">
        <v>1.2137737248715783</v>
      </c>
      <c r="CB19" s="513"/>
      <c r="CC19" s="445">
        <v>1898.7095696327278</v>
      </c>
      <c r="CD19" s="445">
        <v>1956.3150428900117</v>
      </c>
      <c r="CE19" s="512">
        <v>57.605473257283847</v>
      </c>
      <c r="CF19" s="513">
        <v>3.0339275778984261E-2</v>
      </c>
    </row>
    <row r="20" spans="1:84">
      <c r="A20" s="397">
        <v>49</v>
      </c>
      <c r="B20" s="412">
        <v>1</v>
      </c>
      <c r="C20" s="413">
        <v>33</v>
      </c>
      <c r="D20" s="398" t="s">
        <v>43</v>
      </c>
      <c r="E20" s="400">
        <v>305274</v>
      </c>
      <c r="F20" s="400">
        <v>314024</v>
      </c>
      <c r="G20" s="512">
        <v>8750</v>
      </c>
      <c r="H20" s="513">
        <v>2.8662775080747133E-2</v>
      </c>
      <c r="I20" s="513"/>
      <c r="J20" s="400">
        <v>392127615.6043753</v>
      </c>
      <c r="K20" s="433">
        <v>401447003.59896278</v>
      </c>
      <c r="L20" s="512">
        <v>9319387.994587481</v>
      </c>
      <c r="M20" s="513">
        <v>2.3766211875243137E-2</v>
      </c>
      <c r="N20" s="513"/>
      <c r="O20" s="400">
        <v>-24543140.663064256</v>
      </c>
      <c r="P20" s="433">
        <v>-24039425.127780769</v>
      </c>
      <c r="Q20" s="512">
        <v>503715.53528348729</v>
      </c>
      <c r="R20" s="513">
        <v>-2.0523678782542472E-2</v>
      </c>
      <c r="S20" s="513"/>
      <c r="T20" s="400">
        <v>30849901.272778347</v>
      </c>
      <c r="U20" s="433">
        <v>23298721.97820586</v>
      </c>
      <c r="V20" s="512">
        <v>-7551179.2945724875</v>
      </c>
      <c r="W20" s="513">
        <v>-0.24477158704023388</v>
      </c>
      <c r="X20" s="514"/>
      <c r="Y20" s="433">
        <v>398434376.21408939</v>
      </c>
      <c r="Z20" s="433">
        <v>400706300.44938785</v>
      </c>
      <c r="AA20" s="512">
        <v>2271924.2352984548</v>
      </c>
      <c r="AB20" s="513">
        <v>5.7021290604646257E-3</v>
      </c>
      <c r="AC20" s="514"/>
      <c r="AD20" s="517">
        <v>0</v>
      </c>
      <c r="AE20" s="439">
        <v>46420609.674020886</v>
      </c>
      <c r="AF20" s="505"/>
      <c r="AG20" s="399">
        <v>398434376.21408939</v>
      </c>
      <c r="AH20" s="399">
        <v>447126910.12340873</v>
      </c>
      <c r="AI20" s="512">
        <v>48692533.909319341</v>
      </c>
      <c r="AJ20" s="513">
        <v>0.12220967069155586</v>
      </c>
      <c r="AK20" s="513"/>
      <c r="AL20" s="200">
        <v>-1755376</v>
      </c>
      <c r="AM20" s="433">
        <v>7629602</v>
      </c>
      <c r="AN20" s="512">
        <v>9384978</v>
      </c>
      <c r="AO20" s="513">
        <v>-5.3464203680578972</v>
      </c>
      <c r="AP20" s="513"/>
      <c r="AQ20" s="445">
        <v>396679000.21408939</v>
      </c>
      <c r="AR20" s="445">
        <v>454756512.12340873</v>
      </c>
      <c r="AS20" s="512">
        <v>58077511.909319341</v>
      </c>
      <c r="AT20" s="513">
        <v>0.14640934326741434</v>
      </c>
      <c r="AV20" s="519">
        <v>1284.5103598877577</v>
      </c>
      <c r="AW20" s="519">
        <v>1278.3959302440667</v>
      </c>
      <c r="AX20" s="519">
        <v>-6.1144296436909826</v>
      </c>
      <c r="AY20" s="520">
        <v>-4.760124818475789E-3</v>
      </c>
      <c r="AZ20" s="521"/>
      <c r="BA20" s="519">
        <v>-80.397088068634261</v>
      </c>
      <c r="BB20" s="519">
        <v>-76.552827579359445</v>
      </c>
      <c r="BC20" s="658">
        <v>3.8442604892748165</v>
      </c>
      <c r="BD20" s="659">
        <v>-4.7815916989344273E-2</v>
      </c>
      <c r="BE20" s="521"/>
      <c r="BF20" s="519">
        <v>101.05643216513148</v>
      </c>
      <c r="BG20" s="519">
        <v>74.194080637804305</v>
      </c>
      <c r="BH20" s="658">
        <v>-26.862351527327178</v>
      </c>
      <c r="BI20" s="659">
        <v>-0.26581535634894266</v>
      </c>
      <c r="BJ20" s="521"/>
      <c r="BK20" s="519">
        <v>1305.1697039842547</v>
      </c>
      <c r="BL20" s="519">
        <v>1276.0371833025115</v>
      </c>
      <c r="BM20" s="658">
        <v>-29.132520681743244</v>
      </c>
      <c r="BN20" s="659">
        <v>-2.2320868001158178E-2</v>
      </c>
      <c r="BO20" s="522"/>
      <c r="BP20" s="519">
        <v>0</v>
      </c>
      <c r="BQ20" s="519">
        <v>147.82503781246302</v>
      </c>
      <c r="BR20" s="522"/>
      <c r="BS20" s="519">
        <v>1305.1697039842547</v>
      </c>
      <c r="BT20" s="519">
        <v>1423.8622211149745</v>
      </c>
      <c r="BU20" s="658">
        <v>118.69251713071981</v>
      </c>
      <c r="BV20" s="659">
        <v>9.0940294406459565E-2</v>
      </c>
      <c r="BW20" s="513"/>
      <c r="BX20" s="519">
        <v>-5.7501654251590377</v>
      </c>
      <c r="BY20" s="519">
        <v>24.296238504063382</v>
      </c>
      <c r="BZ20" s="512">
        <v>30.046403929222421</v>
      </c>
      <c r="CA20" s="513">
        <v>-5.2253112228317153</v>
      </c>
      <c r="CB20" s="513"/>
      <c r="CC20" s="445">
        <v>1299.4195385590956</v>
      </c>
      <c r="CD20" s="445">
        <v>1448.1584596190378</v>
      </c>
      <c r="CE20" s="512">
        <v>148.73892105994219</v>
      </c>
      <c r="CF20" s="513">
        <v>0.11446566458811006</v>
      </c>
    </row>
    <row r="21" spans="1:84">
      <c r="A21" s="397">
        <v>50</v>
      </c>
      <c r="B21" s="412">
        <v>4</v>
      </c>
      <c r="C21" s="412">
        <v>4</v>
      </c>
      <c r="D21" s="398" t="s">
        <v>44</v>
      </c>
      <c r="E21" s="400">
        <v>11276</v>
      </c>
      <c r="F21" s="400">
        <v>11184</v>
      </c>
      <c r="G21" s="512">
        <v>-92</v>
      </c>
      <c r="H21" s="513">
        <v>-8.1589216034054623E-3</v>
      </c>
      <c r="I21" s="513"/>
      <c r="J21" s="400">
        <v>305866.96080532391</v>
      </c>
      <c r="K21" s="433">
        <v>427455.02934273286</v>
      </c>
      <c r="L21" s="512">
        <v>121588.06853740895</v>
      </c>
      <c r="M21" s="513">
        <v>0.39751945818952472</v>
      </c>
      <c r="N21" s="513"/>
      <c r="O21" s="400">
        <v>3606541.4339591502</v>
      </c>
      <c r="P21" s="433">
        <v>3322384.1953747771</v>
      </c>
      <c r="Q21" s="512">
        <v>-284157.23858437315</v>
      </c>
      <c r="R21" s="513">
        <v>-7.8789400811745028E-2</v>
      </c>
      <c r="S21" s="513"/>
      <c r="T21" s="400">
        <v>2048835.1354750555</v>
      </c>
      <c r="U21" s="433">
        <v>1127128.611962436</v>
      </c>
      <c r="V21" s="512">
        <v>-921706.52351261955</v>
      </c>
      <c r="W21" s="513">
        <v>-0.4498685655831976</v>
      </c>
      <c r="X21" s="514"/>
      <c r="Y21" s="433">
        <v>5961243.5302395299</v>
      </c>
      <c r="Z21" s="433">
        <v>4876967.8366799457</v>
      </c>
      <c r="AA21" s="512">
        <v>-1084275.6935595842</v>
      </c>
      <c r="AB21" s="513">
        <v>-0.18188750183739208</v>
      </c>
      <c r="AC21" s="514"/>
      <c r="AD21" s="517">
        <v>0</v>
      </c>
      <c r="AE21" s="439">
        <v>1096908.5798988859</v>
      </c>
      <c r="AF21" s="505"/>
      <c r="AG21" s="399">
        <v>5961243.5302395299</v>
      </c>
      <c r="AH21" s="399">
        <v>5973876.4165788312</v>
      </c>
      <c r="AI21" s="512">
        <v>12632.886339301243</v>
      </c>
      <c r="AJ21" s="513">
        <v>2.1191696455980283E-3</v>
      </c>
      <c r="AK21" s="513"/>
      <c r="AL21" s="200">
        <v>-897614</v>
      </c>
      <c r="AM21" s="433">
        <v>-1109278</v>
      </c>
      <c r="AN21" s="512">
        <v>-211664</v>
      </c>
      <c r="AO21" s="513">
        <v>0.23580737377090821</v>
      </c>
      <c r="AP21" s="513"/>
      <c r="AQ21" s="445">
        <v>5063629.5302395299</v>
      </c>
      <c r="AR21" s="445">
        <v>4864598.4165788312</v>
      </c>
      <c r="AS21" s="512">
        <v>-199031.11366069876</v>
      </c>
      <c r="AT21" s="513">
        <v>-3.9306018039452384E-2</v>
      </c>
      <c r="AV21" s="519">
        <v>27.125484285679665</v>
      </c>
      <c r="AW21" s="519">
        <v>38.220227945523327</v>
      </c>
      <c r="AX21" s="519">
        <v>11.094743659843662</v>
      </c>
      <c r="AY21" s="520">
        <v>0.40901550523471764</v>
      </c>
      <c r="AZ21" s="521"/>
      <c r="BA21" s="519">
        <v>319.84226977289376</v>
      </c>
      <c r="BB21" s="519">
        <v>297.06582576670036</v>
      </c>
      <c r="BC21" s="658">
        <v>-22.776444006193401</v>
      </c>
      <c r="BD21" s="659">
        <v>-7.1211488157478298E-2</v>
      </c>
      <c r="BE21" s="521"/>
      <c r="BF21" s="519">
        <v>181.69875270264771</v>
      </c>
      <c r="BG21" s="519">
        <v>100.78045528991738</v>
      </c>
      <c r="BH21" s="658">
        <v>-80.918297412730325</v>
      </c>
      <c r="BI21" s="659">
        <v>-0.44534316394099926</v>
      </c>
      <c r="BJ21" s="521"/>
      <c r="BK21" s="519">
        <v>528.66650676122117</v>
      </c>
      <c r="BL21" s="519">
        <v>436.06650900214106</v>
      </c>
      <c r="BM21" s="658">
        <v>-92.599997759080111</v>
      </c>
      <c r="BN21" s="659">
        <v>-0.17515767799699869</v>
      </c>
      <c r="BO21" s="522"/>
      <c r="BP21" s="519">
        <v>0</v>
      </c>
      <c r="BQ21" s="519">
        <v>98.078378031016271</v>
      </c>
      <c r="BR21" s="522"/>
      <c r="BS21" s="519">
        <v>528.66650676122117</v>
      </c>
      <c r="BT21" s="519">
        <v>534.14488703315726</v>
      </c>
      <c r="BU21" s="658">
        <v>5.4783802719360892</v>
      </c>
      <c r="BV21" s="659">
        <v>1.0362639209921554E-2</v>
      </c>
      <c r="BW21" s="513"/>
      <c r="BX21" s="519">
        <v>-79.603937566512954</v>
      </c>
      <c r="BY21" s="519">
        <v>-99.184370529327609</v>
      </c>
      <c r="BZ21" s="512">
        <v>-19.580432962814655</v>
      </c>
      <c r="CA21" s="513">
        <v>0.24597317119463158</v>
      </c>
      <c r="CB21" s="513"/>
      <c r="CC21" s="445">
        <v>449.0625691947082</v>
      </c>
      <c r="CD21" s="445">
        <v>434.96051650382969</v>
      </c>
      <c r="CE21" s="512">
        <v>-14.102052690878509</v>
      </c>
      <c r="CF21" s="513">
        <v>-3.1403313609876991E-2</v>
      </c>
    </row>
    <row r="22" spans="1:84">
      <c r="A22" s="397">
        <v>51</v>
      </c>
      <c r="B22" s="412">
        <v>4</v>
      </c>
      <c r="C22" s="412">
        <v>4</v>
      </c>
      <c r="D22" s="398" t="s">
        <v>45</v>
      </c>
      <c r="E22" s="400">
        <v>9211</v>
      </c>
      <c r="F22" s="400">
        <v>9143</v>
      </c>
      <c r="G22" s="512">
        <v>-68</v>
      </c>
      <c r="H22" s="513">
        <v>-7.3824774725871241E-3</v>
      </c>
      <c r="I22" s="513"/>
      <c r="J22" s="400">
        <v>-5570639.7559813093</v>
      </c>
      <c r="K22" s="433">
        <v>-5658870.1190705094</v>
      </c>
      <c r="L22" s="512">
        <v>-88230.363089200109</v>
      </c>
      <c r="M22" s="513">
        <v>1.5838461461175148E-2</v>
      </c>
      <c r="N22" s="513"/>
      <c r="O22" s="400">
        <v>-172948.8332569873</v>
      </c>
      <c r="P22" s="433">
        <v>-263985.71895806974</v>
      </c>
      <c r="Q22" s="512">
        <v>-91036.885701082443</v>
      </c>
      <c r="R22" s="513">
        <v>0.52638045592252913</v>
      </c>
      <c r="S22" s="513"/>
      <c r="T22" s="400">
        <v>1783372.0840898198</v>
      </c>
      <c r="U22" s="433">
        <v>1311572.5329423335</v>
      </c>
      <c r="V22" s="512">
        <v>-471799.55114748632</v>
      </c>
      <c r="W22" s="513">
        <v>-0.26455474735564161</v>
      </c>
      <c r="X22" s="514"/>
      <c r="Y22" s="433">
        <v>-3960216.5051484765</v>
      </c>
      <c r="Z22" s="433">
        <v>-4611283.3050862458</v>
      </c>
      <c r="AA22" s="512">
        <v>-651066.7999377693</v>
      </c>
      <c r="AB22" s="513">
        <v>0.16440181972156079</v>
      </c>
      <c r="AC22" s="514"/>
      <c r="AD22" s="517">
        <v>0</v>
      </c>
      <c r="AE22" s="439">
        <v>921028.12211045576</v>
      </c>
      <c r="AF22" s="505"/>
      <c r="AG22" s="399">
        <v>-3960216.5051484765</v>
      </c>
      <c r="AH22" s="399">
        <v>-3690255.18297579</v>
      </c>
      <c r="AI22" s="512">
        <v>269961.32217268646</v>
      </c>
      <c r="AJ22" s="513">
        <v>-6.8168324085747189E-2</v>
      </c>
      <c r="AK22" s="513"/>
      <c r="AL22" s="200">
        <v>-711840</v>
      </c>
      <c r="AM22" s="433">
        <v>-425295</v>
      </c>
      <c r="AN22" s="512">
        <v>286545</v>
      </c>
      <c r="AO22" s="513">
        <v>-0.40254130141604855</v>
      </c>
      <c r="AP22" s="513"/>
      <c r="AQ22" s="445">
        <v>-4672056.505148476</v>
      </c>
      <c r="AR22" s="445">
        <v>-4115550.1829757895</v>
      </c>
      <c r="AS22" s="512">
        <v>556506.32217268646</v>
      </c>
      <c r="AT22" s="513">
        <v>-0.11911378245520618</v>
      </c>
      <c r="AV22" s="519">
        <v>-604.78121332985666</v>
      </c>
      <c r="AW22" s="519">
        <v>-618.92924850382906</v>
      </c>
      <c r="AX22" s="519">
        <v>-14.148035173972403</v>
      </c>
      <c r="AY22" s="520">
        <v>2.3393641968597088E-2</v>
      </c>
      <c r="AZ22" s="521"/>
      <c r="BA22" s="519">
        <v>-18.776336256322583</v>
      </c>
      <c r="BB22" s="519">
        <v>-28.872986870619027</v>
      </c>
      <c r="BC22" s="658">
        <v>-10.096650614296443</v>
      </c>
      <c r="BD22" s="659">
        <v>0.53773273318412074</v>
      </c>
      <c r="BE22" s="521"/>
      <c r="BF22" s="519">
        <v>193.61329758873302</v>
      </c>
      <c r="BG22" s="519">
        <v>143.45100436862447</v>
      </c>
      <c r="BH22" s="658">
        <v>-50.162293220108552</v>
      </c>
      <c r="BI22" s="659">
        <v>-0.25908495875454607</v>
      </c>
      <c r="BJ22" s="521"/>
      <c r="BK22" s="519">
        <v>-429.94425199744614</v>
      </c>
      <c r="BL22" s="519">
        <v>-504.35123100582365</v>
      </c>
      <c r="BM22" s="658">
        <v>-74.406979008377505</v>
      </c>
      <c r="BN22" s="659">
        <v>0.17306192294162703</v>
      </c>
      <c r="BO22" s="522"/>
      <c r="BP22" s="519">
        <v>0</v>
      </c>
      <c r="BQ22" s="519">
        <v>100.7358768577552</v>
      </c>
      <c r="BR22" s="522"/>
      <c r="BS22" s="519">
        <v>-429.94425199744614</v>
      </c>
      <c r="BT22" s="519">
        <v>-403.61535414806849</v>
      </c>
      <c r="BU22" s="658">
        <v>26.328897849377654</v>
      </c>
      <c r="BV22" s="659">
        <v>-6.1237934283475542E-2</v>
      </c>
      <c r="BW22" s="513"/>
      <c r="BX22" s="519">
        <v>-77.281511236564981</v>
      </c>
      <c r="BY22" s="519">
        <v>-51.722301214043533</v>
      </c>
      <c r="BZ22" s="512">
        <v>25.559210022521448</v>
      </c>
      <c r="CA22" s="513">
        <v>-0.33072865182828309</v>
      </c>
      <c r="CB22" s="513"/>
      <c r="CC22" s="445">
        <v>-507.22576323401114</v>
      </c>
      <c r="CD22" s="445">
        <v>-450.13126796191506</v>
      </c>
      <c r="CE22" s="512">
        <v>57.094495272096083</v>
      </c>
      <c r="CF22" s="513">
        <v>-0.11256229357923062</v>
      </c>
    </row>
    <row r="23" spans="1:84">
      <c r="A23" s="397">
        <v>52</v>
      </c>
      <c r="B23" s="412">
        <v>14</v>
      </c>
      <c r="C23" s="412">
        <v>14</v>
      </c>
      <c r="D23" s="398" t="s">
        <v>46</v>
      </c>
      <c r="E23" s="400">
        <v>2346</v>
      </c>
      <c r="F23" s="400">
        <v>2292</v>
      </c>
      <c r="G23" s="512">
        <v>-54</v>
      </c>
      <c r="H23" s="513">
        <v>-2.3017902813299233E-2</v>
      </c>
      <c r="I23" s="513"/>
      <c r="J23" s="400">
        <v>1522731.7951622759</v>
      </c>
      <c r="K23" s="433">
        <v>1481646.6541430943</v>
      </c>
      <c r="L23" s="512">
        <v>-41085.141019181581</v>
      </c>
      <c r="M23" s="513">
        <v>-2.6981206506430887E-2</v>
      </c>
      <c r="N23" s="513"/>
      <c r="O23" s="400">
        <v>1220596.9903446012</v>
      </c>
      <c r="P23" s="433">
        <v>1144337.6095297916</v>
      </c>
      <c r="Q23" s="512">
        <v>-76259.380814809585</v>
      </c>
      <c r="R23" s="513">
        <v>-6.2477116868262877E-2</v>
      </c>
      <c r="S23" s="513"/>
      <c r="T23" s="400">
        <v>546078.89423253492</v>
      </c>
      <c r="U23" s="433">
        <v>361864.78066952998</v>
      </c>
      <c r="V23" s="512">
        <v>-184214.11356300494</v>
      </c>
      <c r="W23" s="513">
        <v>-0.33733974249618531</v>
      </c>
      <c r="X23" s="514"/>
      <c r="Y23" s="433">
        <v>3289407.6797394119</v>
      </c>
      <c r="Z23" s="433">
        <v>2987849.0443424159</v>
      </c>
      <c r="AA23" s="512">
        <v>-301558.63539699605</v>
      </c>
      <c r="AB23" s="513">
        <v>-9.1675664665829937E-2</v>
      </c>
      <c r="AC23" s="514"/>
      <c r="AD23" s="517">
        <v>0</v>
      </c>
      <c r="AE23" s="439">
        <v>222729.99918619054</v>
      </c>
      <c r="AF23" s="505"/>
      <c r="AG23" s="399">
        <v>3289407.6797394119</v>
      </c>
      <c r="AH23" s="399">
        <v>3210579.0435286062</v>
      </c>
      <c r="AI23" s="512">
        <v>-78828.636210805736</v>
      </c>
      <c r="AJ23" s="513">
        <v>-2.3964386262103749E-2</v>
      </c>
      <c r="AK23" s="513"/>
      <c r="AL23" s="200">
        <v>280570</v>
      </c>
      <c r="AM23" s="433">
        <v>250153</v>
      </c>
      <c r="AN23" s="512">
        <v>-30417</v>
      </c>
      <c r="AO23" s="513">
        <v>-0.10841144812346296</v>
      </c>
      <c r="AP23" s="513"/>
      <c r="AQ23" s="445">
        <v>3569977.6797394119</v>
      </c>
      <c r="AR23" s="445">
        <v>3460732.0435286062</v>
      </c>
      <c r="AS23" s="512">
        <v>-109245.63621080574</v>
      </c>
      <c r="AT23" s="513">
        <v>-3.0601209870527831E-2</v>
      </c>
      <c r="AV23" s="519">
        <v>649.07578651418407</v>
      </c>
      <c r="AW23" s="519">
        <v>646.44269377970954</v>
      </c>
      <c r="AX23" s="519">
        <v>-2.6330927344745305</v>
      </c>
      <c r="AY23" s="520">
        <v>-4.0566799581530687E-3</v>
      </c>
      <c r="AZ23" s="521"/>
      <c r="BA23" s="519">
        <v>520.28857218439953</v>
      </c>
      <c r="BB23" s="519">
        <v>499.2746987477276</v>
      </c>
      <c r="BC23" s="658">
        <v>-21.013873436671929</v>
      </c>
      <c r="BD23" s="659">
        <v>-4.038888140180838E-2</v>
      </c>
      <c r="BE23" s="521"/>
      <c r="BF23" s="519">
        <v>232.77020214515554</v>
      </c>
      <c r="BG23" s="519">
        <v>157.88166695878272</v>
      </c>
      <c r="BH23" s="658">
        <v>-74.88853518637282</v>
      </c>
      <c r="BI23" s="659">
        <v>-0.32172732805237808</v>
      </c>
      <c r="BJ23" s="521"/>
      <c r="BK23" s="519">
        <v>1402.1345608437391</v>
      </c>
      <c r="BL23" s="519">
        <v>1303.5990594862199</v>
      </c>
      <c r="BM23" s="658">
        <v>-98.535501357519252</v>
      </c>
      <c r="BN23" s="659">
        <v>-7.0275353100365201E-2</v>
      </c>
      <c r="BO23" s="522"/>
      <c r="BP23" s="519">
        <v>0</v>
      </c>
      <c r="BQ23" s="519">
        <v>97.177137515789937</v>
      </c>
      <c r="BR23" s="522"/>
      <c r="BS23" s="519">
        <v>1402.1345608437391</v>
      </c>
      <c r="BT23" s="519">
        <v>1400.7761970020097</v>
      </c>
      <c r="BU23" s="658">
        <v>-1.3583638417294424</v>
      </c>
      <c r="BV23" s="659">
        <v>-9.6878279707479891E-4</v>
      </c>
      <c r="BW23" s="513"/>
      <c r="BX23" s="519">
        <v>119.59505541346974</v>
      </c>
      <c r="BY23" s="519">
        <v>109.14179755671903</v>
      </c>
      <c r="BZ23" s="512">
        <v>-10.45325785675071</v>
      </c>
      <c r="CA23" s="513">
        <v>-8.7405435121136132E-2</v>
      </c>
      <c r="CB23" s="513"/>
      <c r="CC23" s="445">
        <v>1521.7296162572088</v>
      </c>
      <c r="CD23" s="445">
        <v>1509.9179945587287</v>
      </c>
      <c r="CE23" s="512">
        <v>-11.811621698480167</v>
      </c>
      <c r="CF23" s="513">
        <v>-7.76197135962406E-3</v>
      </c>
    </row>
    <row r="24" spans="1:84">
      <c r="A24" s="397">
        <v>61</v>
      </c>
      <c r="B24" s="412">
        <v>5</v>
      </c>
      <c r="C24" s="412">
        <v>5</v>
      </c>
      <c r="D24" s="398" t="s">
        <v>47</v>
      </c>
      <c r="E24" s="400">
        <v>16459</v>
      </c>
      <c r="F24" s="400">
        <v>16469</v>
      </c>
      <c r="G24" s="512">
        <v>10</v>
      </c>
      <c r="H24" s="513">
        <v>6.0757032626526522E-4</v>
      </c>
      <c r="I24" s="513"/>
      <c r="J24" s="400">
        <v>49456.280953129055</v>
      </c>
      <c r="K24" s="433">
        <v>-116170.48153359862</v>
      </c>
      <c r="L24" s="512">
        <v>-165626.76248672768</v>
      </c>
      <c r="M24" s="513">
        <v>-3.3489530408421988</v>
      </c>
      <c r="N24" s="513"/>
      <c r="O24" s="400">
        <v>5522321.8735863203</v>
      </c>
      <c r="P24" s="433">
        <v>5412721.295109245</v>
      </c>
      <c r="Q24" s="512">
        <v>-109600.57847707532</v>
      </c>
      <c r="R24" s="513">
        <v>-1.9846829103045062E-2</v>
      </c>
      <c r="S24" s="513"/>
      <c r="T24" s="400">
        <v>3027628.6186531498</v>
      </c>
      <c r="U24" s="433">
        <v>1933802.2300913956</v>
      </c>
      <c r="V24" s="512">
        <v>-1093826.3885617543</v>
      </c>
      <c r="W24" s="513">
        <v>-0.36128155937710299</v>
      </c>
      <c r="X24" s="514"/>
      <c r="Y24" s="433">
        <v>8599406.7731925994</v>
      </c>
      <c r="Z24" s="433">
        <v>7230353.0436670417</v>
      </c>
      <c r="AA24" s="512">
        <v>-1369053.7295255577</v>
      </c>
      <c r="AB24" s="513">
        <v>-0.15920327595077649</v>
      </c>
      <c r="AC24" s="514"/>
      <c r="AD24" s="517">
        <v>0</v>
      </c>
      <c r="AE24" s="439">
        <v>3254578.5546666831</v>
      </c>
      <c r="AF24" s="505"/>
      <c r="AG24" s="399">
        <v>8599406.7731925994</v>
      </c>
      <c r="AH24" s="399">
        <v>10484931.598333724</v>
      </c>
      <c r="AI24" s="512">
        <v>1885524.8251411244</v>
      </c>
      <c r="AJ24" s="513">
        <v>0.21926219736679675</v>
      </c>
      <c r="AK24" s="513"/>
      <c r="AL24" s="200">
        <v>1511049</v>
      </c>
      <c r="AM24" s="433">
        <v>2616359</v>
      </c>
      <c r="AN24" s="512">
        <v>1105310</v>
      </c>
      <c r="AO24" s="513">
        <v>0.73148521325251525</v>
      </c>
      <c r="AP24" s="513"/>
      <c r="AQ24" s="445">
        <v>10110455.773192599</v>
      </c>
      <c r="AR24" s="445">
        <v>13101290.598333724</v>
      </c>
      <c r="AS24" s="512">
        <v>2990834.8251411244</v>
      </c>
      <c r="AT24" s="513">
        <v>0.29581602375148935</v>
      </c>
      <c r="AV24" s="519">
        <v>3.0048168754559241</v>
      </c>
      <c r="AW24" s="519">
        <v>-7.0538880037402771</v>
      </c>
      <c r="AX24" s="519">
        <v>-10.058704879196201</v>
      </c>
      <c r="AY24" s="520">
        <v>-3.3475267532468123</v>
      </c>
      <c r="AZ24" s="521"/>
      <c r="BA24" s="519">
        <v>335.5198902476651</v>
      </c>
      <c r="BB24" s="519">
        <v>328.66119953301626</v>
      </c>
      <c r="BC24" s="658">
        <v>-6.8586907146488443</v>
      </c>
      <c r="BD24" s="659">
        <v>-2.0441979489162564E-2</v>
      </c>
      <c r="BE24" s="521"/>
      <c r="BF24" s="519">
        <v>183.94973076451484</v>
      </c>
      <c r="BG24" s="519">
        <v>117.42074382727522</v>
      </c>
      <c r="BH24" s="658">
        <v>-66.528986937239623</v>
      </c>
      <c r="BI24" s="659">
        <v>-0.3616693901140165</v>
      </c>
      <c r="BJ24" s="521"/>
      <c r="BK24" s="519">
        <v>522.47443788763587</v>
      </c>
      <c r="BL24" s="519">
        <v>439.02805535655119</v>
      </c>
      <c r="BM24" s="658">
        <v>-83.44638253108468</v>
      </c>
      <c r="BN24" s="659">
        <v>-0.15971380890605558</v>
      </c>
      <c r="BO24" s="522"/>
      <c r="BP24" s="519">
        <v>0</v>
      </c>
      <c r="BQ24" s="519">
        <v>197.61846831420749</v>
      </c>
      <c r="BR24" s="522"/>
      <c r="BS24" s="519">
        <v>522.47443788763587</v>
      </c>
      <c r="BT24" s="519">
        <v>636.6465236707586</v>
      </c>
      <c r="BU24" s="658">
        <v>114.17208578312272</v>
      </c>
      <c r="BV24" s="659">
        <v>0.21852185964297213</v>
      </c>
      <c r="BW24" s="513"/>
      <c r="BX24" s="519">
        <v>91.806853393280278</v>
      </c>
      <c r="BY24" s="519">
        <v>158.86568704839397</v>
      </c>
      <c r="BZ24" s="512">
        <v>67.058833655113688</v>
      </c>
      <c r="CA24" s="513">
        <v>0.73043385299187258</v>
      </c>
      <c r="CB24" s="513"/>
      <c r="CC24" s="445">
        <v>614.28129128091609</v>
      </c>
      <c r="CD24" s="445">
        <v>795.51221071915256</v>
      </c>
      <c r="CE24" s="512">
        <v>181.23091943823647</v>
      </c>
      <c r="CF24" s="513">
        <v>0.29502920243644215</v>
      </c>
    </row>
    <row r="25" spans="1:84">
      <c r="A25" s="397">
        <v>69</v>
      </c>
      <c r="B25" s="412">
        <v>17</v>
      </c>
      <c r="C25" s="412">
        <v>17</v>
      </c>
      <c r="D25" s="398" t="s">
        <v>48</v>
      </c>
      <c r="E25" s="400">
        <v>6687</v>
      </c>
      <c r="F25" s="400">
        <v>6558</v>
      </c>
      <c r="G25" s="512">
        <v>-129</v>
      </c>
      <c r="H25" s="513">
        <v>-1.9291161956034097E-2</v>
      </c>
      <c r="I25" s="513"/>
      <c r="J25" s="400">
        <v>-482878.64786371868</v>
      </c>
      <c r="K25" s="433">
        <v>-520987.34612554265</v>
      </c>
      <c r="L25" s="512">
        <v>-38108.698261823971</v>
      </c>
      <c r="M25" s="513">
        <v>7.8919824743584999E-2</v>
      </c>
      <c r="N25" s="513"/>
      <c r="O25" s="400">
        <v>3728067.2994639766</v>
      </c>
      <c r="P25" s="433">
        <v>3234088.2893262082</v>
      </c>
      <c r="Q25" s="512">
        <v>-493979.01013776846</v>
      </c>
      <c r="R25" s="513">
        <v>-0.13250270728985847</v>
      </c>
      <c r="S25" s="513"/>
      <c r="T25" s="400">
        <v>1360710.0577640531</v>
      </c>
      <c r="U25" s="433">
        <v>778980.40699503571</v>
      </c>
      <c r="V25" s="512">
        <v>-581729.6507690174</v>
      </c>
      <c r="W25" s="513">
        <v>-0.42751918195190503</v>
      </c>
      <c r="X25" s="514"/>
      <c r="Y25" s="433">
        <v>4605898.7093643108</v>
      </c>
      <c r="Z25" s="433">
        <v>3492081.3501957012</v>
      </c>
      <c r="AA25" s="512">
        <v>-1113817.3591686096</v>
      </c>
      <c r="AB25" s="513">
        <v>-0.24182411065707837</v>
      </c>
      <c r="AC25" s="514"/>
      <c r="AD25" s="517">
        <v>0</v>
      </c>
      <c r="AE25" s="439">
        <v>742532.39928074041</v>
      </c>
      <c r="AF25" s="505"/>
      <c r="AG25" s="399">
        <v>4605898.7093643108</v>
      </c>
      <c r="AH25" s="399">
        <v>4234613.7494764421</v>
      </c>
      <c r="AI25" s="512">
        <v>-371284.95988786872</v>
      </c>
      <c r="AJ25" s="513">
        <v>-8.0610752280115189E-2</v>
      </c>
      <c r="AK25" s="513"/>
      <c r="AL25" s="200">
        <v>476820</v>
      </c>
      <c r="AM25" s="433">
        <v>683940</v>
      </c>
      <c r="AN25" s="512">
        <v>207120</v>
      </c>
      <c r="AO25" s="513">
        <v>0.43437775261104822</v>
      </c>
      <c r="AP25" s="513"/>
      <c r="AQ25" s="445">
        <v>5082718.7093643108</v>
      </c>
      <c r="AR25" s="445">
        <v>4918553.7494764421</v>
      </c>
      <c r="AS25" s="512">
        <v>-164164.95988786872</v>
      </c>
      <c r="AT25" s="513">
        <v>-3.2298651425547928E-2</v>
      </c>
      <c r="AV25" s="519">
        <v>-72.211551946122128</v>
      </c>
      <c r="AW25" s="519">
        <v>-79.443023196941539</v>
      </c>
      <c r="AX25" s="519">
        <v>-7.2314712508194106</v>
      </c>
      <c r="AY25" s="520">
        <v>0.10014285880761702</v>
      </c>
      <c r="AZ25" s="521"/>
      <c r="BA25" s="519">
        <v>557.50969036398635</v>
      </c>
      <c r="BB25" s="519">
        <v>493.15161471884846</v>
      </c>
      <c r="BC25" s="658">
        <v>-64.358075645137887</v>
      </c>
      <c r="BD25" s="659">
        <v>-0.11543848789986028</v>
      </c>
      <c r="BE25" s="521"/>
      <c r="BF25" s="519">
        <v>203.48587674054929</v>
      </c>
      <c r="BG25" s="519">
        <v>118.78322766011523</v>
      </c>
      <c r="BH25" s="658">
        <v>-84.702649080434057</v>
      </c>
      <c r="BI25" s="659">
        <v>-0.41625812285946767</v>
      </c>
      <c r="BJ25" s="521"/>
      <c r="BK25" s="519">
        <v>688.78401515841347</v>
      </c>
      <c r="BL25" s="519">
        <v>532.49181918202214</v>
      </c>
      <c r="BM25" s="658">
        <v>-156.29219597639133</v>
      </c>
      <c r="BN25" s="659">
        <v>-0.22691031228482514</v>
      </c>
      <c r="BO25" s="522"/>
      <c r="BP25" s="519">
        <v>0</v>
      </c>
      <c r="BQ25" s="519">
        <v>113.22543447403788</v>
      </c>
      <c r="BR25" s="522"/>
      <c r="BS25" s="519">
        <v>688.78401515841347</v>
      </c>
      <c r="BT25" s="519">
        <v>645.71725365606005</v>
      </c>
      <c r="BU25" s="658">
        <v>-43.066761502353415</v>
      </c>
      <c r="BV25" s="659">
        <v>-6.2525785376201695E-2</v>
      </c>
      <c r="BW25" s="513"/>
      <c r="BX25" s="519">
        <v>71.305518169582768</v>
      </c>
      <c r="BY25" s="519">
        <v>104.29094236047575</v>
      </c>
      <c r="BZ25" s="512">
        <v>32.985424190892985</v>
      </c>
      <c r="CA25" s="513">
        <v>0.46259286851327841</v>
      </c>
      <c r="CB25" s="513"/>
      <c r="CC25" s="445">
        <v>760.08953332799626</v>
      </c>
      <c r="CD25" s="445">
        <v>750.00819601653586</v>
      </c>
      <c r="CE25" s="512">
        <v>-10.081337311460402</v>
      </c>
      <c r="CF25" s="513">
        <v>-1.3263354998877574E-2</v>
      </c>
    </row>
    <row r="26" spans="1:84">
      <c r="A26" s="397">
        <v>71</v>
      </c>
      <c r="B26" s="412">
        <v>17</v>
      </c>
      <c r="C26" s="412">
        <v>17</v>
      </c>
      <c r="D26" s="398" t="s">
        <v>49</v>
      </c>
      <c r="E26" s="400">
        <v>6591</v>
      </c>
      <c r="F26" s="400">
        <v>6473</v>
      </c>
      <c r="G26" s="512">
        <v>-118</v>
      </c>
      <c r="H26" s="513">
        <v>-1.7903201335153999E-2</v>
      </c>
      <c r="I26" s="513"/>
      <c r="J26" s="400">
        <v>3377877.4979447071</v>
      </c>
      <c r="K26" s="433">
        <v>3356667.4566789521</v>
      </c>
      <c r="L26" s="512">
        <v>-21210.04126575496</v>
      </c>
      <c r="M26" s="513">
        <v>-6.2791031583177177E-3</v>
      </c>
      <c r="N26" s="513"/>
      <c r="O26" s="400">
        <v>3898124.8037349805</v>
      </c>
      <c r="P26" s="433">
        <v>3990859.5010169088</v>
      </c>
      <c r="Q26" s="512">
        <v>92734.697281928267</v>
      </c>
      <c r="R26" s="513">
        <v>2.3789565996726093E-2</v>
      </c>
      <c r="S26" s="513"/>
      <c r="T26" s="400">
        <v>1382873.4984998675</v>
      </c>
      <c r="U26" s="433">
        <v>929822.11749077449</v>
      </c>
      <c r="V26" s="512">
        <v>-453051.38100909302</v>
      </c>
      <c r="W26" s="513">
        <v>-0.32761592546285712</v>
      </c>
      <c r="X26" s="514"/>
      <c r="Y26" s="433">
        <v>8658875.800179556</v>
      </c>
      <c r="Z26" s="433">
        <v>8277349.0751866344</v>
      </c>
      <c r="AA26" s="512">
        <v>-381526.72499292158</v>
      </c>
      <c r="AB26" s="513">
        <v>-4.4061923718204853E-2</v>
      </c>
      <c r="AC26" s="514"/>
      <c r="AD26" s="517">
        <v>0</v>
      </c>
      <c r="AE26" s="439">
        <v>703036.10802916903</v>
      </c>
      <c r="AF26" s="505"/>
      <c r="AG26" s="399">
        <v>8658875.800179556</v>
      </c>
      <c r="AH26" s="399">
        <v>8980385.1832158044</v>
      </c>
      <c r="AI26" s="512">
        <v>321509.38303624839</v>
      </c>
      <c r="AJ26" s="513">
        <v>3.7130614926891709E-2</v>
      </c>
      <c r="AK26" s="513"/>
      <c r="AL26" s="200">
        <v>624708</v>
      </c>
      <c r="AM26" s="433">
        <v>801070</v>
      </c>
      <c r="AN26" s="512">
        <v>176362</v>
      </c>
      <c r="AO26" s="513">
        <v>0.28231109574393154</v>
      </c>
      <c r="AP26" s="513"/>
      <c r="AQ26" s="445">
        <v>9283583.800179556</v>
      </c>
      <c r="AR26" s="445">
        <v>9781455.1832158044</v>
      </c>
      <c r="AS26" s="512">
        <v>497871.38303624839</v>
      </c>
      <c r="AT26" s="513">
        <v>5.3629222695939789E-2</v>
      </c>
      <c r="AV26" s="519">
        <v>512.49848246771467</v>
      </c>
      <c r="AW26" s="519">
        <v>518.56441475034023</v>
      </c>
      <c r="AX26" s="519">
        <v>6.0659322826255675</v>
      </c>
      <c r="AY26" s="520">
        <v>1.1836000476367648E-2</v>
      </c>
      <c r="AZ26" s="521"/>
      <c r="BA26" s="519">
        <v>591.43146771885608</v>
      </c>
      <c r="BB26" s="519">
        <v>616.53939456463911</v>
      </c>
      <c r="BC26" s="658">
        <v>25.107926845783027</v>
      </c>
      <c r="BD26" s="659">
        <v>4.2452808509875192E-2</v>
      </c>
      <c r="BE26" s="521"/>
      <c r="BF26" s="519">
        <v>209.81239546349076</v>
      </c>
      <c r="BG26" s="519">
        <v>143.64624092241226</v>
      </c>
      <c r="BH26" s="658">
        <v>-66.166154541078498</v>
      </c>
      <c r="BI26" s="659">
        <v>-0.315358653595812</v>
      </c>
      <c r="BJ26" s="521"/>
      <c r="BK26" s="519">
        <v>1313.7423456500617</v>
      </c>
      <c r="BL26" s="519">
        <v>1278.7500502373914</v>
      </c>
      <c r="BM26" s="658">
        <v>-34.992295412670273</v>
      </c>
      <c r="BN26" s="659">
        <v>-2.663558461713092E-2</v>
      </c>
      <c r="BO26" s="522"/>
      <c r="BP26" s="519">
        <v>0</v>
      </c>
      <c r="BQ26" s="519">
        <v>108.61055276211479</v>
      </c>
      <c r="BR26" s="522"/>
      <c r="BS26" s="519">
        <v>1313.7423456500617</v>
      </c>
      <c r="BT26" s="519">
        <v>1387.3606029995062</v>
      </c>
      <c r="BU26" s="658">
        <v>73.618257349444548</v>
      </c>
      <c r="BV26" s="659">
        <v>5.6037059011763077E-2</v>
      </c>
      <c r="BW26" s="513"/>
      <c r="BX26" s="519">
        <v>94.781975421028676</v>
      </c>
      <c r="BY26" s="519">
        <v>123.75560018538545</v>
      </c>
      <c r="BZ26" s="512">
        <v>28.973624764356771</v>
      </c>
      <c r="CA26" s="513">
        <v>0.30568707431612124</v>
      </c>
      <c r="CB26" s="513"/>
      <c r="CC26" s="445">
        <v>1408.5243210710903</v>
      </c>
      <c r="CD26" s="445">
        <v>1511.1162031848917</v>
      </c>
      <c r="CE26" s="512">
        <v>102.59188211380138</v>
      </c>
      <c r="CF26" s="513">
        <v>7.2836429289191817E-2</v>
      </c>
    </row>
    <row r="27" spans="1:84">
      <c r="A27" s="397">
        <v>72</v>
      </c>
      <c r="B27" s="412">
        <v>17</v>
      </c>
      <c r="C27" s="412">
        <v>17</v>
      </c>
      <c r="D27" s="398" t="s">
        <v>50</v>
      </c>
      <c r="E27" s="400">
        <v>960</v>
      </c>
      <c r="F27" s="400">
        <v>948</v>
      </c>
      <c r="G27" s="512">
        <v>-12</v>
      </c>
      <c r="H27" s="513">
        <v>-1.2500000000000001E-2</v>
      </c>
      <c r="I27" s="513"/>
      <c r="J27" s="400">
        <v>999566.59831672464</v>
      </c>
      <c r="K27" s="433">
        <v>1041569.0137410697</v>
      </c>
      <c r="L27" s="512">
        <v>42002.415424345061</v>
      </c>
      <c r="M27" s="513">
        <v>4.2020627234920963E-2</v>
      </c>
      <c r="N27" s="513"/>
      <c r="O27" s="400">
        <v>296991.75196522468</v>
      </c>
      <c r="P27" s="433">
        <v>366875.2433164253</v>
      </c>
      <c r="Q27" s="512">
        <v>69883.491351200617</v>
      </c>
      <c r="R27" s="513">
        <v>0.23530448535615697</v>
      </c>
      <c r="S27" s="513"/>
      <c r="T27" s="400">
        <v>170637.816848054</v>
      </c>
      <c r="U27" s="433">
        <v>108263.34543785875</v>
      </c>
      <c r="V27" s="512">
        <v>-62374.471410195256</v>
      </c>
      <c r="W27" s="513">
        <v>-0.36553720952570068</v>
      </c>
      <c r="X27" s="514"/>
      <c r="Y27" s="433">
        <v>1467196.1671300035</v>
      </c>
      <c r="Z27" s="433">
        <v>1516707.6024953537</v>
      </c>
      <c r="AA27" s="512">
        <v>49511.435365350218</v>
      </c>
      <c r="AB27" s="513">
        <v>3.3745613895788736E-2</v>
      </c>
      <c r="AC27" s="514"/>
      <c r="AD27" s="517">
        <v>0</v>
      </c>
      <c r="AE27" s="439">
        <v>123706.32282692456</v>
      </c>
      <c r="AF27" s="505"/>
      <c r="AG27" s="399">
        <v>1467196.1671300035</v>
      </c>
      <c r="AH27" s="399">
        <v>1640413.9253222782</v>
      </c>
      <c r="AI27" s="512">
        <v>173217.75819227472</v>
      </c>
      <c r="AJ27" s="513">
        <v>0.11806039442640287</v>
      </c>
      <c r="AK27" s="513"/>
      <c r="AL27" s="200">
        <v>-252685</v>
      </c>
      <c r="AM27" s="433">
        <v>-244162</v>
      </c>
      <c r="AN27" s="512">
        <v>8523</v>
      </c>
      <c r="AO27" s="513">
        <v>-3.3729742564853477E-2</v>
      </c>
      <c r="AP27" s="513"/>
      <c r="AQ27" s="445">
        <v>1214511.1671300035</v>
      </c>
      <c r="AR27" s="445">
        <v>1396251.9253222782</v>
      </c>
      <c r="AS27" s="512">
        <v>181740.75819227472</v>
      </c>
      <c r="AT27" s="513">
        <v>0.14964107627082926</v>
      </c>
      <c r="AV27" s="519">
        <v>1041.2152065799214</v>
      </c>
      <c r="AW27" s="519">
        <v>1098.7014912880481</v>
      </c>
      <c r="AX27" s="519">
        <v>57.486284708126732</v>
      </c>
      <c r="AY27" s="520">
        <v>5.5210761756882012E-2</v>
      </c>
      <c r="AZ27" s="521"/>
      <c r="BA27" s="519">
        <v>309.36640829710905</v>
      </c>
      <c r="BB27" s="519">
        <v>386.99920181057519</v>
      </c>
      <c r="BC27" s="658">
        <v>77.63279351346614</v>
      </c>
      <c r="BD27" s="659">
        <v>0.25094125099357661</v>
      </c>
      <c r="BE27" s="521"/>
      <c r="BF27" s="519">
        <v>177.74772588338959</v>
      </c>
      <c r="BG27" s="519">
        <v>114.2018411791759</v>
      </c>
      <c r="BH27" s="658">
        <v>-63.545884704213691</v>
      </c>
      <c r="BI27" s="659">
        <v>-0.35750603496273486</v>
      </c>
      <c r="BJ27" s="521"/>
      <c r="BK27" s="519">
        <v>1528.3293407604203</v>
      </c>
      <c r="BL27" s="519">
        <v>1599.9025342777993</v>
      </c>
      <c r="BM27" s="658">
        <v>71.573193517378968</v>
      </c>
      <c r="BN27" s="659">
        <v>4.6831001413456946E-2</v>
      </c>
      <c r="BO27" s="522"/>
      <c r="BP27" s="519">
        <v>0</v>
      </c>
      <c r="BQ27" s="519">
        <v>130.49190171616516</v>
      </c>
      <c r="BR27" s="522"/>
      <c r="BS27" s="519">
        <v>1528.3293407604203</v>
      </c>
      <c r="BT27" s="519">
        <v>1730.3944359939644</v>
      </c>
      <c r="BU27" s="658">
        <v>202.06509523354407</v>
      </c>
      <c r="BV27" s="659">
        <v>0.13221305764699026</v>
      </c>
      <c r="BW27" s="513"/>
      <c r="BX27" s="519">
        <v>-263.21354166666669</v>
      </c>
      <c r="BY27" s="519">
        <v>-257.55485232067508</v>
      </c>
      <c r="BZ27" s="512">
        <v>5.6586893459916041</v>
      </c>
      <c r="CA27" s="513">
        <v>-2.1498473483396084E-2</v>
      </c>
      <c r="CB27" s="513"/>
      <c r="CC27" s="445">
        <v>1265.1157990937536</v>
      </c>
      <c r="CD27" s="445">
        <v>1472.8395836732891</v>
      </c>
      <c r="CE27" s="512">
        <v>207.7237845795355</v>
      </c>
      <c r="CF27" s="513">
        <v>0.16419349495780169</v>
      </c>
    </row>
    <row r="28" spans="1:84">
      <c r="A28" s="397">
        <v>74</v>
      </c>
      <c r="B28" s="412">
        <v>16</v>
      </c>
      <c r="C28" s="412">
        <v>16</v>
      </c>
      <c r="D28" s="398" t="s">
        <v>51</v>
      </c>
      <c r="E28" s="400">
        <v>1052</v>
      </c>
      <c r="F28" s="400">
        <v>1013</v>
      </c>
      <c r="G28" s="512">
        <v>-39</v>
      </c>
      <c r="H28" s="513">
        <v>-3.7072243346007602E-2</v>
      </c>
      <c r="I28" s="513"/>
      <c r="J28" s="400">
        <v>723351.78023342509</v>
      </c>
      <c r="K28" s="433">
        <v>741794.61044822447</v>
      </c>
      <c r="L28" s="512">
        <v>18442.830214799382</v>
      </c>
      <c r="M28" s="513">
        <v>2.5496350073055594E-2</v>
      </c>
      <c r="N28" s="513"/>
      <c r="O28" s="400">
        <v>517380.09010282316</v>
      </c>
      <c r="P28" s="433">
        <v>567262.96098241222</v>
      </c>
      <c r="Q28" s="512">
        <v>49882.870879589056</v>
      </c>
      <c r="R28" s="513">
        <v>9.6414361189808104E-2</v>
      </c>
      <c r="S28" s="513"/>
      <c r="T28" s="400">
        <v>287820.22960673127</v>
      </c>
      <c r="U28" s="433">
        <v>206529.04061873088</v>
      </c>
      <c r="V28" s="512">
        <v>-81291.188988000387</v>
      </c>
      <c r="W28" s="513">
        <v>-0.28243737105996397</v>
      </c>
      <c r="X28" s="514"/>
      <c r="Y28" s="433">
        <v>1528552.0999429796</v>
      </c>
      <c r="Z28" s="433">
        <v>1515586.6120493675</v>
      </c>
      <c r="AA28" s="512">
        <v>-12965.487893612124</v>
      </c>
      <c r="AB28" s="513">
        <v>-8.4822021402448638E-3</v>
      </c>
      <c r="AC28" s="514"/>
      <c r="AD28" s="517">
        <v>0</v>
      </c>
      <c r="AE28" s="439">
        <v>104451.06305149771</v>
      </c>
      <c r="AF28" s="505"/>
      <c r="AG28" s="399">
        <v>1528552.0999429796</v>
      </c>
      <c r="AH28" s="399">
        <v>1620037.6751008653</v>
      </c>
      <c r="AI28" s="512">
        <v>91485.575157885673</v>
      </c>
      <c r="AJ28" s="513">
        <v>5.9851133082934112E-2</v>
      </c>
      <c r="AK28" s="513"/>
      <c r="AL28" s="200">
        <v>-301495</v>
      </c>
      <c r="AM28" s="433">
        <v>-288847</v>
      </c>
      <c r="AN28" s="512">
        <v>12648</v>
      </c>
      <c r="AO28" s="513">
        <v>-4.195094446010713E-2</v>
      </c>
      <c r="AP28" s="513"/>
      <c r="AQ28" s="445">
        <v>1227057.0999429796</v>
      </c>
      <c r="AR28" s="445">
        <v>1331190.6751008653</v>
      </c>
      <c r="AS28" s="512">
        <v>104133.57515788567</v>
      </c>
      <c r="AT28" s="513">
        <v>8.4864490138824578E-2</v>
      </c>
      <c r="AV28" s="519">
        <v>687.59674927131664</v>
      </c>
      <c r="AW28" s="519">
        <v>732.27503499331146</v>
      </c>
      <c r="AX28" s="519">
        <v>44.678285721994826</v>
      </c>
      <c r="AY28" s="520">
        <v>6.4977453382877123E-2</v>
      </c>
      <c r="AZ28" s="521"/>
      <c r="BA28" s="519">
        <v>491.80616929926157</v>
      </c>
      <c r="BB28" s="519">
        <v>559.98317964700118</v>
      </c>
      <c r="BC28" s="658">
        <v>68.177010347739611</v>
      </c>
      <c r="BD28" s="659">
        <v>0.13862577292367034</v>
      </c>
      <c r="BE28" s="521"/>
      <c r="BF28" s="519">
        <v>273.59337415088521</v>
      </c>
      <c r="BG28" s="519">
        <v>203.87861857722694</v>
      </c>
      <c r="BH28" s="658">
        <v>-69.714755573658266</v>
      </c>
      <c r="BI28" s="659">
        <v>-0.25481156402278576</v>
      </c>
      <c r="BJ28" s="521"/>
      <c r="BK28" s="519">
        <v>1452.9962927214635</v>
      </c>
      <c r="BL28" s="519">
        <v>1496.1368332175396</v>
      </c>
      <c r="BM28" s="658">
        <v>43.140540496076028</v>
      </c>
      <c r="BN28" s="659">
        <v>2.9690743680614459E-2</v>
      </c>
      <c r="BO28" s="522"/>
      <c r="BP28" s="519">
        <v>0</v>
      </c>
      <c r="BQ28" s="519">
        <v>103.11062492744098</v>
      </c>
      <c r="BR28" s="522"/>
      <c r="BS28" s="519">
        <v>1452.9962927214635</v>
      </c>
      <c r="BT28" s="519">
        <v>1599.2474581449806</v>
      </c>
      <c r="BU28" s="658">
        <v>146.25116542351702</v>
      </c>
      <c r="BV28" s="659">
        <v>0.10065487858168477</v>
      </c>
      <c r="BW28" s="513"/>
      <c r="BX28" s="519">
        <v>-286.59220532319392</v>
      </c>
      <c r="BY28" s="519">
        <v>-285.14017769002959</v>
      </c>
      <c r="BZ28" s="512">
        <v>1.4520276331643345</v>
      </c>
      <c r="CA28" s="513">
        <v>-5.0665286989465159E-3</v>
      </c>
      <c r="CB28" s="513"/>
      <c r="CC28" s="445">
        <v>1166.4040873982697</v>
      </c>
      <c r="CD28" s="445">
        <v>1314.107280454951</v>
      </c>
      <c r="CE28" s="512">
        <v>147.70319305668136</v>
      </c>
      <c r="CF28" s="513">
        <v>0.12663123753804884</v>
      </c>
    </row>
    <row r="29" spans="1:84">
      <c r="A29" s="397">
        <v>75</v>
      </c>
      <c r="B29" s="412">
        <v>8</v>
      </c>
      <c r="C29" s="412">
        <v>8</v>
      </c>
      <c r="D29" s="398" t="s">
        <v>52</v>
      </c>
      <c r="E29" s="400">
        <v>19549</v>
      </c>
      <c r="F29" s="400">
        <v>19534</v>
      </c>
      <c r="G29" s="512">
        <v>-15</v>
      </c>
      <c r="H29" s="513">
        <v>-7.6730267532866135E-4</v>
      </c>
      <c r="I29" s="513"/>
      <c r="J29" s="400">
        <v>-4178475.1765343091</v>
      </c>
      <c r="K29" s="433">
        <v>-4480495.8753610216</v>
      </c>
      <c r="L29" s="512">
        <v>-302020.69882671256</v>
      </c>
      <c r="M29" s="513">
        <v>7.2280122788048518E-2</v>
      </c>
      <c r="N29" s="513"/>
      <c r="O29" s="400">
        <v>-475828.35206105874</v>
      </c>
      <c r="P29" s="433">
        <v>-92688.728919482513</v>
      </c>
      <c r="Q29" s="512">
        <v>383139.62314157624</v>
      </c>
      <c r="R29" s="513">
        <v>-0.80520553573993714</v>
      </c>
      <c r="S29" s="513"/>
      <c r="T29" s="400">
        <v>3174876.1896728883</v>
      </c>
      <c r="U29" s="433">
        <v>1605503.3102308079</v>
      </c>
      <c r="V29" s="512">
        <v>-1569372.8794420804</v>
      </c>
      <c r="W29" s="513">
        <v>-0.49430994649393711</v>
      </c>
      <c r="X29" s="514"/>
      <c r="Y29" s="433">
        <v>-1479427.3389224792</v>
      </c>
      <c r="Z29" s="433">
        <v>-2967681.2940496965</v>
      </c>
      <c r="AA29" s="512">
        <v>-1488253.9551272173</v>
      </c>
      <c r="AB29" s="513">
        <v>1.0059662384035479</v>
      </c>
      <c r="AC29" s="514"/>
      <c r="AD29" s="517">
        <v>0</v>
      </c>
      <c r="AE29" s="439">
        <v>3000964.8809032906</v>
      </c>
      <c r="AF29" s="505"/>
      <c r="AG29" s="399">
        <v>-1479427.3389224792</v>
      </c>
      <c r="AH29" s="399">
        <v>33283.586853594054</v>
      </c>
      <c r="AI29" s="512">
        <v>1512710.9257760732</v>
      </c>
      <c r="AJ29" s="513">
        <v>-1.02249761510953</v>
      </c>
      <c r="AK29" s="513"/>
      <c r="AL29" s="200">
        <v>-1752472</v>
      </c>
      <c r="AM29" s="433">
        <v>-1622547</v>
      </c>
      <c r="AN29" s="512">
        <v>129925</v>
      </c>
      <c r="AO29" s="513">
        <v>-7.4138131736198917E-2</v>
      </c>
      <c r="AP29" s="513"/>
      <c r="AQ29" s="445">
        <v>-3231899.3389224792</v>
      </c>
      <c r="AR29" s="445">
        <v>-1589263.4131464057</v>
      </c>
      <c r="AS29" s="512">
        <v>1642635.9257760735</v>
      </c>
      <c r="AT29" s="513">
        <v>-0.50825714340587447</v>
      </c>
      <c r="AV29" s="519">
        <v>-213.74367878327837</v>
      </c>
      <c r="AW29" s="519">
        <v>-229.36909365009836</v>
      </c>
      <c r="AX29" s="519">
        <v>-15.625414866819995</v>
      </c>
      <c r="AY29" s="520">
        <v>7.3103517988305555E-2</v>
      </c>
      <c r="AZ29" s="521"/>
      <c r="BA29" s="519">
        <v>-24.3402911689119</v>
      </c>
      <c r="BB29" s="519">
        <v>-4.7449948254060876</v>
      </c>
      <c r="BC29" s="658">
        <v>19.595296343505812</v>
      </c>
      <c r="BD29" s="659">
        <v>-0.80505595465240254</v>
      </c>
      <c r="BE29" s="521"/>
      <c r="BF29" s="519">
        <v>162.40606627821825</v>
      </c>
      <c r="BG29" s="519">
        <v>82.190197104065106</v>
      </c>
      <c r="BH29" s="658">
        <v>-80.215869174153141</v>
      </c>
      <c r="BI29" s="659">
        <v>-0.49392163120763688</v>
      </c>
      <c r="BJ29" s="521"/>
      <c r="BK29" s="519">
        <v>-75.677903673972025</v>
      </c>
      <c r="BL29" s="519">
        <v>-151.92389137143937</v>
      </c>
      <c r="BM29" s="658">
        <v>-76.245987697467342</v>
      </c>
      <c r="BN29" s="659">
        <v>1.0075066035912237</v>
      </c>
      <c r="BO29" s="522"/>
      <c r="BP29" s="519">
        <v>0</v>
      </c>
      <c r="BQ29" s="519">
        <v>153.62777111207589</v>
      </c>
      <c r="BR29" s="522"/>
      <c r="BS29" s="519">
        <v>-75.677903673972025</v>
      </c>
      <c r="BT29" s="519">
        <v>1.703879740636534</v>
      </c>
      <c r="BU29" s="658">
        <v>77.381783414608563</v>
      </c>
      <c r="BV29" s="659">
        <v>-1.0225148908455104</v>
      </c>
      <c r="BW29" s="513"/>
      <c r="BX29" s="519">
        <v>-89.645096935904647</v>
      </c>
      <c r="BY29" s="519">
        <v>-83.062711170267221</v>
      </c>
      <c r="BZ29" s="512">
        <v>6.5823857656374258</v>
      </c>
      <c r="CA29" s="513">
        <v>-7.3427169924795394E-2</v>
      </c>
      <c r="CB29" s="513"/>
      <c r="CC29" s="445">
        <v>-165.32300060987666</v>
      </c>
      <c r="CD29" s="445">
        <v>-81.358831429630683</v>
      </c>
      <c r="CE29" s="512">
        <v>83.964169180245975</v>
      </c>
      <c r="CF29" s="513">
        <v>-0.50787953805884301</v>
      </c>
    </row>
    <row r="30" spans="1:84">
      <c r="A30" s="397">
        <v>77</v>
      </c>
      <c r="B30" s="412">
        <v>13</v>
      </c>
      <c r="C30" s="412">
        <v>13</v>
      </c>
      <c r="D30" s="398" t="s">
        <v>53</v>
      </c>
      <c r="E30" s="400">
        <v>4601</v>
      </c>
      <c r="F30" s="400">
        <v>4549</v>
      </c>
      <c r="G30" s="512">
        <v>-52</v>
      </c>
      <c r="H30" s="513">
        <v>-1.1301890893284068E-2</v>
      </c>
      <c r="I30" s="513"/>
      <c r="J30" s="400">
        <v>9644.0919023021124</v>
      </c>
      <c r="K30" s="433">
        <v>49390.99118169595</v>
      </c>
      <c r="L30" s="512">
        <v>39746.899279393838</v>
      </c>
      <c r="M30" s="513">
        <v>4.1213729278031845</v>
      </c>
      <c r="N30" s="513"/>
      <c r="O30" s="400">
        <v>2664698.4176582657</v>
      </c>
      <c r="P30" s="433">
        <v>2655370.6859034211</v>
      </c>
      <c r="Q30" s="512">
        <v>-9327.7317548445426</v>
      </c>
      <c r="R30" s="513">
        <v>-3.5004830914568351E-3</v>
      </c>
      <c r="S30" s="513"/>
      <c r="T30" s="400">
        <v>1047105.7362009127</v>
      </c>
      <c r="U30" s="433">
        <v>739206.67360116122</v>
      </c>
      <c r="V30" s="512">
        <v>-307899.06259975152</v>
      </c>
      <c r="W30" s="513">
        <v>-0.29404772789886957</v>
      </c>
      <c r="X30" s="514"/>
      <c r="Y30" s="433">
        <v>3721448.2457614806</v>
      </c>
      <c r="Z30" s="433">
        <v>3443968.3506862782</v>
      </c>
      <c r="AA30" s="512">
        <v>-277479.89507520245</v>
      </c>
      <c r="AB30" s="513">
        <v>-7.4562341526913989E-2</v>
      </c>
      <c r="AC30" s="514"/>
      <c r="AD30" s="517">
        <v>0</v>
      </c>
      <c r="AE30" s="439">
        <v>638285.3098677299</v>
      </c>
      <c r="AF30" s="505"/>
      <c r="AG30" s="399">
        <v>3721448.2457614806</v>
      </c>
      <c r="AH30" s="399">
        <v>4082253.6605540081</v>
      </c>
      <c r="AI30" s="512">
        <v>360805.41479252744</v>
      </c>
      <c r="AJ30" s="513">
        <v>9.6952957817823857E-2</v>
      </c>
      <c r="AK30" s="513"/>
      <c r="AL30" s="200">
        <v>188101</v>
      </c>
      <c r="AM30" s="433">
        <v>352696</v>
      </c>
      <c r="AN30" s="512">
        <v>164595</v>
      </c>
      <c r="AO30" s="513">
        <v>0.87503522044008275</v>
      </c>
      <c r="AP30" s="513"/>
      <c r="AQ30" s="445">
        <v>3909549.2457614806</v>
      </c>
      <c r="AR30" s="445">
        <v>4434949.6605540086</v>
      </c>
      <c r="AS30" s="512">
        <v>525400.41479252791</v>
      </c>
      <c r="AT30" s="513">
        <v>0.13438900030793532</v>
      </c>
      <c r="AV30" s="519">
        <v>2.0960860470119784</v>
      </c>
      <c r="AW30" s="519">
        <v>10.857549171619246</v>
      </c>
      <c r="AX30" s="519">
        <v>8.7614631246072676</v>
      </c>
      <c r="AY30" s="520">
        <v>4.1799157706798091</v>
      </c>
      <c r="AZ30" s="521"/>
      <c r="BA30" s="519">
        <v>579.15636115154655</v>
      </c>
      <c r="BB30" s="519">
        <v>583.72624442809877</v>
      </c>
      <c r="BC30" s="658">
        <v>4.5698832765522184</v>
      </c>
      <c r="BD30" s="659">
        <v>7.8905863478143292E-3</v>
      </c>
      <c r="BE30" s="521"/>
      <c r="BF30" s="519">
        <v>227.58220738989627</v>
      </c>
      <c r="BG30" s="519">
        <v>162.49871919128626</v>
      </c>
      <c r="BH30" s="658">
        <v>-65.083488198610013</v>
      </c>
      <c r="BI30" s="659">
        <v>-0.28597792834968105</v>
      </c>
      <c r="BJ30" s="521"/>
      <c r="BK30" s="519">
        <v>808.83465458845478</v>
      </c>
      <c r="BL30" s="519">
        <v>757.08251279100421</v>
      </c>
      <c r="BM30" s="658">
        <v>-51.752141797450577</v>
      </c>
      <c r="BN30" s="659">
        <v>-6.3983586143181156E-2</v>
      </c>
      <c r="BO30" s="522"/>
      <c r="BP30" s="519">
        <v>0</v>
      </c>
      <c r="BQ30" s="519">
        <v>140.31332377835346</v>
      </c>
      <c r="BR30" s="522"/>
      <c r="BS30" s="519">
        <v>808.83465458845478</v>
      </c>
      <c r="BT30" s="519">
        <v>897.3958365693577</v>
      </c>
      <c r="BU30" s="658">
        <v>88.561181980902916</v>
      </c>
      <c r="BV30" s="659">
        <v>0.10949231895357396</v>
      </c>
      <c r="BW30" s="513"/>
      <c r="BX30" s="519">
        <v>40.882634209954361</v>
      </c>
      <c r="BY30" s="519">
        <v>77.532644537260936</v>
      </c>
      <c r="BZ30" s="512">
        <v>36.650010327306575</v>
      </c>
      <c r="CA30" s="513">
        <v>0.89646890508789179</v>
      </c>
      <c r="CB30" s="513"/>
      <c r="CC30" s="445">
        <v>849.71728879840919</v>
      </c>
      <c r="CD30" s="445">
        <v>974.92848110661873</v>
      </c>
      <c r="CE30" s="512">
        <v>125.21119230820955</v>
      </c>
      <c r="CF30" s="513">
        <v>0.14735629598083325</v>
      </c>
    </row>
    <row r="31" spans="1:84">
      <c r="A31" s="397">
        <v>78</v>
      </c>
      <c r="B31" s="412">
        <v>1</v>
      </c>
      <c r="C31" s="413">
        <v>33</v>
      </c>
      <c r="D31" s="398" t="s">
        <v>54</v>
      </c>
      <c r="E31" s="400">
        <v>7832</v>
      </c>
      <c r="F31" s="400">
        <v>7721</v>
      </c>
      <c r="G31" s="512">
        <v>-111</v>
      </c>
      <c r="H31" s="513">
        <v>-1.4172625127681308E-2</v>
      </c>
      <c r="I31" s="513"/>
      <c r="J31" s="400">
        <v>-2234522.2929779058</v>
      </c>
      <c r="K31" s="433">
        <v>-2498741.4745734115</v>
      </c>
      <c r="L31" s="512">
        <v>-264219.18159550568</v>
      </c>
      <c r="M31" s="513">
        <v>0.11824414660163705</v>
      </c>
      <c r="N31" s="513"/>
      <c r="O31" s="400">
        <v>-107199.07430915257</v>
      </c>
      <c r="P31" s="433">
        <v>-100723.51854938859</v>
      </c>
      <c r="Q31" s="512">
        <v>6475.5557597639709</v>
      </c>
      <c r="R31" s="513">
        <v>-6.0406825352698902E-2</v>
      </c>
      <c r="S31" s="513"/>
      <c r="T31" s="400">
        <v>1242815.293543437</v>
      </c>
      <c r="U31" s="433">
        <v>632745.19106490666</v>
      </c>
      <c r="V31" s="512">
        <v>-610070.10247853037</v>
      </c>
      <c r="W31" s="513">
        <v>-0.49087753075449914</v>
      </c>
      <c r="X31" s="514"/>
      <c r="Y31" s="433">
        <v>-1098906.0737436214</v>
      </c>
      <c r="Z31" s="433">
        <v>-1966719.8020578935</v>
      </c>
      <c r="AA31" s="512">
        <v>-867813.72831427213</v>
      </c>
      <c r="AB31" s="513">
        <v>0.7897069176785132</v>
      </c>
      <c r="AC31" s="514"/>
      <c r="AD31" s="517">
        <v>0</v>
      </c>
      <c r="AE31" s="439">
        <v>1029532.9056739968</v>
      </c>
      <c r="AF31" s="505"/>
      <c r="AG31" s="399">
        <v>-1098906.0737436214</v>
      </c>
      <c r="AH31" s="399">
        <v>-937186.8963838967</v>
      </c>
      <c r="AI31" s="512">
        <v>161719.17735972465</v>
      </c>
      <c r="AJ31" s="513">
        <v>-0.14716378517119225</v>
      </c>
      <c r="AK31" s="513"/>
      <c r="AL31" s="200">
        <v>-442953</v>
      </c>
      <c r="AM31" s="433">
        <v>-111844</v>
      </c>
      <c r="AN31" s="512">
        <v>331109</v>
      </c>
      <c r="AO31" s="513">
        <v>-0.74750368549259172</v>
      </c>
      <c r="AP31" s="513"/>
      <c r="AQ31" s="445">
        <v>-1541859.0737436214</v>
      </c>
      <c r="AR31" s="445">
        <v>-1049030.8963838965</v>
      </c>
      <c r="AS31" s="512">
        <v>492828.17735972488</v>
      </c>
      <c r="AT31" s="513">
        <v>-0.31963243966463295</v>
      </c>
      <c r="AV31" s="519">
        <v>-285.30672790831278</v>
      </c>
      <c r="AW31" s="519">
        <v>-323.6292545749788</v>
      </c>
      <c r="AX31" s="519">
        <v>-38.322526666666022</v>
      </c>
      <c r="AY31" s="520">
        <v>0.134320445043909</v>
      </c>
      <c r="AZ31" s="521"/>
      <c r="BA31" s="519">
        <v>-13.687317965928571</v>
      </c>
      <c r="BB31" s="519">
        <v>-13.045398076594818</v>
      </c>
      <c r="BC31" s="658">
        <v>0.64191988933375299</v>
      </c>
      <c r="BD31" s="659">
        <v>-4.6898880476925052E-2</v>
      </c>
      <c r="BE31" s="521"/>
      <c r="BF31" s="519">
        <v>158.68428160666969</v>
      </c>
      <c r="BG31" s="519">
        <v>81.951196874097477</v>
      </c>
      <c r="BH31" s="658">
        <v>-76.733084732572209</v>
      </c>
      <c r="BI31" s="659">
        <v>-0.48355819464696764</v>
      </c>
      <c r="BJ31" s="521"/>
      <c r="BK31" s="519">
        <v>-140.30976426757167</v>
      </c>
      <c r="BL31" s="519">
        <v>-254.72345577747618</v>
      </c>
      <c r="BM31" s="658">
        <v>-114.41369150990451</v>
      </c>
      <c r="BN31" s="659">
        <v>0.81543641746640549</v>
      </c>
      <c r="BO31" s="522"/>
      <c r="BP31" s="519">
        <v>0</v>
      </c>
      <c r="BQ31" s="519">
        <v>133.34191240435135</v>
      </c>
      <c r="BR31" s="522"/>
      <c r="BS31" s="519">
        <v>-140.30976426757167</v>
      </c>
      <c r="BT31" s="519">
        <v>-121.38154337312481</v>
      </c>
      <c r="BU31" s="658">
        <v>18.928220894446852</v>
      </c>
      <c r="BV31" s="659">
        <v>-0.13490309098054365</v>
      </c>
      <c r="BW31" s="513"/>
      <c r="BX31" s="519">
        <v>-56.55681818181818</v>
      </c>
      <c r="BY31" s="519">
        <v>-14.485688382333894</v>
      </c>
      <c r="BZ31" s="512">
        <v>42.071129799484282</v>
      </c>
      <c r="CA31" s="513">
        <v>-0.74387370350705584</v>
      </c>
      <c r="CB31" s="513"/>
      <c r="CC31" s="445">
        <v>-196.86658244938985</v>
      </c>
      <c r="CD31" s="445">
        <v>-135.86723175545868</v>
      </c>
      <c r="CE31" s="512">
        <v>60.999350693931177</v>
      </c>
      <c r="CF31" s="513">
        <v>-0.30985121971938934</v>
      </c>
    </row>
    <row r="32" spans="1:84">
      <c r="A32" s="397">
        <v>79</v>
      </c>
      <c r="B32" s="412">
        <v>4</v>
      </c>
      <c r="C32" s="412">
        <v>4</v>
      </c>
      <c r="D32" s="398" t="s">
        <v>55</v>
      </c>
      <c r="E32" s="400">
        <v>6753</v>
      </c>
      <c r="F32" s="400">
        <v>6703</v>
      </c>
      <c r="G32" s="512">
        <v>-50</v>
      </c>
      <c r="H32" s="513">
        <v>-7.4041166888790168E-3</v>
      </c>
      <c r="I32" s="513"/>
      <c r="J32" s="400">
        <v>-1930199.4508748273</v>
      </c>
      <c r="K32" s="433">
        <v>-1876396.0259318352</v>
      </c>
      <c r="L32" s="512">
        <v>53803.424942992162</v>
      </c>
      <c r="M32" s="513">
        <v>-2.7874541627605765E-2</v>
      </c>
      <c r="N32" s="513"/>
      <c r="O32" s="400">
        <v>-435753.11137453606</v>
      </c>
      <c r="P32" s="433">
        <v>-288177.29764688265</v>
      </c>
      <c r="Q32" s="512">
        <v>147575.81372765341</v>
      </c>
      <c r="R32" s="513">
        <v>-0.33866841079376686</v>
      </c>
      <c r="S32" s="513"/>
      <c r="T32" s="400">
        <v>1064230.3536242272</v>
      </c>
      <c r="U32" s="433">
        <v>591397.03875460767</v>
      </c>
      <c r="V32" s="512">
        <v>-472833.31486961956</v>
      </c>
      <c r="W32" s="513">
        <v>-0.44429602412615821</v>
      </c>
      <c r="X32" s="514"/>
      <c r="Y32" s="433">
        <v>-1301722.2086251362</v>
      </c>
      <c r="Z32" s="433">
        <v>-1573176.2848241101</v>
      </c>
      <c r="AA32" s="512">
        <v>-271454.07619897393</v>
      </c>
      <c r="AB32" s="513">
        <v>0.20853456628483014</v>
      </c>
      <c r="AC32" s="514"/>
      <c r="AD32" s="517">
        <v>0</v>
      </c>
      <c r="AE32" s="439">
        <v>988891.65915806894</v>
      </c>
      <c r="AF32" s="505"/>
      <c r="AG32" s="399">
        <v>-1301722.2086251362</v>
      </c>
      <c r="AH32" s="399">
        <v>-584284.62566604116</v>
      </c>
      <c r="AI32" s="512">
        <v>717437.58295909502</v>
      </c>
      <c r="AJ32" s="513">
        <v>-0.55114492032585372</v>
      </c>
      <c r="AK32" s="513"/>
      <c r="AL32" s="200">
        <v>-301196</v>
      </c>
      <c r="AM32" s="433">
        <v>-55124</v>
      </c>
      <c r="AN32" s="512">
        <v>246072</v>
      </c>
      <c r="AO32" s="513">
        <v>-0.8169829612611057</v>
      </c>
      <c r="AP32" s="513"/>
      <c r="AQ32" s="445">
        <v>-1602918.2086251362</v>
      </c>
      <c r="AR32" s="445">
        <v>-639408.62566604128</v>
      </c>
      <c r="AS32" s="512">
        <v>963509.5829590949</v>
      </c>
      <c r="AT32" s="513">
        <v>-0.60109716002635072</v>
      </c>
      <c r="AV32" s="519">
        <v>-285.82843934174844</v>
      </c>
      <c r="AW32" s="519">
        <v>-279.93376487122708</v>
      </c>
      <c r="AX32" s="519">
        <v>5.8946744705213519</v>
      </c>
      <c r="AY32" s="520">
        <v>-2.0623120932600526E-2</v>
      </c>
      <c r="AZ32" s="521"/>
      <c r="BA32" s="519">
        <v>-64.527337683183191</v>
      </c>
      <c r="BB32" s="519">
        <v>-42.992286684601318</v>
      </c>
      <c r="BC32" s="658">
        <v>21.535050998581873</v>
      </c>
      <c r="BD32" s="659">
        <v>-0.33373530927798117</v>
      </c>
      <c r="BE32" s="521"/>
      <c r="BF32" s="519">
        <v>157.59371444161516</v>
      </c>
      <c r="BG32" s="519">
        <v>88.228709347248639</v>
      </c>
      <c r="BH32" s="658">
        <v>-69.365005094366524</v>
      </c>
      <c r="BI32" s="659">
        <v>-0.44015083558465562</v>
      </c>
      <c r="BJ32" s="521"/>
      <c r="BK32" s="519">
        <v>-192.76206258331649</v>
      </c>
      <c r="BL32" s="519">
        <v>-234.69734220857976</v>
      </c>
      <c r="BM32" s="658">
        <v>-41.935279625263263</v>
      </c>
      <c r="BN32" s="659">
        <v>0.21754944444598795</v>
      </c>
      <c r="BO32" s="522"/>
      <c r="BP32" s="519">
        <v>0</v>
      </c>
      <c r="BQ32" s="519">
        <v>147.52971194361763</v>
      </c>
      <c r="BR32" s="522"/>
      <c r="BS32" s="519">
        <v>-192.76206258331649</v>
      </c>
      <c r="BT32" s="519">
        <v>-87.167630264962128</v>
      </c>
      <c r="BU32" s="658">
        <v>105.59443231835436</v>
      </c>
      <c r="BV32" s="659">
        <v>-0.54779675473079081</v>
      </c>
      <c r="BW32" s="513"/>
      <c r="BX32" s="519">
        <v>-44.601806604472088</v>
      </c>
      <c r="BY32" s="519">
        <v>-13.460241682828585</v>
      </c>
      <c r="BZ32" s="512">
        <v>31.141564921643504</v>
      </c>
      <c r="CA32" s="513">
        <v>-0.6982130835597371</v>
      </c>
      <c r="CB32" s="513"/>
      <c r="CC32" s="445">
        <v>-237.36386918778857</v>
      </c>
      <c r="CD32" s="445">
        <v>-95.391410661799384</v>
      </c>
      <c r="CE32" s="512">
        <v>141.97245852598917</v>
      </c>
      <c r="CF32" s="513">
        <v>-0.59812160549872384</v>
      </c>
    </row>
    <row r="33" spans="1:84">
      <c r="A33" s="397">
        <v>81</v>
      </c>
      <c r="B33" s="412">
        <v>7</v>
      </c>
      <c r="C33" s="412">
        <v>7</v>
      </c>
      <c r="D33" s="398" t="s">
        <v>56</v>
      </c>
      <c r="E33" s="400">
        <v>2574</v>
      </c>
      <c r="F33" s="400">
        <v>2531</v>
      </c>
      <c r="G33" s="512">
        <v>-43</v>
      </c>
      <c r="H33" s="513">
        <v>-1.6705516705516704E-2</v>
      </c>
      <c r="I33" s="513"/>
      <c r="J33" s="400">
        <v>-501974.27741890703</v>
      </c>
      <c r="K33" s="433">
        <v>-551760.98172395199</v>
      </c>
      <c r="L33" s="512">
        <v>-49786.704305044957</v>
      </c>
      <c r="M33" s="513">
        <v>9.9181783897458575E-2</v>
      </c>
      <c r="N33" s="513"/>
      <c r="O33" s="400">
        <v>578984.87792434893</v>
      </c>
      <c r="P33" s="433">
        <v>693673.22814464103</v>
      </c>
      <c r="Q33" s="512">
        <v>114688.35022029211</v>
      </c>
      <c r="R33" s="513">
        <v>0.19808522569958636</v>
      </c>
      <c r="S33" s="513"/>
      <c r="T33" s="400">
        <v>620103.63561888481</v>
      </c>
      <c r="U33" s="433">
        <v>459573.27209315856</v>
      </c>
      <c r="V33" s="512">
        <v>-160530.36352572625</v>
      </c>
      <c r="W33" s="513">
        <v>-0.25887666884183225</v>
      </c>
      <c r="X33" s="514"/>
      <c r="Y33" s="433">
        <v>697114.23612432671</v>
      </c>
      <c r="Z33" s="433">
        <v>601485.51851384761</v>
      </c>
      <c r="AA33" s="512">
        <v>-95628.7176104791</v>
      </c>
      <c r="AB33" s="513">
        <v>-0.13717797264066231</v>
      </c>
      <c r="AC33" s="514"/>
      <c r="AD33" s="517">
        <v>0</v>
      </c>
      <c r="AE33" s="439">
        <v>398311.93935813976</v>
      </c>
      <c r="AF33" s="505"/>
      <c r="AG33" s="399">
        <v>697114.23612432671</v>
      </c>
      <c r="AH33" s="399">
        <v>999797.45787198737</v>
      </c>
      <c r="AI33" s="512">
        <v>302683.22174766066</v>
      </c>
      <c r="AJ33" s="513">
        <v>0.43419457825227753</v>
      </c>
      <c r="AK33" s="513"/>
      <c r="AL33" s="200">
        <v>-754784</v>
      </c>
      <c r="AM33" s="433">
        <v>-723321</v>
      </c>
      <c r="AN33" s="512">
        <v>31463</v>
      </c>
      <c r="AO33" s="513">
        <v>-4.168477339212278E-2</v>
      </c>
      <c r="AP33" s="513"/>
      <c r="AQ33" s="445">
        <v>-57669.763875673292</v>
      </c>
      <c r="AR33" s="445">
        <v>276476.45787198737</v>
      </c>
      <c r="AS33" s="512">
        <v>334146.22174766066</v>
      </c>
      <c r="AT33" s="513">
        <v>-5.7941319556644277</v>
      </c>
      <c r="AV33" s="519">
        <v>-195.01720179444717</v>
      </c>
      <c r="AW33" s="519">
        <v>-218.00117808137179</v>
      </c>
      <c r="AX33" s="519">
        <v>-22.983976286924616</v>
      </c>
      <c r="AY33" s="520">
        <v>0.11785614845992037</v>
      </c>
      <c r="AZ33" s="521"/>
      <c r="BA33" s="519">
        <v>224.93585000945956</v>
      </c>
      <c r="BB33" s="519">
        <v>274.07081317449268</v>
      </c>
      <c r="BC33" s="658">
        <v>49.134963165033128</v>
      </c>
      <c r="BD33" s="659">
        <v>0.2184398936984335</v>
      </c>
      <c r="BE33" s="521"/>
      <c r="BF33" s="519">
        <v>240.9105033484401</v>
      </c>
      <c r="BG33" s="519">
        <v>181.57774480172208</v>
      </c>
      <c r="BH33" s="658">
        <v>-59.332758546718026</v>
      </c>
      <c r="BI33" s="659">
        <v>-0.24628547830852476</v>
      </c>
      <c r="BJ33" s="521"/>
      <c r="BK33" s="519">
        <v>270.82915156345251</v>
      </c>
      <c r="BL33" s="519">
        <v>237.647379894843</v>
      </c>
      <c r="BM33" s="658">
        <v>-33.181771668609514</v>
      </c>
      <c r="BN33" s="659">
        <v>-0.12251920251958313</v>
      </c>
      <c r="BO33" s="522"/>
      <c r="BP33" s="519">
        <v>0</v>
      </c>
      <c r="BQ33" s="519">
        <v>157.3733462497589</v>
      </c>
      <c r="BR33" s="522"/>
      <c r="BS33" s="519">
        <v>270.82915156345251</v>
      </c>
      <c r="BT33" s="519">
        <v>395.02072614460189</v>
      </c>
      <c r="BU33" s="658">
        <v>124.19157458114938</v>
      </c>
      <c r="BV33" s="659">
        <v>0.45856058649599457</v>
      </c>
      <c r="BW33" s="513"/>
      <c r="BX33" s="519">
        <v>-293.23387723387725</v>
      </c>
      <c r="BY33" s="519">
        <v>-285.78467009087319</v>
      </c>
      <c r="BZ33" s="512">
        <v>7.4492071430040596</v>
      </c>
      <c r="CA33" s="513">
        <v>-2.5403637578555519E-2</v>
      </c>
      <c r="CB33" s="513"/>
      <c r="CC33" s="445">
        <v>-22.404725670424739</v>
      </c>
      <c r="CD33" s="445">
        <v>109.23605605372872</v>
      </c>
      <c r="CE33" s="512">
        <v>131.64078172415344</v>
      </c>
      <c r="CF33" s="513">
        <v>-5.8755810564520896</v>
      </c>
    </row>
    <row r="34" spans="1:84">
      <c r="A34" s="397">
        <v>82</v>
      </c>
      <c r="B34" s="412">
        <v>5</v>
      </c>
      <c r="C34" s="412">
        <v>5</v>
      </c>
      <c r="D34" s="398" t="s">
        <v>57</v>
      </c>
      <c r="E34" s="400">
        <v>9359</v>
      </c>
      <c r="F34" s="400">
        <v>9371</v>
      </c>
      <c r="G34" s="512">
        <v>12</v>
      </c>
      <c r="H34" s="513">
        <v>1.2821882679773481E-3</v>
      </c>
      <c r="I34" s="513"/>
      <c r="J34" s="400">
        <v>2657008.8175701257</v>
      </c>
      <c r="K34" s="433">
        <v>2429803.6374248536</v>
      </c>
      <c r="L34" s="512">
        <v>-227205.18014527205</v>
      </c>
      <c r="M34" s="513">
        <v>-8.5511639495820191E-2</v>
      </c>
      <c r="N34" s="513"/>
      <c r="O34" s="400">
        <v>1941876.0120621289</v>
      </c>
      <c r="P34" s="433">
        <v>490327.33947179036</v>
      </c>
      <c r="Q34" s="512">
        <v>-1451548.6725903386</v>
      </c>
      <c r="R34" s="513">
        <v>-0.74749812221476553</v>
      </c>
      <c r="S34" s="513"/>
      <c r="T34" s="400">
        <v>1389353.3398513854</v>
      </c>
      <c r="U34" s="433">
        <v>696205.06375250907</v>
      </c>
      <c r="V34" s="512">
        <v>-693148.27609887638</v>
      </c>
      <c r="W34" s="513">
        <v>-0.49889992431516389</v>
      </c>
      <c r="X34" s="514"/>
      <c r="Y34" s="433">
        <v>5988238.1694836393</v>
      </c>
      <c r="Z34" s="433">
        <v>3616336.0406491533</v>
      </c>
      <c r="AA34" s="512">
        <v>-2371902.128834486</v>
      </c>
      <c r="AB34" s="513">
        <v>-0.39609348554668677</v>
      </c>
      <c r="AC34" s="514"/>
      <c r="AD34" s="517">
        <v>0</v>
      </c>
      <c r="AE34" s="439">
        <v>967565.04734356399</v>
      </c>
      <c r="AF34" s="505"/>
      <c r="AG34" s="399">
        <v>5988238.1694836393</v>
      </c>
      <c r="AH34" s="399">
        <v>4583901.0879927175</v>
      </c>
      <c r="AI34" s="512">
        <v>-1404337.0814909218</v>
      </c>
      <c r="AJ34" s="513">
        <v>-0.23451590296583286</v>
      </c>
      <c r="AK34" s="513"/>
      <c r="AL34" s="200">
        <v>-2081262</v>
      </c>
      <c r="AM34" s="433">
        <v>-2034140</v>
      </c>
      <c r="AN34" s="512">
        <v>47122</v>
      </c>
      <c r="AO34" s="513">
        <v>-2.2641070658091102E-2</v>
      </c>
      <c r="AP34" s="513"/>
      <c r="AQ34" s="445">
        <v>3906976.1694836393</v>
      </c>
      <c r="AR34" s="445">
        <v>2549761.0879927175</v>
      </c>
      <c r="AS34" s="512">
        <v>-1357215.0814909218</v>
      </c>
      <c r="AT34" s="513">
        <v>-0.34738248267081095</v>
      </c>
      <c r="AV34" s="519">
        <v>283.89879448339843</v>
      </c>
      <c r="AW34" s="519">
        <v>259.2896849242187</v>
      </c>
      <c r="AX34" s="519">
        <v>-24.609109559179728</v>
      </c>
      <c r="AY34" s="520">
        <v>-8.6682684243024485E-2</v>
      </c>
      <c r="AZ34" s="521"/>
      <c r="BA34" s="519">
        <v>207.48755337772505</v>
      </c>
      <c r="BB34" s="519">
        <v>52.323907744295205</v>
      </c>
      <c r="BC34" s="658">
        <v>-155.16364563342984</v>
      </c>
      <c r="BD34" s="659">
        <v>-0.74782146257688498</v>
      </c>
      <c r="BE34" s="521"/>
      <c r="BF34" s="519">
        <v>148.45104603604929</v>
      </c>
      <c r="BG34" s="519">
        <v>74.293572057678915</v>
      </c>
      <c r="BH34" s="658">
        <v>-74.157473978370376</v>
      </c>
      <c r="BI34" s="659">
        <v>-0.49954160619630972</v>
      </c>
      <c r="BJ34" s="521"/>
      <c r="BK34" s="519">
        <v>639.83739389717266</v>
      </c>
      <c r="BL34" s="519">
        <v>385.90716472619283</v>
      </c>
      <c r="BM34" s="658">
        <v>-253.93022917097983</v>
      </c>
      <c r="BN34" s="659">
        <v>-0.39686681583944527</v>
      </c>
      <c r="BO34" s="522"/>
      <c r="BP34" s="519">
        <v>0</v>
      </c>
      <c r="BQ34" s="519">
        <v>103.25099213995988</v>
      </c>
      <c r="BR34" s="522"/>
      <c r="BS34" s="519">
        <v>639.83739389717266</v>
      </c>
      <c r="BT34" s="519">
        <v>489.15815686615275</v>
      </c>
      <c r="BU34" s="658">
        <v>-150.67923703101991</v>
      </c>
      <c r="BV34" s="659">
        <v>-0.23549614084486495</v>
      </c>
      <c r="BW34" s="513"/>
      <c r="BX34" s="519">
        <v>-222.38080991558928</v>
      </c>
      <c r="BY34" s="519">
        <v>-217.06754882083021</v>
      </c>
      <c r="BZ34" s="512">
        <v>5.3132610947590706</v>
      </c>
      <c r="CA34" s="513">
        <v>-2.3892624083777122E-2</v>
      </c>
      <c r="CB34" s="513"/>
      <c r="CC34" s="445">
        <v>417.45658398158338</v>
      </c>
      <c r="CD34" s="445">
        <v>272.09060804532254</v>
      </c>
      <c r="CE34" s="512">
        <v>-145.36597593626084</v>
      </c>
      <c r="CF34" s="513">
        <v>-0.34821818966130819</v>
      </c>
    </row>
    <row r="35" spans="1:84">
      <c r="A35" s="397">
        <v>86</v>
      </c>
      <c r="B35" s="412">
        <v>5</v>
      </c>
      <c r="C35" s="412">
        <v>5</v>
      </c>
      <c r="D35" s="398" t="s">
        <v>58</v>
      </c>
      <c r="E35" s="400">
        <v>8031</v>
      </c>
      <c r="F35" s="400">
        <v>7998</v>
      </c>
      <c r="G35" s="512">
        <v>-33</v>
      </c>
      <c r="H35" s="513">
        <v>-4.1090773253642139E-3</v>
      </c>
      <c r="I35" s="513"/>
      <c r="J35" s="400">
        <v>1409222.1446477422</v>
      </c>
      <c r="K35" s="433">
        <v>1404527.800493778</v>
      </c>
      <c r="L35" s="512">
        <v>-4694.3441539641935</v>
      </c>
      <c r="M35" s="513">
        <v>-3.3311597974765156E-3</v>
      </c>
      <c r="N35" s="513"/>
      <c r="O35" s="400">
        <v>2709083.5633251849</v>
      </c>
      <c r="P35" s="433">
        <v>2656717.1701602526</v>
      </c>
      <c r="Q35" s="512">
        <v>-52366.393164932262</v>
      </c>
      <c r="R35" s="513">
        <v>-1.9329929085190961E-2</v>
      </c>
      <c r="S35" s="513"/>
      <c r="T35" s="400">
        <v>1391697.930258194</v>
      </c>
      <c r="U35" s="433">
        <v>732795.93461063458</v>
      </c>
      <c r="V35" s="512">
        <v>-658901.99564755941</v>
      </c>
      <c r="W35" s="513">
        <v>-0.47345187581425591</v>
      </c>
      <c r="X35" s="514"/>
      <c r="Y35" s="433">
        <v>5510003.638231121</v>
      </c>
      <c r="Z35" s="433">
        <v>4794040.9052646644</v>
      </c>
      <c r="AA35" s="512">
        <v>-715962.73296645656</v>
      </c>
      <c r="AB35" s="513">
        <v>-0.12993870421405065</v>
      </c>
      <c r="AC35" s="514"/>
      <c r="AD35" s="517">
        <v>0</v>
      </c>
      <c r="AE35" s="439">
        <v>1080140.3700378395</v>
      </c>
      <c r="AF35" s="505"/>
      <c r="AG35" s="399">
        <v>5510003.638231121</v>
      </c>
      <c r="AH35" s="399">
        <v>5874181.2753025042</v>
      </c>
      <c r="AI35" s="512">
        <v>364177.63707138319</v>
      </c>
      <c r="AJ35" s="513">
        <v>6.6093901380488984E-2</v>
      </c>
      <c r="AK35" s="513"/>
      <c r="AL35" s="200">
        <v>-1161947</v>
      </c>
      <c r="AM35" s="433">
        <v>-1124940</v>
      </c>
      <c r="AN35" s="512">
        <v>37007</v>
      </c>
      <c r="AO35" s="513">
        <v>-3.1849129091085913E-2</v>
      </c>
      <c r="AP35" s="513"/>
      <c r="AQ35" s="445">
        <v>4348056.638231121</v>
      </c>
      <c r="AR35" s="445">
        <v>4749241.2753025051</v>
      </c>
      <c r="AS35" s="512">
        <v>401184.63707138412</v>
      </c>
      <c r="AT35" s="513">
        <v>9.2267573872863412E-2</v>
      </c>
      <c r="AV35" s="519">
        <v>175.47281093858078</v>
      </c>
      <c r="AW35" s="519">
        <v>175.60987753110501</v>
      </c>
      <c r="AX35" s="519">
        <v>0.13706659252423492</v>
      </c>
      <c r="AY35" s="520">
        <v>7.811272401181921E-4</v>
      </c>
      <c r="AZ35" s="521"/>
      <c r="BA35" s="519">
        <v>337.32829825989103</v>
      </c>
      <c r="BB35" s="519">
        <v>332.1726894423922</v>
      </c>
      <c r="BC35" s="658">
        <v>-5.1556088174988304</v>
      </c>
      <c r="BD35" s="659">
        <v>-1.5283653473764439E-2</v>
      </c>
      <c r="BE35" s="521"/>
      <c r="BF35" s="519">
        <v>173.29073966606822</v>
      </c>
      <c r="BG35" s="519">
        <v>91.622397425685747</v>
      </c>
      <c r="BH35" s="658">
        <v>-81.668342240382472</v>
      </c>
      <c r="BI35" s="659">
        <v>-0.47127932166345193</v>
      </c>
      <c r="BJ35" s="521"/>
      <c r="BK35" s="519">
        <v>686.09184886454</v>
      </c>
      <c r="BL35" s="519">
        <v>599.40496439918286</v>
      </c>
      <c r="BM35" s="658">
        <v>-86.686884465357139</v>
      </c>
      <c r="BN35" s="659">
        <v>-0.1263488038938535</v>
      </c>
      <c r="BO35" s="522"/>
      <c r="BP35" s="519">
        <v>0</v>
      </c>
      <c r="BQ35" s="519">
        <v>135.05130908200044</v>
      </c>
      <c r="BR35" s="522"/>
      <c r="BS35" s="519">
        <v>686.09184886454</v>
      </c>
      <c r="BT35" s="519">
        <v>734.4562734811833</v>
      </c>
      <c r="BU35" s="658">
        <v>48.364424616643305</v>
      </c>
      <c r="BV35" s="659">
        <v>7.0492638407940386E-2</v>
      </c>
      <c r="BW35" s="513"/>
      <c r="BX35" s="519">
        <v>-144.68272942348401</v>
      </c>
      <c r="BY35" s="519">
        <v>-140.65266316579144</v>
      </c>
      <c r="BZ35" s="512">
        <v>4.0300662576925674</v>
      </c>
      <c r="CA35" s="513">
        <v>-2.785450809333731E-2</v>
      </c>
      <c r="CB35" s="513"/>
      <c r="CC35" s="445">
        <v>541.40911944105596</v>
      </c>
      <c r="CD35" s="445">
        <v>593.80361031539201</v>
      </c>
      <c r="CE35" s="512">
        <v>52.394490874336043</v>
      </c>
      <c r="CF35" s="513">
        <v>9.677430429769536E-2</v>
      </c>
    </row>
    <row r="36" spans="1:84">
      <c r="A36" s="397">
        <v>90</v>
      </c>
      <c r="B36" s="412">
        <v>12</v>
      </c>
      <c r="C36" s="412">
        <v>12</v>
      </c>
      <c r="D36" s="398" t="s">
        <v>59</v>
      </c>
      <c r="E36" s="400">
        <v>3061</v>
      </c>
      <c r="F36" s="400">
        <v>3001</v>
      </c>
      <c r="G36" s="512">
        <v>-60</v>
      </c>
      <c r="H36" s="513">
        <v>-1.9601437438745508E-2</v>
      </c>
      <c r="I36" s="513"/>
      <c r="J36" s="400">
        <v>-707426.70335889654</v>
      </c>
      <c r="K36" s="433">
        <v>-649774.3356257003</v>
      </c>
      <c r="L36" s="512">
        <v>57652.367733196239</v>
      </c>
      <c r="M36" s="513">
        <v>-8.1495888491994975E-2</v>
      </c>
      <c r="N36" s="513"/>
      <c r="O36" s="400">
        <v>538376.61967507505</v>
      </c>
      <c r="P36" s="433">
        <v>821466.77204264642</v>
      </c>
      <c r="Q36" s="512">
        <v>283090.15236757137</v>
      </c>
      <c r="R36" s="513">
        <v>0.52582177981358846</v>
      </c>
      <c r="S36" s="513"/>
      <c r="T36" s="400">
        <v>704029.19670250802</v>
      </c>
      <c r="U36" s="433">
        <v>518550.07760858641</v>
      </c>
      <c r="V36" s="512">
        <v>-185479.11909392162</v>
      </c>
      <c r="W36" s="513">
        <v>-0.26345373169558617</v>
      </c>
      <c r="X36" s="514"/>
      <c r="Y36" s="433">
        <v>534979.11301868653</v>
      </c>
      <c r="Z36" s="433">
        <v>690242.51402553252</v>
      </c>
      <c r="AA36" s="512">
        <v>155263.40100684599</v>
      </c>
      <c r="AB36" s="513">
        <v>0.29022329513156658</v>
      </c>
      <c r="AC36" s="514"/>
      <c r="AD36" s="517">
        <v>0</v>
      </c>
      <c r="AE36" s="439">
        <v>502439.93782891391</v>
      </c>
      <c r="AF36" s="505"/>
      <c r="AG36" s="399">
        <v>534979.11301868653</v>
      </c>
      <c r="AH36" s="399">
        <v>1192682.4518544464</v>
      </c>
      <c r="AI36" s="512">
        <v>657703.3388357599</v>
      </c>
      <c r="AJ36" s="513">
        <v>1.2294000323201155</v>
      </c>
      <c r="AK36" s="513"/>
      <c r="AL36" s="200">
        <v>-443031</v>
      </c>
      <c r="AM36" s="433">
        <v>-377625</v>
      </c>
      <c r="AN36" s="512">
        <v>65406</v>
      </c>
      <c r="AO36" s="513">
        <v>-0.14763300987966982</v>
      </c>
      <c r="AP36" s="513"/>
      <c r="AQ36" s="445">
        <v>91948.113018686534</v>
      </c>
      <c r="AR36" s="445">
        <v>815057.45185444644</v>
      </c>
      <c r="AS36" s="512">
        <v>723109.3388357599</v>
      </c>
      <c r="AT36" s="513">
        <v>7.8643195069028007</v>
      </c>
      <c r="AV36" s="519">
        <v>-231.10967113978978</v>
      </c>
      <c r="AW36" s="519">
        <v>-216.51927211786082</v>
      </c>
      <c r="AX36" s="519">
        <v>14.59039902192896</v>
      </c>
      <c r="AY36" s="520">
        <v>-6.3131927582138092E-2</v>
      </c>
      <c r="AZ36" s="521"/>
      <c r="BA36" s="519">
        <v>175.88259381740446</v>
      </c>
      <c r="BB36" s="519">
        <v>273.73101367632336</v>
      </c>
      <c r="BC36" s="658">
        <v>97.848419858918902</v>
      </c>
      <c r="BD36" s="659">
        <v>0.55632804665424662</v>
      </c>
      <c r="BE36" s="521"/>
      <c r="BF36" s="519">
        <v>229.99973757024111</v>
      </c>
      <c r="BG36" s="519">
        <v>172.79242839339767</v>
      </c>
      <c r="BH36" s="658">
        <v>-57.207309176843438</v>
      </c>
      <c r="BI36" s="659">
        <v>-0.24872771500172919</v>
      </c>
      <c r="BJ36" s="521"/>
      <c r="BK36" s="519">
        <v>174.77266024785578</v>
      </c>
      <c r="BL36" s="519">
        <v>230.00416995186023</v>
      </c>
      <c r="BM36" s="658">
        <v>55.231509704004452</v>
      </c>
      <c r="BN36" s="659">
        <v>0.31601916241177125</v>
      </c>
      <c r="BO36" s="522"/>
      <c r="BP36" s="519">
        <v>0</v>
      </c>
      <c r="BQ36" s="519">
        <v>167.42417121923157</v>
      </c>
      <c r="BR36" s="522"/>
      <c r="BS36" s="519">
        <v>174.77266024785578</v>
      </c>
      <c r="BT36" s="519">
        <v>397.4283411710918</v>
      </c>
      <c r="BU36" s="658">
        <v>222.65568092323602</v>
      </c>
      <c r="BV36" s="659">
        <v>1.273973175252207</v>
      </c>
      <c r="BW36" s="513"/>
      <c r="BX36" s="519">
        <v>-144.73407383208101</v>
      </c>
      <c r="BY36" s="519">
        <v>-125.83305564811729</v>
      </c>
      <c r="BZ36" s="512">
        <v>18.901018183963714</v>
      </c>
      <c r="CA36" s="513">
        <v>-0.13059135063034627</v>
      </c>
      <c r="CB36" s="513"/>
      <c r="CC36" s="445">
        <v>30.038586415774773</v>
      </c>
      <c r="CD36" s="445">
        <v>271.59528552297451</v>
      </c>
      <c r="CE36" s="512">
        <v>241.55669910719973</v>
      </c>
      <c r="CF36" s="513">
        <v>8.0415468212693977</v>
      </c>
    </row>
    <row r="37" spans="1:84">
      <c r="A37" s="397">
        <v>91</v>
      </c>
      <c r="B37" s="412">
        <v>1</v>
      </c>
      <c r="C37" s="413">
        <v>31</v>
      </c>
      <c r="D37" s="398" t="s">
        <v>60</v>
      </c>
      <c r="E37" s="400">
        <v>664028</v>
      </c>
      <c r="F37" s="400">
        <v>674500</v>
      </c>
      <c r="G37" s="512">
        <v>10472</v>
      </c>
      <c r="H37" s="513">
        <v>1.5770419319667241E-2</v>
      </c>
      <c r="I37" s="513"/>
      <c r="J37" s="400">
        <v>227970148.14250973</v>
      </c>
      <c r="K37" s="433">
        <v>256611254.10502794</v>
      </c>
      <c r="L37" s="512">
        <v>28641105.962518215</v>
      </c>
      <c r="M37" s="513">
        <v>0.12563533513437891</v>
      </c>
      <c r="N37" s="513"/>
      <c r="O37" s="400">
        <v>-58174880.507060565</v>
      </c>
      <c r="P37" s="433">
        <v>-59661438.269037366</v>
      </c>
      <c r="Q37" s="512">
        <v>-1486557.7619768009</v>
      </c>
      <c r="R37" s="513">
        <v>2.5553258537357553E-2</v>
      </c>
      <c r="S37" s="513"/>
      <c r="T37" s="400">
        <v>89144112.888305768</v>
      </c>
      <c r="U37" s="433">
        <v>72023595.608879149</v>
      </c>
      <c r="V37" s="512">
        <v>-17120517.279426619</v>
      </c>
      <c r="W37" s="513">
        <v>-0.19205437941682124</v>
      </c>
      <c r="X37" s="514"/>
      <c r="Y37" s="433">
        <v>258939380.52375495</v>
      </c>
      <c r="Z37" s="433">
        <v>268973411.44486976</v>
      </c>
      <c r="AA37" s="512">
        <v>10034030.921114802</v>
      </c>
      <c r="AB37" s="513">
        <v>3.8750501761528257E-2</v>
      </c>
      <c r="AC37" s="514"/>
      <c r="AD37" s="517">
        <v>0</v>
      </c>
      <c r="AE37" s="439">
        <v>99308275.762855679</v>
      </c>
      <c r="AF37" s="505"/>
      <c r="AG37" s="399">
        <v>258939380.52375495</v>
      </c>
      <c r="AH37" s="399">
        <v>368281687.20772541</v>
      </c>
      <c r="AI37" s="512">
        <v>109342306.68397045</v>
      </c>
      <c r="AJ37" s="513">
        <v>0.42226990140628473</v>
      </c>
      <c r="AK37" s="513"/>
      <c r="AL37" s="200">
        <v>43311201</v>
      </c>
      <c r="AM37" s="433">
        <v>55938847</v>
      </c>
      <c r="AN37" s="512">
        <v>12627646</v>
      </c>
      <c r="AO37" s="513">
        <v>0.29155612655488355</v>
      </c>
      <c r="AP37" s="513"/>
      <c r="AQ37" s="445">
        <v>302250581.52375495</v>
      </c>
      <c r="AR37" s="445">
        <v>424220534.20772541</v>
      </c>
      <c r="AS37" s="512">
        <v>121969952.68397045</v>
      </c>
      <c r="AT37" s="513">
        <v>0.40353918284979179</v>
      </c>
      <c r="AV37" s="519">
        <v>343.31405926031692</v>
      </c>
      <c r="AW37" s="519">
        <v>380.44663321723937</v>
      </c>
      <c r="AX37" s="519">
        <v>37.132573956922442</v>
      </c>
      <c r="AY37" s="520">
        <v>0.10815919987933489</v>
      </c>
      <c r="AZ37" s="521"/>
      <c r="BA37" s="519">
        <v>-87.609077489293469</v>
      </c>
      <c r="BB37" s="519">
        <v>-88.452836573813741</v>
      </c>
      <c r="BC37" s="658">
        <v>-0.84375908452027204</v>
      </c>
      <c r="BD37" s="659">
        <v>9.6309550185982289E-3</v>
      </c>
      <c r="BE37" s="521"/>
      <c r="BF37" s="519">
        <v>134.24752102065841</v>
      </c>
      <c r="BG37" s="519">
        <v>106.78071995386085</v>
      </c>
      <c r="BH37" s="658">
        <v>-27.466801066797558</v>
      </c>
      <c r="BI37" s="659">
        <v>-0.20459819934083465</v>
      </c>
      <c r="BJ37" s="521"/>
      <c r="BK37" s="519">
        <v>389.95250279168192</v>
      </c>
      <c r="BL37" s="519">
        <v>398.77451659728649</v>
      </c>
      <c r="BM37" s="658">
        <v>8.8220138056045698</v>
      </c>
      <c r="BN37" s="659">
        <v>2.2623303459902173E-2</v>
      </c>
      <c r="BO37" s="522"/>
      <c r="BP37" s="519">
        <v>0</v>
      </c>
      <c r="BQ37" s="519">
        <v>147.23243256168374</v>
      </c>
      <c r="BR37" s="522"/>
      <c r="BS37" s="519">
        <v>389.95250279168192</v>
      </c>
      <c r="BT37" s="519">
        <v>546.0069491589702</v>
      </c>
      <c r="BU37" s="658">
        <v>156.05444636728828</v>
      </c>
      <c r="BV37" s="659">
        <v>0.40018834409342091</v>
      </c>
      <c r="BW37" s="513"/>
      <c r="BX37" s="519">
        <v>65.224961899197027</v>
      </c>
      <c r="BY37" s="519">
        <v>82.933798369162346</v>
      </c>
      <c r="BZ37" s="512">
        <v>17.70883646996532</v>
      </c>
      <c r="CA37" s="513">
        <v>0.27150397569160295</v>
      </c>
      <c r="CB37" s="513"/>
      <c r="CC37" s="445">
        <v>455.17746469087894</v>
      </c>
      <c r="CD37" s="445">
        <v>628.94074752813253</v>
      </c>
      <c r="CE37" s="512">
        <v>173.7632828372536</v>
      </c>
      <c r="CF37" s="513">
        <v>0.38174843070330838</v>
      </c>
    </row>
    <row r="38" spans="1:84">
      <c r="A38" s="397">
        <v>92</v>
      </c>
      <c r="B38" s="412">
        <v>1</v>
      </c>
      <c r="C38" s="413">
        <v>32</v>
      </c>
      <c r="D38" s="398" t="s">
        <v>61</v>
      </c>
      <c r="E38" s="400">
        <v>242819</v>
      </c>
      <c r="F38" s="400">
        <v>247443</v>
      </c>
      <c r="G38" s="512">
        <v>4624</v>
      </c>
      <c r="H38" s="513">
        <v>1.9042990869742482E-2</v>
      </c>
      <c r="I38" s="513"/>
      <c r="J38" s="400">
        <v>131266514.62207025</v>
      </c>
      <c r="K38" s="433">
        <v>142750208.66469708</v>
      </c>
      <c r="L38" s="512">
        <v>11483694.042626828</v>
      </c>
      <c r="M38" s="513">
        <v>8.7483804043167898E-2</v>
      </c>
      <c r="N38" s="513"/>
      <c r="O38" s="400">
        <v>-4333789.5023266869</v>
      </c>
      <c r="P38" s="433">
        <v>-4106519.3348600878</v>
      </c>
      <c r="Q38" s="512">
        <v>227270.16746659903</v>
      </c>
      <c r="R38" s="513">
        <v>-5.2441441224725896E-2</v>
      </c>
      <c r="S38" s="513"/>
      <c r="T38" s="400">
        <v>30298277.497694023</v>
      </c>
      <c r="U38" s="433">
        <v>19439473.412511222</v>
      </c>
      <c r="V38" s="512">
        <v>-10858804.085182801</v>
      </c>
      <c r="W38" s="513">
        <v>-0.35839674668004662</v>
      </c>
      <c r="X38" s="514"/>
      <c r="Y38" s="433">
        <v>157231002.6174376</v>
      </c>
      <c r="Z38" s="433">
        <v>158083162.74234822</v>
      </c>
      <c r="AA38" s="512">
        <v>852160.12491062284</v>
      </c>
      <c r="AB38" s="513">
        <v>5.4197970548087986E-3</v>
      </c>
      <c r="AC38" s="514"/>
      <c r="AD38" s="517">
        <v>0</v>
      </c>
      <c r="AE38" s="439">
        <v>44357599.558546007</v>
      </c>
      <c r="AF38" s="505"/>
      <c r="AG38" s="399">
        <v>157231002.6174376</v>
      </c>
      <c r="AH38" s="399">
        <v>202440762.30089423</v>
      </c>
      <c r="AI38" s="512">
        <v>45209759.68345663</v>
      </c>
      <c r="AJ38" s="513">
        <v>0.28753718370325188</v>
      </c>
      <c r="AK38" s="513"/>
      <c r="AL38" s="200">
        <v>21910915</v>
      </c>
      <c r="AM38" s="433">
        <v>34790846</v>
      </c>
      <c r="AN38" s="512">
        <v>12879931</v>
      </c>
      <c r="AO38" s="513">
        <v>0.58783172679004958</v>
      </c>
      <c r="AP38" s="513"/>
      <c r="AQ38" s="445">
        <v>179141917.6174376</v>
      </c>
      <c r="AR38" s="445">
        <v>237231608.30089423</v>
      </c>
      <c r="AS38" s="512">
        <v>58089690.68345663</v>
      </c>
      <c r="AT38" s="513">
        <v>0.32426632167413061</v>
      </c>
      <c r="AV38" s="519">
        <v>540.59408292625471</v>
      </c>
      <c r="AW38" s="519">
        <v>576.90138199382113</v>
      </c>
      <c r="AX38" s="519">
        <v>36.307299067566419</v>
      </c>
      <c r="AY38" s="520">
        <v>6.71618506644278E-2</v>
      </c>
      <c r="AZ38" s="521"/>
      <c r="BA38" s="519">
        <v>-17.847818755232034</v>
      </c>
      <c r="BB38" s="519">
        <v>-16.595819380059602</v>
      </c>
      <c r="BC38" s="658">
        <v>1.2519993751724314</v>
      </c>
      <c r="BD38" s="659">
        <v>-7.0148593076978197E-2</v>
      </c>
      <c r="BE38" s="521"/>
      <c r="BF38" s="519">
        <v>124.7772105876971</v>
      </c>
      <c r="BG38" s="519">
        <v>78.561419852294151</v>
      </c>
      <c r="BH38" s="658">
        <v>-46.215790735402948</v>
      </c>
      <c r="BI38" s="659">
        <v>-0.37038647135745295</v>
      </c>
      <c r="BJ38" s="521"/>
      <c r="BK38" s="519">
        <v>647.52347475871989</v>
      </c>
      <c r="BL38" s="519">
        <v>638.86698246605567</v>
      </c>
      <c r="BM38" s="658">
        <v>-8.6564922926642112</v>
      </c>
      <c r="BN38" s="659">
        <v>-1.3368615394043888E-2</v>
      </c>
      <c r="BO38" s="522"/>
      <c r="BP38" s="519">
        <v>0</v>
      </c>
      <c r="BQ38" s="519">
        <v>179.26390950055571</v>
      </c>
      <c r="BR38" s="522"/>
      <c r="BS38" s="519">
        <v>647.52347475871989</v>
      </c>
      <c r="BT38" s="519">
        <v>818.13089196661144</v>
      </c>
      <c r="BU38" s="658">
        <v>170.60741720789156</v>
      </c>
      <c r="BV38" s="659">
        <v>0.26347680641456789</v>
      </c>
      <c r="BW38" s="513"/>
      <c r="BX38" s="519">
        <v>90.235587001017223</v>
      </c>
      <c r="BY38" s="519">
        <v>141.47458606628598</v>
      </c>
      <c r="BZ38" s="512">
        <v>51.238999065268757</v>
      </c>
      <c r="CA38" s="513">
        <v>0.56783582584431069</v>
      </c>
      <c r="CB38" s="513"/>
      <c r="CC38" s="445">
        <v>737.75906175973705</v>
      </c>
      <c r="CD38" s="445">
        <v>958.73234765539632</v>
      </c>
      <c r="CE38" s="512">
        <v>220.97328589565927</v>
      </c>
      <c r="CF38" s="513">
        <v>0.29951958213645463</v>
      </c>
    </row>
    <row r="39" spans="1:84">
      <c r="A39" s="397">
        <v>97</v>
      </c>
      <c r="B39" s="412">
        <v>10</v>
      </c>
      <c r="C39" s="412">
        <v>10</v>
      </c>
      <c r="D39" s="398" t="s">
        <v>62</v>
      </c>
      <c r="E39" s="400">
        <v>2091</v>
      </c>
      <c r="F39" s="400">
        <v>2062</v>
      </c>
      <c r="G39" s="512">
        <v>-29</v>
      </c>
      <c r="H39" s="513">
        <v>-1.3868962219033954E-2</v>
      </c>
      <c r="I39" s="513"/>
      <c r="J39" s="400">
        <v>-83547.619137248141</v>
      </c>
      <c r="K39" s="433">
        <v>-124744.46222035692</v>
      </c>
      <c r="L39" s="512">
        <v>-41196.843083108775</v>
      </c>
      <c r="M39" s="513">
        <v>0.49309416005538731</v>
      </c>
      <c r="N39" s="513"/>
      <c r="O39" s="400">
        <v>295078.15947681328</v>
      </c>
      <c r="P39" s="433">
        <v>303754.22466936085</v>
      </c>
      <c r="Q39" s="512">
        <v>8676.0651925475686</v>
      </c>
      <c r="R39" s="513">
        <v>2.9402600341315057E-2</v>
      </c>
      <c r="S39" s="513"/>
      <c r="T39" s="400">
        <v>448682.95524441573</v>
      </c>
      <c r="U39" s="433">
        <v>351973.3447873565</v>
      </c>
      <c r="V39" s="512">
        <v>-96709.610457059229</v>
      </c>
      <c r="W39" s="513">
        <v>-0.21554108380243148</v>
      </c>
      <c r="X39" s="514"/>
      <c r="Y39" s="433">
        <v>660213.49558398081</v>
      </c>
      <c r="Z39" s="433">
        <v>530983.10723636043</v>
      </c>
      <c r="AA39" s="512">
        <v>-129230.38834762038</v>
      </c>
      <c r="AB39" s="513">
        <v>-0.1957403009965917</v>
      </c>
      <c r="AC39" s="514"/>
      <c r="AD39" s="517">
        <v>0</v>
      </c>
      <c r="AE39" s="439">
        <v>272069.25168968563</v>
      </c>
      <c r="AF39" s="505"/>
      <c r="AG39" s="399">
        <v>660213.49558398081</v>
      </c>
      <c r="AH39" s="399">
        <v>803052.35892604606</v>
      </c>
      <c r="AI39" s="512">
        <v>142838.86334206525</v>
      </c>
      <c r="AJ39" s="513">
        <v>0.21635253489588172</v>
      </c>
      <c r="AK39" s="513"/>
      <c r="AL39" s="200">
        <v>-604586</v>
      </c>
      <c r="AM39" s="433">
        <v>-539473</v>
      </c>
      <c r="AN39" s="512">
        <v>65113</v>
      </c>
      <c r="AO39" s="513">
        <v>-0.10769849119893612</v>
      </c>
      <c r="AP39" s="513"/>
      <c r="AQ39" s="445">
        <v>55627.49558398081</v>
      </c>
      <c r="AR39" s="445">
        <v>263579.35892604606</v>
      </c>
      <c r="AS39" s="512">
        <v>207951.86334206525</v>
      </c>
      <c r="AT39" s="513">
        <v>3.7382927481989618</v>
      </c>
      <c r="AV39" s="519">
        <v>-39.955819769128716</v>
      </c>
      <c r="AW39" s="519">
        <v>-60.496829398815187</v>
      </c>
      <c r="AX39" s="519">
        <v>-20.541009629686471</v>
      </c>
      <c r="AY39" s="520">
        <v>0.51409305949360562</v>
      </c>
      <c r="AZ39" s="521"/>
      <c r="BA39" s="519">
        <v>141.11820156710343</v>
      </c>
      <c r="BB39" s="519">
        <v>147.31048723053388</v>
      </c>
      <c r="BC39" s="658">
        <v>6.1922856634304537</v>
      </c>
      <c r="BD39" s="659">
        <v>4.38801344877255E-2</v>
      </c>
      <c r="BE39" s="521"/>
      <c r="BF39" s="519">
        <v>214.57817084859673</v>
      </c>
      <c r="BG39" s="519">
        <v>170.69512356321849</v>
      </c>
      <c r="BH39" s="658">
        <v>-43.88304728537824</v>
      </c>
      <c r="BI39" s="659">
        <v>-0.20450844143107869</v>
      </c>
      <c r="BJ39" s="521"/>
      <c r="BK39" s="519">
        <v>315.74055264657142</v>
      </c>
      <c r="BL39" s="519">
        <v>257.50878139493716</v>
      </c>
      <c r="BM39" s="658">
        <v>-58.231771251634257</v>
      </c>
      <c r="BN39" s="659">
        <v>-0.18442918010857098</v>
      </c>
      <c r="BO39" s="522"/>
      <c r="BP39" s="519">
        <v>0</v>
      </c>
      <c r="BQ39" s="519">
        <v>131.94435096492998</v>
      </c>
      <c r="BR39" s="522"/>
      <c r="BS39" s="519">
        <v>315.74055264657142</v>
      </c>
      <c r="BT39" s="519">
        <v>389.45313235986714</v>
      </c>
      <c r="BU39" s="658">
        <v>73.712579713295725</v>
      </c>
      <c r="BV39" s="659">
        <v>0.23345933582312731</v>
      </c>
      <c r="BW39" s="513"/>
      <c r="BX39" s="519">
        <v>-289.13725490196077</v>
      </c>
      <c r="BY39" s="519">
        <v>-261.62609117361785</v>
      </c>
      <c r="BZ39" s="512">
        <v>27.511163728342922</v>
      </c>
      <c r="CA39" s="513">
        <v>-9.5149148931607835E-2</v>
      </c>
      <c r="CB39" s="513"/>
      <c r="CC39" s="445">
        <v>26.603297744610643</v>
      </c>
      <c r="CD39" s="445">
        <v>127.8270411862493</v>
      </c>
      <c r="CE39" s="512">
        <v>101.22374344163866</v>
      </c>
      <c r="CF39" s="513">
        <v>3.8049321709427848</v>
      </c>
    </row>
    <row r="40" spans="1:84">
      <c r="A40" s="397">
        <v>98</v>
      </c>
      <c r="B40" s="412">
        <v>7</v>
      </c>
      <c r="C40" s="412">
        <v>7</v>
      </c>
      <c r="D40" s="398" t="s">
        <v>63</v>
      </c>
      <c r="E40" s="400">
        <v>22943</v>
      </c>
      <c r="F40" s="400">
        <v>22885</v>
      </c>
      <c r="G40" s="512">
        <v>-58</v>
      </c>
      <c r="H40" s="513">
        <v>-2.5280041842827877E-3</v>
      </c>
      <c r="I40" s="513"/>
      <c r="J40" s="400">
        <v>13502819.957794748</v>
      </c>
      <c r="K40" s="433">
        <v>12675379.959355883</v>
      </c>
      <c r="L40" s="512">
        <v>-827439.99843886495</v>
      </c>
      <c r="M40" s="513">
        <v>-6.1279051414827625E-2</v>
      </c>
      <c r="N40" s="513"/>
      <c r="O40" s="400">
        <v>5853940.8935225541</v>
      </c>
      <c r="P40" s="433">
        <v>6279039.7376398472</v>
      </c>
      <c r="Q40" s="512">
        <v>425098.84411729313</v>
      </c>
      <c r="R40" s="513">
        <v>7.2617549758261041E-2</v>
      </c>
      <c r="S40" s="513"/>
      <c r="T40" s="400">
        <v>3417359.4084765422</v>
      </c>
      <c r="U40" s="433">
        <v>1892880.9795729837</v>
      </c>
      <c r="V40" s="512">
        <v>-1524478.4289035585</v>
      </c>
      <c r="W40" s="513">
        <v>-0.44609836036624856</v>
      </c>
      <c r="X40" s="514"/>
      <c r="Y40" s="433">
        <v>22774120.259793844</v>
      </c>
      <c r="Z40" s="433">
        <v>20847300.676568717</v>
      </c>
      <c r="AA40" s="512">
        <v>-1926819.5832251273</v>
      </c>
      <c r="AB40" s="513">
        <v>-8.4605664730189198E-2</v>
      </c>
      <c r="AC40" s="514"/>
      <c r="AD40" s="517">
        <v>0</v>
      </c>
      <c r="AE40" s="439">
        <v>2803526.916771437</v>
      </c>
      <c r="AF40" s="505"/>
      <c r="AG40" s="399">
        <v>22774120.259793844</v>
      </c>
      <c r="AH40" s="399">
        <v>23650827.593340155</v>
      </c>
      <c r="AI40" s="512">
        <v>876707.33354631066</v>
      </c>
      <c r="AJ40" s="513">
        <v>3.8495771671763657E-2</v>
      </c>
      <c r="AK40" s="513"/>
      <c r="AL40" s="200">
        <v>-5411847</v>
      </c>
      <c r="AM40" s="433">
        <v>-5195002</v>
      </c>
      <c r="AN40" s="512">
        <v>216845</v>
      </c>
      <c r="AO40" s="513">
        <v>-4.0068575478944622E-2</v>
      </c>
      <c r="AP40" s="513"/>
      <c r="AQ40" s="445">
        <v>17362273.259793844</v>
      </c>
      <c r="AR40" s="445">
        <v>18455825.593340155</v>
      </c>
      <c r="AS40" s="512">
        <v>1093552.3335463107</v>
      </c>
      <c r="AT40" s="513">
        <v>6.2984398251504953E-2</v>
      </c>
      <c r="AV40" s="519">
        <v>588.5376784986596</v>
      </c>
      <c r="AW40" s="519">
        <v>553.87284069722011</v>
      </c>
      <c r="AX40" s="519">
        <v>-34.664837801439489</v>
      </c>
      <c r="AY40" s="520">
        <v>-5.8899946541856686E-2</v>
      </c>
      <c r="AZ40" s="521"/>
      <c r="BA40" s="519">
        <v>255.15150126498514</v>
      </c>
      <c r="BB40" s="519">
        <v>274.37359570198151</v>
      </c>
      <c r="BC40" s="658">
        <v>19.222094436996372</v>
      </c>
      <c r="BD40" s="659">
        <v>7.5336003675061464E-2</v>
      </c>
      <c r="BE40" s="521"/>
      <c r="BF40" s="519">
        <v>148.94998075563538</v>
      </c>
      <c r="BG40" s="519">
        <v>82.712736708454614</v>
      </c>
      <c r="BH40" s="658">
        <v>-66.237244047180766</v>
      </c>
      <c r="BI40" s="659">
        <v>-0.44469454585461399</v>
      </c>
      <c r="BJ40" s="521"/>
      <c r="BK40" s="519">
        <v>992.63916051928015</v>
      </c>
      <c r="BL40" s="519">
        <v>910.9591731076564</v>
      </c>
      <c r="BM40" s="658">
        <v>-81.679987411623756</v>
      </c>
      <c r="BN40" s="659">
        <v>-8.2285679086944785E-2</v>
      </c>
      <c r="BO40" s="522"/>
      <c r="BP40" s="519">
        <v>0</v>
      </c>
      <c r="BQ40" s="519">
        <v>122.50499964043858</v>
      </c>
      <c r="BR40" s="522"/>
      <c r="BS40" s="519">
        <v>992.63916051928015</v>
      </c>
      <c r="BT40" s="519">
        <v>1033.4641727480951</v>
      </c>
      <c r="BU40" s="658">
        <v>40.825012228814899</v>
      </c>
      <c r="BV40" s="659">
        <v>4.1127746972483011E-2</v>
      </c>
      <c r="BW40" s="513"/>
      <c r="BX40" s="519">
        <v>-235.88227346031471</v>
      </c>
      <c r="BY40" s="519">
        <v>-227.0046755516714</v>
      </c>
      <c r="BZ40" s="512">
        <v>8.8775979086433097</v>
      </c>
      <c r="CA40" s="513">
        <v>-3.7635714538493688E-2</v>
      </c>
      <c r="CB40" s="513"/>
      <c r="CC40" s="445">
        <v>756.7568870589655</v>
      </c>
      <c r="CD40" s="445">
        <v>806.45949719642363</v>
      </c>
      <c r="CE40" s="512">
        <v>49.702610137458123</v>
      </c>
      <c r="CF40" s="513">
        <v>6.567843780136666E-2</v>
      </c>
    </row>
    <row r="41" spans="1:84">
      <c r="A41" s="397">
        <v>102</v>
      </c>
      <c r="B41" s="412">
        <v>4</v>
      </c>
      <c r="C41" s="412">
        <v>4</v>
      </c>
      <c r="D41" s="398" t="s">
        <v>64</v>
      </c>
      <c r="E41" s="400">
        <v>9745</v>
      </c>
      <c r="F41" s="400">
        <v>9646</v>
      </c>
      <c r="G41" s="512">
        <v>-99</v>
      </c>
      <c r="H41" s="513">
        <v>-1.0159055926115957E-2</v>
      </c>
      <c r="I41" s="513"/>
      <c r="J41" s="400">
        <v>959508.72934959293</v>
      </c>
      <c r="K41" s="433">
        <v>807337.1971705039</v>
      </c>
      <c r="L41" s="512">
        <v>-152171.53217908903</v>
      </c>
      <c r="M41" s="513">
        <v>-0.15859317119734714</v>
      </c>
      <c r="N41" s="513"/>
      <c r="O41" s="400">
        <v>3902026.9960696246</v>
      </c>
      <c r="P41" s="433">
        <v>3982234.5564156026</v>
      </c>
      <c r="Q41" s="512">
        <v>80207.56034597801</v>
      </c>
      <c r="R41" s="513">
        <v>2.055535761971106E-2</v>
      </c>
      <c r="S41" s="513"/>
      <c r="T41" s="400">
        <v>2140556.412930782</v>
      </c>
      <c r="U41" s="433">
        <v>1440479.2013762896</v>
      </c>
      <c r="V41" s="512">
        <v>-700077.21155449236</v>
      </c>
      <c r="W41" s="513">
        <v>-0.32705384792731007</v>
      </c>
      <c r="X41" s="514"/>
      <c r="Y41" s="433">
        <v>7002092.1383499997</v>
      </c>
      <c r="Z41" s="433">
        <v>6230050.9549623951</v>
      </c>
      <c r="AA41" s="512">
        <v>-772041.18338760454</v>
      </c>
      <c r="AB41" s="513">
        <v>-0.11025864386433672</v>
      </c>
      <c r="AC41" s="514"/>
      <c r="AD41" s="517">
        <v>0</v>
      </c>
      <c r="AE41" s="439">
        <v>1274558.3797424671</v>
      </c>
      <c r="AF41" s="505"/>
      <c r="AG41" s="399">
        <v>7002092.1383499997</v>
      </c>
      <c r="AH41" s="399">
        <v>7504609.334704862</v>
      </c>
      <c r="AI41" s="512">
        <v>502517.1963548623</v>
      </c>
      <c r="AJ41" s="513">
        <v>7.1766721492082144E-2</v>
      </c>
      <c r="AK41" s="513"/>
      <c r="AL41" s="200">
        <v>1184138</v>
      </c>
      <c r="AM41" s="433">
        <v>1074556</v>
      </c>
      <c r="AN41" s="512">
        <v>-109582</v>
      </c>
      <c r="AO41" s="513">
        <v>-9.2541578768690805E-2</v>
      </c>
      <c r="AP41" s="513"/>
      <c r="AQ41" s="445">
        <v>8186230.1383499997</v>
      </c>
      <c r="AR41" s="445">
        <v>8579165.3347048629</v>
      </c>
      <c r="AS41" s="512">
        <v>392935.19635486323</v>
      </c>
      <c r="AT41" s="513">
        <v>4.7999529663120669E-2</v>
      </c>
      <c r="AV41" s="519">
        <v>98.46164487938357</v>
      </c>
      <c r="AW41" s="519">
        <v>83.696578599471692</v>
      </c>
      <c r="AX41" s="519">
        <v>-14.765066279911878</v>
      </c>
      <c r="AY41" s="520">
        <v>-0.14995754233030761</v>
      </c>
      <c r="AZ41" s="521"/>
      <c r="BA41" s="519">
        <v>400.41323715439967</v>
      </c>
      <c r="BB41" s="519">
        <v>412.83791793651284</v>
      </c>
      <c r="BC41" s="658">
        <v>12.424680782113171</v>
      </c>
      <c r="BD41" s="659">
        <v>3.1029645449314164E-2</v>
      </c>
      <c r="BE41" s="521"/>
      <c r="BF41" s="519">
        <v>219.65689204010076</v>
      </c>
      <c r="BG41" s="519">
        <v>149.33435635250774</v>
      </c>
      <c r="BH41" s="658">
        <v>-70.322535687593017</v>
      </c>
      <c r="BI41" s="659">
        <v>-0.32014718515982132</v>
      </c>
      <c r="BJ41" s="521"/>
      <c r="BK41" s="519">
        <v>718.53177407388398</v>
      </c>
      <c r="BL41" s="519">
        <v>645.86885288849214</v>
      </c>
      <c r="BM41" s="658">
        <v>-72.662921185391838</v>
      </c>
      <c r="BN41" s="659">
        <v>-0.1011269421996642</v>
      </c>
      <c r="BO41" s="522"/>
      <c r="BP41" s="519">
        <v>0</v>
      </c>
      <c r="BQ41" s="519">
        <v>132.13335887854728</v>
      </c>
      <c r="BR41" s="522"/>
      <c r="BS41" s="519">
        <v>718.53177407388398</v>
      </c>
      <c r="BT41" s="519">
        <v>778.0022117670394</v>
      </c>
      <c r="BU41" s="658">
        <v>59.470437693155418</v>
      </c>
      <c r="BV41" s="659">
        <v>8.2766608017866575E-2</v>
      </c>
      <c r="BW41" s="513"/>
      <c r="BX41" s="519">
        <v>121.51236531554643</v>
      </c>
      <c r="BY41" s="519">
        <v>111.39912917271408</v>
      </c>
      <c r="BZ41" s="512">
        <v>-10.113236142832349</v>
      </c>
      <c r="CA41" s="513">
        <v>-8.3228041167415653E-2</v>
      </c>
      <c r="CB41" s="513"/>
      <c r="CC41" s="445">
        <v>840.04413938943037</v>
      </c>
      <c r="CD41" s="445">
        <v>889.4013409397536</v>
      </c>
      <c r="CE41" s="512">
        <v>49.357201550323225</v>
      </c>
      <c r="CF41" s="513">
        <v>5.8755485856014117E-2</v>
      </c>
    </row>
    <row r="42" spans="1:84">
      <c r="A42" s="397">
        <v>103</v>
      </c>
      <c r="B42" s="412">
        <v>5</v>
      </c>
      <c r="C42" s="412">
        <v>5</v>
      </c>
      <c r="D42" s="398" t="s">
        <v>65</v>
      </c>
      <c r="E42" s="400">
        <v>2161</v>
      </c>
      <c r="F42" s="400">
        <v>2125</v>
      </c>
      <c r="G42" s="512">
        <v>-36</v>
      </c>
      <c r="H42" s="513">
        <v>-1.6658954187875982E-2</v>
      </c>
      <c r="I42" s="513"/>
      <c r="J42" s="400">
        <v>242711.27189013484</v>
      </c>
      <c r="K42" s="433">
        <v>128574.54724067909</v>
      </c>
      <c r="L42" s="512">
        <v>-114136.72464945575</v>
      </c>
      <c r="M42" s="513">
        <v>-0.47025720627066975</v>
      </c>
      <c r="N42" s="513"/>
      <c r="O42" s="400">
        <v>1125081.326062046</v>
      </c>
      <c r="P42" s="433">
        <v>1131983.2281112976</v>
      </c>
      <c r="Q42" s="512">
        <v>6901.9020492515992</v>
      </c>
      <c r="R42" s="513">
        <v>6.134580575974268E-3</v>
      </c>
      <c r="S42" s="513"/>
      <c r="T42" s="400">
        <v>488886.35415327025</v>
      </c>
      <c r="U42" s="433">
        <v>347484.36015546625</v>
      </c>
      <c r="V42" s="512">
        <v>-141401.99399780401</v>
      </c>
      <c r="W42" s="513">
        <v>-0.28923285094080009</v>
      </c>
      <c r="X42" s="514"/>
      <c r="Y42" s="433">
        <v>1856678.9521054509</v>
      </c>
      <c r="Z42" s="433">
        <v>1608042.135507443</v>
      </c>
      <c r="AA42" s="512">
        <v>-248636.81659800792</v>
      </c>
      <c r="AB42" s="513">
        <v>-0.13391481403721245</v>
      </c>
      <c r="AC42" s="514"/>
      <c r="AD42" s="517">
        <v>0</v>
      </c>
      <c r="AE42" s="439">
        <v>305441.73164107505</v>
      </c>
      <c r="AF42" s="505"/>
      <c r="AG42" s="399">
        <v>1856678.9521054509</v>
      </c>
      <c r="AH42" s="399">
        <v>1913483.8671485181</v>
      </c>
      <c r="AI42" s="512">
        <v>56804.915043067187</v>
      </c>
      <c r="AJ42" s="513">
        <v>3.059490440102804E-2</v>
      </c>
      <c r="AK42" s="513"/>
      <c r="AL42" s="200">
        <v>-579178</v>
      </c>
      <c r="AM42" s="433">
        <v>-547163</v>
      </c>
      <c r="AN42" s="512">
        <v>32015</v>
      </c>
      <c r="AO42" s="513">
        <v>-5.5276616169813081E-2</v>
      </c>
      <c r="AP42" s="513"/>
      <c r="AQ42" s="445">
        <v>1277500.9521054509</v>
      </c>
      <c r="AR42" s="445">
        <v>1366320.8671485179</v>
      </c>
      <c r="AS42" s="512">
        <v>88819.915043066954</v>
      </c>
      <c r="AT42" s="513">
        <v>6.9526300467082039E-2</v>
      </c>
      <c r="AV42" s="519">
        <v>112.31433220274634</v>
      </c>
      <c r="AW42" s="519">
        <v>60.505669289731337</v>
      </c>
      <c r="AX42" s="519">
        <v>-51.808662913015006</v>
      </c>
      <c r="AY42" s="520">
        <v>-0.46128274011807874</v>
      </c>
      <c r="AZ42" s="521"/>
      <c r="BA42" s="519">
        <v>520.62995190284403</v>
      </c>
      <c r="BB42" s="519">
        <v>532.69798969943417</v>
      </c>
      <c r="BC42" s="658">
        <v>12.068037796590147</v>
      </c>
      <c r="BD42" s="659">
        <v>2.3179684058673197E-2</v>
      </c>
      <c r="BE42" s="521"/>
      <c r="BF42" s="519">
        <v>226.23153824769562</v>
      </c>
      <c r="BG42" s="519">
        <v>163.52205183786646</v>
      </c>
      <c r="BH42" s="658">
        <v>-62.709486409829168</v>
      </c>
      <c r="BI42" s="659">
        <v>-0.2771916192390913</v>
      </c>
      <c r="BJ42" s="521"/>
      <c r="BK42" s="519">
        <v>859.17582235328598</v>
      </c>
      <c r="BL42" s="519">
        <v>756.725710827032</v>
      </c>
      <c r="BM42" s="658">
        <v>-102.45011152625398</v>
      </c>
      <c r="BN42" s="659">
        <v>-0.11924231206325467</v>
      </c>
      <c r="BO42" s="522"/>
      <c r="BP42" s="519">
        <v>0</v>
      </c>
      <c r="BQ42" s="519">
        <v>143.73728547815296</v>
      </c>
      <c r="BR42" s="522"/>
      <c r="BS42" s="519">
        <v>859.17582235328598</v>
      </c>
      <c r="BT42" s="519">
        <v>900.46299630518502</v>
      </c>
      <c r="BU42" s="658">
        <v>41.287173951899035</v>
      </c>
      <c r="BV42" s="659">
        <v>4.8054394546174849E-2</v>
      </c>
      <c r="BW42" s="513"/>
      <c r="BX42" s="519">
        <v>-268.01388246182324</v>
      </c>
      <c r="BY42" s="519">
        <v>-257.48847058823532</v>
      </c>
      <c r="BZ42" s="512">
        <v>10.525411873587927</v>
      </c>
      <c r="CA42" s="513">
        <v>-3.9271890608454589E-2</v>
      </c>
      <c r="CB42" s="513"/>
      <c r="CC42" s="445">
        <v>591.16193989146268</v>
      </c>
      <c r="CD42" s="445">
        <v>642.97452571694953</v>
      </c>
      <c r="CE42" s="512">
        <v>51.812585825486849</v>
      </c>
      <c r="CF42" s="513">
        <v>8.7645334263230207E-2</v>
      </c>
    </row>
    <row r="43" spans="1:84">
      <c r="A43" s="397">
        <v>105</v>
      </c>
      <c r="B43" s="412">
        <v>18</v>
      </c>
      <c r="C43" s="412">
        <v>18</v>
      </c>
      <c r="D43" s="398" t="s">
        <v>66</v>
      </c>
      <c r="E43" s="400">
        <v>2094</v>
      </c>
      <c r="F43" s="400">
        <v>2063</v>
      </c>
      <c r="G43" s="512">
        <v>-31</v>
      </c>
      <c r="H43" s="513">
        <v>-1.4804202483285577E-2</v>
      </c>
      <c r="I43" s="513"/>
      <c r="J43" s="400">
        <v>1749150.5063975472</v>
      </c>
      <c r="K43" s="433">
        <v>1778450.9985096902</v>
      </c>
      <c r="L43" s="512">
        <v>29300.492112142965</v>
      </c>
      <c r="M43" s="513">
        <v>1.6751269833542581E-2</v>
      </c>
      <c r="N43" s="513"/>
      <c r="O43" s="400">
        <v>916111.99700052931</v>
      </c>
      <c r="P43" s="433">
        <v>1015450.043168533</v>
      </c>
      <c r="Q43" s="512">
        <v>99338.046168003697</v>
      </c>
      <c r="R43" s="513">
        <v>0.10843439065665494</v>
      </c>
      <c r="S43" s="513"/>
      <c r="T43" s="400">
        <v>500423.75808776653</v>
      </c>
      <c r="U43" s="433">
        <v>361131.20175991615</v>
      </c>
      <c r="V43" s="512">
        <v>-139292.55632785038</v>
      </c>
      <c r="W43" s="513">
        <v>-0.27834920720015183</v>
      </c>
      <c r="X43" s="514"/>
      <c r="Y43" s="433">
        <v>3165686.261485843</v>
      </c>
      <c r="Z43" s="433">
        <v>3155032.2434381396</v>
      </c>
      <c r="AA43" s="512">
        <v>-10654.01804770343</v>
      </c>
      <c r="AB43" s="513">
        <v>-3.3654687065239599E-3</v>
      </c>
      <c r="AC43" s="514"/>
      <c r="AD43" s="517">
        <v>0</v>
      </c>
      <c r="AE43" s="439">
        <v>306093.34129829082</v>
      </c>
      <c r="AF43" s="505"/>
      <c r="AG43" s="399">
        <v>3165686.261485843</v>
      </c>
      <c r="AH43" s="399">
        <v>3461125.5847364306</v>
      </c>
      <c r="AI43" s="512">
        <v>295439.32325058756</v>
      </c>
      <c r="AJ43" s="513">
        <v>9.3325522129258792E-2</v>
      </c>
      <c r="AK43" s="513"/>
      <c r="AL43" s="200">
        <v>-493148</v>
      </c>
      <c r="AM43" s="433">
        <v>-485611</v>
      </c>
      <c r="AN43" s="512">
        <v>7537</v>
      </c>
      <c r="AO43" s="513">
        <v>-1.5283444320974636E-2</v>
      </c>
      <c r="AP43" s="513"/>
      <c r="AQ43" s="445">
        <v>2672538.261485843</v>
      </c>
      <c r="AR43" s="445">
        <v>2975514.5847364301</v>
      </c>
      <c r="AS43" s="512">
        <v>302976.3232505871</v>
      </c>
      <c r="AT43" s="513">
        <v>0.11336650539930615</v>
      </c>
      <c r="AV43" s="519">
        <v>835.31542807905782</v>
      </c>
      <c r="AW43" s="519">
        <v>862.07028526887552</v>
      </c>
      <c r="AX43" s="519">
        <v>26.754857189817699</v>
      </c>
      <c r="AY43" s="520">
        <v>3.2029645676896923E-2</v>
      </c>
      <c r="AZ43" s="521"/>
      <c r="BA43" s="519">
        <v>437.49379035364342</v>
      </c>
      <c r="BB43" s="519">
        <v>492.22008878746146</v>
      </c>
      <c r="BC43" s="658">
        <v>54.726298433818044</v>
      </c>
      <c r="BD43" s="659">
        <v>0.12509045760302251</v>
      </c>
      <c r="BE43" s="521"/>
      <c r="BF43" s="519">
        <v>238.97982716703274</v>
      </c>
      <c r="BG43" s="519">
        <v>175.05147928255752</v>
      </c>
      <c r="BH43" s="658">
        <v>-63.928347884475215</v>
      </c>
      <c r="BI43" s="659">
        <v>-0.26750520595109933</v>
      </c>
      <c r="BJ43" s="521"/>
      <c r="BK43" s="519">
        <v>1511.789045599734</v>
      </c>
      <c r="BL43" s="519">
        <v>1529.3418533388947</v>
      </c>
      <c r="BM43" s="658">
        <v>17.552807739160698</v>
      </c>
      <c r="BN43" s="659">
        <v>1.1610619742384372E-2</v>
      </c>
      <c r="BO43" s="522"/>
      <c r="BP43" s="519">
        <v>0</v>
      </c>
      <c r="BQ43" s="519">
        <v>148.37292355709687</v>
      </c>
      <c r="BR43" s="522"/>
      <c r="BS43" s="519">
        <v>1511.789045599734</v>
      </c>
      <c r="BT43" s="519">
        <v>1677.7147768959915</v>
      </c>
      <c r="BU43" s="658">
        <v>165.92573129625748</v>
      </c>
      <c r="BV43" s="659">
        <v>0.10975455324220447</v>
      </c>
      <c r="BW43" s="513"/>
      <c r="BX43" s="519">
        <v>-235.50525310410697</v>
      </c>
      <c r="BY43" s="519">
        <v>-235.39069316529327</v>
      </c>
      <c r="BZ43" s="512">
        <v>0.11455993881369864</v>
      </c>
      <c r="CA43" s="513">
        <v>-4.8644324193930613E-4</v>
      </c>
      <c r="CB43" s="513"/>
      <c r="CC43" s="445">
        <v>1276.283792495627</v>
      </c>
      <c r="CD43" s="445">
        <v>1442.324083730698</v>
      </c>
      <c r="CE43" s="512">
        <v>166.04029123507098</v>
      </c>
      <c r="CF43" s="513">
        <v>0.13009668555799661</v>
      </c>
    </row>
    <row r="44" spans="1:84">
      <c r="A44" s="397">
        <v>106</v>
      </c>
      <c r="B44" s="412">
        <v>1</v>
      </c>
      <c r="C44" s="413">
        <v>35</v>
      </c>
      <c r="D44" s="398" t="s">
        <v>67</v>
      </c>
      <c r="E44" s="400">
        <v>46797</v>
      </c>
      <c r="F44" s="400">
        <v>46901</v>
      </c>
      <c r="G44" s="512">
        <v>104</v>
      </c>
      <c r="H44" s="513">
        <v>2.2223646814966773E-3</v>
      </c>
      <c r="I44" s="513"/>
      <c r="J44" s="400">
        <v>7242725.5910216589</v>
      </c>
      <c r="K44" s="433">
        <v>5824909.7967486251</v>
      </c>
      <c r="L44" s="512">
        <v>-1417815.7942730337</v>
      </c>
      <c r="M44" s="513">
        <v>-0.1957572154922739</v>
      </c>
      <c r="N44" s="513"/>
      <c r="O44" s="400">
        <v>-323426.846373117</v>
      </c>
      <c r="P44" s="433">
        <v>-136556.22956492784</v>
      </c>
      <c r="Q44" s="512">
        <v>186870.61680818917</v>
      </c>
      <c r="R44" s="513">
        <v>-0.57778325733853397</v>
      </c>
      <c r="S44" s="513"/>
      <c r="T44" s="400">
        <v>6611095.3578563128</v>
      </c>
      <c r="U44" s="433">
        <v>3749093.6870227093</v>
      </c>
      <c r="V44" s="512">
        <v>-2862001.6708336035</v>
      </c>
      <c r="W44" s="513">
        <v>-0.43290884731113977</v>
      </c>
      <c r="X44" s="514"/>
      <c r="Y44" s="433">
        <v>13530394.102504855</v>
      </c>
      <c r="Z44" s="433">
        <v>9437447.2542064078</v>
      </c>
      <c r="AA44" s="512">
        <v>-4092946.8482984472</v>
      </c>
      <c r="AB44" s="513">
        <v>-0.30250019454649352</v>
      </c>
      <c r="AC44" s="514"/>
      <c r="AD44" s="517">
        <v>0</v>
      </c>
      <c r="AE44" s="439">
        <v>7022879.7538065482</v>
      </c>
      <c r="AF44" s="505"/>
      <c r="AG44" s="399">
        <v>13530394.102504855</v>
      </c>
      <c r="AH44" s="399">
        <v>16460327.008012956</v>
      </c>
      <c r="AI44" s="512">
        <v>2929932.905508101</v>
      </c>
      <c r="AJ44" s="513">
        <v>0.2165445354592952</v>
      </c>
      <c r="AK44" s="513"/>
      <c r="AL44" s="200">
        <v>-1679345</v>
      </c>
      <c r="AM44" s="433">
        <v>-438732</v>
      </c>
      <c r="AN44" s="512">
        <v>1240613</v>
      </c>
      <c r="AO44" s="513">
        <v>-0.73874814287713364</v>
      </c>
      <c r="AP44" s="513"/>
      <c r="AQ44" s="445">
        <v>11851049.102504855</v>
      </c>
      <c r="AR44" s="445">
        <v>16021595.008012954</v>
      </c>
      <c r="AS44" s="512">
        <v>4170545.9055080991</v>
      </c>
      <c r="AT44" s="513">
        <v>0.35191364658396418</v>
      </c>
      <c r="AV44" s="519">
        <v>154.76901491594887</v>
      </c>
      <c r="AW44" s="519">
        <v>124.19585502971418</v>
      </c>
      <c r="AX44" s="519">
        <v>-30.573159886234691</v>
      </c>
      <c r="AY44" s="520">
        <v>-0.19754057298121461</v>
      </c>
      <c r="AZ44" s="521"/>
      <c r="BA44" s="519">
        <v>-6.9112730810333352</v>
      </c>
      <c r="BB44" s="519">
        <v>-2.9115846051241516</v>
      </c>
      <c r="BC44" s="658">
        <v>3.9996884759091835</v>
      </c>
      <c r="BD44" s="659">
        <v>-0.57871949625106878</v>
      </c>
      <c r="BE44" s="521"/>
      <c r="BF44" s="519">
        <v>141.27177720487023</v>
      </c>
      <c r="BG44" s="519">
        <v>79.93632730693821</v>
      </c>
      <c r="BH44" s="658">
        <v>-61.335449897932023</v>
      </c>
      <c r="BI44" s="659">
        <v>-0.43416633606147859</v>
      </c>
      <c r="BJ44" s="521"/>
      <c r="BK44" s="519">
        <v>289.12951903978581</v>
      </c>
      <c r="BL44" s="519">
        <v>201.22059773152827</v>
      </c>
      <c r="BM44" s="658">
        <v>-87.908921308257533</v>
      </c>
      <c r="BN44" s="659">
        <v>-0.30404685623317756</v>
      </c>
      <c r="BO44" s="522"/>
      <c r="BP44" s="519">
        <v>0</v>
      </c>
      <c r="BQ44" s="519">
        <v>149.73837985984409</v>
      </c>
      <c r="BR44" s="522"/>
      <c r="BS44" s="519">
        <v>289.12951903978581</v>
      </c>
      <c r="BT44" s="519">
        <v>350.95897759137239</v>
      </c>
      <c r="BU44" s="658">
        <v>61.829458551586583</v>
      </c>
      <c r="BV44" s="659">
        <v>0.21384692492459931</v>
      </c>
      <c r="BW44" s="513"/>
      <c r="BX44" s="519">
        <v>-35.885740538923436</v>
      </c>
      <c r="BY44" s="519">
        <v>-9.3544274109294037</v>
      </c>
      <c r="BZ44" s="512">
        <v>26.531313127994032</v>
      </c>
      <c r="CA44" s="513">
        <v>-0.73932745234048791</v>
      </c>
      <c r="CB44" s="513"/>
      <c r="CC44" s="445">
        <v>253.24377850086236</v>
      </c>
      <c r="CD44" s="445">
        <v>341.60455018044291</v>
      </c>
      <c r="CE44" s="512">
        <v>88.360771679580552</v>
      </c>
      <c r="CF44" s="513">
        <v>0.3489158636103657</v>
      </c>
    </row>
    <row r="45" spans="1:84">
      <c r="A45" s="397">
        <v>108</v>
      </c>
      <c r="B45" s="412">
        <v>6</v>
      </c>
      <c r="C45" s="412">
        <v>6</v>
      </c>
      <c r="D45" s="398" t="s">
        <v>68</v>
      </c>
      <c r="E45" s="400">
        <v>10257</v>
      </c>
      <c r="F45" s="400">
        <v>10319</v>
      </c>
      <c r="G45" s="512">
        <v>62</v>
      </c>
      <c r="H45" s="513">
        <v>6.0446524324851321E-3</v>
      </c>
      <c r="I45" s="513"/>
      <c r="J45" s="400">
        <v>3612412.2631828561</v>
      </c>
      <c r="K45" s="433">
        <v>3799986.179177708</v>
      </c>
      <c r="L45" s="512">
        <v>187573.91599485185</v>
      </c>
      <c r="M45" s="513">
        <v>5.1924836460825921E-2</v>
      </c>
      <c r="N45" s="513"/>
      <c r="O45" s="400">
        <v>4009707.1234771875</v>
      </c>
      <c r="P45" s="433">
        <v>3827579.1002644775</v>
      </c>
      <c r="Q45" s="512">
        <v>-182128.02321270993</v>
      </c>
      <c r="R45" s="513">
        <v>-4.5421777103453354E-2</v>
      </c>
      <c r="S45" s="513"/>
      <c r="T45" s="400">
        <v>1713555.3959331969</v>
      </c>
      <c r="U45" s="433">
        <v>920546.44722506776</v>
      </c>
      <c r="V45" s="512">
        <v>-793008.94870812912</v>
      </c>
      <c r="W45" s="513">
        <v>-0.46278570893604459</v>
      </c>
      <c r="X45" s="514"/>
      <c r="Y45" s="433">
        <v>9335674.7825932391</v>
      </c>
      <c r="Z45" s="433">
        <v>8548111.7266672533</v>
      </c>
      <c r="AA45" s="512">
        <v>-787563.0559259858</v>
      </c>
      <c r="AB45" s="513">
        <v>-8.4360592487050912E-2</v>
      </c>
      <c r="AC45" s="514"/>
      <c r="AD45" s="517">
        <v>0</v>
      </c>
      <c r="AE45" s="439">
        <v>1283785.8402727807</v>
      </c>
      <c r="AF45" s="505"/>
      <c r="AG45" s="399">
        <v>9335674.7825932391</v>
      </c>
      <c r="AH45" s="399">
        <v>9831897.5669400338</v>
      </c>
      <c r="AI45" s="512">
        <v>496222.78434679471</v>
      </c>
      <c r="AJ45" s="513">
        <v>5.3153392325964811E-2</v>
      </c>
      <c r="AK45" s="513"/>
      <c r="AL45" s="200">
        <v>-1364186</v>
      </c>
      <c r="AM45" s="433">
        <v>-1268321</v>
      </c>
      <c r="AN45" s="512">
        <v>95865</v>
      </c>
      <c r="AO45" s="513">
        <v>-7.0272675426957906E-2</v>
      </c>
      <c r="AP45" s="513"/>
      <c r="AQ45" s="445">
        <v>7971488.7825932391</v>
      </c>
      <c r="AR45" s="445">
        <v>8563576.5669400338</v>
      </c>
      <c r="AS45" s="512">
        <v>592087.78434679471</v>
      </c>
      <c r="AT45" s="513">
        <v>7.4275684316296567E-2</v>
      </c>
      <c r="AV45" s="519">
        <v>352.18994473850603</v>
      </c>
      <c r="AW45" s="519">
        <v>368.25139831162983</v>
      </c>
      <c r="AX45" s="519">
        <v>16.061453573123799</v>
      </c>
      <c r="AY45" s="520">
        <v>4.5604520552252295E-2</v>
      </c>
      <c r="AZ45" s="521"/>
      <c r="BA45" s="519">
        <v>390.92396641095712</v>
      </c>
      <c r="BB45" s="519">
        <v>370.92539008280625</v>
      </c>
      <c r="BC45" s="658">
        <v>-19.998576328150875</v>
      </c>
      <c r="BD45" s="659">
        <v>-5.115720203024713E-2</v>
      </c>
      <c r="BE45" s="521"/>
      <c r="BF45" s="519">
        <v>167.06204503589714</v>
      </c>
      <c r="BG45" s="519">
        <v>89.208881405666034</v>
      </c>
      <c r="BH45" s="658">
        <v>-77.853163630231109</v>
      </c>
      <c r="BI45" s="659">
        <v>-0.4660134719020263</v>
      </c>
      <c r="BJ45" s="521"/>
      <c r="BK45" s="519">
        <v>910.17595618536018</v>
      </c>
      <c r="BL45" s="519">
        <v>828.38566980010205</v>
      </c>
      <c r="BM45" s="658">
        <v>-81.790286385258128</v>
      </c>
      <c r="BN45" s="659">
        <v>-8.9862059999969143E-2</v>
      </c>
      <c r="BO45" s="522"/>
      <c r="BP45" s="519">
        <v>0</v>
      </c>
      <c r="BQ45" s="519">
        <v>124.40990796325039</v>
      </c>
      <c r="BR45" s="522"/>
      <c r="BS45" s="519">
        <v>910.17595618536018</v>
      </c>
      <c r="BT45" s="519">
        <v>952.79557776335241</v>
      </c>
      <c r="BU45" s="658">
        <v>42.619621577992234</v>
      </c>
      <c r="BV45" s="659">
        <v>4.6825694843242616E-2</v>
      </c>
      <c r="BW45" s="513"/>
      <c r="BX45" s="519">
        <v>-133.00048747197036</v>
      </c>
      <c r="BY45" s="519">
        <v>-122.91123170849889</v>
      </c>
      <c r="BZ45" s="512">
        <v>10.089255763471471</v>
      </c>
      <c r="CA45" s="513">
        <v>-7.5858787852922452E-2</v>
      </c>
      <c r="CB45" s="513"/>
      <c r="CC45" s="445">
        <v>777.17546871338982</v>
      </c>
      <c r="CD45" s="445">
        <v>829.88434605485361</v>
      </c>
      <c r="CE45" s="512">
        <v>52.70887734146379</v>
      </c>
      <c r="CF45" s="513">
        <v>6.7821077045474784E-2</v>
      </c>
    </row>
    <row r="46" spans="1:84">
      <c r="A46" s="397">
        <v>109</v>
      </c>
      <c r="B46" s="412">
        <v>5</v>
      </c>
      <c r="C46" s="412">
        <v>5</v>
      </c>
      <c r="D46" s="398" t="s">
        <v>69</v>
      </c>
      <c r="E46" s="400">
        <v>68043</v>
      </c>
      <c r="F46" s="400">
        <v>68319</v>
      </c>
      <c r="G46" s="512">
        <v>276</v>
      </c>
      <c r="H46" s="513">
        <v>4.0562585423923108E-3</v>
      </c>
      <c r="I46" s="513"/>
      <c r="J46" s="400">
        <v>9439682.2481923904</v>
      </c>
      <c r="K46" s="433">
        <v>7951330.0560245812</v>
      </c>
      <c r="L46" s="512">
        <v>-1488352.1921678092</v>
      </c>
      <c r="M46" s="513">
        <v>-0.15766973432318812</v>
      </c>
      <c r="N46" s="513"/>
      <c r="O46" s="400">
        <v>8001987.8800818073</v>
      </c>
      <c r="P46" s="433">
        <v>6805371.7640928486</v>
      </c>
      <c r="Q46" s="512">
        <v>-1196616.1159889586</v>
      </c>
      <c r="R46" s="513">
        <v>-0.14953985608595113</v>
      </c>
      <c r="S46" s="513"/>
      <c r="T46" s="400">
        <v>10403021.801521907</v>
      </c>
      <c r="U46" s="433">
        <v>6111782.4553717664</v>
      </c>
      <c r="V46" s="512">
        <v>-4291239.3461501403</v>
      </c>
      <c r="W46" s="513">
        <v>-0.41249931299022702</v>
      </c>
      <c r="X46" s="514"/>
      <c r="Y46" s="433">
        <v>27844691.929796107</v>
      </c>
      <c r="Z46" s="433">
        <v>20868484.275489196</v>
      </c>
      <c r="AA46" s="512">
        <v>-6976207.6543069109</v>
      </c>
      <c r="AB46" s="513">
        <v>-0.25053994750223096</v>
      </c>
      <c r="AC46" s="514"/>
      <c r="AD46" s="517">
        <v>0</v>
      </c>
      <c r="AE46" s="439">
        <v>9427254.5567440614</v>
      </c>
      <c r="AF46" s="505"/>
      <c r="AG46" s="399">
        <v>27844691.929796107</v>
      </c>
      <c r="AH46" s="399">
        <v>30295738.832233258</v>
      </c>
      <c r="AI46" s="512">
        <v>2451046.9024371505</v>
      </c>
      <c r="AJ46" s="513">
        <v>8.8025642683240785E-2</v>
      </c>
      <c r="AK46" s="513"/>
      <c r="AL46" s="200">
        <v>-13519959</v>
      </c>
      <c r="AM46" s="433">
        <v>-12751843</v>
      </c>
      <c r="AN46" s="512">
        <v>768116</v>
      </c>
      <c r="AO46" s="513">
        <v>-5.6813485898884755E-2</v>
      </c>
      <c r="AP46" s="513"/>
      <c r="AQ46" s="445">
        <v>14324732.929796107</v>
      </c>
      <c r="AR46" s="445">
        <v>17543895.832233258</v>
      </c>
      <c r="AS46" s="512">
        <v>3219162.9024371505</v>
      </c>
      <c r="AT46" s="513">
        <v>0.22472760352419155</v>
      </c>
      <c r="AV46" s="519">
        <v>138.73112955325882</v>
      </c>
      <c r="AW46" s="519">
        <v>116.3853401839105</v>
      </c>
      <c r="AX46" s="519">
        <v>-22.345789369348324</v>
      </c>
      <c r="AY46" s="520">
        <v>-0.16107264059123649</v>
      </c>
      <c r="AZ46" s="521"/>
      <c r="BA46" s="519">
        <v>117.60192643007815</v>
      </c>
      <c r="BB46" s="519">
        <v>99.611700465358808</v>
      </c>
      <c r="BC46" s="658">
        <v>-17.990225964719343</v>
      </c>
      <c r="BD46" s="659">
        <v>-0.15297560601964866</v>
      </c>
      <c r="BE46" s="521"/>
      <c r="BF46" s="519">
        <v>152.88893496056767</v>
      </c>
      <c r="BG46" s="519">
        <v>89.459483531254349</v>
      </c>
      <c r="BH46" s="658">
        <v>-63.429451429313318</v>
      </c>
      <c r="BI46" s="659">
        <v>-0.41487274043522326</v>
      </c>
      <c r="BJ46" s="521"/>
      <c r="BK46" s="519">
        <v>409.2219909439047</v>
      </c>
      <c r="BL46" s="519">
        <v>305.45652418052367</v>
      </c>
      <c r="BM46" s="658">
        <v>-103.76546676338103</v>
      </c>
      <c r="BN46" s="659">
        <v>-0.25356767001704211</v>
      </c>
      <c r="BO46" s="522"/>
      <c r="BP46" s="519">
        <v>0</v>
      </c>
      <c r="BQ46" s="519">
        <v>137.98876676684466</v>
      </c>
      <c r="BR46" s="522"/>
      <c r="BS46" s="519">
        <v>409.2219909439047</v>
      </c>
      <c r="BT46" s="519">
        <v>443.44529094736833</v>
      </c>
      <c r="BU46" s="658">
        <v>34.223300003463635</v>
      </c>
      <c r="BV46" s="659">
        <v>8.3630158595643253E-2</v>
      </c>
      <c r="BW46" s="513"/>
      <c r="BX46" s="519">
        <v>-198.69727966139058</v>
      </c>
      <c r="BY46" s="519">
        <v>-186.65148787306606</v>
      </c>
      <c r="BZ46" s="512">
        <v>12.045791788324522</v>
      </c>
      <c r="CA46" s="513">
        <v>-6.0623838478575671E-2</v>
      </c>
      <c r="CB46" s="513"/>
      <c r="CC46" s="445">
        <v>210.52471128251412</v>
      </c>
      <c r="CD46" s="445">
        <v>256.79380307430228</v>
      </c>
      <c r="CE46" s="512">
        <v>46.269091791788156</v>
      </c>
      <c r="CF46" s="513">
        <v>0.21977986104299765</v>
      </c>
    </row>
    <row r="47" spans="1:84">
      <c r="A47" s="397">
        <v>111</v>
      </c>
      <c r="B47" s="412">
        <v>7</v>
      </c>
      <c r="C47" s="412">
        <v>7</v>
      </c>
      <c r="D47" s="398" t="s">
        <v>70</v>
      </c>
      <c r="E47" s="400">
        <v>18131</v>
      </c>
      <c r="F47" s="400">
        <v>17953</v>
      </c>
      <c r="G47" s="512">
        <v>-178</v>
      </c>
      <c r="H47" s="513">
        <v>-9.8174397440847164E-3</v>
      </c>
      <c r="I47" s="513"/>
      <c r="J47" s="400">
        <v>3218089.3086587857</v>
      </c>
      <c r="K47" s="433">
        <v>2247336.1042154739</v>
      </c>
      <c r="L47" s="512">
        <v>-970753.20444331178</v>
      </c>
      <c r="M47" s="513">
        <v>-0.30165514730475146</v>
      </c>
      <c r="N47" s="513"/>
      <c r="O47" s="400">
        <v>5640682.2281440506</v>
      </c>
      <c r="P47" s="433">
        <v>5716852.6871153358</v>
      </c>
      <c r="Q47" s="512">
        <v>76170.458971285261</v>
      </c>
      <c r="R47" s="513">
        <v>1.350376707825067E-2</v>
      </c>
      <c r="S47" s="513"/>
      <c r="T47" s="400">
        <v>3072896.7526258295</v>
      </c>
      <c r="U47" s="433">
        <v>1943745.2944886847</v>
      </c>
      <c r="V47" s="512">
        <v>-1129151.4581371448</v>
      </c>
      <c r="W47" s="513">
        <v>-0.36745505919529203</v>
      </c>
      <c r="X47" s="514"/>
      <c r="Y47" s="433">
        <v>11931668.289428666</v>
      </c>
      <c r="Z47" s="433">
        <v>9907934.085819494</v>
      </c>
      <c r="AA47" s="512">
        <v>-2023734.2036091723</v>
      </c>
      <c r="AB47" s="513">
        <v>-0.16961033063600836</v>
      </c>
      <c r="AC47" s="514"/>
      <c r="AD47" s="517">
        <v>0</v>
      </c>
      <c r="AE47" s="439">
        <v>2558624.0474112518</v>
      </c>
      <c r="AF47" s="505"/>
      <c r="AG47" s="399">
        <v>11931668.289428666</v>
      </c>
      <c r="AH47" s="399">
        <v>12466558.133230746</v>
      </c>
      <c r="AI47" s="512">
        <v>534889.84380207956</v>
      </c>
      <c r="AJ47" s="513">
        <v>4.4829426265226159E-2</v>
      </c>
      <c r="AK47" s="513"/>
      <c r="AL47" s="200">
        <v>-2684481</v>
      </c>
      <c r="AM47" s="433">
        <v>-2282506</v>
      </c>
      <c r="AN47" s="512">
        <v>401975</v>
      </c>
      <c r="AO47" s="513">
        <v>-0.14974030361920981</v>
      </c>
      <c r="AP47" s="513"/>
      <c r="AQ47" s="445">
        <v>9247187.2894286662</v>
      </c>
      <c r="AR47" s="445">
        <v>10184052.133230748</v>
      </c>
      <c r="AS47" s="512">
        <v>936864.84380208142</v>
      </c>
      <c r="AT47" s="513">
        <v>0.10131349290103599</v>
      </c>
      <c r="AV47" s="519">
        <v>177.49099931933074</v>
      </c>
      <c r="AW47" s="519">
        <v>125.17886170642645</v>
      </c>
      <c r="AX47" s="519">
        <v>-52.312137612904294</v>
      </c>
      <c r="AY47" s="520">
        <v>-0.29473121348980386</v>
      </c>
      <c r="AZ47" s="521"/>
      <c r="BA47" s="519">
        <v>311.10706679962772</v>
      </c>
      <c r="BB47" s="519">
        <v>318.43439464798843</v>
      </c>
      <c r="BC47" s="658">
        <v>7.32732784836071</v>
      </c>
      <c r="BD47" s="659">
        <v>2.3552431398416174E-2</v>
      </c>
      <c r="BE47" s="521"/>
      <c r="BF47" s="519">
        <v>169.48302645335775</v>
      </c>
      <c r="BG47" s="519">
        <v>108.26855091008103</v>
      </c>
      <c r="BH47" s="658">
        <v>-61.21447554327672</v>
      </c>
      <c r="BI47" s="659">
        <v>-0.36118351686458189</v>
      </c>
      <c r="BJ47" s="521"/>
      <c r="BK47" s="519">
        <v>658.08109257231627</v>
      </c>
      <c r="BL47" s="519">
        <v>551.88180726449582</v>
      </c>
      <c r="BM47" s="658">
        <v>-106.19928530782045</v>
      </c>
      <c r="BN47" s="659">
        <v>-0.16137720184712684</v>
      </c>
      <c r="BO47" s="522"/>
      <c r="BP47" s="519">
        <v>0</v>
      </c>
      <c r="BQ47" s="519">
        <v>142.51791051140489</v>
      </c>
      <c r="BR47" s="522"/>
      <c r="BS47" s="519">
        <v>658.08109257231627</v>
      </c>
      <c r="BT47" s="519">
        <v>694.39971777590074</v>
      </c>
      <c r="BU47" s="658">
        <v>36.318625203584475</v>
      </c>
      <c r="BV47" s="659">
        <v>5.5188677525472948E-2</v>
      </c>
      <c r="BW47" s="513"/>
      <c r="BX47" s="519">
        <v>-148.06028349236115</v>
      </c>
      <c r="BY47" s="519">
        <v>-127.13785996769342</v>
      </c>
      <c r="BZ47" s="512">
        <v>20.922423524667735</v>
      </c>
      <c r="CA47" s="513">
        <v>-0.14131016793404413</v>
      </c>
      <c r="CB47" s="513"/>
      <c r="CC47" s="445">
        <v>510.02080907995514</v>
      </c>
      <c r="CD47" s="445">
        <v>567.26185780820742</v>
      </c>
      <c r="CE47" s="512">
        <v>57.241048728252281</v>
      </c>
      <c r="CF47" s="513">
        <v>0.11223277111283256</v>
      </c>
    </row>
    <row r="48" spans="1:84">
      <c r="A48" s="397">
        <v>139</v>
      </c>
      <c r="B48" s="412">
        <v>17</v>
      </c>
      <c r="C48" s="412">
        <v>17</v>
      </c>
      <c r="D48" s="398" t="s">
        <v>71</v>
      </c>
      <c r="E48" s="400">
        <v>9853</v>
      </c>
      <c r="F48" s="400">
        <v>9766</v>
      </c>
      <c r="G48" s="512">
        <v>-87</v>
      </c>
      <c r="H48" s="513">
        <v>-8.8297980310565304E-3</v>
      </c>
      <c r="I48" s="513"/>
      <c r="J48" s="400">
        <v>6186702.8536374588</v>
      </c>
      <c r="K48" s="433">
        <v>6131711.221409644</v>
      </c>
      <c r="L48" s="512">
        <v>-54991.632227814756</v>
      </c>
      <c r="M48" s="513">
        <v>-8.8886816659511196E-3</v>
      </c>
      <c r="N48" s="513"/>
      <c r="O48" s="400">
        <v>5411277.0790536571</v>
      </c>
      <c r="P48" s="433">
        <v>5493137.8700356977</v>
      </c>
      <c r="Q48" s="512">
        <v>81860.790982040577</v>
      </c>
      <c r="R48" s="513">
        <v>1.5127813598551984E-2</v>
      </c>
      <c r="S48" s="513"/>
      <c r="T48" s="400">
        <v>1449196.8540822233</v>
      </c>
      <c r="U48" s="433">
        <v>721684.24410468037</v>
      </c>
      <c r="V48" s="512">
        <v>-727512.60997754289</v>
      </c>
      <c r="W48" s="513">
        <v>-0.50201089515770225</v>
      </c>
      <c r="X48" s="514"/>
      <c r="Y48" s="433">
        <v>13047176.786773339</v>
      </c>
      <c r="Z48" s="433">
        <v>12346533.335550021</v>
      </c>
      <c r="AA48" s="512">
        <v>-700643.45122331753</v>
      </c>
      <c r="AB48" s="513">
        <v>-5.3700770877390072E-2</v>
      </c>
      <c r="AC48" s="514"/>
      <c r="AD48" s="517">
        <v>0</v>
      </c>
      <c r="AE48" s="439">
        <v>1443843.7290396255</v>
      </c>
      <c r="AF48" s="505"/>
      <c r="AG48" s="399">
        <v>13047176.786773339</v>
      </c>
      <c r="AH48" s="399">
        <v>13790377.064589648</v>
      </c>
      <c r="AI48" s="512">
        <v>743200.27781630866</v>
      </c>
      <c r="AJ48" s="513">
        <v>5.6962536030762824E-2</v>
      </c>
      <c r="AK48" s="513"/>
      <c r="AL48" s="200">
        <v>-98193</v>
      </c>
      <c r="AM48" s="433">
        <v>116217</v>
      </c>
      <c r="AN48" s="512">
        <v>214410</v>
      </c>
      <c r="AO48" s="513">
        <v>-2.1835568726894992</v>
      </c>
      <c r="AP48" s="513"/>
      <c r="AQ48" s="445">
        <v>12948983.786773339</v>
      </c>
      <c r="AR48" s="445">
        <v>13906594.064589646</v>
      </c>
      <c r="AS48" s="512">
        <v>957610.2778163068</v>
      </c>
      <c r="AT48" s="513">
        <v>7.3952542808374822E-2</v>
      </c>
      <c r="AV48" s="519">
        <v>627.90042156068796</v>
      </c>
      <c r="AW48" s="519">
        <v>627.86311912857298</v>
      </c>
      <c r="AX48" s="519">
        <v>-3.7302432114984185E-2</v>
      </c>
      <c r="AY48" s="520">
        <v>-5.9408197277948193E-5</v>
      </c>
      <c r="AZ48" s="521"/>
      <c r="BA48" s="519">
        <v>549.20096204746346</v>
      </c>
      <c r="BB48" s="519">
        <v>562.47571882405259</v>
      </c>
      <c r="BC48" s="658">
        <v>13.274756776589129</v>
      </c>
      <c r="BD48" s="659">
        <v>2.4171037004559887E-2</v>
      </c>
      <c r="BE48" s="521"/>
      <c r="BF48" s="519">
        <v>147.08178768722453</v>
      </c>
      <c r="BG48" s="519">
        <v>73.897628927368459</v>
      </c>
      <c r="BH48" s="658">
        <v>-73.184158759856075</v>
      </c>
      <c r="BI48" s="659">
        <v>-0.49757458017497852</v>
      </c>
      <c r="BJ48" s="521"/>
      <c r="BK48" s="519">
        <v>1324.1831712953758</v>
      </c>
      <c r="BL48" s="519">
        <v>1264.2364668799939</v>
      </c>
      <c r="BM48" s="658">
        <v>-59.946704415381873</v>
      </c>
      <c r="BN48" s="659">
        <v>-4.5270704019549877E-2</v>
      </c>
      <c r="BO48" s="522"/>
      <c r="BP48" s="519">
        <v>0</v>
      </c>
      <c r="BQ48" s="519">
        <v>147.8439206471048</v>
      </c>
      <c r="BR48" s="522"/>
      <c r="BS48" s="519">
        <v>1324.1831712953758</v>
      </c>
      <c r="BT48" s="519">
        <v>1412.0803875270988</v>
      </c>
      <c r="BU48" s="658">
        <v>87.89721623172295</v>
      </c>
      <c r="BV48" s="659">
        <v>6.6378442300952911E-2</v>
      </c>
      <c r="BW48" s="513"/>
      <c r="BX48" s="519">
        <v>-9.9657972191210806</v>
      </c>
      <c r="BY48" s="519">
        <v>11.900163833708785</v>
      </c>
      <c r="BZ48" s="512">
        <v>21.865961052829867</v>
      </c>
      <c r="CA48" s="513">
        <v>-2.1941005392801185</v>
      </c>
      <c r="CB48" s="513"/>
      <c r="CC48" s="445">
        <v>1314.2173740762548</v>
      </c>
      <c r="CD48" s="445">
        <v>1423.9805513608076</v>
      </c>
      <c r="CE48" s="512">
        <v>109.76317728455274</v>
      </c>
      <c r="CF48" s="513">
        <v>8.3519803838922574E-2</v>
      </c>
    </row>
    <row r="49" spans="1:84">
      <c r="A49" s="397">
        <v>140</v>
      </c>
      <c r="B49" s="412">
        <v>11</v>
      </c>
      <c r="C49" s="412">
        <v>11</v>
      </c>
      <c r="D49" s="398" t="s">
        <v>72</v>
      </c>
      <c r="E49" s="400">
        <v>20801</v>
      </c>
      <c r="F49" s="400">
        <v>20618</v>
      </c>
      <c r="G49" s="512">
        <v>-183</v>
      </c>
      <c r="H49" s="513">
        <v>-8.7976539589442824E-3</v>
      </c>
      <c r="I49" s="513"/>
      <c r="J49" s="400">
        <v>11773497.62635247</v>
      </c>
      <c r="K49" s="433">
        <v>11085168.178778183</v>
      </c>
      <c r="L49" s="512">
        <v>-688329.44757428765</v>
      </c>
      <c r="M49" s="513">
        <v>-5.8464312765784107E-2</v>
      </c>
      <c r="N49" s="513"/>
      <c r="O49" s="400">
        <v>7386993.1066183681</v>
      </c>
      <c r="P49" s="433">
        <v>7436128.0022081425</v>
      </c>
      <c r="Q49" s="512">
        <v>49134.895589774475</v>
      </c>
      <c r="R49" s="513">
        <v>6.651542093054361E-3</v>
      </c>
      <c r="S49" s="513"/>
      <c r="T49" s="400">
        <v>3679416.6630643914</v>
      </c>
      <c r="U49" s="433">
        <v>2296322.9965546103</v>
      </c>
      <c r="V49" s="512">
        <v>-1383093.666509781</v>
      </c>
      <c r="W49" s="513">
        <v>-0.37590025625363005</v>
      </c>
      <c r="X49" s="514"/>
      <c r="Y49" s="433">
        <v>22839907.396035228</v>
      </c>
      <c r="Z49" s="433">
        <v>20817619.177540936</v>
      </c>
      <c r="AA49" s="512">
        <v>-2022288.2184942923</v>
      </c>
      <c r="AB49" s="513">
        <v>-8.8541874685767796E-2</v>
      </c>
      <c r="AC49" s="514"/>
      <c r="AD49" s="517">
        <v>0</v>
      </c>
      <c r="AE49" s="439">
        <v>3007003.745757727</v>
      </c>
      <c r="AF49" s="505"/>
      <c r="AG49" s="399">
        <v>22839907.396035228</v>
      </c>
      <c r="AH49" s="399">
        <v>23824622.923298664</v>
      </c>
      <c r="AI49" s="512">
        <v>984715.52726343647</v>
      </c>
      <c r="AJ49" s="513">
        <v>4.3113814350857343E-2</v>
      </c>
      <c r="AK49" s="513"/>
      <c r="AL49" s="200">
        <v>-1433799</v>
      </c>
      <c r="AM49" s="433">
        <v>-1016332</v>
      </c>
      <c r="AN49" s="512">
        <v>417467</v>
      </c>
      <c r="AO49" s="513">
        <v>-0.29116145289541978</v>
      </c>
      <c r="AP49" s="513"/>
      <c r="AQ49" s="445">
        <v>21406108.396035228</v>
      </c>
      <c r="AR49" s="445">
        <v>22808290.923298661</v>
      </c>
      <c r="AS49" s="512">
        <v>1402182.5272634327</v>
      </c>
      <c r="AT49" s="513">
        <v>6.5503850644946779E-2</v>
      </c>
      <c r="AV49" s="519">
        <v>566.0063278857973</v>
      </c>
      <c r="AW49" s="519">
        <v>537.64517309041526</v>
      </c>
      <c r="AX49" s="519">
        <v>-28.361154795382049</v>
      </c>
      <c r="AY49" s="520">
        <v>-5.0107487139444948E-2</v>
      </c>
      <c r="AZ49" s="521"/>
      <c r="BA49" s="519">
        <v>355.12682595155849</v>
      </c>
      <c r="BB49" s="519">
        <v>360.66194597963636</v>
      </c>
      <c r="BC49" s="658">
        <v>5.5351200280778698</v>
      </c>
      <c r="BD49" s="659">
        <v>1.5586319093880266E-2</v>
      </c>
      <c r="BE49" s="521"/>
      <c r="BF49" s="519">
        <v>176.88652771810928</v>
      </c>
      <c r="BG49" s="519">
        <v>111.37467244905473</v>
      </c>
      <c r="BH49" s="658">
        <v>-65.51185526905455</v>
      </c>
      <c r="BI49" s="659">
        <v>-0.37036090941564442</v>
      </c>
      <c r="BJ49" s="521"/>
      <c r="BK49" s="519">
        <v>1098.019681555465</v>
      </c>
      <c r="BL49" s="519">
        <v>1009.6817915191064</v>
      </c>
      <c r="BM49" s="658">
        <v>-88.337890036358658</v>
      </c>
      <c r="BN49" s="659">
        <v>-8.0452009668185887E-2</v>
      </c>
      <c r="BO49" s="522"/>
      <c r="BP49" s="519">
        <v>0</v>
      </c>
      <c r="BQ49" s="519">
        <v>145.84361944697483</v>
      </c>
      <c r="BR49" s="522"/>
      <c r="BS49" s="519">
        <v>1098.019681555465</v>
      </c>
      <c r="BT49" s="519">
        <v>1155.5254109660814</v>
      </c>
      <c r="BU49" s="658">
        <v>57.505729410616368</v>
      </c>
      <c r="BV49" s="659">
        <v>5.2372220987107636E-2</v>
      </c>
      <c r="BW49" s="513"/>
      <c r="BX49" s="519">
        <v>-68.929330320657655</v>
      </c>
      <c r="BY49" s="519">
        <v>-49.293432922688915</v>
      </c>
      <c r="BZ49" s="512">
        <v>19.635897397968741</v>
      </c>
      <c r="CA49" s="513">
        <v>-0.28486998650100037</v>
      </c>
      <c r="CB49" s="513"/>
      <c r="CC49" s="445">
        <v>1029.0903512348073</v>
      </c>
      <c r="CD49" s="445">
        <v>1106.2319780433922</v>
      </c>
      <c r="CE49" s="512">
        <v>77.141626808584988</v>
      </c>
      <c r="CF49" s="513">
        <v>7.496098541398491E-2</v>
      </c>
    </row>
    <row r="50" spans="1:84">
      <c r="A50" s="397">
        <v>142</v>
      </c>
      <c r="B50" s="412">
        <v>7</v>
      </c>
      <c r="C50" s="412">
        <v>7</v>
      </c>
      <c r="D50" s="398" t="s">
        <v>73</v>
      </c>
      <c r="E50" s="400">
        <v>6504</v>
      </c>
      <c r="F50" s="400">
        <v>6444</v>
      </c>
      <c r="G50" s="512">
        <v>-60</v>
      </c>
      <c r="H50" s="513">
        <v>-9.2250922509225092E-3</v>
      </c>
      <c r="I50" s="513"/>
      <c r="J50" s="400">
        <v>1027264.4448975811</v>
      </c>
      <c r="K50" s="433">
        <v>647479.31334703474</v>
      </c>
      <c r="L50" s="512">
        <v>-379785.13155054639</v>
      </c>
      <c r="M50" s="513">
        <v>-0.36970532119254956</v>
      </c>
      <c r="N50" s="513"/>
      <c r="O50" s="400">
        <v>2519733.1918312232</v>
      </c>
      <c r="P50" s="433">
        <v>2687570.5485506472</v>
      </c>
      <c r="Q50" s="512">
        <v>167837.35671942402</v>
      </c>
      <c r="R50" s="513">
        <v>6.6609178012791009E-2</v>
      </c>
      <c r="S50" s="513"/>
      <c r="T50" s="400">
        <v>1168964.2998406347</v>
      </c>
      <c r="U50" s="433">
        <v>798448.74171630526</v>
      </c>
      <c r="V50" s="512">
        <v>-370515.55812432943</v>
      </c>
      <c r="W50" s="513">
        <v>-0.31696054205833485</v>
      </c>
      <c r="X50" s="514"/>
      <c r="Y50" s="433">
        <v>4715961.9365694392</v>
      </c>
      <c r="Z50" s="433">
        <v>4133498.6036139871</v>
      </c>
      <c r="AA50" s="512">
        <v>-582463.33295545215</v>
      </c>
      <c r="AB50" s="513">
        <v>-0.12350891308914104</v>
      </c>
      <c r="AC50" s="514"/>
      <c r="AD50" s="517">
        <v>0</v>
      </c>
      <c r="AE50" s="439">
        <v>834204.27088780177</v>
      </c>
      <c r="AF50" s="505"/>
      <c r="AG50" s="399">
        <v>4715961.9365694392</v>
      </c>
      <c r="AH50" s="399">
        <v>4967702.874501789</v>
      </c>
      <c r="AI50" s="512">
        <v>251740.93793234974</v>
      </c>
      <c r="AJ50" s="513">
        <v>5.3380612761152857E-2</v>
      </c>
      <c r="AK50" s="513"/>
      <c r="AL50" s="200">
        <v>-829612</v>
      </c>
      <c r="AM50" s="433">
        <v>-642496</v>
      </c>
      <c r="AN50" s="512">
        <v>187116</v>
      </c>
      <c r="AO50" s="513">
        <v>-0.22554640000385723</v>
      </c>
      <c r="AP50" s="513"/>
      <c r="AQ50" s="445">
        <v>3886349.9365694392</v>
      </c>
      <c r="AR50" s="445">
        <v>4325206.874501789</v>
      </c>
      <c r="AS50" s="512">
        <v>438856.93793234974</v>
      </c>
      <c r="AT50" s="513">
        <v>0.11292265109809894</v>
      </c>
      <c r="AV50" s="519">
        <v>157.94348783788146</v>
      </c>
      <c r="AW50" s="519">
        <v>100.47785744057026</v>
      </c>
      <c r="AX50" s="519">
        <v>-57.465630397311202</v>
      </c>
      <c r="AY50" s="520">
        <v>-0.36383665565430506</v>
      </c>
      <c r="AZ50" s="521"/>
      <c r="BA50" s="519">
        <v>387.41285237257432</v>
      </c>
      <c r="BB50" s="519">
        <v>417.06557240078325</v>
      </c>
      <c r="BC50" s="658">
        <v>29.652720028208932</v>
      </c>
      <c r="BD50" s="659">
        <v>7.6540362165610235E-2</v>
      </c>
      <c r="BE50" s="521"/>
      <c r="BF50" s="519">
        <v>179.73005840108161</v>
      </c>
      <c r="BG50" s="519">
        <v>123.9057637672727</v>
      </c>
      <c r="BH50" s="658">
        <v>-55.824294633808904</v>
      </c>
      <c r="BI50" s="659">
        <v>-0.31060077056912011</v>
      </c>
      <c r="BJ50" s="521"/>
      <c r="BK50" s="519">
        <v>725.08639861153745</v>
      </c>
      <c r="BL50" s="519">
        <v>641.44919360862616</v>
      </c>
      <c r="BM50" s="658">
        <v>-83.637205002911287</v>
      </c>
      <c r="BN50" s="659">
        <v>-0.11534791600431003</v>
      </c>
      <c r="BO50" s="522"/>
      <c r="BP50" s="519">
        <v>0</v>
      </c>
      <c r="BQ50" s="519">
        <v>129.45441820108655</v>
      </c>
      <c r="BR50" s="522"/>
      <c r="BS50" s="519">
        <v>725.08639861153745</v>
      </c>
      <c r="BT50" s="519">
        <v>770.90361180971274</v>
      </c>
      <c r="BU50" s="658">
        <v>45.817213198175295</v>
      </c>
      <c r="BV50" s="659">
        <v>6.3188625915353444E-2</v>
      </c>
      <c r="BW50" s="513"/>
      <c r="BX50" s="519">
        <v>-127.55412054120541</v>
      </c>
      <c r="BY50" s="519">
        <v>-99.704531346989441</v>
      </c>
      <c r="BZ50" s="512">
        <v>27.849589194215966</v>
      </c>
      <c r="CA50" s="513">
        <v>-0.21833547262959149</v>
      </c>
      <c r="CB50" s="513"/>
      <c r="CC50" s="445">
        <v>597.53227807033204</v>
      </c>
      <c r="CD50" s="445">
        <v>671.19908046272326</v>
      </c>
      <c r="CE50" s="512">
        <v>73.666802392391219</v>
      </c>
      <c r="CF50" s="513">
        <v>0.12328505939510155</v>
      </c>
    </row>
    <row r="51" spans="1:84">
      <c r="A51" s="397">
        <v>143</v>
      </c>
      <c r="B51" s="412">
        <v>6</v>
      </c>
      <c r="C51" s="412">
        <v>6</v>
      </c>
      <c r="D51" s="398" t="s">
        <v>74</v>
      </c>
      <c r="E51" s="400">
        <v>6804</v>
      </c>
      <c r="F51" s="400">
        <v>6850</v>
      </c>
      <c r="G51" s="512">
        <v>46</v>
      </c>
      <c r="H51" s="513">
        <v>6.7607289829512054E-3</v>
      </c>
      <c r="I51" s="513"/>
      <c r="J51" s="400">
        <v>-318999.77099567396</v>
      </c>
      <c r="K51" s="433">
        <v>29142.681061940966</v>
      </c>
      <c r="L51" s="512">
        <v>348142.45205761492</v>
      </c>
      <c r="M51" s="513">
        <v>-1.0913564325484615</v>
      </c>
      <c r="N51" s="513"/>
      <c r="O51" s="400">
        <v>2841861.3356856569</v>
      </c>
      <c r="P51" s="433">
        <v>2634901.2489665342</v>
      </c>
      <c r="Q51" s="512">
        <v>-206960.08671912272</v>
      </c>
      <c r="R51" s="513">
        <v>-7.2825540120587687E-2</v>
      </c>
      <c r="S51" s="513"/>
      <c r="T51" s="400">
        <v>1354020.2141943185</v>
      </c>
      <c r="U51" s="433">
        <v>848830.85145489522</v>
      </c>
      <c r="V51" s="512">
        <v>-505189.36273942329</v>
      </c>
      <c r="W51" s="513">
        <v>-0.37310326496124407</v>
      </c>
      <c r="X51" s="514"/>
      <c r="Y51" s="433">
        <v>3876881.778884301</v>
      </c>
      <c r="Z51" s="433">
        <v>3512874.7814833699</v>
      </c>
      <c r="AA51" s="512">
        <v>-364006.99740093108</v>
      </c>
      <c r="AB51" s="513">
        <v>-9.3891693933903231E-2</v>
      </c>
      <c r="AC51" s="514"/>
      <c r="AD51" s="517">
        <v>0</v>
      </c>
      <c r="AE51" s="439">
        <v>918614.90960127069</v>
      </c>
      <c r="AF51" s="505"/>
      <c r="AG51" s="399">
        <v>3876881.778884301</v>
      </c>
      <c r="AH51" s="399">
        <v>4431489.6910846401</v>
      </c>
      <c r="AI51" s="512">
        <v>554607.91220033914</v>
      </c>
      <c r="AJ51" s="513">
        <v>0.1430551520092897</v>
      </c>
      <c r="AK51" s="513"/>
      <c r="AL51" s="200">
        <v>-898400</v>
      </c>
      <c r="AM51" s="433">
        <v>-875471</v>
      </c>
      <c r="AN51" s="512">
        <v>22929</v>
      </c>
      <c r="AO51" s="513">
        <v>-2.5522039180765805E-2</v>
      </c>
      <c r="AP51" s="513"/>
      <c r="AQ51" s="445">
        <v>2978481.778884301</v>
      </c>
      <c r="AR51" s="445">
        <v>3556018.691084641</v>
      </c>
      <c r="AS51" s="512">
        <v>577536.91220034007</v>
      </c>
      <c r="AT51" s="513">
        <v>0.19390312080964872</v>
      </c>
      <c r="AV51" s="519">
        <v>-46.884152115766305</v>
      </c>
      <c r="AW51" s="519">
        <v>4.2544059944439363</v>
      </c>
      <c r="AX51" s="519">
        <v>51.138558110210241</v>
      </c>
      <c r="AY51" s="520">
        <v>-1.0907429440963112</v>
      </c>
      <c r="AZ51" s="521"/>
      <c r="BA51" s="519">
        <v>417.67509342822706</v>
      </c>
      <c r="BB51" s="519">
        <v>384.65711663745026</v>
      </c>
      <c r="BC51" s="658">
        <v>-33.0179767907768</v>
      </c>
      <c r="BD51" s="659">
        <v>-7.9051821165033342E-2</v>
      </c>
      <c r="BE51" s="521"/>
      <c r="BF51" s="519">
        <v>199.00355881750713</v>
      </c>
      <c r="BG51" s="519">
        <v>123.91691262115259</v>
      </c>
      <c r="BH51" s="658">
        <v>-75.086646196354536</v>
      </c>
      <c r="BI51" s="659">
        <v>-0.37731308245201528</v>
      </c>
      <c r="BJ51" s="521"/>
      <c r="BK51" s="519">
        <v>569.79450012996779</v>
      </c>
      <c r="BL51" s="519">
        <v>512.82843525304668</v>
      </c>
      <c r="BM51" s="658">
        <v>-56.966064876921109</v>
      </c>
      <c r="BN51" s="659">
        <v>-9.9976508835952937E-2</v>
      </c>
      <c r="BO51" s="522"/>
      <c r="BP51" s="519">
        <v>0</v>
      </c>
      <c r="BQ51" s="519">
        <v>134.10436636514902</v>
      </c>
      <c r="BR51" s="522"/>
      <c r="BS51" s="519">
        <v>569.79450012996779</v>
      </c>
      <c r="BT51" s="519">
        <v>646.93280161819564</v>
      </c>
      <c r="BU51" s="658">
        <v>77.138301488227853</v>
      </c>
      <c r="BV51" s="659">
        <v>0.13537916120747553</v>
      </c>
      <c r="BW51" s="513"/>
      <c r="BX51" s="519">
        <v>-132.03997648442092</v>
      </c>
      <c r="BY51" s="519">
        <v>-127.80598540145985</v>
      </c>
      <c r="BZ51" s="512">
        <v>4.2339910829610687</v>
      </c>
      <c r="CA51" s="513">
        <v>-3.2065978771668648E-2</v>
      </c>
      <c r="CB51" s="513"/>
      <c r="CC51" s="445">
        <v>437.7545236455469</v>
      </c>
      <c r="CD51" s="445">
        <v>519.12681621673596</v>
      </c>
      <c r="CE51" s="512">
        <v>81.372292571189064</v>
      </c>
      <c r="CF51" s="513">
        <v>0.1858856691954526</v>
      </c>
    </row>
    <row r="52" spans="1:84">
      <c r="A52" s="397">
        <v>145</v>
      </c>
      <c r="B52" s="412">
        <v>14</v>
      </c>
      <c r="C52" s="412">
        <v>14</v>
      </c>
      <c r="D52" s="398" t="s">
        <v>75</v>
      </c>
      <c r="E52" s="400">
        <v>12369</v>
      </c>
      <c r="F52" s="400">
        <v>12343</v>
      </c>
      <c r="G52" s="512">
        <v>-26</v>
      </c>
      <c r="H52" s="513">
        <v>-2.1020292667151752E-3</v>
      </c>
      <c r="I52" s="513"/>
      <c r="J52" s="400">
        <v>6632850.1567233652</v>
      </c>
      <c r="K52" s="433">
        <v>6693607.8264454613</v>
      </c>
      <c r="L52" s="512">
        <v>60757.669722096063</v>
      </c>
      <c r="M52" s="513">
        <v>9.1601149259356116E-3</v>
      </c>
      <c r="N52" s="513"/>
      <c r="O52" s="400">
        <v>5529781.0414514346</v>
      </c>
      <c r="P52" s="433">
        <v>5791882.8272914449</v>
      </c>
      <c r="Q52" s="512">
        <v>262101.78584001027</v>
      </c>
      <c r="R52" s="513">
        <v>4.7398221353664095E-2</v>
      </c>
      <c r="S52" s="513"/>
      <c r="T52" s="400">
        <v>2178872.9141736086</v>
      </c>
      <c r="U52" s="433">
        <v>1126306.7453618362</v>
      </c>
      <c r="V52" s="512">
        <v>-1052566.1688117725</v>
      </c>
      <c r="W52" s="513">
        <v>-0.48307827499475076</v>
      </c>
      <c r="X52" s="514"/>
      <c r="Y52" s="433">
        <v>14341504.112348409</v>
      </c>
      <c r="Z52" s="433">
        <v>13611797.399098743</v>
      </c>
      <c r="AA52" s="512">
        <v>-729706.71324966662</v>
      </c>
      <c r="AB52" s="513">
        <v>-5.0880765889915976E-2</v>
      </c>
      <c r="AC52" s="514"/>
      <c r="AD52" s="517">
        <v>0</v>
      </c>
      <c r="AE52" s="439">
        <v>1260847.7996929996</v>
      </c>
      <c r="AF52" s="505"/>
      <c r="AG52" s="399">
        <v>14341504.112348409</v>
      </c>
      <c r="AH52" s="399">
        <v>14872645.198791742</v>
      </c>
      <c r="AI52" s="512">
        <v>531141.08644333296</v>
      </c>
      <c r="AJ52" s="513">
        <v>3.7035242766901039E-2</v>
      </c>
      <c r="AK52" s="513"/>
      <c r="AL52" s="200">
        <v>-574374</v>
      </c>
      <c r="AM52" s="433">
        <v>-418180</v>
      </c>
      <c r="AN52" s="512">
        <v>156194</v>
      </c>
      <c r="AO52" s="513">
        <v>-0.27193779662728468</v>
      </c>
      <c r="AP52" s="513"/>
      <c r="AQ52" s="445">
        <v>13767130.112348409</v>
      </c>
      <c r="AR52" s="445">
        <v>14454465.198791742</v>
      </c>
      <c r="AS52" s="512">
        <v>687335.08644333296</v>
      </c>
      <c r="AT52" s="513">
        <v>4.9925807400253208E-2</v>
      </c>
      <c r="AV52" s="519">
        <v>536.24789042957116</v>
      </c>
      <c r="AW52" s="519">
        <v>542.29991302320843</v>
      </c>
      <c r="AX52" s="519">
        <v>6.0520225936372753</v>
      </c>
      <c r="AY52" s="520">
        <v>1.128586741626003E-2</v>
      </c>
      <c r="AZ52" s="521"/>
      <c r="BA52" s="519">
        <v>447.06775337144757</v>
      </c>
      <c r="BB52" s="519">
        <v>469.24433503130882</v>
      </c>
      <c r="BC52" s="658">
        <v>22.176581659861256</v>
      </c>
      <c r="BD52" s="659">
        <v>4.9604520774809223E-2</v>
      </c>
      <c r="BE52" s="521"/>
      <c r="BF52" s="519">
        <v>176.15594746330413</v>
      </c>
      <c r="BG52" s="519">
        <v>91.250647764873705</v>
      </c>
      <c r="BH52" s="658">
        <v>-84.905299698430426</v>
      </c>
      <c r="BI52" s="659">
        <v>-0.48198940155635361</v>
      </c>
      <c r="BJ52" s="521"/>
      <c r="BK52" s="519">
        <v>1159.4715912643228</v>
      </c>
      <c r="BL52" s="519">
        <v>1102.7948958193911</v>
      </c>
      <c r="BM52" s="658">
        <v>-56.676695444931738</v>
      </c>
      <c r="BN52" s="659">
        <v>-4.888148693934774E-2</v>
      </c>
      <c r="BO52" s="522"/>
      <c r="BP52" s="519">
        <v>0</v>
      </c>
      <c r="BQ52" s="519">
        <v>102.15083850708901</v>
      </c>
      <c r="BR52" s="522"/>
      <c r="BS52" s="519">
        <v>1159.4715912643228</v>
      </c>
      <c r="BT52" s="519">
        <v>1204.9457343264801</v>
      </c>
      <c r="BU52" s="658">
        <v>45.474143062157282</v>
      </c>
      <c r="BV52" s="659">
        <v>3.921971301821281E-2</v>
      </c>
      <c r="BW52" s="513"/>
      <c r="BX52" s="519">
        <v>-46.436575309240844</v>
      </c>
      <c r="BY52" s="519">
        <v>-33.879931945232116</v>
      </c>
      <c r="BZ52" s="512">
        <v>12.556643364008728</v>
      </c>
      <c r="CA52" s="513">
        <v>-0.27040416482888147</v>
      </c>
      <c r="CB52" s="513"/>
      <c r="CC52" s="445">
        <v>1113.0350159550819</v>
      </c>
      <c r="CD52" s="445">
        <v>1171.0658023812477</v>
      </c>
      <c r="CE52" s="512">
        <v>58.030786426165832</v>
      </c>
      <c r="CF52" s="513">
        <v>5.213743107297511E-2</v>
      </c>
    </row>
    <row r="53" spans="1:84">
      <c r="A53" s="397">
        <v>146</v>
      </c>
      <c r="B53" s="412">
        <v>12</v>
      </c>
      <c r="C53" s="412">
        <v>12</v>
      </c>
      <c r="D53" s="398" t="s">
        <v>76</v>
      </c>
      <c r="E53" s="400">
        <v>4492</v>
      </c>
      <c r="F53" s="400">
        <v>4406</v>
      </c>
      <c r="G53" s="512">
        <v>-86</v>
      </c>
      <c r="H53" s="513">
        <v>-1.9145146927871771E-2</v>
      </c>
      <c r="I53" s="513"/>
      <c r="J53" s="400">
        <v>1908820.4057942324</v>
      </c>
      <c r="K53" s="433">
        <v>1807483.6403425289</v>
      </c>
      <c r="L53" s="512">
        <v>-101336.76545170345</v>
      </c>
      <c r="M53" s="513">
        <v>-5.3088685108402693E-2</v>
      </c>
      <c r="N53" s="513"/>
      <c r="O53" s="400">
        <v>1142265.6476107622</v>
      </c>
      <c r="P53" s="433">
        <v>1250649.6578673408</v>
      </c>
      <c r="Q53" s="512">
        <v>108384.01025657868</v>
      </c>
      <c r="R53" s="513">
        <v>9.4885117558495949E-2</v>
      </c>
      <c r="S53" s="513"/>
      <c r="T53" s="400">
        <v>1026958.7816953794</v>
      </c>
      <c r="U53" s="433">
        <v>746288.09527620673</v>
      </c>
      <c r="V53" s="512">
        <v>-280670.68641917268</v>
      </c>
      <c r="W53" s="513">
        <v>-0.27330277652996043</v>
      </c>
      <c r="X53" s="514"/>
      <c r="Y53" s="433">
        <v>4078044.8351003737</v>
      </c>
      <c r="Z53" s="433">
        <v>3804421.3934860765</v>
      </c>
      <c r="AA53" s="512">
        <v>-273623.44161429722</v>
      </c>
      <c r="AB53" s="513">
        <v>-6.7096722247675447E-2</v>
      </c>
      <c r="AC53" s="514"/>
      <c r="AD53" s="517">
        <v>0</v>
      </c>
      <c r="AE53" s="439">
        <v>674112.18533219909</v>
      </c>
      <c r="AF53" s="505"/>
      <c r="AG53" s="399">
        <v>4078044.8351003737</v>
      </c>
      <c r="AH53" s="399">
        <v>4478533.5788182756</v>
      </c>
      <c r="AI53" s="512">
        <v>400488.74371790187</v>
      </c>
      <c r="AJ53" s="513">
        <v>9.8206066856065977E-2</v>
      </c>
      <c r="AK53" s="513"/>
      <c r="AL53" s="200">
        <v>-366940</v>
      </c>
      <c r="AM53" s="433">
        <v>-257617</v>
      </c>
      <c r="AN53" s="512">
        <v>109323</v>
      </c>
      <c r="AO53" s="513">
        <v>-0.29793154194146182</v>
      </c>
      <c r="AP53" s="513"/>
      <c r="AQ53" s="445">
        <v>3711104.8351003737</v>
      </c>
      <c r="AR53" s="445">
        <v>4220916.5788182756</v>
      </c>
      <c r="AS53" s="512">
        <v>509811.74371790187</v>
      </c>
      <c r="AT53" s="513">
        <v>0.13737465427977139</v>
      </c>
      <c r="AV53" s="519">
        <v>424.93775730058604</v>
      </c>
      <c r="AW53" s="519">
        <v>410.23232872050136</v>
      </c>
      <c r="AX53" s="519">
        <v>-14.705428580084686</v>
      </c>
      <c r="AY53" s="520">
        <v>-3.4606076601667056E-2</v>
      </c>
      <c r="AZ53" s="521"/>
      <c r="BA53" s="519">
        <v>254.28887969963537</v>
      </c>
      <c r="BB53" s="519">
        <v>283.85148839476642</v>
      </c>
      <c r="BC53" s="658">
        <v>29.562608695131047</v>
      </c>
      <c r="BD53" s="659">
        <v>0.11625600274007357</v>
      </c>
      <c r="BE53" s="521"/>
      <c r="BF53" s="519">
        <v>228.61949726077012</v>
      </c>
      <c r="BG53" s="519">
        <v>169.37995807449087</v>
      </c>
      <c r="BH53" s="658">
        <v>-59.239539186279245</v>
      </c>
      <c r="BI53" s="659">
        <v>-0.25911849118760366</v>
      </c>
      <c r="BJ53" s="521"/>
      <c r="BK53" s="519">
        <v>907.84613426099145</v>
      </c>
      <c r="BL53" s="519">
        <v>863.46377518975862</v>
      </c>
      <c r="BM53" s="658">
        <v>-44.382359071232827</v>
      </c>
      <c r="BN53" s="659">
        <v>-4.888753434783432E-2</v>
      </c>
      <c r="BO53" s="522"/>
      <c r="BP53" s="519">
        <v>0</v>
      </c>
      <c r="BQ53" s="519">
        <v>152.99868028420315</v>
      </c>
      <c r="BR53" s="522"/>
      <c r="BS53" s="519">
        <v>907.84613426099145</v>
      </c>
      <c r="BT53" s="519">
        <v>1016.4624554739618</v>
      </c>
      <c r="BU53" s="658">
        <v>108.61632121297032</v>
      </c>
      <c r="BV53" s="659">
        <v>0.11964177310881718</v>
      </c>
      <c r="BW53" s="513"/>
      <c r="BX53" s="519">
        <v>-81.68744434550311</v>
      </c>
      <c r="BY53" s="519">
        <v>-58.469586926917842</v>
      </c>
      <c r="BZ53" s="512">
        <v>23.217857418585268</v>
      </c>
      <c r="CA53" s="513">
        <v>-0.28422798148003769</v>
      </c>
      <c r="CB53" s="513"/>
      <c r="CC53" s="445">
        <v>826.15868991548837</v>
      </c>
      <c r="CD53" s="445">
        <v>957.99286854704394</v>
      </c>
      <c r="CE53" s="512">
        <v>131.83417863155557</v>
      </c>
      <c r="CF53" s="513">
        <v>0.15957488584310783</v>
      </c>
    </row>
    <row r="54" spans="1:84">
      <c r="A54" s="397">
        <v>148</v>
      </c>
      <c r="B54" s="412">
        <v>19</v>
      </c>
      <c r="C54" s="412">
        <v>19</v>
      </c>
      <c r="D54" s="398" t="s">
        <v>77</v>
      </c>
      <c r="E54" s="400">
        <v>7047</v>
      </c>
      <c r="F54" s="400">
        <v>7127</v>
      </c>
      <c r="G54" s="512">
        <v>80</v>
      </c>
      <c r="H54" s="513">
        <v>1.1352348517099474E-2</v>
      </c>
      <c r="I54" s="513"/>
      <c r="J54" s="400">
        <v>11064519.85871225</v>
      </c>
      <c r="K54" s="433">
        <v>11260687.322607478</v>
      </c>
      <c r="L54" s="512">
        <v>196167.46389522776</v>
      </c>
      <c r="M54" s="513">
        <v>1.772941495882125E-2</v>
      </c>
      <c r="N54" s="513"/>
      <c r="O54" s="400">
        <v>-18030.551669187938</v>
      </c>
      <c r="P54" s="433">
        <v>-6188.502800136097</v>
      </c>
      <c r="Q54" s="512">
        <v>11842.048869051841</v>
      </c>
      <c r="R54" s="513">
        <v>-0.65677684667233394</v>
      </c>
      <c r="S54" s="513"/>
      <c r="T54" s="400">
        <v>1162894.0983254092</v>
      </c>
      <c r="U54" s="433">
        <v>764528.77901884099</v>
      </c>
      <c r="V54" s="512">
        <v>-398365.31930656824</v>
      </c>
      <c r="W54" s="513">
        <v>-0.34256371227631327</v>
      </c>
      <c r="X54" s="514"/>
      <c r="Y54" s="433">
        <v>12209383.405368472</v>
      </c>
      <c r="Z54" s="433">
        <v>12019027.598826183</v>
      </c>
      <c r="AA54" s="512">
        <v>-190355.80654228851</v>
      </c>
      <c r="AB54" s="513">
        <v>-1.5590943475375586E-2</v>
      </c>
      <c r="AC54" s="514"/>
      <c r="AD54" s="517">
        <v>0</v>
      </c>
      <c r="AE54" s="439">
        <v>1011401.4842979386</v>
      </c>
      <c r="AF54" s="505"/>
      <c r="AG54" s="399">
        <v>12209383.405368472</v>
      </c>
      <c r="AH54" s="399">
        <v>13030429.083124122</v>
      </c>
      <c r="AI54" s="512">
        <v>821045.67775565013</v>
      </c>
      <c r="AJ54" s="513">
        <v>6.7247104173551953E-2</v>
      </c>
      <c r="AK54" s="513"/>
      <c r="AL54" s="200">
        <v>-835223</v>
      </c>
      <c r="AM54" s="433">
        <v>-608655</v>
      </c>
      <c r="AN54" s="512">
        <v>226568</v>
      </c>
      <c r="AO54" s="513">
        <v>-0.27126647613870786</v>
      </c>
      <c r="AP54" s="513"/>
      <c r="AQ54" s="445">
        <v>11374160.405368472</v>
      </c>
      <c r="AR54" s="445">
        <v>12421774.083124122</v>
      </c>
      <c r="AS54" s="512">
        <v>1047613.6777556501</v>
      </c>
      <c r="AT54" s="513">
        <v>9.2104704032588525E-2</v>
      </c>
      <c r="AV54" s="519">
        <v>1570.1035701308713</v>
      </c>
      <c r="AW54" s="519">
        <v>1580.0038336758073</v>
      </c>
      <c r="AX54" s="519">
        <v>9.9002635449360241</v>
      </c>
      <c r="AY54" s="520">
        <v>6.3054843854095672E-3</v>
      </c>
      <c r="AZ54" s="521"/>
      <c r="BA54" s="519">
        <v>-2.5586138313023894</v>
      </c>
      <c r="BB54" s="519">
        <v>-0.8683180581080534</v>
      </c>
      <c r="BC54" s="658">
        <v>1.690295773194336</v>
      </c>
      <c r="BD54" s="659">
        <v>-0.66062949887749933</v>
      </c>
      <c r="BE54" s="521"/>
      <c r="BF54" s="519">
        <v>165.01973865835237</v>
      </c>
      <c r="BG54" s="519">
        <v>107.27217328733562</v>
      </c>
      <c r="BH54" s="658">
        <v>-57.747565371016748</v>
      </c>
      <c r="BI54" s="659">
        <v>-0.34994338156463861</v>
      </c>
      <c r="BJ54" s="521"/>
      <c r="BK54" s="519">
        <v>1732.5646949579213</v>
      </c>
      <c r="BL54" s="519">
        <v>1686.4076889050348</v>
      </c>
      <c r="BM54" s="658">
        <v>-46.157006052886572</v>
      </c>
      <c r="BN54" s="659">
        <v>-2.6640855713620314E-2</v>
      </c>
      <c r="BO54" s="522"/>
      <c r="BP54" s="519">
        <v>0</v>
      </c>
      <c r="BQ54" s="519">
        <v>141.91125077843955</v>
      </c>
      <c r="BR54" s="522"/>
      <c r="BS54" s="519">
        <v>1732.5646949579213</v>
      </c>
      <c r="BT54" s="519">
        <v>1828.3189396834744</v>
      </c>
      <c r="BU54" s="658">
        <v>95.754244725553008</v>
      </c>
      <c r="BV54" s="659">
        <v>5.5267341533747794E-2</v>
      </c>
      <c r="BW54" s="513"/>
      <c r="BX54" s="519">
        <v>-118.52178231871719</v>
      </c>
      <c r="BY54" s="519">
        <v>-85.401290865721904</v>
      </c>
      <c r="BZ54" s="512">
        <v>33.120491452995282</v>
      </c>
      <c r="CA54" s="513">
        <v>-0.27944645115048045</v>
      </c>
      <c r="CB54" s="513"/>
      <c r="CC54" s="445">
        <v>1614.0429126392041</v>
      </c>
      <c r="CD54" s="445">
        <v>1742.9176488177525</v>
      </c>
      <c r="CE54" s="512">
        <v>128.87473617854835</v>
      </c>
      <c r="CF54" s="513">
        <v>7.9845916839855688E-2</v>
      </c>
    </row>
    <row r="55" spans="1:84">
      <c r="A55" s="397">
        <v>149</v>
      </c>
      <c r="B55" s="412">
        <v>1</v>
      </c>
      <c r="C55" s="413">
        <v>33</v>
      </c>
      <c r="D55" s="398" t="s">
        <v>78</v>
      </c>
      <c r="E55" s="400">
        <v>5384</v>
      </c>
      <c r="F55" s="400">
        <v>5379</v>
      </c>
      <c r="G55" s="512">
        <v>-5</v>
      </c>
      <c r="H55" s="513">
        <v>-9.2867756315007425E-4</v>
      </c>
      <c r="I55" s="513"/>
      <c r="J55" s="400">
        <v>2975424.0653645648</v>
      </c>
      <c r="K55" s="433">
        <v>2915325.2719039805</v>
      </c>
      <c r="L55" s="512">
        <v>-60098.793460584246</v>
      </c>
      <c r="M55" s="513">
        <v>-2.019839597325453E-2</v>
      </c>
      <c r="N55" s="513"/>
      <c r="O55" s="400">
        <v>-66793.833499252563</v>
      </c>
      <c r="P55" s="433">
        <v>-35725.995839481118</v>
      </c>
      <c r="Q55" s="512">
        <v>31067.837659771445</v>
      </c>
      <c r="R55" s="513">
        <v>-0.46513032763898932</v>
      </c>
      <c r="S55" s="513"/>
      <c r="T55" s="400">
        <v>862430.82720374875</v>
      </c>
      <c r="U55" s="433">
        <v>567449.34893094888</v>
      </c>
      <c r="V55" s="512">
        <v>-294981.47827279987</v>
      </c>
      <c r="W55" s="513">
        <v>-0.3420349423607868</v>
      </c>
      <c r="X55" s="514"/>
      <c r="Y55" s="433">
        <v>3771061.0590690607</v>
      </c>
      <c r="Z55" s="433">
        <v>3447048.6249954482</v>
      </c>
      <c r="AA55" s="512">
        <v>-324012.43407361256</v>
      </c>
      <c r="AB55" s="513">
        <v>-8.5920760496410412E-2</v>
      </c>
      <c r="AC55" s="514"/>
      <c r="AD55" s="517">
        <v>0</v>
      </c>
      <c r="AE55" s="439">
        <v>415067.82650996646</v>
      </c>
      <c r="AF55" s="505"/>
      <c r="AG55" s="399">
        <v>3771061.0590690607</v>
      </c>
      <c r="AH55" s="399">
        <v>3862116.4515054147</v>
      </c>
      <c r="AI55" s="512">
        <v>91055.392436353955</v>
      </c>
      <c r="AJ55" s="513">
        <v>2.4145828192671123E-2</v>
      </c>
      <c r="AK55" s="513"/>
      <c r="AL55" s="200">
        <v>-1414077</v>
      </c>
      <c r="AM55" s="433">
        <v>-1394438</v>
      </c>
      <c r="AN55" s="512">
        <v>19639</v>
      </c>
      <c r="AO55" s="513">
        <v>-1.3888211179447794E-2</v>
      </c>
      <c r="AP55" s="513"/>
      <c r="AQ55" s="445">
        <v>2356984.0590690607</v>
      </c>
      <c r="AR55" s="445">
        <v>2467678.4515054147</v>
      </c>
      <c r="AS55" s="512">
        <v>110694.39243635396</v>
      </c>
      <c r="AT55" s="513">
        <v>4.6964421337696689E-2</v>
      </c>
      <c r="AV55" s="519">
        <v>552.64191407217027</v>
      </c>
      <c r="AW55" s="519">
        <v>541.98276109016183</v>
      </c>
      <c r="AX55" s="519">
        <v>-10.659152982008436</v>
      </c>
      <c r="AY55" s="520">
        <v>-1.9287630399702986E-2</v>
      </c>
      <c r="AZ55" s="521"/>
      <c r="BA55" s="519">
        <v>-12.405986905507534</v>
      </c>
      <c r="BB55" s="519">
        <v>-6.6417541995689007</v>
      </c>
      <c r="BC55" s="658">
        <v>5.7642327059386336</v>
      </c>
      <c r="BD55" s="659">
        <v>-0.4646331444521879</v>
      </c>
      <c r="BE55" s="521"/>
      <c r="BF55" s="519">
        <v>160.18403179861605</v>
      </c>
      <c r="BG55" s="519">
        <v>105.49346512938257</v>
      </c>
      <c r="BH55" s="658">
        <v>-54.690566669233476</v>
      </c>
      <c r="BI55" s="659">
        <v>-0.34142333699023542</v>
      </c>
      <c r="BJ55" s="521"/>
      <c r="BK55" s="519">
        <v>700.41995896527874</v>
      </c>
      <c r="BL55" s="519">
        <v>640.83447201997546</v>
      </c>
      <c r="BM55" s="658">
        <v>-59.585486945303273</v>
      </c>
      <c r="BN55" s="659">
        <v>-8.5071086542605284E-2</v>
      </c>
      <c r="BO55" s="522"/>
      <c r="BP55" s="519">
        <v>0</v>
      </c>
      <c r="BQ55" s="519">
        <v>77.164496469597779</v>
      </c>
      <c r="BR55" s="522"/>
      <c r="BS55" s="519">
        <v>700.41995896527874</v>
      </c>
      <c r="BT55" s="519">
        <v>717.99896848957326</v>
      </c>
      <c r="BU55" s="658">
        <v>17.57900952429452</v>
      </c>
      <c r="BV55" s="659">
        <v>2.5097813532132581E-2</v>
      </c>
      <c r="BW55" s="513"/>
      <c r="BX55" s="519">
        <v>-262.64431649331351</v>
      </c>
      <c r="BY55" s="519">
        <v>-259.23740472206731</v>
      </c>
      <c r="BZ55" s="512">
        <v>3.4069117712462003</v>
      </c>
      <c r="CA55" s="513">
        <v>-1.2971580031631617E-2</v>
      </c>
      <c r="CB55" s="513"/>
      <c r="CC55" s="445">
        <v>437.77564247196523</v>
      </c>
      <c r="CD55" s="445">
        <v>458.761563767506</v>
      </c>
      <c r="CE55" s="512">
        <v>20.985921295540777</v>
      </c>
      <c r="CF55" s="513">
        <v>4.7937617490641217E-2</v>
      </c>
    </row>
    <row r="56" spans="1:84">
      <c r="A56" s="397">
        <v>151</v>
      </c>
      <c r="B56" s="412">
        <v>14</v>
      </c>
      <c r="C56" s="412">
        <v>14</v>
      </c>
      <c r="D56" s="398" t="s">
        <v>79</v>
      </c>
      <c r="E56" s="400">
        <v>1852</v>
      </c>
      <c r="F56" s="400">
        <v>1814</v>
      </c>
      <c r="G56" s="512">
        <v>-38</v>
      </c>
      <c r="H56" s="513">
        <v>-2.0518358531317494E-2</v>
      </c>
      <c r="I56" s="513"/>
      <c r="J56" s="400">
        <v>-299774.65955190547</v>
      </c>
      <c r="K56" s="433">
        <v>-144485.74770534082</v>
      </c>
      <c r="L56" s="512">
        <v>155288.91184656465</v>
      </c>
      <c r="M56" s="513">
        <v>-0.51801880812302825</v>
      </c>
      <c r="N56" s="513"/>
      <c r="O56" s="400">
        <v>756842.32569668361</v>
      </c>
      <c r="P56" s="433">
        <v>577691.31165026431</v>
      </c>
      <c r="Q56" s="512">
        <v>-179151.0140464193</v>
      </c>
      <c r="R56" s="513">
        <v>-0.2367085031634672</v>
      </c>
      <c r="S56" s="513"/>
      <c r="T56" s="400">
        <v>499436.98848256422</v>
      </c>
      <c r="U56" s="433">
        <v>360911.43928667926</v>
      </c>
      <c r="V56" s="512">
        <v>-138525.54919588496</v>
      </c>
      <c r="W56" s="513">
        <v>-0.27736341598720216</v>
      </c>
      <c r="X56" s="514"/>
      <c r="Y56" s="433">
        <v>956504.65462734236</v>
      </c>
      <c r="Z56" s="433">
        <v>794117.00323160272</v>
      </c>
      <c r="AA56" s="512">
        <v>-162387.65139573964</v>
      </c>
      <c r="AB56" s="513">
        <v>-0.16977194058611922</v>
      </c>
      <c r="AC56" s="514"/>
      <c r="AD56" s="517">
        <v>0</v>
      </c>
      <c r="AE56" s="439">
        <v>168922.69251438158</v>
      </c>
      <c r="AF56" s="505"/>
      <c r="AG56" s="399">
        <v>956504.65462734236</v>
      </c>
      <c r="AH56" s="399">
        <v>963039.69574598433</v>
      </c>
      <c r="AI56" s="512">
        <v>6535.041118641966</v>
      </c>
      <c r="AJ56" s="513">
        <v>6.832210472815777E-3</v>
      </c>
      <c r="AK56" s="513"/>
      <c r="AL56" s="200">
        <v>-491266</v>
      </c>
      <c r="AM56" s="433">
        <v>-426855</v>
      </c>
      <c r="AN56" s="512">
        <v>64411</v>
      </c>
      <c r="AO56" s="513">
        <v>-0.1311122691169346</v>
      </c>
      <c r="AP56" s="513"/>
      <c r="AQ56" s="445">
        <v>465238.65462734236</v>
      </c>
      <c r="AR56" s="445">
        <v>536184.69574598433</v>
      </c>
      <c r="AS56" s="512">
        <v>70946.041118641966</v>
      </c>
      <c r="AT56" s="513">
        <v>0.15249386613300644</v>
      </c>
      <c r="AV56" s="519">
        <v>-161.86536692867466</v>
      </c>
      <c r="AW56" s="519">
        <v>-79.650357059173558</v>
      </c>
      <c r="AX56" s="519">
        <v>82.215009869501102</v>
      </c>
      <c r="AY56" s="520">
        <v>-0.50792217896573777</v>
      </c>
      <c r="AZ56" s="521"/>
      <c r="BA56" s="519">
        <v>408.66216290317692</v>
      </c>
      <c r="BB56" s="519">
        <v>318.46268558448969</v>
      </c>
      <c r="BC56" s="658">
        <v>-90.199477318687229</v>
      </c>
      <c r="BD56" s="659">
        <v>-0.22071893487251454</v>
      </c>
      <c r="BE56" s="521"/>
      <c r="BF56" s="519">
        <v>269.67439982859838</v>
      </c>
      <c r="BG56" s="519">
        <v>198.95889707093676</v>
      </c>
      <c r="BH56" s="658">
        <v>-70.715502757661625</v>
      </c>
      <c r="BI56" s="659">
        <v>-0.26222549416113466</v>
      </c>
      <c r="BJ56" s="521"/>
      <c r="BK56" s="519">
        <v>516.47119580310061</v>
      </c>
      <c r="BL56" s="519">
        <v>437.77122559625286</v>
      </c>
      <c r="BM56" s="658">
        <v>-78.699970206847752</v>
      </c>
      <c r="BN56" s="659">
        <v>-0.15238017307910298</v>
      </c>
      <c r="BO56" s="522"/>
      <c r="BP56" s="519">
        <v>0</v>
      </c>
      <c r="BQ56" s="519">
        <v>93.121660702525674</v>
      </c>
      <c r="BR56" s="522"/>
      <c r="BS56" s="519">
        <v>516.47119580310061</v>
      </c>
      <c r="BT56" s="519">
        <v>530.89288629877854</v>
      </c>
      <c r="BU56" s="658">
        <v>14.421690495677922</v>
      </c>
      <c r="BV56" s="659">
        <v>2.7923513669048921E-2</v>
      </c>
      <c r="BW56" s="513"/>
      <c r="BX56" s="519">
        <v>-265.26241900647949</v>
      </c>
      <c r="BY56" s="519">
        <v>-235.31146637265712</v>
      </c>
      <c r="BZ56" s="512">
        <v>29.950952633822368</v>
      </c>
      <c r="CA56" s="513">
        <v>-0.1129106518216995</v>
      </c>
      <c r="CB56" s="513"/>
      <c r="CC56" s="445">
        <v>251.20877679662112</v>
      </c>
      <c r="CD56" s="445">
        <v>295.58141992612144</v>
      </c>
      <c r="CE56" s="512">
        <v>44.372643129500318</v>
      </c>
      <c r="CF56" s="513">
        <v>0.17663651602994929</v>
      </c>
    </row>
    <row r="57" spans="1:84">
      <c r="A57" s="397">
        <v>152</v>
      </c>
      <c r="B57" s="412">
        <v>14</v>
      </c>
      <c r="C57" s="412">
        <v>14</v>
      </c>
      <c r="D57" s="398" t="s">
        <v>80</v>
      </c>
      <c r="E57" s="400">
        <v>4406</v>
      </c>
      <c r="F57" s="400">
        <v>4357</v>
      </c>
      <c r="G57" s="512">
        <v>-49</v>
      </c>
      <c r="H57" s="513">
        <v>-1.112119836586473E-2</v>
      </c>
      <c r="I57" s="513"/>
      <c r="J57" s="400">
        <v>947913.61813498265</v>
      </c>
      <c r="K57" s="433">
        <v>962833.05766241904</v>
      </c>
      <c r="L57" s="512">
        <v>14919.439527436392</v>
      </c>
      <c r="M57" s="513">
        <v>1.573923956994135E-2</v>
      </c>
      <c r="N57" s="513"/>
      <c r="O57" s="400">
        <v>2129321.2772719357</v>
      </c>
      <c r="P57" s="433">
        <v>2138807.8025793675</v>
      </c>
      <c r="Q57" s="512">
        <v>9486.5253074318171</v>
      </c>
      <c r="R57" s="513">
        <v>4.4551873917241152E-3</v>
      </c>
      <c r="S57" s="513"/>
      <c r="T57" s="400">
        <v>927636.50071073952</v>
      </c>
      <c r="U57" s="433">
        <v>623499.10927553941</v>
      </c>
      <c r="V57" s="512">
        <v>-304137.39143520012</v>
      </c>
      <c r="W57" s="513">
        <v>-0.32786268242158989</v>
      </c>
      <c r="X57" s="514"/>
      <c r="Y57" s="433">
        <v>4004871.3961176584</v>
      </c>
      <c r="Z57" s="433">
        <v>3725139.969517326</v>
      </c>
      <c r="AA57" s="512">
        <v>-279731.42660033237</v>
      </c>
      <c r="AB57" s="513">
        <v>-6.9847792583678306E-2</v>
      </c>
      <c r="AC57" s="514"/>
      <c r="AD57" s="517">
        <v>0</v>
      </c>
      <c r="AE57" s="439">
        <v>475232.93950140011</v>
      </c>
      <c r="AF57" s="505"/>
      <c r="AG57" s="399">
        <v>4004871.3961176584</v>
      </c>
      <c r="AH57" s="399">
        <v>4200372.9090187261</v>
      </c>
      <c r="AI57" s="512">
        <v>195501.51290106773</v>
      </c>
      <c r="AJ57" s="513">
        <v>4.8815927794981839E-2</v>
      </c>
      <c r="AK57" s="513"/>
      <c r="AL57" s="200">
        <v>105304</v>
      </c>
      <c r="AM57" s="433">
        <v>241944</v>
      </c>
      <c r="AN57" s="512">
        <v>136640</v>
      </c>
      <c r="AO57" s="513">
        <v>1.2975765403023627</v>
      </c>
      <c r="AP57" s="513"/>
      <c r="AQ57" s="445">
        <v>4110175.3961176584</v>
      </c>
      <c r="AR57" s="445">
        <v>4442316.9090187261</v>
      </c>
      <c r="AS57" s="512">
        <v>332141.51290106773</v>
      </c>
      <c r="AT57" s="513">
        <v>8.0809571585387346E-2</v>
      </c>
      <c r="AV57" s="519">
        <v>215.14153838742229</v>
      </c>
      <c r="AW57" s="519">
        <v>220.98532422823482</v>
      </c>
      <c r="AX57" s="519">
        <v>5.8437858408125294</v>
      </c>
      <c r="AY57" s="520">
        <v>2.7162517683075989E-2</v>
      </c>
      <c r="AZ57" s="521"/>
      <c r="BA57" s="519">
        <v>483.27763896321738</v>
      </c>
      <c r="BB57" s="519">
        <v>490.89001665810594</v>
      </c>
      <c r="BC57" s="658">
        <v>7.6123776948885506</v>
      </c>
      <c r="BD57" s="659">
        <v>1.5751562003198608E-2</v>
      </c>
      <c r="BE57" s="521"/>
      <c r="BF57" s="519">
        <v>210.53937828205619</v>
      </c>
      <c r="BG57" s="519">
        <v>143.10284812383279</v>
      </c>
      <c r="BH57" s="658">
        <v>-67.436530158223405</v>
      </c>
      <c r="BI57" s="659">
        <v>-0.32030364442265891</v>
      </c>
      <c r="BJ57" s="521"/>
      <c r="BK57" s="519">
        <v>908.95855563269595</v>
      </c>
      <c r="BL57" s="519">
        <v>854.97818901017354</v>
      </c>
      <c r="BM57" s="658">
        <v>-53.980366622522411</v>
      </c>
      <c r="BN57" s="659">
        <v>-5.9387049374268183E-2</v>
      </c>
      <c r="BO57" s="522"/>
      <c r="BP57" s="519">
        <v>0</v>
      </c>
      <c r="BQ57" s="519">
        <v>109.0734311456048</v>
      </c>
      <c r="BR57" s="522"/>
      <c r="BS57" s="519">
        <v>908.95855563269595</v>
      </c>
      <c r="BT57" s="519">
        <v>964.05162015577832</v>
      </c>
      <c r="BU57" s="658">
        <v>55.093064523082376</v>
      </c>
      <c r="BV57" s="659">
        <v>6.0611195286823523E-2</v>
      </c>
      <c r="BW57" s="513"/>
      <c r="BX57" s="519">
        <v>23.900136177939174</v>
      </c>
      <c r="BY57" s="519">
        <v>55.529951801698417</v>
      </c>
      <c r="BZ57" s="512">
        <v>31.629815623759242</v>
      </c>
      <c r="CA57" s="513">
        <v>1.32341570726927</v>
      </c>
      <c r="CB57" s="513"/>
      <c r="CC57" s="445">
        <v>932.85869181063515</v>
      </c>
      <c r="CD57" s="445">
        <v>1019.5815719574767</v>
      </c>
      <c r="CE57" s="512">
        <v>86.72288014684159</v>
      </c>
      <c r="CF57" s="513">
        <v>9.2964648245402029E-2</v>
      </c>
    </row>
    <row r="58" spans="1:84">
      <c r="A58" s="397">
        <v>153</v>
      </c>
      <c r="B58" s="412">
        <v>9</v>
      </c>
      <c r="C58" s="412">
        <v>9</v>
      </c>
      <c r="D58" s="398" t="s">
        <v>81</v>
      </c>
      <c r="E58" s="400">
        <v>25208</v>
      </c>
      <c r="F58" s="400">
        <v>24919</v>
      </c>
      <c r="G58" s="512">
        <v>-289</v>
      </c>
      <c r="H58" s="513">
        <v>-1.1464614408124406E-2</v>
      </c>
      <c r="I58" s="513"/>
      <c r="J58" s="400">
        <v>6785357.6129628345</v>
      </c>
      <c r="K58" s="433">
        <v>6026256.1336322222</v>
      </c>
      <c r="L58" s="512">
        <v>-759101.47933061235</v>
      </c>
      <c r="M58" s="513">
        <v>-0.1118734667544147</v>
      </c>
      <c r="N58" s="513"/>
      <c r="O58" s="400">
        <v>7725364.667784147</v>
      </c>
      <c r="P58" s="433">
        <v>7294934.9361189082</v>
      </c>
      <c r="Q58" s="512">
        <v>-430429.73166523874</v>
      </c>
      <c r="R58" s="513">
        <v>-5.571642895515224E-2</v>
      </c>
      <c r="S58" s="513"/>
      <c r="T58" s="400">
        <v>3865957.2442810275</v>
      </c>
      <c r="U58" s="433">
        <v>2078781.2440268996</v>
      </c>
      <c r="V58" s="512">
        <v>-1787176.0002541279</v>
      </c>
      <c r="W58" s="513">
        <v>-0.46228550584668932</v>
      </c>
      <c r="X58" s="514"/>
      <c r="Y58" s="433">
        <v>18376679.525028009</v>
      </c>
      <c r="Z58" s="433">
        <v>15399972.31377803</v>
      </c>
      <c r="AA58" s="512">
        <v>-2976707.2112499792</v>
      </c>
      <c r="AB58" s="513">
        <v>-0.1619828656856028</v>
      </c>
      <c r="AC58" s="514"/>
      <c r="AD58" s="517">
        <v>0</v>
      </c>
      <c r="AE58" s="439">
        <v>5303034.7760046292</v>
      </c>
      <c r="AF58" s="505"/>
      <c r="AG58" s="399">
        <v>18376679.525028009</v>
      </c>
      <c r="AH58" s="399">
        <v>20703007.089782659</v>
      </c>
      <c r="AI58" s="512">
        <v>2326327.56475465</v>
      </c>
      <c r="AJ58" s="513">
        <v>0.12659128987836579</v>
      </c>
      <c r="AK58" s="513"/>
      <c r="AL58" s="200">
        <v>-856118</v>
      </c>
      <c r="AM58" s="433">
        <v>418539</v>
      </c>
      <c r="AN58" s="512">
        <v>1274657</v>
      </c>
      <c r="AO58" s="513">
        <v>-1.4888800375649152</v>
      </c>
      <c r="AP58" s="513"/>
      <c r="AQ58" s="445">
        <v>17520561.525028009</v>
      </c>
      <c r="AR58" s="445">
        <v>21121546.089782659</v>
      </c>
      <c r="AS58" s="512">
        <v>3600984.56475465</v>
      </c>
      <c r="AT58" s="513">
        <v>0.20552906136088542</v>
      </c>
      <c r="AV58" s="519">
        <v>269.17477042854784</v>
      </c>
      <c r="AW58" s="519">
        <v>241.8337868145681</v>
      </c>
      <c r="AX58" s="519">
        <v>-27.340983613979745</v>
      </c>
      <c r="AY58" s="520">
        <v>-0.10157335165718059</v>
      </c>
      <c r="AZ58" s="521"/>
      <c r="BA58" s="519">
        <v>306.4647995788697</v>
      </c>
      <c r="BB58" s="519">
        <v>292.74589414177569</v>
      </c>
      <c r="BC58" s="658">
        <v>-13.718905437094008</v>
      </c>
      <c r="BD58" s="659">
        <v>-4.4765028335867346E-2</v>
      </c>
      <c r="BE58" s="521"/>
      <c r="BF58" s="519">
        <v>153.36231530787953</v>
      </c>
      <c r="BG58" s="519">
        <v>83.421535536213312</v>
      </c>
      <c r="BH58" s="658">
        <v>-69.940779771666215</v>
      </c>
      <c r="BI58" s="659">
        <v>-0.45604932105555374</v>
      </c>
      <c r="BJ58" s="521"/>
      <c r="BK58" s="519">
        <v>729.00188531529705</v>
      </c>
      <c r="BL58" s="519">
        <v>618.00121649255709</v>
      </c>
      <c r="BM58" s="658">
        <v>-111.00066882273995</v>
      </c>
      <c r="BN58" s="659">
        <v>-0.15226389815813932</v>
      </c>
      <c r="BO58" s="522"/>
      <c r="BP58" s="519">
        <v>0</v>
      </c>
      <c r="BQ58" s="519">
        <v>212.81089835084191</v>
      </c>
      <c r="BR58" s="522"/>
      <c r="BS58" s="519">
        <v>729.00188531529705</v>
      </c>
      <c r="BT58" s="519">
        <v>830.81211484339894</v>
      </c>
      <c r="BU58" s="658">
        <v>101.8102295281019</v>
      </c>
      <c r="BV58" s="659">
        <v>0.13965701814895645</v>
      </c>
      <c r="BW58" s="513"/>
      <c r="BX58" s="519">
        <v>-33.962154871469373</v>
      </c>
      <c r="BY58" s="519">
        <v>16.795978971868855</v>
      </c>
      <c r="BZ58" s="512">
        <v>50.758133843338229</v>
      </c>
      <c r="CA58" s="513">
        <v>-1.4945498610271832</v>
      </c>
      <c r="CB58" s="513"/>
      <c r="CC58" s="445">
        <v>695.03973044382769</v>
      </c>
      <c r="CD58" s="445">
        <v>847.60809381526781</v>
      </c>
      <c r="CE58" s="512">
        <v>152.56836337144011</v>
      </c>
      <c r="CF58" s="513">
        <v>0.21951027644709659</v>
      </c>
    </row>
    <row r="59" spans="1:84">
      <c r="A59" s="397">
        <v>165</v>
      </c>
      <c r="B59" s="412">
        <v>5</v>
      </c>
      <c r="C59" s="412">
        <v>5</v>
      </c>
      <c r="D59" s="398" t="s">
        <v>82</v>
      </c>
      <c r="E59" s="400">
        <v>16280</v>
      </c>
      <c r="F59" s="400">
        <v>16123</v>
      </c>
      <c r="G59" s="512">
        <v>-157</v>
      </c>
      <c r="H59" s="513">
        <v>-9.643734643734643E-3</v>
      </c>
      <c r="I59" s="513"/>
      <c r="J59" s="400">
        <v>4621805.9655350475</v>
      </c>
      <c r="K59" s="433">
        <v>4037419.4042209303</v>
      </c>
      <c r="L59" s="512">
        <v>-584386.56131411716</v>
      </c>
      <c r="M59" s="513">
        <v>-0.12644117162682858</v>
      </c>
      <c r="N59" s="513"/>
      <c r="O59" s="400">
        <v>4647722.9933844553</v>
      </c>
      <c r="P59" s="433">
        <v>3981597.5143024991</v>
      </c>
      <c r="Q59" s="512">
        <v>-666125.4790819562</v>
      </c>
      <c r="R59" s="513">
        <v>-0.1433229734280885</v>
      </c>
      <c r="S59" s="513"/>
      <c r="T59" s="400">
        <v>2512749.312634449</v>
      </c>
      <c r="U59" s="433">
        <v>1296939.0716320421</v>
      </c>
      <c r="V59" s="512">
        <v>-1215810.2410024069</v>
      </c>
      <c r="W59" s="513">
        <v>-0.48385656097452534</v>
      </c>
      <c r="X59" s="514"/>
      <c r="Y59" s="433">
        <v>11782278.271553952</v>
      </c>
      <c r="Z59" s="433">
        <v>9315955.9901554715</v>
      </c>
      <c r="AA59" s="512">
        <v>-2466322.2813984808</v>
      </c>
      <c r="AB59" s="513">
        <v>-0.20932473538270965</v>
      </c>
      <c r="AC59" s="514"/>
      <c r="AD59" s="517">
        <v>0</v>
      </c>
      <c r="AE59" s="439">
        <v>2085652.7489978448</v>
      </c>
      <c r="AF59" s="505"/>
      <c r="AG59" s="399">
        <v>11782278.271553952</v>
      </c>
      <c r="AH59" s="399">
        <v>11401608.739153316</v>
      </c>
      <c r="AI59" s="512">
        <v>-380669.532400636</v>
      </c>
      <c r="AJ59" s="513">
        <v>-3.2308652335914477E-2</v>
      </c>
      <c r="AK59" s="513"/>
      <c r="AL59" s="200">
        <v>-2028508</v>
      </c>
      <c r="AM59" s="433">
        <v>-1878758</v>
      </c>
      <c r="AN59" s="512">
        <v>149750</v>
      </c>
      <c r="AO59" s="513">
        <v>-7.3822730795244582E-2</v>
      </c>
      <c r="AP59" s="513"/>
      <c r="AQ59" s="445">
        <v>9753770.2715539522</v>
      </c>
      <c r="AR59" s="445">
        <v>9522850.7391533162</v>
      </c>
      <c r="AS59" s="512">
        <v>-230919.532400636</v>
      </c>
      <c r="AT59" s="513">
        <v>-2.3674899651275706E-2</v>
      </c>
      <c r="AV59" s="519">
        <v>283.89471532770563</v>
      </c>
      <c r="AW59" s="519">
        <v>250.41365776970355</v>
      </c>
      <c r="AX59" s="519">
        <v>-33.481057558002078</v>
      </c>
      <c r="AY59" s="520">
        <v>-0.1179347685967109</v>
      </c>
      <c r="AZ59" s="521"/>
      <c r="BA59" s="519">
        <v>285.48667035531054</v>
      </c>
      <c r="BB59" s="519">
        <v>246.95140571249141</v>
      </c>
      <c r="BC59" s="658">
        <v>-38.535264642819129</v>
      </c>
      <c r="BD59" s="659">
        <v>-0.13498095933816795</v>
      </c>
      <c r="BE59" s="521"/>
      <c r="BF59" s="519">
        <v>154.3457808743519</v>
      </c>
      <c r="BG59" s="519">
        <v>80.440307116048004</v>
      </c>
      <c r="BH59" s="658">
        <v>-73.905473758303899</v>
      </c>
      <c r="BI59" s="659">
        <v>-0.47883054100758377</v>
      </c>
      <c r="BJ59" s="521"/>
      <c r="BK59" s="519">
        <v>723.72716655736804</v>
      </c>
      <c r="BL59" s="519">
        <v>577.80537059824303</v>
      </c>
      <c r="BM59" s="658">
        <v>-145.92179595912501</v>
      </c>
      <c r="BN59" s="659">
        <v>-0.20162542281402415</v>
      </c>
      <c r="BO59" s="522"/>
      <c r="BP59" s="519">
        <v>0</v>
      </c>
      <c r="BQ59" s="519">
        <v>129.35885064800874</v>
      </c>
      <c r="BR59" s="522"/>
      <c r="BS59" s="519">
        <v>723.72716655736804</v>
      </c>
      <c r="BT59" s="519">
        <v>707.16422124625171</v>
      </c>
      <c r="BU59" s="658">
        <v>-16.562945311116323</v>
      </c>
      <c r="BV59" s="659">
        <v>-2.2885620543861979E-2</v>
      </c>
      <c r="BW59" s="513"/>
      <c r="BX59" s="519">
        <v>-124.6012285012285</v>
      </c>
      <c r="BY59" s="519">
        <v>-116.52657693977548</v>
      </c>
      <c r="BZ59" s="512">
        <v>8.0746515614530239</v>
      </c>
      <c r="CA59" s="513">
        <v>-6.4803948232126873E-2</v>
      </c>
      <c r="CB59" s="513"/>
      <c r="CC59" s="445">
        <v>599.12593805613949</v>
      </c>
      <c r="CD59" s="445">
        <v>590.6376443064762</v>
      </c>
      <c r="CE59" s="512">
        <v>-8.4882937496632849</v>
      </c>
      <c r="CF59" s="513">
        <v>-1.4167795467516401E-2</v>
      </c>
    </row>
    <row r="60" spans="1:84">
      <c r="A60" s="397">
        <v>167</v>
      </c>
      <c r="B60" s="412">
        <v>12</v>
      </c>
      <c r="C60" s="412">
        <v>12</v>
      </c>
      <c r="D60" s="398" t="s">
        <v>83</v>
      </c>
      <c r="E60" s="400">
        <v>77513</v>
      </c>
      <c r="F60" s="400">
        <v>78062</v>
      </c>
      <c r="G60" s="512">
        <v>549</v>
      </c>
      <c r="H60" s="513">
        <v>7.0826829048030657E-3</v>
      </c>
      <c r="I60" s="513"/>
      <c r="J60" s="400">
        <v>3650094.0717306249</v>
      </c>
      <c r="K60" s="433">
        <v>3341300.8068154044</v>
      </c>
      <c r="L60" s="512">
        <v>-308793.26491522044</v>
      </c>
      <c r="M60" s="513">
        <v>-8.4598714128157199E-2</v>
      </c>
      <c r="N60" s="513"/>
      <c r="O60" s="400">
        <v>23417808.912617035</v>
      </c>
      <c r="P60" s="433">
        <v>23199948.710940171</v>
      </c>
      <c r="Q60" s="512">
        <v>-217860.20167686418</v>
      </c>
      <c r="R60" s="513">
        <v>-9.3031847039919072E-3</v>
      </c>
      <c r="S60" s="513"/>
      <c r="T60" s="400">
        <v>12672879.472362412</v>
      </c>
      <c r="U60" s="433">
        <v>8638058.3864910454</v>
      </c>
      <c r="V60" s="512">
        <v>-4034821.0858713668</v>
      </c>
      <c r="W60" s="513">
        <v>-0.31838234512296015</v>
      </c>
      <c r="X60" s="514"/>
      <c r="Y60" s="433">
        <v>39740782.45671007</v>
      </c>
      <c r="Z60" s="433">
        <v>35179307.904246621</v>
      </c>
      <c r="AA60" s="512">
        <v>-4561474.5524634495</v>
      </c>
      <c r="AB60" s="513">
        <v>-0.1147806930432811</v>
      </c>
      <c r="AC60" s="514"/>
      <c r="AD60" s="517">
        <v>0</v>
      </c>
      <c r="AE60" s="439">
        <v>14260993.825044002</v>
      </c>
      <c r="AF60" s="505"/>
      <c r="AG60" s="399">
        <v>39740782.45671007</v>
      </c>
      <c r="AH60" s="399">
        <v>49440301.729290619</v>
      </c>
      <c r="AI60" s="512">
        <v>9699519.2725805491</v>
      </c>
      <c r="AJ60" s="513">
        <v>0.24406966025760332</v>
      </c>
      <c r="AK60" s="513"/>
      <c r="AL60" s="200">
        <v>197249</v>
      </c>
      <c r="AM60" s="433">
        <v>2980371</v>
      </c>
      <c r="AN60" s="512">
        <v>2783122</v>
      </c>
      <c r="AO60" s="513">
        <v>14.10968876901784</v>
      </c>
      <c r="AP60" s="513"/>
      <c r="AQ60" s="445">
        <v>39938031.45671007</v>
      </c>
      <c r="AR60" s="445">
        <v>52420672.729290619</v>
      </c>
      <c r="AS60" s="512">
        <v>12482641.272580549</v>
      </c>
      <c r="AT60" s="513">
        <v>0.31255023888973665</v>
      </c>
      <c r="AV60" s="519">
        <v>47.090089039653023</v>
      </c>
      <c r="AW60" s="519">
        <v>42.803166800945462</v>
      </c>
      <c r="AX60" s="519">
        <v>-4.286922238707561</v>
      </c>
      <c r="AY60" s="520">
        <v>-9.103661356634267E-2</v>
      </c>
      <c r="AZ60" s="521"/>
      <c r="BA60" s="519">
        <v>302.1145990042578</v>
      </c>
      <c r="BB60" s="519">
        <v>297.19900477748678</v>
      </c>
      <c r="BC60" s="658">
        <v>-4.9155942267710202</v>
      </c>
      <c r="BD60" s="659">
        <v>-1.6270627910641759E-2</v>
      </c>
      <c r="BE60" s="521"/>
      <c r="BF60" s="519">
        <v>163.49360071681411</v>
      </c>
      <c r="BG60" s="519">
        <v>110.65638065244352</v>
      </c>
      <c r="BH60" s="658">
        <v>-52.837220064370598</v>
      </c>
      <c r="BI60" s="659">
        <v>-0.32317607437057738</v>
      </c>
      <c r="BJ60" s="521"/>
      <c r="BK60" s="519">
        <v>512.69828876072495</v>
      </c>
      <c r="BL60" s="519">
        <v>450.65855223087573</v>
      </c>
      <c r="BM60" s="658">
        <v>-62.039736529849222</v>
      </c>
      <c r="BN60" s="659">
        <v>-0.12100632650795333</v>
      </c>
      <c r="BO60" s="522"/>
      <c r="BP60" s="519">
        <v>0</v>
      </c>
      <c r="BQ60" s="519">
        <v>182.68804059650026</v>
      </c>
      <c r="BR60" s="522"/>
      <c r="BS60" s="519">
        <v>512.69828876072495</v>
      </c>
      <c r="BT60" s="519">
        <v>633.34659282737596</v>
      </c>
      <c r="BU60" s="658">
        <v>120.64830406665101</v>
      </c>
      <c r="BV60" s="659">
        <v>0.23532027843954298</v>
      </c>
      <c r="BW60" s="513"/>
      <c r="BX60" s="519">
        <v>2.5447215305819668</v>
      </c>
      <c r="BY60" s="519">
        <v>32.040570315902741</v>
      </c>
      <c r="BZ60" s="512">
        <v>29.495848785320774</v>
      </c>
      <c r="CA60" s="513">
        <v>11.590992739616269</v>
      </c>
      <c r="CB60" s="513"/>
      <c r="CC60" s="445">
        <v>515.24301029130697</v>
      </c>
      <c r="CD60" s="445">
        <v>671.52612960583406</v>
      </c>
      <c r="CE60" s="512">
        <v>156.28311931452708</v>
      </c>
      <c r="CF60" s="513">
        <v>0.30331924197509846</v>
      </c>
    </row>
    <row r="61" spans="1:84">
      <c r="A61" s="397">
        <v>169</v>
      </c>
      <c r="B61" s="412">
        <v>5</v>
      </c>
      <c r="C61" s="412">
        <v>5</v>
      </c>
      <c r="D61" s="398" t="s">
        <v>84</v>
      </c>
      <c r="E61" s="400">
        <v>4990</v>
      </c>
      <c r="F61" s="400">
        <v>4916</v>
      </c>
      <c r="G61" s="512">
        <v>-74</v>
      </c>
      <c r="H61" s="513">
        <v>-1.4829659318637275E-2</v>
      </c>
      <c r="I61" s="513"/>
      <c r="J61" s="400">
        <v>1023900.8080649448</v>
      </c>
      <c r="K61" s="433">
        <v>1000184.7701359193</v>
      </c>
      <c r="L61" s="512">
        <v>-23716.037929025479</v>
      </c>
      <c r="M61" s="513">
        <v>-2.3162436968719727E-2</v>
      </c>
      <c r="N61" s="513"/>
      <c r="O61" s="400">
        <v>1902219.8190324954</v>
      </c>
      <c r="P61" s="433">
        <v>2046238.3386998295</v>
      </c>
      <c r="Q61" s="512">
        <v>144018.51966733416</v>
      </c>
      <c r="R61" s="513">
        <v>7.5710766035749055E-2</v>
      </c>
      <c r="S61" s="513"/>
      <c r="T61" s="400">
        <v>903533.28554410953</v>
      </c>
      <c r="U61" s="433">
        <v>487932.70222529746</v>
      </c>
      <c r="V61" s="512">
        <v>-415600.58331881207</v>
      </c>
      <c r="W61" s="513">
        <v>-0.45997263185333187</v>
      </c>
      <c r="X61" s="514"/>
      <c r="Y61" s="433">
        <v>3829653.9126415495</v>
      </c>
      <c r="Z61" s="433">
        <v>3534355.8110610461</v>
      </c>
      <c r="AA61" s="512">
        <v>-295298.1015805034</v>
      </c>
      <c r="AB61" s="513">
        <v>-7.7108299683617626E-2</v>
      </c>
      <c r="AC61" s="514"/>
      <c r="AD61" s="517">
        <v>0</v>
      </c>
      <c r="AE61" s="439">
        <v>659100.18701745383</v>
      </c>
      <c r="AF61" s="505"/>
      <c r="AG61" s="399">
        <v>3829653.9126415495</v>
      </c>
      <c r="AH61" s="399">
        <v>4193455.9980784999</v>
      </c>
      <c r="AI61" s="512">
        <v>363802.08543695044</v>
      </c>
      <c r="AJ61" s="513">
        <v>9.4996073727720634E-2</v>
      </c>
      <c r="AK61" s="513"/>
      <c r="AL61" s="200">
        <v>-1291803</v>
      </c>
      <c r="AM61" s="433">
        <v>-1211760</v>
      </c>
      <c r="AN61" s="512">
        <v>80043</v>
      </c>
      <c r="AO61" s="513">
        <v>-6.1962234179669812E-2</v>
      </c>
      <c r="AP61" s="513"/>
      <c r="AQ61" s="445">
        <v>2537850.9126415495</v>
      </c>
      <c r="AR61" s="445">
        <v>2981695.9980784999</v>
      </c>
      <c r="AS61" s="512">
        <v>443845.08543695044</v>
      </c>
      <c r="AT61" s="513">
        <v>0.17489013370567522</v>
      </c>
      <c r="AV61" s="519">
        <v>205.19054269838574</v>
      </c>
      <c r="AW61" s="519">
        <v>203.45499799347422</v>
      </c>
      <c r="AX61" s="519">
        <v>-1.7355447049115185</v>
      </c>
      <c r="AY61" s="520">
        <v>-8.458210023171658E-3</v>
      </c>
      <c r="AZ61" s="521"/>
      <c r="BA61" s="519">
        <v>381.20637655961832</v>
      </c>
      <c r="BB61" s="519">
        <v>416.24050827905404</v>
      </c>
      <c r="BC61" s="658">
        <v>35.03413171943572</v>
      </c>
      <c r="BD61" s="659">
        <v>9.1903320284456469E-2</v>
      </c>
      <c r="BE61" s="521"/>
      <c r="BF61" s="519">
        <v>181.06879469821834</v>
      </c>
      <c r="BG61" s="519">
        <v>99.254007775691107</v>
      </c>
      <c r="BH61" s="658">
        <v>-81.814786922527233</v>
      </c>
      <c r="BI61" s="659">
        <v>-0.45184366007895155</v>
      </c>
      <c r="BJ61" s="521"/>
      <c r="BK61" s="519">
        <v>767.46571395622232</v>
      </c>
      <c r="BL61" s="519">
        <v>718.94951404821927</v>
      </c>
      <c r="BM61" s="658">
        <v>-48.516199908003045</v>
      </c>
      <c r="BN61" s="659">
        <v>-6.3216113796023599E-2</v>
      </c>
      <c r="BO61" s="522"/>
      <c r="BP61" s="519">
        <v>0</v>
      </c>
      <c r="BQ61" s="519">
        <v>134.07245464146743</v>
      </c>
      <c r="BR61" s="522"/>
      <c r="BS61" s="519">
        <v>767.46571395622232</v>
      </c>
      <c r="BT61" s="519">
        <v>853.02196868968667</v>
      </c>
      <c r="BU61" s="658">
        <v>85.556254733464357</v>
      </c>
      <c r="BV61" s="659">
        <v>0.1114789275633291</v>
      </c>
      <c r="BW61" s="513"/>
      <c r="BX61" s="519">
        <v>-258.87835671342685</v>
      </c>
      <c r="BY61" s="519">
        <v>-246.49308380797396</v>
      </c>
      <c r="BZ61" s="512">
        <v>12.385272905452894</v>
      </c>
      <c r="CA61" s="513">
        <v>-4.7842056256418311E-2</v>
      </c>
      <c r="CB61" s="513"/>
      <c r="CC61" s="445">
        <v>508.58735724279546</v>
      </c>
      <c r="CD61" s="445">
        <v>606.52888488171277</v>
      </c>
      <c r="CE61" s="512">
        <v>97.941527638917307</v>
      </c>
      <c r="CF61" s="513">
        <v>0.19257562392012198</v>
      </c>
    </row>
    <row r="62" spans="1:84">
      <c r="A62" s="397">
        <v>171</v>
      </c>
      <c r="B62" s="412">
        <v>11</v>
      </c>
      <c r="C62" s="412">
        <v>11</v>
      </c>
      <c r="D62" s="398" t="s">
        <v>85</v>
      </c>
      <c r="E62" s="400">
        <v>4540</v>
      </c>
      <c r="F62" s="400">
        <v>4590</v>
      </c>
      <c r="G62" s="512">
        <v>50</v>
      </c>
      <c r="H62" s="513">
        <v>1.1013215859030838E-2</v>
      </c>
      <c r="I62" s="513"/>
      <c r="J62" s="400">
        <v>134217.30706299015</v>
      </c>
      <c r="K62" s="433">
        <v>490687.92216260463</v>
      </c>
      <c r="L62" s="512">
        <v>356470.61509961449</v>
      </c>
      <c r="M62" s="513">
        <v>2.6559213778020268</v>
      </c>
      <c r="N62" s="513"/>
      <c r="O62" s="400">
        <v>1473035.6550756306</v>
      </c>
      <c r="P62" s="433">
        <v>1440171.4098159471</v>
      </c>
      <c r="Q62" s="512">
        <v>-32864.245259683579</v>
      </c>
      <c r="R62" s="513">
        <v>-2.2310556534353689E-2</v>
      </c>
      <c r="S62" s="513"/>
      <c r="T62" s="400">
        <v>939271.50065603375</v>
      </c>
      <c r="U62" s="433">
        <v>680196.3904647273</v>
      </c>
      <c r="V62" s="512">
        <v>-259075.11019130645</v>
      </c>
      <c r="W62" s="513">
        <v>-0.27582558398754309</v>
      </c>
      <c r="X62" s="514"/>
      <c r="Y62" s="433">
        <v>2546524.4627946545</v>
      </c>
      <c r="Z62" s="433">
        <v>2611055.7224432789</v>
      </c>
      <c r="AA62" s="512">
        <v>64531.259648624342</v>
      </c>
      <c r="AB62" s="513">
        <v>2.534091487886405E-2</v>
      </c>
      <c r="AC62" s="514"/>
      <c r="AD62" s="517">
        <v>0</v>
      </c>
      <c r="AE62" s="439">
        <v>701640.0703181451</v>
      </c>
      <c r="AF62" s="505"/>
      <c r="AG62" s="399">
        <v>2546524.4627946545</v>
      </c>
      <c r="AH62" s="399">
        <v>3312695.7927614241</v>
      </c>
      <c r="AI62" s="512">
        <v>766171.32996676955</v>
      </c>
      <c r="AJ62" s="513">
        <v>0.30086941679167828</v>
      </c>
      <c r="AK62" s="513"/>
      <c r="AL62" s="200">
        <v>135400</v>
      </c>
      <c r="AM62" s="433">
        <v>271505</v>
      </c>
      <c r="AN62" s="512">
        <v>136105</v>
      </c>
      <c r="AO62" s="513">
        <v>1.0052067946824224</v>
      </c>
      <c r="AP62" s="513"/>
      <c r="AQ62" s="445">
        <v>2681924.4627946545</v>
      </c>
      <c r="AR62" s="445">
        <v>3584200.7927614241</v>
      </c>
      <c r="AS62" s="512">
        <v>902276.32996676955</v>
      </c>
      <c r="AT62" s="513">
        <v>0.33642868860913688</v>
      </c>
      <c r="AV62" s="519">
        <v>29.563283494050694</v>
      </c>
      <c r="AW62" s="519">
        <v>106.9036867456655</v>
      </c>
      <c r="AX62" s="519">
        <v>77.340403251614802</v>
      </c>
      <c r="AY62" s="520">
        <v>2.6160965261919826</v>
      </c>
      <c r="AZ62" s="521"/>
      <c r="BA62" s="519">
        <v>324.45719274793629</v>
      </c>
      <c r="BB62" s="519">
        <v>313.76283438255928</v>
      </c>
      <c r="BC62" s="658">
        <v>-10.694358365377013</v>
      </c>
      <c r="BD62" s="659">
        <v>-3.2960768336811774E-2</v>
      </c>
      <c r="BE62" s="521"/>
      <c r="BF62" s="519">
        <v>206.88799573921449</v>
      </c>
      <c r="BG62" s="519">
        <v>148.19093474177066</v>
      </c>
      <c r="BH62" s="658">
        <v>-58.697060997443828</v>
      </c>
      <c r="BI62" s="659">
        <v>-0.28371419418375721</v>
      </c>
      <c r="BJ62" s="521"/>
      <c r="BK62" s="519">
        <v>560.90847198120139</v>
      </c>
      <c r="BL62" s="519">
        <v>568.85745586999542</v>
      </c>
      <c r="BM62" s="658">
        <v>7.9489838887940323</v>
      </c>
      <c r="BN62" s="659">
        <v>1.4171623867111851E-2</v>
      </c>
      <c r="BO62" s="522"/>
      <c r="BP62" s="519">
        <v>0</v>
      </c>
      <c r="BQ62" s="519">
        <v>152.86276041789654</v>
      </c>
      <c r="BR62" s="522"/>
      <c r="BS62" s="519">
        <v>560.90847198120139</v>
      </c>
      <c r="BT62" s="519">
        <v>721.72021628789196</v>
      </c>
      <c r="BU62" s="658">
        <v>160.81174430669057</v>
      </c>
      <c r="BV62" s="659">
        <v>0.28669872597695423</v>
      </c>
      <c r="BW62" s="513"/>
      <c r="BX62" s="519">
        <v>29.823788546255507</v>
      </c>
      <c r="BY62" s="519">
        <v>59.151416122004356</v>
      </c>
      <c r="BZ62" s="512">
        <v>29.327627575748849</v>
      </c>
      <c r="CA62" s="513">
        <v>0.98336358341137209</v>
      </c>
      <c r="CB62" s="513"/>
      <c r="CC62" s="445">
        <v>590.7322605274569</v>
      </c>
      <c r="CD62" s="445">
        <v>780.87163240989628</v>
      </c>
      <c r="CE62" s="512">
        <v>190.13937188243938</v>
      </c>
      <c r="CF62" s="513">
        <v>0.32187064189226178</v>
      </c>
    </row>
    <row r="63" spans="1:84">
      <c r="A63" s="397">
        <v>172</v>
      </c>
      <c r="B63" s="412">
        <v>13</v>
      </c>
      <c r="C63" s="412">
        <v>13</v>
      </c>
      <c r="D63" s="398" t="s">
        <v>86</v>
      </c>
      <c r="E63" s="400">
        <v>4171</v>
      </c>
      <c r="F63" s="400">
        <v>4079</v>
      </c>
      <c r="G63" s="512">
        <v>-92</v>
      </c>
      <c r="H63" s="513">
        <v>-2.2057060656916806E-2</v>
      </c>
      <c r="I63" s="513"/>
      <c r="J63" s="400">
        <v>131735.40256824211</v>
      </c>
      <c r="K63" s="433">
        <v>89539.754200511728</v>
      </c>
      <c r="L63" s="512">
        <v>-42195.648367730377</v>
      </c>
      <c r="M63" s="513">
        <v>-0.32030606461973665</v>
      </c>
      <c r="N63" s="513"/>
      <c r="O63" s="400">
        <v>1635985.5329674939</v>
      </c>
      <c r="P63" s="433">
        <v>1767282.9971952213</v>
      </c>
      <c r="Q63" s="512">
        <v>131297.46422772738</v>
      </c>
      <c r="R63" s="513">
        <v>8.0255883430441183E-2</v>
      </c>
      <c r="S63" s="513"/>
      <c r="T63" s="400">
        <v>929982.00304647884</v>
      </c>
      <c r="U63" s="433">
        <v>681478.68251577846</v>
      </c>
      <c r="V63" s="512">
        <v>-248503.32053070038</v>
      </c>
      <c r="W63" s="513">
        <v>-0.26721304252839462</v>
      </c>
      <c r="X63" s="514"/>
      <c r="Y63" s="433">
        <v>2697702.9385822145</v>
      </c>
      <c r="Z63" s="433">
        <v>2538301.4339115117</v>
      </c>
      <c r="AA63" s="512">
        <v>-159401.50467070285</v>
      </c>
      <c r="AB63" s="513">
        <v>-5.9087864119863685E-2</v>
      </c>
      <c r="AC63" s="514"/>
      <c r="AD63" s="517">
        <v>0</v>
      </c>
      <c r="AE63" s="439">
        <v>553250.04176680348</v>
      </c>
      <c r="AF63" s="505"/>
      <c r="AG63" s="399">
        <v>2697702.9385822145</v>
      </c>
      <c r="AH63" s="399">
        <v>3091551.4756783154</v>
      </c>
      <c r="AI63" s="512">
        <v>393848.53709610086</v>
      </c>
      <c r="AJ63" s="513">
        <v>0.14599403494852145</v>
      </c>
      <c r="AK63" s="513"/>
      <c r="AL63" s="200">
        <v>534161</v>
      </c>
      <c r="AM63" s="433">
        <v>959031</v>
      </c>
      <c r="AN63" s="512">
        <v>424870</v>
      </c>
      <c r="AO63" s="513">
        <v>0.79539689344598352</v>
      </c>
      <c r="AP63" s="513"/>
      <c r="AQ63" s="445">
        <v>3231863.9385822145</v>
      </c>
      <c r="AR63" s="445">
        <v>4050582.4756783149</v>
      </c>
      <c r="AS63" s="512">
        <v>818718.53709610039</v>
      </c>
      <c r="AT63" s="513">
        <v>0.25332704366733449</v>
      </c>
      <c r="AV63" s="519">
        <v>31.583649620772501</v>
      </c>
      <c r="AW63" s="519">
        <v>21.951398431113443</v>
      </c>
      <c r="AX63" s="519">
        <v>-9.6322511896590584</v>
      </c>
      <c r="AY63" s="520">
        <v>-0.30497587534418275</v>
      </c>
      <c r="AZ63" s="521"/>
      <c r="BA63" s="519">
        <v>392.22861015763459</v>
      </c>
      <c r="BB63" s="519">
        <v>433.26378945702896</v>
      </c>
      <c r="BC63" s="658">
        <v>41.035179299394372</v>
      </c>
      <c r="BD63" s="659">
        <v>0.1046205662633905</v>
      </c>
      <c r="BE63" s="521"/>
      <c r="BF63" s="519">
        <v>222.96379838083885</v>
      </c>
      <c r="BG63" s="519">
        <v>167.07003739048258</v>
      </c>
      <c r="BH63" s="658">
        <v>-55.89376099035627</v>
      </c>
      <c r="BI63" s="659">
        <v>-0.25068536415443349</v>
      </c>
      <c r="BJ63" s="521"/>
      <c r="BK63" s="519">
        <v>646.77605815924585</v>
      </c>
      <c r="BL63" s="519">
        <v>622.28522527862503</v>
      </c>
      <c r="BM63" s="658">
        <v>-24.490832880620815</v>
      </c>
      <c r="BN63" s="659">
        <v>-3.7866016485401208E-2</v>
      </c>
      <c r="BO63" s="522"/>
      <c r="BP63" s="519">
        <v>0</v>
      </c>
      <c r="BQ63" s="519">
        <v>135.6337439977454</v>
      </c>
      <c r="BR63" s="522"/>
      <c r="BS63" s="519">
        <v>646.77605815924585</v>
      </c>
      <c r="BT63" s="519">
        <v>757.91896927637049</v>
      </c>
      <c r="BU63" s="658">
        <v>111.14291111712464</v>
      </c>
      <c r="BV63" s="659">
        <v>0.17184141205449446</v>
      </c>
      <c r="BW63" s="513"/>
      <c r="BX63" s="519">
        <v>128.0654519299928</v>
      </c>
      <c r="BY63" s="519">
        <v>235.11424368717823</v>
      </c>
      <c r="BZ63" s="512">
        <v>107.04879175718543</v>
      </c>
      <c r="CA63" s="513">
        <v>0.83589125828958011</v>
      </c>
      <c r="CB63" s="513"/>
      <c r="CC63" s="445">
        <v>774.84151008923868</v>
      </c>
      <c r="CD63" s="445">
        <v>993.03321296354864</v>
      </c>
      <c r="CE63" s="512">
        <v>218.19170287430995</v>
      </c>
      <c r="CF63" s="513">
        <v>0.28159526823644332</v>
      </c>
    </row>
    <row r="64" spans="1:84">
      <c r="A64" s="397">
        <v>176</v>
      </c>
      <c r="B64" s="412">
        <v>12</v>
      </c>
      <c r="C64" s="412">
        <v>12</v>
      </c>
      <c r="D64" s="398" t="s">
        <v>87</v>
      </c>
      <c r="E64" s="400">
        <v>4352</v>
      </c>
      <c r="F64" s="400">
        <v>4259</v>
      </c>
      <c r="G64" s="512">
        <v>-93</v>
      </c>
      <c r="H64" s="513">
        <v>-2.1369485294117647E-2</v>
      </c>
      <c r="I64" s="513"/>
      <c r="J64" s="400">
        <v>-997417.00814119354</v>
      </c>
      <c r="K64" s="433">
        <v>-1083154.0361128831</v>
      </c>
      <c r="L64" s="512">
        <v>-85737.027971689589</v>
      </c>
      <c r="M64" s="513">
        <v>8.5959059522627196E-2</v>
      </c>
      <c r="N64" s="513"/>
      <c r="O64" s="400">
        <v>2137343.916281173</v>
      </c>
      <c r="P64" s="433">
        <v>2239859.6049235193</v>
      </c>
      <c r="Q64" s="512">
        <v>102515.6886423463</v>
      </c>
      <c r="R64" s="513">
        <v>4.7964058503376629E-2</v>
      </c>
      <c r="S64" s="513"/>
      <c r="T64" s="400">
        <v>996709.66890892666</v>
      </c>
      <c r="U64" s="433">
        <v>744884.6576428432</v>
      </c>
      <c r="V64" s="512">
        <v>-251825.01126608346</v>
      </c>
      <c r="W64" s="513">
        <v>-0.25265633425804934</v>
      </c>
      <c r="X64" s="514"/>
      <c r="Y64" s="433">
        <v>2136636.5770489061</v>
      </c>
      <c r="Z64" s="433">
        <v>1901590.2264534794</v>
      </c>
      <c r="AA64" s="512">
        <v>-235046.35059542675</v>
      </c>
      <c r="AB64" s="513">
        <v>-0.11000764150544948</v>
      </c>
      <c r="AC64" s="514"/>
      <c r="AD64" s="517">
        <v>0</v>
      </c>
      <c r="AE64" s="439">
        <v>814721.45883459016</v>
      </c>
      <c r="AF64" s="505"/>
      <c r="AG64" s="399">
        <v>2136636.5770489061</v>
      </c>
      <c r="AH64" s="399">
        <v>2716311.6852880698</v>
      </c>
      <c r="AI64" s="512">
        <v>579675.10823916364</v>
      </c>
      <c r="AJ64" s="513">
        <v>0.27130262322842152</v>
      </c>
      <c r="AK64" s="513"/>
      <c r="AL64" s="200">
        <v>-50417</v>
      </c>
      <c r="AM64" s="433">
        <v>123803</v>
      </c>
      <c r="AN64" s="512">
        <v>174220</v>
      </c>
      <c r="AO64" s="513">
        <v>-3.4555804589721721</v>
      </c>
      <c r="AP64" s="513"/>
      <c r="AQ64" s="445">
        <v>2086219.5770489061</v>
      </c>
      <c r="AR64" s="445">
        <v>2840114.6852880698</v>
      </c>
      <c r="AS64" s="512">
        <v>753895.10823916364</v>
      </c>
      <c r="AT64" s="513">
        <v>0.36136901241507741</v>
      </c>
      <c r="AV64" s="519">
        <v>-229.18589341479631</v>
      </c>
      <c r="AW64" s="519">
        <v>-254.32121063932453</v>
      </c>
      <c r="AX64" s="519">
        <v>-25.135317224528222</v>
      </c>
      <c r="AY64" s="520">
        <v>0.10967218291675834</v>
      </c>
      <c r="AZ64" s="521"/>
      <c r="BA64" s="519">
        <v>491.1176278219607</v>
      </c>
      <c r="BB64" s="519">
        <v>525.91209319641212</v>
      </c>
      <c r="BC64" s="658">
        <v>34.79446537445142</v>
      </c>
      <c r="BD64" s="659">
        <v>7.0847518808803703E-2</v>
      </c>
      <c r="BE64" s="521"/>
      <c r="BF64" s="519">
        <v>229.02336142208793</v>
      </c>
      <c r="BG64" s="519">
        <v>174.89660897930105</v>
      </c>
      <c r="BH64" s="658">
        <v>-54.126752442786881</v>
      </c>
      <c r="BI64" s="659">
        <v>-0.23633725444729534</v>
      </c>
      <c r="BJ64" s="521"/>
      <c r="BK64" s="519">
        <v>490.95509582925234</v>
      </c>
      <c r="BL64" s="519">
        <v>446.48749153638869</v>
      </c>
      <c r="BM64" s="658">
        <v>-44.467604292863655</v>
      </c>
      <c r="BN64" s="659">
        <v>-9.0573668896857515E-2</v>
      </c>
      <c r="BO64" s="522"/>
      <c r="BP64" s="519">
        <v>0</v>
      </c>
      <c r="BQ64" s="519">
        <v>191.29407345259219</v>
      </c>
      <c r="BR64" s="522"/>
      <c r="BS64" s="519">
        <v>490.95509582925234</v>
      </c>
      <c r="BT64" s="519">
        <v>637.7815649889809</v>
      </c>
      <c r="BU64" s="658">
        <v>146.82646915972856</v>
      </c>
      <c r="BV64" s="659">
        <v>0.29906292939424517</v>
      </c>
      <c r="BW64" s="513"/>
      <c r="BX64" s="519">
        <v>-11.584788602941176</v>
      </c>
      <c r="BY64" s="519">
        <v>29.068560694998826</v>
      </c>
      <c r="BZ64" s="512">
        <v>40.653349297940004</v>
      </c>
      <c r="CA64" s="513">
        <v>-3.5092007883181249</v>
      </c>
      <c r="CB64" s="513"/>
      <c r="CC64" s="445">
        <v>479.37030722631118</v>
      </c>
      <c r="CD64" s="445">
        <v>666.85012568397974</v>
      </c>
      <c r="CE64" s="512">
        <v>187.47981845766856</v>
      </c>
      <c r="CF64" s="513">
        <v>0.39109601832129987</v>
      </c>
    </row>
    <row r="65" spans="1:84">
      <c r="A65" s="397">
        <v>177</v>
      </c>
      <c r="B65" s="412">
        <v>6</v>
      </c>
      <c r="C65" s="412">
        <v>6</v>
      </c>
      <c r="D65" s="398" t="s">
        <v>88</v>
      </c>
      <c r="E65" s="400">
        <v>1768</v>
      </c>
      <c r="F65" s="400">
        <v>1708</v>
      </c>
      <c r="G65" s="512">
        <v>-60</v>
      </c>
      <c r="H65" s="513">
        <v>-3.3936651583710405E-2</v>
      </c>
      <c r="I65" s="513"/>
      <c r="J65" s="400">
        <v>942535.34759415034</v>
      </c>
      <c r="K65" s="433">
        <v>918664.27144669415</v>
      </c>
      <c r="L65" s="512">
        <v>-23871.076147456188</v>
      </c>
      <c r="M65" s="513">
        <v>-2.532645190271943E-2</v>
      </c>
      <c r="N65" s="513"/>
      <c r="O65" s="400">
        <v>321711.32751182676</v>
      </c>
      <c r="P65" s="433">
        <v>301354.5710537156</v>
      </c>
      <c r="Q65" s="512">
        <v>-20356.756458111166</v>
      </c>
      <c r="R65" s="513">
        <v>-6.3276467805948824E-2</v>
      </c>
      <c r="S65" s="513"/>
      <c r="T65" s="400">
        <v>372687.53085961123</v>
      </c>
      <c r="U65" s="433">
        <v>276274.95283426438</v>
      </c>
      <c r="V65" s="512">
        <v>-96412.578025346855</v>
      </c>
      <c r="W65" s="513">
        <v>-0.25869547554480643</v>
      </c>
      <c r="X65" s="514"/>
      <c r="Y65" s="433">
        <v>1636934.2059655883</v>
      </c>
      <c r="Z65" s="433">
        <v>1496293.7953346742</v>
      </c>
      <c r="AA65" s="512">
        <v>-140640.41063091415</v>
      </c>
      <c r="AB65" s="513">
        <v>-8.591695995988656E-2</v>
      </c>
      <c r="AC65" s="514"/>
      <c r="AD65" s="517">
        <v>0</v>
      </c>
      <c r="AE65" s="439">
        <v>224277.01855813054</v>
      </c>
      <c r="AF65" s="505"/>
      <c r="AG65" s="399">
        <v>1636934.2059655883</v>
      </c>
      <c r="AH65" s="399">
        <v>1720570.8138928048</v>
      </c>
      <c r="AI65" s="512">
        <v>83636.60792721645</v>
      </c>
      <c r="AJ65" s="513">
        <v>5.1093445064813225E-2</v>
      </c>
      <c r="AK65" s="513"/>
      <c r="AL65" s="200">
        <v>-513354</v>
      </c>
      <c r="AM65" s="433">
        <v>-490119</v>
      </c>
      <c r="AN65" s="512">
        <v>23235</v>
      </c>
      <c r="AO65" s="513">
        <v>-4.5261164810247896E-2</v>
      </c>
      <c r="AP65" s="513"/>
      <c r="AQ65" s="445">
        <v>1123580.2059655883</v>
      </c>
      <c r="AR65" s="445">
        <v>1230451.8138928048</v>
      </c>
      <c r="AS65" s="512">
        <v>106871.60792721645</v>
      </c>
      <c r="AT65" s="513">
        <v>9.5117026234342178E-2</v>
      </c>
      <c r="AV65" s="519">
        <v>533.10822827723439</v>
      </c>
      <c r="AW65" s="519">
        <v>537.85964370415354</v>
      </c>
      <c r="AX65" s="519">
        <v>4.7514154269191522</v>
      </c>
      <c r="AY65" s="520">
        <v>8.9126657119391797E-3</v>
      </c>
      <c r="AZ65" s="521"/>
      <c r="BA65" s="519">
        <v>181.96342053836355</v>
      </c>
      <c r="BB65" s="519">
        <v>176.4371024904658</v>
      </c>
      <c r="BC65" s="658">
        <v>-5.5263180478977461</v>
      </c>
      <c r="BD65" s="659">
        <v>-3.0370488923253815E-2</v>
      </c>
      <c r="BE65" s="521"/>
      <c r="BF65" s="519">
        <v>210.79611473959912</v>
      </c>
      <c r="BG65" s="519">
        <v>161.75348526596275</v>
      </c>
      <c r="BH65" s="658">
        <v>-49.042629473636367</v>
      </c>
      <c r="BI65" s="659">
        <v>-0.23265433299954205</v>
      </c>
      <c r="BJ65" s="521"/>
      <c r="BK65" s="519">
        <v>925.86776355519703</v>
      </c>
      <c r="BL65" s="519">
        <v>876.05023146058204</v>
      </c>
      <c r="BM65" s="658">
        <v>-49.81753209461499</v>
      </c>
      <c r="BN65" s="659">
        <v>-5.38063145252222E-2</v>
      </c>
      <c r="BO65" s="522"/>
      <c r="BP65" s="519">
        <v>0</v>
      </c>
      <c r="BQ65" s="519">
        <v>131.30972983497105</v>
      </c>
      <c r="BR65" s="522"/>
      <c r="BS65" s="519">
        <v>925.86776355519703</v>
      </c>
      <c r="BT65" s="519">
        <v>1007.3599612955531</v>
      </c>
      <c r="BU65" s="658">
        <v>81.492197740356119</v>
      </c>
      <c r="BV65" s="659">
        <v>8.8017102385591198E-2</v>
      </c>
      <c r="BW65" s="513"/>
      <c r="BX65" s="519">
        <v>-290.3585972850679</v>
      </c>
      <c r="BY65" s="519">
        <v>-286.95491803278691</v>
      </c>
      <c r="BZ65" s="512">
        <v>3.4036792522809947</v>
      </c>
      <c r="CA65" s="513">
        <v>-1.1722329850420564E-2</v>
      </c>
      <c r="CB65" s="513"/>
      <c r="CC65" s="445">
        <v>635.50916627012907</v>
      </c>
      <c r="CD65" s="445">
        <v>720.4050432627663</v>
      </c>
      <c r="CE65" s="512">
        <v>84.895876992637227</v>
      </c>
      <c r="CF65" s="513">
        <v>0.13358717938074782</v>
      </c>
    </row>
    <row r="66" spans="1:84">
      <c r="A66" s="397">
        <v>178</v>
      </c>
      <c r="B66" s="412">
        <v>10</v>
      </c>
      <c r="C66" s="412">
        <v>10</v>
      </c>
      <c r="D66" s="398" t="s">
        <v>89</v>
      </c>
      <c r="E66" s="400">
        <v>5769</v>
      </c>
      <c r="F66" s="400">
        <v>5734</v>
      </c>
      <c r="G66" s="512">
        <v>-35</v>
      </c>
      <c r="H66" s="513">
        <v>-6.0669093430403883E-3</v>
      </c>
      <c r="I66" s="513"/>
      <c r="J66" s="400">
        <v>622810.48314405198</v>
      </c>
      <c r="K66" s="433">
        <v>394582.66017267865</v>
      </c>
      <c r="L66" s="512">
        <v>-228227.82297137333</v>
      </c>
      <c r="M66" s="513">
        <v>-0.3664482682103245</v>
      </c>
      <c r="N66" s="513"/>
      <c r="O66" s="400">
        <v>2276173.6148583498</v>
      </c>
      <c r="P66" s="433">
        <v>2480279.0207978301</v>
      </c>
      <c r="Q66" s="512">
        <v>204105.40593948029</v>
      </c>
      <c r="R66" s="513">
        <v>8.9670403262354884E-2</v>
      </c>
      <c r="S66" s="513"/>
      <c r="T66" s="400">
        <v>1344014.8102650952</v>
      </c>
      <c r="U66" s="433">
        <v>949992.963158331</v>
      </c>
      <c r="V66" s="512">
        <v>-394021.84710676421</v>
      </c>
      <c r="W66" s="513">
        <v>-0.29316778661765402</v>
      </c>
      <c r="X66" s="514"/>
      <c r="Y66" s="433">
        <v>4242998.9082674971</v>
      </c>
      <c r="Z66" s="433">
        <v>3824854.6441288395</v>
      </c>
      <c r="AA66" s="512">
        <v>-418144.2641386576</v>
      </c>
      <c r="AB66" s="513">
        <v>-9.8549227369326475E-2</v>
      </c>
      <c r="AC66" s="514"/>
      <c r="AD66" s="517">
        <v>0</v>
      </c>
      <c r="AE66" s="439">
        <v>676329.65660543705</v>
      </c>
      <c r="AF66" s="505"/>
      <c r="AG66" s="399">
        <v>4242998.9082674971</v>
      </c>
      <c r="AH66" s="399">
        <v>4501184.3007342769</v>
      </c>
      <c r="AI66" s="512">
        <v>258185.3924667798</v>
      </c>
      <c r="AJ66" s="513">
        <v>6.0849742846670246E-2</v>
      </c>
      <c r="AK66" s="513"/>
      <c r="AL66" s="200">
        <v>-215485</v>
      </c>
      <c r="AM66" s="433">
        <v>-558427</v>
      </c>
      <c r="AN66" s="512">
        <v>-342942</v>
      </c>
      <c r="AO66" s="513">
        <v>1.5914889667494256</v>
      </c>
      <c r="AP66" s="513"/>
      <c r="AQ66" s="445">
        <v>4027513.9082674971</v>
      </c>
      <c r="AR66" s="445">
        <v>3942757.3007342769</v>
      </c>
      <c r="AS66" s="512">
        <v>-84756.607533220202</v>
      </c>
      <c r="AT66" s="513">
        <v>-2.1044398471035865E-2</v>
      </c>
      <c r="AV66" s="519">
        <v>107.95813540371849</v>
      </c>
      <c r="AW66" s="519">
        <v>68.814555314384137</v>
      </c>
      <c r="AX66" s="519">
        <v>-39.14358008933435</v>
      </c>
      <c r="AY66" s="520">
        <v>-0.36258110556424167</v>
      </c>
      <c r="AZ66" s="521"/>
      <c r="BA66" s="519">
        <v>394.55254201046102</v>
      </c>
      <c r="BB66" s="519">
        <v>432.55650868465818</v>
      </c>
      <c r="BC66" s="658">
        <v>38.003966674197159</v>
      </c>
      <c r="BD66" s="659">
        <v>9.6321687551539165E-2</v>
      </c>
      <c r="BE66" s="521"/>
      <c r="BF66" s="519">
        <v>232.97188598805602</v>
      </c>
      <c r="BG66" s="519">
        <v>165.67718227386311</v>
      </c>
      <c r="BH66" s="658">
        <v>-67.294703714192906</v>
      </c>
      <c r="BI66" s="659">
        <v>-0.28885332420600729</v>
      </c>
      <c r="BJ66" s="521"/>
      <c r="BK66" s="519">
        <v>735.48256340223554</v>
      </c>
      <c r="BL66" s="519">
        <v>667.04824627290543</v>
      </c>
      <c r="BM66" s="658">
        <v>-68.434317129330111</v>
      </c>
      <c r="BN66" s="659">
        <v>-9.3046824676254594E-2</v>
      </c>
      <c r="BO66" s="522"/>
      <c r="BP66" s="519">
        <v>0</v>
      </c>
      <c r="BQ66" s="519">
        <v>117.95075978469428</v>
      </c>
      <c r="BR66" s="522"/>
      <c r="BS66" s="519">
        <v>735.48256340223554</v>
      </c>
      <c r="BT66" s="519">
        <v>784.99900605759979</v>
      </c>
      <c r="BU66" s="658">
        <v>49.516442655364244</v>
      </c>
      <c r="BV66" s="659">
        <v>6.732510751350565E-2</v>
      </c>
      <c r="BW66" s="513"/>
      <c r="BX66" s="519">
        <v>-37.352227422430232</v>
      </c>
      <c r="BY66" s="519">
        <v>-97.388733868154873</v>
      </c>
      <c r="BZ66" s="512">
        <v>-60.03650644572464</v>
      </c>
      <c r="CA66" s="513">
        <v>1.6073072635468151</v>
      </c>
      <c r="CB66" s="513"/>
      <c r="CC66" s="445">
        <v>698.1303359798053</v>
      </c>
      <c r="CD66" s="445">
        <v>687.61027218944491</v>
      </c>
      <c r="CE66" s="512">
        <v>-10.520063790360382</v>
      </c>
      <c r="CF66" s="513">
        <v>-1.5068910843984144E-2</v>
      </c>
    </row>
    <row r="67" spans="1:84">
      <c r="A67" s="397">
        <v>179</v>
      </c>
      <c r="B67" s="412">
        <v>13</v>
      </c>
      <c r="C67" s="412">
        <v>13</v>
      </c>
      <c r="D67" s="398" t="s">
        <v>90</v>
      </c>
      <c r="E67" s="400">
        <v>145887</v>
      </c>
      <c r="F67" s="400">
        <v>147746</v>
      </c>
      <c r="G67" s="512">
        <v>1859</v>
      </c>
      <c r="H67" s="513">
        <v>1.2742739243387004E-2</v>
      </c>
      <c r="I67" s="513"/>
      <c r="J67" s="400">
        <v>-3985993.5662958696</v>
      </c>
      <c r="K67" s="433">
        <v>-3105037.9376424961</v>
      </c>
      <c r="L67" s="512">
        <v>880955.62865337357</v>
      </c>
      <c r="M67" s="513">
        <v>-0.22101280747224933</v>
      </c>
      <c r="N67" s="513"/>
      <c r="O67" s="400">
        <v>35839222.613212943</v>
      </c>
      <c r="P67" s="433">
        <v>35385386.731883623</v>
      </c>
      <c r="Q67" s="512">
        <v>-453835.88132932037</v>
      </c>
      <c r="R67" s="513">
        <v>-1.2663106179150311E-2</v>
      </c>
      <c r="S67" s="513"/>
      <c r="T67" s="400">
        <v>21221489.079334859</v>
      </c>
      <c r="U67" s="433">
        <v>13105574.157574179</v>
      </c>
      <c r="V67" s="512">
        <v>-8115914.9217606802</v>
      </c>
      <c r="W67" s="513">
        <v>-0.38243852217061552</v>
      </c>
      <c r="X67" s="514"/>
      <c r="Y67" s="433">
        <v>53074718.126251936</v>
      </c>
      <c r="Z67" s="433">
        <v>45385922.951815307</v>
      </c>
      <c r="AA67" s="512">
        <v>-7688795.1744366288</v>
      </c>
      <c r="AB67" s="513">
        <v>-0.14486737651902065</v>
      </c>
      <c r="AC67" s="514"/>
      <c r="AD67" s="517">
        <v>0</v>
      </c>
      <c r="AE67" s="439">
        <v>27037517.215337541</v>
      </c>
      <c r="AF67" s="505"/>
      <c r="AG67" s="399">
        <v>53074718.126251936</v>
      </c>
      <c r="AH67" s="399">
        <v>72423440.167152852</v>
      </c>
      <c r="AI67" s="512">
        <v>19348722.040900916</v>
      </c>
      <c r="AJ67" s="513">
        <v>0.3645562844982988</v>
      </c>
      <c r="AK67" s="513"/>
      <c r="AL67" s="200">
        <v>-23112101</v>
      </c>
      <c r="AM67" s="433">
        <v>-23428424</v>
      </c>
      <c r="AN67" s="512">
        <v>-316323</v>
      </c>
      <c r="AO67" s="513">
        <v>1.3686466669559812E-2</v>
      </c>
      <c r="AP67" s="513"/>
      <c r="AQ67" s="445">
        <v>29962617.126251936</v>
      </c>
      <c r="AR67" s="445">
        <v>48995016.167152852</v>
      </c>
      <c r="AS67" s="512">
        <v>19032399.040900916</v>
      </c>
      <c r="AT67" s="513">
        <v>0.63520482742562434</v>
      </c>
      <c r="AV67" s="519">
        <v>-27.322472641810919</v>
      </c>
      <c r="AW67" s="519">
        <v>-21.01605415809901</v>
      </c>
      <c r="AX67" s="519">
        <v>6.3064184837119086</v>
      </c>
      <c r="AY67" s="520">
        <v>-0.23081433977030869</v>
      </c>
      <c r="AZ67" s="521"/>
      <c r="BA67" s="519">
        <v>245.66426489826333</v>
      </c>
      <c r="BB67" s="519">
        <v>239.50148722729293</v>
      </c>
      <c r="BC67" s="658">
        <v>-6.1627776709703994</v>
      </c>
      <c r="BD67" s="659">
        <v>-2.5086178787633535E-2</v>
      </c>
      <c r="BE67" s="521"/>
      <c r="BF67" s="519">
        <v>145.46525104591129</v>
      </c>
      <c r="BG67" s="519">
        <v>88.703410972711126</v>
      </c>
      <c r="BH67" s="658">
        <v>-56.761840073200162</v>
      </c>
      <c r="BI67" s="659">
        <v>-0.39020893075890106</v>
      </c>
      <c r="BJ67" s="521"/>
      <c r="BK67" s="519">
        <v>363.8070433023637</v>
      </c>
      <c r="BL67" s="519">
        <v>307.1888440419051</v>
      </c>
      <c r="BM67" s="658">
        <v>-56.618199260458596</v>
      </c>
      <c r="BN67" s="659">
        <v>-0.15562700146352756</v>
      </c>
      <c r="BO67" s="522"/>
      <c r="BP67" s="519">
        <v>0</v>
      </c>
      <c r="BQ67" s="519">
        <v>182.99999468911199</v>
      </c>
      <c r="BR67" s="522"/>
      <c r="BS67" s="519">
        <v>363.8070433023637</v>
      </c>
      <c r="BT67" s="519">
        <v>490.18883873101709</v>
      </c>
      <c r="BU67" s="658">
        <v>126.38179542865339</v>
      </c>
      <c r="BV67" s="659">
        <v>0.34738688476576912</v>
      </c>
      <c r="BW67" s="513"/>
      <c r="BX67" s="519">
        <v>-158.42467800420874</v>
      </c>
      <c r="BY67" s="519">
        <v>-158.57230652606501</v>
      </c>
      <c r="BZ67" s="512">
        <v>-0.1476285218562623</v>
      </c>
      <c r="CA67" s="513">
        <v>9.3185306554538407E-4</v>
      </c>
      <c r="CB67" s="513"/>
      <c r="CC67" s="445">
        <v>205.38236529815495</v>
      </c>
      <c r="CD67" s="445">
        <v>331.61653220495208</v>
      </c>
      <c r="CE67" s="512">
        <v>126.23416690679713</v>
      </c>
      <c r="CF67" s="513">
        <v>0.61463001813004803</v>
      </c>
    </row>
    <row r="68" spans="1:84">
      <c r="A68" s="397">
        <v>181</v>
      </c>
      <c r="B68" s="412">
        <v>4</v>
      </c>
      <c r="C68" s="412">
        <v>4</v>
      </c>
      <c r="D68" s="398" t="s">
        <v>91</v>
      </c>
      <c r="E68" s="400">
        <v>1683</v>
      </c>
      <c r="F68" s="400">
        <v>1682</v>
      </c>
      <c r="G68" s="512">
        <v>-1</v>
      </c>
      <c r="H68" s="513">
        <v>-5.941770647653001E-4</v>
      </c>
      <c r="I68" s="513"/>
      <c r="J68" s="400">
        <v>855568.01274797961</v>
      </c>
      <c r="K68" s="433">
        <v>941456.81401691423</v>
      </c>
      <c r="L68" s="512">
        <v>85888.801268934621</v>
      </c>
      <c r="M68" s="513">
        <v>0.10038804629110702</v>
      </c>
      <c r="N68" s="513"/>
      <c r="O68" s="400">
        <v>925287.16759762645</v>
      </c>
      <c r="P68" s="433">
        <v>952975.62416897062</v>
      </c>
      <c r="Q68" s="512">
        <v>27688.45657134417</v>
      </c>
      <c r="R68" s="513">
        <v>2.9924176559406115E-2</v>
      </c>
      <c r="S68" s="513"/>
      <c r="T68" s="400">
        <v>426361.30558149749</v>
      </c>
      <c r="U68" s="433">
        <v>286196.96614369191</v>
      </c>
      <c r="V68" s="512">
        <v>-140164.33943780558</v>
      </c>
      <c r="W68" s="513">
        <v>-0.3287454504030119</v>
      </c>
      <c r="X68" s="514"/>
      <c r="Y68" s="433">
        <v>2207216.4859271036</v>
      </c>
      <c r="Z68" s="433">
        <v>2180629.4043295765</v>
      </c>
      <c r="AA68" s="512">
        <v>-26587.081597527023</v>
      </c>
      <c r="AB68" s="513">
        <v>-1.204552510686761E-2</v>
      </c>
      <c r="AC68" s="514"/>
      <c r="AD68" s="517">
        <v>0</v>
      </c>
      <c r="AE68" s="439">
        <v>181442.28523231653</v>
      </c>
      <c r="AF68" s="505"/>
      <c r="AG68" s="399">
        <v>2207216.4859271036</v>
      </c>
      <c r="AH68" s="399">
        <v>2362071.6895618932</v>
      </c>
      <c r="AI68" s="512">
        <v>154855.20363478968</v>
      </c>
      <c r="AJ68" s="513">
        <v>7.0158593242721903E-2</v>
      </c>
      <c r="AK68" s="513"/>
      <c r="AL68" s="200">
        <v>-398405</v>
      </c>
      <c r="AM68" s="433">
        <v>-387180</v>
      </c>
      <c r="AN68" s="512">
        <v>11225</v>
      </c>
      <c r="AO68" s="513">
        <v>-2.8174847203222851E-2</v>
      </c>
      <c r="AP68" s="513"/>
      <c r="AQ68" s="445">
        <v>1808811.4859271036</v>
      </c>
      <c r="AR68" s="445">
        <v>1974891.6895618932</v>
      </c>
      <c r="AS68" s="512">
        <v>166080.20363478968</v>
      </c>
      <c r="AT68" s="513">
        <v>9.1817309281218729E-2</v>
      </c>
      <c r="AV68" s="519">
        <v>508.35889052167533</v>
      </c>
      <c r="AW68" s="519">
        <v>559.72462188877182</v>
      </c>
      <c r="AX68" s="519">
        <v>51.365731367096487</v>
      </c>
      <c r="AY68" s="520">
        <v>0.10104226034954407</v>
      </c>
      <c r="AZ68" s="521"/>
      <c r="BA68" s="519">
        <v>549.78441330815599</v>
      </c>
      <c r="BB68" s="519">
        <v>566.57290378654614</v>
      </c>
      <c r="BC68" s="658">
        <v>16.788490478390145</v>
      </c>
      <c r="BD68" s="659">
        <v>3.0536497710749285E-2</v>
      </c>
      <c r="BE68" s="521"/>
      <c r="BF68" s="519">
        <v>253.33410907991532</v>
      </c>
      <c r="BG68" s="519">
        <v>170.1527741639072</v>
      </c>
      <c r="BH68" s="658">
        <v>-83.181334916008126</v>
      </c>
      <c r="BI68" s="659">
        <v>-0.32834636922013616</v>
      </c>
      <c r="BJ68" s="521"/>
      <c r="BK68" s="519">
        <v>1311.4774129097466</v>
      </c>
      <c r="BL68" s="519">
        <v>1296.450299839225</v>
      </c>
      <c r="BM68" s="658">
        <v>-15.027113070521636</v>
      </c>
      <c r="BN68" s="659">
        <v>-1.1458156215730247E-2</v>
      </c>
      <c r="BO68" s="522"/>
      <c r="BP68" s="519">
        <v>0</v>
      </c>
      <c r="BQ68" s="519">
        <v>107.8729400905568</v>
      </c>
      <c r="BR68" s="522"/>
      <c r="BS68" s="519">
        <v>1311.4774129097466</v>
      </c>
      <c r="BT68" s="519">
        <v>1404.3232399297819</v>
      </c>
      <c r="BU68" s="658">
        <v>92.845827020035358</v>
      </c>
      <c r="BV68" s="659">
        <v>7.0794834974733059E-2</v>
      </c>
      <c r="BW68" s="513"/>
      <c r="BX68" s="519">
        <v>-236.72311348781938</v>
      </c>
      <c r="BY68" s="519">
        <v>-230.19024970273483</v>
      </c>
      <c r="BZ68" s="512">
        <v>6.5328637850845439</v>
      </c>
      <c r="CA68" s="513">
        <v>-2.7597067683129698E-2</v>
      </c>
      <c r="CB68" s="513"/>
      <c r="CC68" s="445">
        <v>1074.7542994219273</v>
      </c>
      <c r="CD68" s="445">
        <v>1174.132990227047</v>
      </c>
      <c r="CE68" s="512">
        <v>99.378690805119732</v>
      </c>
      <c r="CF68" s="513">
        <v>9.2466427776629556E-2</v>
      </c>
    </row>
    <row r="69" spans="1:84">
      <c r="A69" s="397">
        <v>182</v>
      </c>
      <c r="B69" s="412">
        <v>13</v>
      </c>
      <c r="C69" s="412">
        <v>13</v>
      </c>
      <c r="D69" s="398" t="s">
        <v>92</v>
      </c>
      <c r="E69" s="400">
        <v>19347</v>
      </c>
      <c r="F69" s="400">
        <v>19182</v>
      </c>
      <c r="G69" s="512">
        <v>-165</v>
      </c>
      <c r="H69" s="513">
        <v>-8.5284540238796721E-3</v>
      </c>
      <c r="I69" s="513"/>
      <c r="J69" s="400">
        <v>-2657738.1477567228</v>
      </c>
      <c r="K69" s="433">
        <v>-2921783.884599003</v>
      </c>
      <c r="L69" s="512">
        <v>-264045.73684228025</v>
      </c>
      <c r="M69" s="513">
        <v>9.934979375795519E-2</v>
      </c>
      <c r="N69" s="513"/>
      <c r="O69" s="400">
        <v>2532216.7046914492</v>
      </c>
      <c r="P69" s="433">
        <v>3079051.4545352706</v>
      </c>
      <c r="Q69" s="512">
        <v>546834.7498438214</v>
      </c>
      <c r="R69" s="513">
        <v>0.21595100799655031</v>
      </c>
      <c r="S69" s="513"/>
      <c r="T69" s="400">
        <v>3275389.5878337245</v>
      </c>
      <c r="U69" s="433">
        <v>1815407.6422346549</v>
      </c>
      <c r="V69" s="512">
        <v>-1459981.9455990696</v>
      </c>
      <c r="W69" s="513">
        <v>-0.44574298917664684</v>
      </c>
      <c r="X69" s="514"/>
      <c r="Y69" s="433">
        <v>3149868.1447684509</v>
      </c>
      <c r="Z69" s="433">
        <v>1972675.2121709224</v>
      </c>
      <c r="AA69" s="512">
        <v>-1177192.9325975284</v>
      </c>
      <c r="AB69" s="513">
        <v>-0.37372768588828176</v>
      </c>
      <c r="AC69" s="514"/>
      <c r="AD69" s="517">
        <v>0</v>
      </c>
      <c r="AE69" s="439">
        <v>3438713.6930495091</v>
      </c>
      <c r="AF69" s="505"/>
      <c r="AG69" s="399">
        <v>3149868.1447684509</v>
      </c>
      <c r="AH69" s="399">
        <v>5411388.9052204313</v>
      </c>
      <c r="AI69" s="512">
        <v>2261520.7604519804</v>
      </c>
      <c r="AJ69" s="513">
        <v>0.71797315205339385</v>
      </c>
      <c r="AK69" s="513"/>
      <c r="AL69" s="200">
        <v>-1198240</v>
      </c>
      <c r="AM69" s="433">
        <v>-1366107</v>
      </c>
      <c r="AN69" s="512">
        <v>-167867</v>
      </c>
      <c r="AO69" s="513">
        <v>0.14009463880357859</v>
      </c>
      <c r="AP69" s="513"/>
      <c r="AQ69" s="445">
        <v>1951628.1447684509</v>
      </c>
      <c r="AR69" s="445">
        <v>4045281.9052204313</v>
      </c>
      <c r="AS69" s="512">
        <v>2093653.7604519804</v>
      </c>
      <c r="AT69" s="513">
        <v>1.0727728876344833</v>
      </c>
      <c r="AV69" s="519">
        <v>-137.37210667063229</v>
      </c>
      <c r="AW69" s="519">
        <v>-152.31904309243055</v>
      </c>
      <c r="AX69" s="519">
        <v>-14.946936421798256</v>
      </c>
      <c r="AY69" s="520">
        <v>0.10880619642556333</v>
      </c>
      <c r="AZ69" s="521"/>
      <c r="BA69" s="519">
        <v>130.88420451188551</v>
      </c>
      <c r="BB69" s="519">
        <v>160.51774864640134</v>
      </c>
      <c r="BC69" s="658">
        <v>29.63354413451583</v>
      </c>
      <c r="BD69" s="659">
        <v>0.22641039264462831</v>
      </c>
      <c r="BE69" s="521"/>
      <c r="BF69" s="519">
        <v>169.29702733414609</v>
      </c>
      <c r="BG69" s="519">
        <v>94.641207498418041</v>
      </c>
      <c r="BH69" s="658">
        <v>-74.655819835728053</v>
      </c>
      <c r="BI69" s="659">
        <v>-0.44097537335004622</v>
      </c>
      <c r="BJ69" s="521"/>
      <c r="BK69" s="519">
        <v>162.80912517539934</v>
      </c>
      <c r="BL69" s="519">
        <v>102.83991305238882</v>
      </c>
      <c r="BM69" s="658">
        <v>-59.969212123010522</v>
      </c>
      <c r="BN69" s="659">
        <v>-0.36834060780317945</v>
      </c>
      <c r="BO69" s="522"/>
      <c r="BP69" s="519">
        <v>0</v>
      </c>
      <c r="BQ69" s="519">
        <v>179.26773501457143</v>
      </c>
      <c r="BR69" s="522"/>
      <c r="BS69" s="519">
        <v>162.80912517539934</v>
      </c>
      <c r="BT69" s="519">
        <v>282.10764806696022</v>
      </c>
      <c r="BU69" s="658">
        <v>119.29852289156088</v>
      </c>
      <c r="BV69" s="659">
        <v>0.73275083790934237</v>
      </c>
      <c r="BW69" s="513"/>
      <c r="BX69" s="519">
        <v>-61.934149997415616</v>
      </c>
      <c r="BY69" s="519">
        <v>-71.218173287456992</v>
      </c>
      <c r="BZ69" s="512">
        <v>-9.2840232900413753</v>
      </c>
      <c r="CA69" s="513">
        <v>0.14990152105791035</v>
      </c>
      <c r="CB69" s="513"/>
      <c r="CC69" s="445">
        <v>100.87497517798373</v>
      </c>
      <c r="CD69" s="445">
        <v>210.88947477950325</v>
      </c>
      <c r="CE69" s="512">
        <v>110.01449960151952</v>
      </c>
      <c r="CF69" s="513">
        <v>1.090602494894398</v>
      </c>
    </row>
    <row r="70" spans="1:84">
      <c r="A70" s="397">
        <v>186</v>
      </c>
      <c r="B70" s="412">
        <v>1</v>
      </c>
      <c r="C70" s="413">
        <v>35</v>
      </c>
      <c r="D70" s="398" t="s">
        <v>93</v>
      </c>
      <c r="E70" s="400">
        <v>45630</v>
      </c>
      <c r="F70" s="400">
        <v>46490</v>
      </c>
      <c r="G70" s="512">
        <v>860</v>
      </c>
      <c r="H70" s="513">
        <v>1.8847249616480384E-2</v>
      </c>
      <c r="I70" s="513"/>
      <c r="J70" s="400">
        <v>5683380.4293725435</v>
      </c>
      <c r="K70" s="433">
        <v>8102839.1723098746</v>
      </c>
      <c r="L70" s="512">
        <v>2419458.7429373311</v>
      </c>
      <c r="M70" s="513">
        <v>0.42570768805713122</v>
      </c>
      <c r="N70" s="513"/>
      <c r="O70" s="400">
        <v>1016478.1334061795</v>
      </c>
      <c r="P70" s="433">
        <v>149676.58656306693</v>
      </c>
      <c r="Q70" s="512">
        <v>-866801.54684311256</v>
      </c>
      <c r="R70" s="513">
        <v>-0.85274982152197765</v>
      </c>
      <c r="S70" s="513"/>
      <c r="T70" s="400">
        <v>5398864.8071859898</v>
      </c>
      <c r="U70" s="433">
        <v>2583696.3407452931</v>
      </c>
      <c r="V70" s="512">
        <v>-2815168.4664406967</v>
      </c>
      <c r="W70" s="513">
        <v>-0.52143711075959065</v>
      </c>
      <c r="X70" s="514"/>
      <c r="Y70" s="433">
        <v>12098723.369964711</v>
      </c>
      <c r="Z70" s="433">
        <v>10836212.099618234</v>
      </c>
      <c r="AA70" s="512">
        <v>-1262511.2703464776</v>
      </c>
      <c r="AB70" s="513">
        <v>-0.10435078410674993</v>
      </c>
      <c r="AC70" s="514"/>
      <c r="AD70" s="517">
        <v>0</v>
      </c>
      <c r="AE70" s="439">
        <v>5807584.571385636</v>
      </c>
      <c r="AF70" s="505"/>
      <c r="AG70" s="399">
        <v>12098723.369964711</v>
      </c>
      <c r="AH70" s="399">
        <v>16643796.671003871</v>
      </c>
      <c r="AI70" s="512">
        <v>4545073.3010391593</v>
      </c>
      <c r="AJ70" s="513">
        <v>0.37566552784588675</v>
      </c>
      <c r="AK70" s="513"/>
      <c r="AL70" s="200">
        <v>-87778</v>
      </c>
      <c r="AM70" s="433">
        <v>2290989</v>
      </c>
      <c r="AN70" s="512">
        <v>2378767</v>
      </c>
      <c r="AO70" s="513">
        <v>-27.099808608079474</v>
      </c>
      <c r="AP70" s="513"/>
      <c r="AQ70" s="445">
        <v>12010945.369964711</v>
      </c>
      <c r="AR70" s="445">
        <v>18934785.671003871</v>
      </c>
      <c r="AS70" s="512">
        <v>6923840.3010391593</v>
      </c>
      <c r="AT70" s="513">
        <v>0.57646089360736985</v>
      </c>
      <c r="AV70" s="519">
        <v>124.55359257884163</v>
      </c>
      <c r="AW70" s="519">
        <v>174.29208802559421</v>
      </c>
      <c r="AX70" s="519">
        <v>49.73849544675258</v>
      </c>
      <c r="AY70" s="520">
        <v>0.39933408918147767</v>
      </c>
      <c r="AZ70" s="521"/>
      <c r="BA70" s="519">
        <v>22.276531523256178</v>
      </c>
      <c r="BB70" s="519">
        <v>3.2195436989259396</v>
      </c>
      <c r="BC70" s="658">
        <v>-19.056987824330239</v>
      </c>
      <c r="BD70" s="659">
        <v>-0.85547374394596343</v>
      </c>
      <c r="BE70" s="521"/>
      <c r="BF70" s="519">
        <v>118.31831705426232</v>
      </c>
      <c r="BG70" s="519">
        <v>55.575313846962636</v>
      </c>
      <c r="BH70" s="658">
        <v>-62.743003207299687</v>
      </c>
      <c r="BI70" s="659">
        <v>-0.53028985510776772</v>
      </c>
      <c r="BJ70" s="521"/>
      <c r="BK70" s="519">
        <v>265.14844115636009</v>
      </c>
      <c r="BL70" s="519">
        <v>233.08694557148277</v>
      </c>
      <c r="BM70" s="658">
        <v>-32.061495584877321</v>
      </c>
      <c r="BN70" s="659">
        <v>-0.12091904234869859</v>
      </c>
      <c r="BO70" s="522"/>
      <c r="BP70" s="519">
        <v>0</v>
      </c>
      <c r="BQ70" s="519">
        <v>124.92115662262069</v>
      </c>
      <c r="BR70" s="522"/>
      <c r="BS70" s="519">
        <v>265.14844115636009</v>
      </c>
      <c r="BT70" s="519">
        <v>358.00810219410346</v>
      </c>
      <c r="BU70" s="658">
        <v>92.859661037743365</v>
      </c>
      <c r="BV70" s="659">
        <v>0.35021763896768793</v>
      </c>
      <c r="BW70" s="513"/>
      <c r="BX70" s="519">
        <v>-1.9236905544597853</v>
      </c>
      <c r="BY70" s="519">
        <v>49.279178317917832</v>
      </c>
      <c r="BZ70" s="512">
        <v>51.202868872377621</v>
      </c>
      <c r="CA70" s="513">
        <v>-26.616998640281057</v>
      </c>
      <c r="CB70" s="513"/>
      <c r="CC70" s="445">
        <v>263.22475060190033</v>
      </c>
      <c r="CD70" s="445">
        <v>407.28728051202131</v>
      </c>
      <c r="CE70" s="512">
        <v>144.06252991012099</v>
      </c>
      <c r="CF70" s="513">
        <v>0.54729857120465231</v>
      </c>
    </row>
    <row r="71" spans="1:84">
      <c r="A71" s="397">
        <v>202</v>
      </c>
      <c r="B71" s="412">
        <v>2</v>
      </c>
      <c r="C71" s="412">
        <v>2</v>
      </c>
      <c r="D71" s="398" t="s">
        <v>94</v>
      </c>
      <c r="E71" s="400">
        <v>35848</v>
      </c>
      <c r="F71" s="400">
        <v>36339</v>
      </c>
      <c r="G71" s="512">
        <v>491</v>
      </c>
      <c r="H71" s="513">
        <v>1.3696719482258424E-2</v>
      </c>
      <c r="I71" s="513"/>
      <c r="J71" s="400">
        <v>24627292.680890806</v>
      </c>
      <c r="K71" s="433">
        <v>25189181.876201056</v>
      </c>
      <c r="L71" s="512">
        <v>561889.19531024992</v>
      </c>
      <c r="M71" s="513">
        <v>2.281571111331453E-2</v>
      </c>
      <c r="N71" s="513"/>
      <c r="O71" s="400">
        <v>658340.52202976041</v>
      </c>
      <c r="P71" s="433">
        <v>11574.649326649977</v>
      </c>
      <c r="Q71" s="512">
        <v>-646765.87270311045</v>
      </c>
      <c r="R71" s="513">
        <v>-0.98241844616982776</v>
      </c>
      <c r="S71" s="513"/>
      <c r="T71" s="400">
        <v>3738913.909100424</v>
      </c>
      <c r="U71" s="433">
        <v>1304111.674893165</v>
      </c>
      <c r="V71" s="512">
        <v>-2434802.234207259</v>
      </c>
      <c r="W71" s="513">
        <v>-0.65120574942391973</v>
      </c>
      <c r="X71" s="514"/>
      <c r="Y71" s="433">
        <v>29024547.112020992</v>
      </c>
      <c r="Z71" s="433">
        <v>26504868.200420871</v>
      </c>
      <c r="AA71" s="512">
        <v>-2519678.9116001204</v>
      </c>
      <c r="AB71" s="513">
        <v>-8.6811997509396249E-2</v>
      </c>
      <c r="AC71" s="514"/>
      <c r="AD71" s="517">
        <v>0</v>
      </c>
      <c r="AE71" s="439">
        <v>4154363.0719734915</v>
      </c>
      <c r="AF71" s="505"/>
      <c r="AG71" s="399">
        <v>29024547.112020992</v>
      </c>
      <c r="AH71" s="399">
        <v>30659231.272394363</v>
      </c>
      <c r="AI71" s="512">
        <v>1634684.1603733711</v>
      </c>
      <c r="AJ71" s="513">
        <v>5.63207465068883E-2</v>
      </c>
      <c r="AK71" s="513"/>
      <c r="AL71" s="200">
        <v>-3921997</v>
      </c>
      <c r="AM71" s="433">
        <v>-3858928</v>
      </c>
      <c r="AN71" s="512">
        <v>63069</v>
      </c>
      <c r="AO71" s="513">
        <v>-1.6080838409616327E-2</v>
      </c>
      <c r="AP71" s="513"/>
      <c r="AQ71" s="445">
        <v>25102550.112020992</v>
      </c>
      <c r="AR71" s="445">
        <v>26800303.272394359</v>
      </c>
      <c r="AS71" s="512">
        <v>1697753.1603733674</v>
      </c>
      <c r="AT71" s="513">
        <v>6.7632696789652266E-2</v>
      </c>
      <c r="AV71" s="519">
        <v>686.99209665506601</v>
      </c>
      <c r="AW71" s="519">
        <v>693.17212571069808</v>
      </c>
      <c r="AX71" s="519">
        <v>6.1800290556320761</v>
      </c>
      <c r="AY71" s="520">
        <v>8.9957789699799499E-3</v>
      </c>
      <c r="AZ71" s="521"/>
      <c r="BA71" s="519">
        <v>18.364776892149084</v>
      </c>
      <c r="BB71" s="519">
        <v>0.31851865287019393</v>
      </c>
      <c r="BC71" s="658">
        <v>-18.046258239278892</v>
      </c>
      <c r="BD71" s="659">
        <v>-0.98265600204452475</v>
      </c>
      <c r="BE71" s="521"/>
      <c r="BF71" s="519">
        <v>104.29909364819304</v>
      </c>
      <c r="BG71" s="519">
        <v>35.88738476273879</v>
      </c>
      <c r="BH71" s="658">
        <v>-68.411708885454246</v>
      </c>
      <c r="BI71" s="659">
        <v>-0.65591853670570677</v>
      </c>
      <c r="BJ71" s="521"/>
      <c r="BK71" s="519">
        <v>809.65596719540815</v>
      </c>
      <c r="BL71" s="519">
        <v>729.37802912630707</v>
      </c>
      <c r="BM71" s="658">
        <v>-80.277938069101083</v>
      </c>
      <c r="BN71" s="659">
        <v>-9.9150677969036982E-2</v>
      </c>
      <c r="BO71" s="522"/>
      <c r="BP71" s="519">
        <v>0</v>
      </c>
      <c r="BQ71" s="519">
        <v>114.32243793096924</v>
      </c>
      <c r="BR71" s="522"/>
      <c r="BS71" s="519">
        <v>809.65596719540815</v>
      </c>
      <c r="BT71" s="519">
        <v>843.70046705727623</v>
      </c>
      <c r="BU71" s="658">
        <v>34.044499861868076</v>
      </c>
      <c r="BV71" s="659">
        <v>4.2048105913176745E-2</v>
      </c>
      <c r="BW71" s="513"/>
      <c r="BX71" s="519">
        <v>-109.4062988172283</v>
      </c>
      <c r="BY71" s="519">
        <v>-106.19246539530532</v>
      </c>
      <c r="BZ71" s="512">
        <v>3.2138334219229847</v>
      </c>
      <c r="CA71" s="513">
        <v>-2.9375213828336723E-2</v>
      </c>
      <c r="CB71" s="513"/>
      <c r="CC71" s="445">
        <v>700.24966837817988</v>
      </c>
      <c r="CD71" s="445">
        <v>737.50800166197087</v>
      </c>
      <c r="CE71" s="512">
        <v>37.258333283790989</v>
      </c>
      <c r="CF71" s="513">
        <v>5.3207213036006881E-2</v>
      </c>
    </row>
    <row r="72" spans="1:84">
      <c r="A72" s="397">
        <v>204</v>
      </c>
      <c r="B72" s="412">
        <v>11</v>
      </c>
      <c r="C72" s="412">
        <v>11</v>
      </c>
      <c r="D72" s="398" t="s">
        <v>95</v>
      </c>
      <c r="E72" s="400">
        <v>2689</v>
      </c>
      <c r="F72" s="400">
        <v>2628</v>
      </c>
      <c r="G72" s="512">
        <v>-61</v>
      </c>
      <c r="H72" s="513">
        <v>-2.2685013015991073E-2</v>
      </c>
      <c r="I72" s="513"/>
      <c r="J72" s="400">
        <v>-1679424.1142458234</v>
      </c>
      <c r="K72" s="433">
        <v>-1703919.2087960758</v>
      </c>
      <c r="L72" s="512">
        <v>-24495.094550252426</v>
      </c>
      <c r="M72" s="513">
        <v>1.4585413143988589E-2</v>
      </c>
      <c r="N72" s="513"/>
      <c r="O72" s="400">
        <v>1129991.0250743905</v>
      </c>
      <c r="P72" s="433">
        <v>1169540.0573727668</v>
      </c>
      <c r="Q72" s="512">
        <v>39549.032298376318</v>
      </c>
      <c r="R72" s="513">
        <v>3.4999421606709394E-2</v>
      </c>
      <c r="S72" s="513"/>
      <c r="T72" s="400">
        <v>618298.41845865559</v>
      </c>
      <c r="U72" s="433">
        <v>405004.60705816437</v>
      </c>
      <c r="V72" s="512">
        <v>-213293.81140049122</v>
      </c>
      <c r="W72" s="513">
        <v>-0.3449690392742833</v>
      </c>
      <c r="X72" s="514"/>
      <c r="Y72" s="433">
        <v>68865.329287222703</v>
      </c>
      <c r="Z72" s="433">
        <v>-129374.54436514463</v>
      </c>
      <c r="AA72" s="512">
        <v>-198239.87365236733</v>
      </c>
      <c r="AB72" s="513">
        <v>-2.8786600703751928</v>
      </c>
      <c r="AC72" s="514"/>
      <c r="AD72" s="517">
        <v>0</v>
      </c>
      <c r="AE72" s="439">
        <v>306249.41515165404</v>
      </c>
      <c r="AF72" s="505"/>
      <c r="AG72" s="399">
        <v>68865.329287222703</v>
      </c>
      <c r="AH72" s="399">
        <v>176874.87078650942</v>
      </c>
      <c r="AI72" s="512">
        <v>108009.54149928672</v>
      </c>
      <c r="AJ72" s="513">
        <v>1.5684168306057436</v>
      </c>
      <c r="AK72" s="513"/>
      <c r="AL72" s="200">
        <v>-605508</v>
      </c>
      <c r="AM72" s="433">
        <v>-642976</v>
      </c>
      <c r="AN72" s="512">
        <v>-37468</v>
      </c>
      <c r="AO72" s="513">
        <v>6.1878620926560837E-2</v>
      </c>
      <c r="AP72" s="513"/>
      <c r="AQ72" s="445">
        <v>-536642.6707127773</v>
      </c>
      <c r="AR72" s="445">
        <v>-466101.12921349058</v>
      </c>
      <c r="AS72" s="512">
        <v>70541.541499286715</v>
      </c>
      <c r="AT72" s="513">
        <v>-0.13144974365454823</v>
      </c>
      <c r="AV72" s="519">
        <v>-624.55340804976697</v>
      </c>
      <c r="AW72" s="519">
        <v>-648.37108401677165</v>
      </c>
      <c r="AX72" s="519">
        <v>-23.817675967004675</v>
      </c>
      <c r="AY72" s="520">
        <v>3.8135531181196891E-2</v>
      </c>
      <c r="AZ72" s="521"/>
      <c r="BA72" s="519">
        <v>420.22723134042042</v>
      </c>
      <c r="BB72" s="519">
        <v>445.03046323164642</v>
      </c>
      <c r="BC72" s="658">
        <v>24.803231891226005</v>
      </c>
      <c r="BD72" s="659">
        <v>5.902338078403406E-2</v>
      </c>
      <c r="BE72" s="521"/>
      <c r="BF72" s="519">
        <v>229.93619131969342</v>
      </c>
      <c r="BG72" s="519">
        <v>154.11134210736847</v>
      </c>
      <c r="BH72" s="658">
        <v>-75.824849212324949</v>
      </c>
      <c r="BI72" s="659">
        <v>-0.3297647437627656</v>
      </c>
      <c r="BJ72" s="521"/>
      <c r="BK72" s="519">
        <v>25.610014610346859</v>
      </c>
      <c r="BL72" s="519">
        <v>-49.22927867775671</v>
      </c>
      <c r="BM72" s="658">
        <v>-74.839293288103562</v>
      </c>
      <c r="BN72" s="659">
        <v>-2.9222667158443274</v>
      </c>
      <c r="BO72" s="522"/>
      <c r="BP72" s="519">
        <v>0</v>
      </c>
      <c r="BQ72" s="519">
        <v>116.53326299530215</v>
      </c>
      <c r="BR72" s="522"/>
      <c r="BS72" s="519">
        <v>25.610014610346859</v>
      </c>
      <c r="BT72" s="519">
        <v>67.303984317545442</v>
      </c>
      <c r="BU72" s="658">
        <v>41.693969707198583</v>
      </c>
      <c r="BV72" s="659">
        <v>1.6280338118336546</v>
      </c>
      <c r="BW72" s="513"/>
      <c r="BX72" s="519">
        <v>-225.17962067683155</v>
      </c>
      <c r="BY72" s="519">
        <v>-244.66362252663623</v>
      </c>
      <c r="BZ72" s="512">
        <v>-19.484001849804685</v>
      </c>
      <c r="CA72" s="513">
        <v>8.6526488459483269E-2</v>
      </c>
      <c r="CB72" s="513"/>
      <c r="CC72" s="445">
        <v>-199.56960606648468</v>
      </c>
      <c r="CD72" s="445">
        <v>-177.35963820909078</v>
      </c>
      <c r="CE72" s="512">
        <v>22.209967857393906</v>
      </c>
      <c r="CF72" s="513">
        <v>-0.11128933055063941</v>
      </c>
    </row>
    <row r="73" spans="1:84">
      <c r="A73" s="397">
        <v>205</v>
      </c>
      <c r="B73" s="412">
        <v>18</v>
      </c>
      <c r="C73" s="412">
        <v>18</v>
      </c>
      <c r="D73" s="398" t="s">
        <v>96</v>
      </c>
      <c r="E73" s="400">
        <v>36297</v>
      </c>
      <c r="F73" s="400">
        <v>36513</v>
      </c>
      <c r="G73" s="512">
        <v>216</v>
      </c>
      <c r="H73" s="513">
        <v>5.9509050334738411E-3</v>
      </c>
      <c r="I73" s="513"/>
      <c r="J73" s="400">
        <v>-1113469.7810062766</v>
      </c>
      <c r="K73" s="433">
        <v>537076.79300785437</v>
      </c>
      <c r="L73" s="512">
        <v>1650546.574014131</v>
      </c>
      <c r="M73" s="513">
        <v>-1.4823451899363462</v>
      </c>
      <c r="N73" s="513"/>
      <c r="O73" s="400">
        <v>12709206.49113602</v>
      </c>
      <c r="P73" s="433">
        <v>12534728.131517362</v>
      </c>
      <c r="Q73" s="512">
        <v>-174478.3596186582</v>
      </c>
      <c r="R73" s="513">
        <v>-1.3728501440302143E-2</v>
      </c>
      <c r="S73" s="513"/>
      <c r="T73" s="400">
        <v>5718120.9029471334</v>
      </c>
      <c r="U73" s="433">
        <v>3136093.6663124566</v>
      </c>
      <c r="V73" s="512">
        <v>-2582027.2366346768</v>
      </c>
      <c r="W73" s="513">
        <v>-0.45155170386549431</v>
      </c>
      <c r="X73" s="514"/>
      <c r="Y73" s="433">
        <v>17313857.613076877</v>
      </c>
      <c r="Z73" s="433">
        <v>16207898.590837672</v>
      </c>
      <c r="AA73" s="512">
        <v>-1105959.0222392045</v>
      </c>
      <c r="AB73" s="513">
        <v>-6.387710046800267E-2</v>
      </c>
      <c r="AC73" s="514"/>
      <c r="AD73" s="517">
        <v>0</v>
      </c>
      <c r="AE73" s="439">
        <v>6535384.9795336965</v>
      </c>
      <c r="AF73" s="505"/>
      <c r="AG73" s="399">
        <v>17313857.613076877</v>
      </c>
      <c r="AH73" s="399">
        <v>22743283.570371367</v>
      </c>
      <c r="AI73" s="512">
        <v>5429425.9572944902</v>
      </c>
      <c r="AJ73" s="513">
        <v>0.31358846067867235</v>
      </c>
      <c r="AK73" s="513"/>
      <c r="AL73" s="200">
        <v>32887741</v>
      </c>
      <c r="AM73" s="433">
        <v>30871096</v>
      </c>
      <c r="AN73" s="512">
        <v>-2016645</v>
      </c>
      <c r="AO73" s="513">
        <v>-6.1319048942887262E-2</v>
      </c>
      <c r="AP73" s="513"/>
      <c r="AQ73" s="445">
        <v>50201598.613076881</v>
      </c>
      <c r="AR73" s="445">
        <v>53614379.570371367</v>
      </c>
      <c r="AS73" s="512">
        <v>3412780.9572944865</v>
      </c>
      <c r="AT73" s="513">
        <v>6.7981519544787969E-2</v>
      </c>
      <c r="AV73" s="519">
        <v>-30.67663390931142</v>
      </c>
      <c r="AW73" s="519">
        <v>14.709193794206293</v>
      </c>
      <c r="AX73" s="519">
        <v>45.385827703517712</v>
      </c>
      <c r="AY73" s="520">
        <v>-1.4794917798898901</v>
      </c>
      <c r="AZ73" s="521"/>
      <c r="BA73" s="519">
        <v>350.14481888685071</v>
      </c>
      <c r="BB73" s="519">
        <v>343.29493965210645</v>
      </c>
      <c r="BC73" s="658">
        <v>-6.8498792347442645</v>
      </c>
      <c r="BD73" s="659">
        <v>-1.9562988984160302E-2</v>
      </c>
      <c r="BE73" s="521"/>
      <c r="BF73" s="519">
        <v>157.53701140444483</v>
      </c>
      <c r="BG73" s="519">
        <v>85.889783537711409</v>
      </c>
      <c r="BH73" s="658">
        <v>-71.647227866733417</v>
      </c>
      <c r="BI73" s="659">
        <v>-0.45479616014038415</v>
      </c>
      <c r="BJ73" s="521"/>
      <c r="BK73" s="519">
        <v>477.00519638198409</v>
      </c>
      <c r="BL73" s="519">
        <v>443.89391698402409</v>
      </c>
      <c r="BM73" s="658">
        <v>-33.111279397960004</v>
      </c>
      <c r="BN73" s="659">
        <v>-6.9414923881551613E-2</v>
      </c>
      <c r="BO73" s="522"/>
      <c r="BP73" s="519">
        <v>0</v>
      </c>
      <c r="BQ73" s="519">
        <v>178.98789416190661</v>
      </c>
      <c r="BR73" s="522"/>
      <c r="BS73" s="519">
        <v>477.00519638198409</v>
      </c>
      <c r="BT73" s="519">
        <v>622.88181114593067</v>
      </c>
      <c r="BU73" s="658">
        <v>145.87661476394658</v>
      </c>
      <c r="BV73" s="659">
        <v>0.3058176637705412</v>
      </c>
      <c r="BW73" s="513"/>
      <c r="BX73" s="519">
        <v>906.07325674298147</v>
      </c>
      <c r="BY73" s="519">
        <v>845.48232136499325</v>
      </c>
      <c r="BZ73" s="512">
        <v>-60.590935377988217</v>
      </c>
      <c r="CA73" s="513">
        <v>-6.6872005025058981E-2</v>
      </c>
      <c r="CB73" s="513"/>
      <c r="CC73" s="445">
        <v>1383.0784531249656</v>
      </c>
      <c r="CD73" s="445">
        <v>1468.364132510924</v>
      </c>
      <c r="CE73" s="512">
        <v>85.285679385958474</v>
      </c>
      <c r="CF73" s="513">
        <v>6.1663659927071859E-2</v>
      </c>
    </row>
    <row r="74" spans="1:84">
      <c r="A74" s="397">
        <v>208</v>
      </c>
      <c r="B74" s="412">
        <v>17</v>
      </c>
      <c r="C74" s="412">
        <v>17</v>
      </c>
      <c r="D74" s="398" t="s">
        <v>97</v>
      </c>
      <c r="E74" s="400">
        <v>12335</v>
      </c>
      <c r="F74" s="400">
        <v>12372</v>
      </c>
      <c r="G74" s="512">
        <v>37</v>
      </c>
      <c r="H74" s="513">
        <v>2.9995946493717065E-3</v>
      </c>
      <c r="I74" s="513"/>
      <c r="J74" s="400">
        <v>7140235.521314702</v>
      </c>
      <c r="K74" s="433">
        <v>6655946.9483992085</v>
      </c>
      <c r="L74" s="512">
        <v>-484288.57291549351</v>
      </c>
      <c r="M74" s="513">
        <v>-6.7825293923403168E-2</v>
      </c>
      <c r="N74" s="513"/>
      <c r="O74" s="400">
        <v>5776803.9278499866</v>
      </c>
      <c r="P74" s="433">
        <v>5144655.1889274018</v>
      </c>
      <c r="Q74" s="512">
        <v>-632148.7389225848</v>
      </c>
      <c r="R74" s="513">
        <v>-0.1094288029882742</v>
      </c>
      <c r="S74" s="513"/>
      <c r="T74" s="400">
        <v>2423142.9183948599</v>
      </c>
      <c r="U74" s="433">
        <v>1647968.6997987493</v>
      </c>
      <c r="V74" s="512">
        <v>-775174.21859611059</v>
      </c>
      <c r="W74" s="513">
        <v>-0.31990445660943601</v>
      </c>
      <c r="X74" s="514"/>
      <c r="Y74" s="433">
        <v>15340182.367559548</v>
      </c>
      <c r="Z74" s="433">
        <v>13448570.837125359</v>
      </c>
      <c r="AA74" s="512">
        <v>-1891611.5304341894</v>
      </c>
      <c r="AB74" s="513">
        <v>-0.12331088934343117</v>
      </c>
      <c r="AC74" s="514"/>
      <c r="AD74" s="517">
        <v>0</v>
      </c>
      <c r="AE74" s="439">
        <v>1314685.9638783918</v>
      </c>
      <c r="AF74" s="505"/>
      <c r="AG74" s="399">
        <v>15340182.367559548</v>
      </c>
      <c r="AH74" s="399">
        <v>14763256.80100375</v>
      </c>
      <c r="AI74" s="512">
        <v>-576925.56655579805</v>
      </c>
      <c r="AJ74" s="513">
        <v>-3.7608781482014443E-2</v>
      </c>
      <c r="AK74" s="513"/>
      <c r="AL74" s="200">
        <v>-174024</v>
      </c>
      <c r="AM74" s="433">
        <v>-212410</v>
      </c>
      <c r="AN74" s="512">
        <v>-38386</v>
      </c>
      <c r="AO74" s="513">
        <v>0.22057877074426516</v>
      </c>
      <c r="AP74" s="513"/>
      <c r="AQ74" s="445">
        <v>15166158.367559548</v>
      </c>
      <c r="AR74" s="445">
        <v>14550846.801003752</v>
      </c>
      <c r="AS74" s="512">
        <v>-615311.56655579619</v>
      </c>
      <c r="AT74" s="513">
        <v>-4.0571353116814951E-2</v>
      </c>
      <c r="AV74" s="519">
        <v>578.8597909456588</v>
      </c>
      <c r="AW74" s="519">
        <v>537.98471939857814</v>
      </c>
      <c r="AX74" s="519">
        <v>-40.875071547080665</v>
      </c>
      <c r="AY74" s="520">
        <v>-7.0613077961944437E-2</v>
      </c>
      <c r="AZ74" s="521"/>
      <c r="BA74" s="519">
        <v>468.32622033643992</v>
      </c>
      <c r="BB74" s="519">
        <v>415.83051963525719</v>
      </c>
      <c r="BC74" s="658">
        <v>-52.495700701182727</v>
      </c>
      <c r="BD74" s="659">
        <v>-0.11209216657455234</v>
      </c>
      <c r="BE74" s="521"/>
      <c r="BF74" s="519">
        <v>196.44450088324766</v>
      </c>
      <c r="BG74" s="519">
        <v>133.20147913019312</v>
      </c>
      <c r="BH74" s="658">
        <v>-63.243021753054535</v>
      </c>
      <c r="BI74" s="659">
        <v>-0.32193836665675662</v>
      </c>
      <c r="BJ74" s="521"/>
      <c r="BK74" s="519">
        <v>1243.6305121653465</v>
      </c>
      <c r="BL74" s="519">
        <v>1087.0167181640284</v>
      </c>
      <c r="BM74" s="658">
        <v>-156.61379400131818</v>
      </c>
      <c r="BN74" s="659">
        <v>-0.12593273682922926</v>
      </c>
      <c r="BO74" s="522"/>
      <c r="BP74" s="519">
        <v>0</v>
      </c>
      <c r="BQ74" s="519">
        <v>106.26301033611314</v>
      </c>
      <c r="BR74" s="522"/>
      <c r="BS74" s="519">
        <v>1243.6305121653465</v>
      </c>
      <c r="BT74" s="519">
        <v>1193.2797285001416</v>
      </c>
      <c r="BU74" s="658">
        <v>-50.350783665204972</v>
      </c>
      <c r="BV74" s="659">
        <v>-4.048693174754673E-2</v>
      </c>
      <c r="BW74" s="513"/>
      <c r="BX74" s="519">
        <v>-14.108147547628699</v>
      </c>
      <c r="BY74" s="519">
        <v>-17.168606530876172</v>
      </c>
      <c r="BZ74" s="512">
        <v>-3.0604589832474733</v>
      </c>
      <c r="CA74" s="513">
        <v>0.21692847859121492</v>
      </c>
      <c r="CB74" s="513"/>
      <c r="CC74" s="445">
        <v>1229.5223646177178</v>
      </c>
      <c r="CD74" s="445">
        <v>1176.1111219692655</v>
      </c>
      <c r="CE74" s="512">
        <v>-53.411242648452344</v>
      </c>
      <c r="CF74" s="513">
        <v>-4.3440643444545173E-2</v>
      </c>
    </row>
    <row r="75" spans="1:84">
      <c r="A75" s="397">
        <v>211</v>
      </c>
      <c r="B75" s="412">
        <v>6</v>
      </c>
      <c r="C75" s="412">
        <v>6</v>
      </c>
      <c r="D75" s="398" t="s">
        <v>98</v>
      </c>
      <c r="E75" s="400">
        <v>32959</v>
      </c>
      <c r="F75" s="400">
        <v>33473</v>
      </c>
      <c r="G75" s="512">
        <v>514</v>
      </c>
      <c r="H75" s="513">
        <v>1.5595133347492339E-2</v>
      </c>
      <c r="I75" s="513"/>
      <c r="J75" s="400">
        <v>14614378.844013335</v>
      </c>
      <c r="K75" s="433">
        <v>13931903.769156529</v>
      </c>
      <c r="L75" s="512">
        <v>-682475.07485680655</v>
      </c>
      <c r="M75" s="513">
        <v>-4.6698876643421428E-2</v>
      </c>
      <c r="N75" s="513"/>
      <c r="O75" s="400">
        <v>5317115.4541388405</v>
      </c>
      <c r="P75" s="433">
        <v>5286275.4812672921</v>
      </c>
      <c r="Q75" s="512">
        <v>-30839.972871548496</v>
      </c>
      <c r="R75" s="513">
        <v>-5.8001322592201145E-3</v>
      </c>
      <c r="S75" s="513"/>
      <c r="T75" s="400">
        <v>4222130.48012006</v>
      </c>
      <c r="U75" s="433">
        <v>1395414.0121194879</v>
      </c>
      <c r="V75" s="512">
        <v>-2826716.4680005722</v>
      </c>
      <c r="W75" s="513">
        <v>-0.66950002642272488</v>
      </c>
      <c r="X75" s="514"/>
      <c r="Y75" s="433">
        <v>24153624.778272234</v>
      </c>
      <c r="Z75" s="433">
        <v>20613593.262543306</v>
      </c>
      <c r="AA75" s="512">
        <v>-3540031.5157289281</v>
      </c>
      <c r="AB75" s="513">
        <v>-0.14656315763062686</v>
      </c>
      <c r="AC75" s="514"/>
      <c r="AD75" s="517">
        <v>0</v>
      </c>
      <c r="AE75" s="439">
        <v>3347172.2830402199</v>
      </c>
      <c r="AF75" s="505"/>
      <c r="AG75" s="399">
        <v>24153624.778272234</v>
      </c>
      <c r="AH75" s="399">
        <v>23960765.545583524</v>
      </c>
      <c r="AI75" s="512">
        <v>-192859.23268871009</v>
      </c>
      <c r="AJ75" s="513">
        <v>-7.9846910954002887E-3</v>
      </c>
      <c r="AK75" s="513"/>
      <c r="AL75" s="200">
        <v>-4313355</v>
      </c>
      <c r="AM75" s="433">
        <v>-4087185</v>
      </c>
      <c r="AN75" s="512">
        <v>226170</v>
      </c>
      <c r="AO75" s="513">
        <v>-5.2434821617974872E-2</v>
      </c>
      <c r="AP75" s="513"/>
      <c r="AQ75" s="445">
        <v>19840269.778272234</v>
      </c>
      <c r="AR75" s="445">
        <v>19873580.545583528</v>
      </c>
      <c r="AS75" s="512">
        <v>33310.767311293632</v>
      </c>
      <c r="AT75" s="513">
        <v>1.6789472967637469E-3</v>
      </c>
      <c r="AV75" s="519">
        <v>443.41086938357762</v>
      </c>
      <c r="AW75" s="519">
        <v>416.21317985111966</v>
      </c>
      <c r="AX75" s="519">
        <v>-27.197689532457957</v>
      </c>
      <c r="AY75" s="520">
        <v>-6.1337444366818816E-2</v>
      </c>
      <c r="AZ75" s="521"/>
      <c r="BA75" s="519">
        <v>161.32514500254379</v>
      </c>
      <c r="BB75" s="519">
        <v>157.92655218436627</v>
      </c>
      <c r="BC75" s="658">
        <v>-3.3985928181775193</v>
      </c>
      <c r="BD75" s="659">
        <v>-2.1066727187035412E-2</v>
      </c>
      <c r="BE75" s="521"/>
      <c r="BF75" s="519">
        <v>128.10250554082526</v>
      </c>
      <c r="BG75" s="519">
        <v>41.687748696546109</v>
      </c>
      <c r="BH75" s="658">
        <v>-86.414756844279154</v>
      </c>
      <c r="BI75" s="659">
        <v>-0.67457507157609375</v>
      </c>
      <c r="BJ75" s="521"/>
      <c r="BK75" s="519">
        <v>732.83851992694667</v>
      </c>
      <c r="BL75" s="519">
        <v>615.82748073203197</v>
      </c>
      <c r="BM75" s="658">
        <v>-117.0110391949147</v>
      </c>
      <c r="BN75" s="659">
        <v>-0.15966824343046132</v>
      </c>
      <c r="BO75" s="522"/>
      <c r="BP75" s="519">
        <v>0</v>
      </c>
      <c r="BQ75" s="519">
        <v>99.996184478242753</v>
      </c>
      <c r="BR75" s="522"/>
      <c r="BS75" s="519">
        <v>732.83851992694667</v>
      </c>
      <c r="BT75" s="519">
        <v>715.82366521027461</v>
      </c>
      <c r="BU75" s="658">
        <v>-17.014854716672062</v>
      </c>
      <c r="BV75" s="659">
        <v>-2.3217740680945911E-2</v>
      </c>
      <c r="BW75" s="513"/>
      <c r="BX75" s="519">
        <v>-130.87032373555022</v>
      </c>
      <c r="BY75" s="519">
        <v>-122.10393451438473</v>
      </c>
      <c r="BZ75" s="512">
        <v>8.7663892211654826</v>
      </c>
      <c r="CA75" s="513">
        <v>-6.6985310121794553E-2</v>
      </c>
      <c r="CB75" s="513"/>
      <c r="CC75" s="445">
        <v>601.96819619139649</v>
      </c>
      <c r="CD75" s="445">
        <v>593.71973069589001</v>
      </c>
      <c r="CE75" s="512">
        <v>-8.2484654955064798</v>
      </c>
      <c r="CF75" s="513">
        <v>-1.370249383222211E-2</v>
      </c>
    </row>
    <row r="76" spans="1:84">
      <c r="A76" s="397">
        <v>213</v>
      </c>
      <c r="B76" s="412">
        <v>10</v>
      </c>
      <c r="C76" s="412">
        <v>10</v>
      </c>
      <c r="D76" s="398" t="s">
        <v>99</v>
      </c>
      <c r="E76" s="400">
        <v>5154</v>
      </c>
      <c r="F76" s="400">
        <v>5114</v>
      </c>
      <c r="G76" s="512">
        <v>-40</v>
      </c>
      <c r="H76" s="513">
        <v>-7.7609623593325574E-3</v>
      </c>
      <c r="I76" s="513"/>
      <c r="J76" s="400">
        <v>-439726.07780890947</v>
      </c>
      <c r="K76" s="433">
        <v>-513377.21125311835</v>
      </c>
      <c r="L76" s="512">
        <v>-73651.133444208885</v>
      </c>
      <c r="M76" s="513">
        <v>0.16749321261818648</v>
      </c>
      <c r="N76" s="513"/>
      <c r="O76" s="400">
        <v>1203811.5481204316</v>
      </c>
      <c r="P76" s="433">
        <v>1530842.8044305677</v>
      </c>
      <c r="Q76" s="512">
        <v>327031.25631013606</v>
      </c>
      <c r="R76" s="513">
        <v>0.27166316590063083</v>
      </c>
      <c r="S76" s="513"/>
      <c r="T76" s="400">
        <v>1110295.7370382252</v>
      </c>
      <c r="U76" s="433">
        <v>772483.13795703754</v>
      </c>
      <c r="V76" s="512">
        <v>-337812.59908118763</v>
      </c>
      <c r="W76" s="513">
        <v>-0.30425461236329815</v>
      </c>
      <c r="X76" s="514"/>
      <c r="Y76" s="433">
        <v>1874381.2073497474</v>
      </c>
      <c r="Z76" s="433">
        <v>1789948.7311344869</v>
      </c>
      <c r="AA76" s="512">
        <v>-84432.476215260569</v>
      </c>
      <c r="AB76" s="513">
        <v>-4.5045520027722948E-2</v>
      </c>
      <c r="AC76" s="514"/>
      <c r="AD76" s="517">
        <v>0</v>
      </c>
      <c r="AE76" s="439">
        <v>843387.26813490712</v>
      </c>
      <c r="AF76" s="505"/>
      <c r="AG76" s="399">
        <v>1874381.2073497474</v>
      </c>
      <c r="AH76" s="399">
        <v>2633335.9992693942</v>
      </c>
      <c r="AI76" s="512">
        <v>758954.79191964678</v>
      </c>
      <c r="AJ76" s="513">
        <v>0.40490951837527184</v>
      </c>
      <c r="AK76" s="513"/>
      <c r="AL76" s="200">
        <v>-220712</v>
      </c>
      <c r="AM76" s="433">
        <v>-238234</v>
      </c>
      <c r="AN76" s="512">
        <v>-17522</v>
      </c>
      <c r="AO76" s="513">
        <v>7.9388524411903291E-2</v>
      </c>
      <c r="AP76" s="513"/>
      <c r="AQ76" s="445">
        <v>1653669.2073497474</v>
      </c>
      <c r="AR76" s="445">
        <v>2395101.9992693937</v>
      </c>
      <c r="AS76" s="512">
        <v>741432.79191964632</v>
      </c>
      <c r="AT76" s="513">
        <v>0.44835616979764858</v>
      </c>
      <c r="AV76" s="519">
        <v>-85.317438457297143</v>
      </c>
      <c r="AW76" s="519">
        <v>-100.38662715156792</v>
      </c>
      <c r="AX76" s="519">
        <v>-15.069188694270778</v>
      </c>
      <c r="AY76" s="520">
        <v>0.17662495460190319</v>
      </c>
      <c r="AZ76" s="521"/>
      <c r="BA76" s="519">
        <v>233.56840281731309</v>
      </c>
      <c r="BB76" s="519">
        <v>299.3435284377332</v>
      </c>
      <c r="BC76" s="658">
        <v>65.775125620420113</v>
      </c>
      <c r="BD76" s="659">
        <v>0.28160969046770645</v>
      </c>
      <c r="BE76" s="521"/>
      <c r="BF76" s="519">
        <v>215.42408557202663</v>
      </c>
      <c r="BG76" s="519">
        <v>151.05262768029675</v>
      </c>
      <c r="BH76" s="658">
        <v>-64.371457891729875</v>
      </c>
      <c r="BI76" s="659">
        <v>-0.29881272430982375</v>
      </c>
      <c r="BJ76" s="521"/>
      <c r="BK76" s="519">
        <v>363.67504993204255</v>
      </c>
      <c r="BL76" s="519">
        <v>350.00952896646203</v>
      </c>
      <c r="BM76" s="658">
        <v>-13.665520965580527</v>
      </c>
      <c r="BN76" s="659">
        <v>-3.7576185025984345E-2</v>
      </c>
      <c r="BO76" s="522"/>
      <c r="BP76" s="519">
        <v>0</v>
      </c>
      <c r="BQ76" s="519">
        <v>164.9173383134351</v>
      </c>
      <c r="BR76" s="522"/>
      <c r="BS76" s="519">
        <v>363.67504993204255</v>
      </c>
      <c r="BT76" s="519">
        <v>514.92686727989724</v>
      </c>
      <c r="BU76" s="658">
        <v>151.25181734785468</v>
      </c>
      <c r="BV76" s="659">
        <v>0.41589825140910291</v>
      </c>
      <c r="BW76" s="513"/>
      <c r="BX76" s="519">
        <v>-42.823438106325185</v>
      </c>
      <c r="BY76" s="519">
        <v>-53.448181462651547</v>
      </c>
      <c r="BZ76" s="512">
        <v>-10.624743356326363</v>
      </c>
      <c r="CA76" s="513">
        <v>0.24810579967788826</v>
      </c>
      <c r="CB76" s="513"/>
      <c r="CC76" s="445">
        <v>320.85161182571738</v>
      </c>
      <c r="CD76" s="445">
        <v>468.34219774528623</v>
      </c>
      <c r="CE76" s="512">
        <v>147.49058591956884</v>
      </c>
      <c r="CF76" s="513">
        <v>0.4596847280283694</v>
      </c>
    </row>
    <row r="77" spans="1:84">
      <c r="A77" s="397">
        <v>214</v>
      </c>
      <c r="B77" s="412">
        <v>4</v>
      </c>
      <c r="C77" s="412">
        <v>4</v>
      </c>
      <c r="D77" s="398" t="s">
        <v>100</v>
      </c>
      <c r="E77" s="400">
        <v>12528</v>
      </c>
      <c r="F77" s="400">
        <v>12394</v>
      </c>
      <c r="G77" s="512">
        <v>-134</v>
      </c>
      <c r="H77" s="513">
        <v>-1.0696040868454661E-2</v>
      </c>
      <c r="I77" s="513"/>
      <c r="J77" s="400">
        <v>1632181.5425171412</v>
      </c>
      <c r="K77" s="433">
        <v>1409081.0275101932</v>
      </c>
      <c r="L77" s="512">
        <v>-223100.51500694803</v>
      </c>
      <c r="M77" s="513">
        <v>-0.13668854180453704</v>
      </c>
      <c r="N77" s="513"/>
      <c r="O77" s="400">
        <v>5190839.3998318166</v>
      </c>
      <c r="P77" s="433">
        <v>5103836.7024859544</v>
      </c>
      <c r="Q77" s="512">
        <v>-87002.697345862165</v>
      </c>
      <c r="R77" s="513">
        <v>-1.6760814705359804E-2</v>
      </c>
      <c r="S77" s="513"/>
      <c r="T77" s="400">
        <v>2646942.193622163</v>
      </c>
      <c r="U77" s="433">
        <v>1778719.4744846458</v>
      </c>
      <c r="V77" s="512">
        <v>-868222.71913751727</v>
      </c>
      <c r="W77" s="513">
        <v>-0.32800970162080217</v>
      </c>
      <c r="X77" s="514"/>
      <c r="Y77" s="433">
        <v>9469963.1359711215</v>
      </c>
      <c r="Z77" s="433">
        <v>8291637.2044807933</v>
      </c>
      <c r="AA77" s="512">
        <v>-1178325.9314903282</v>
      </c>
      <c r="AB77" s="513">
        <v>-0.12442772105569487</v>
      </c>
      <c r="AC77" s="514"/>
      <c r="AD77" s="517">
        <v>0</v>
      </c>
      <c r="AE77" s="439">
        <v>2234195.2658769228</v>
      </c>
      <c r="AF77" s="505"/>
      <c r="AG77" s="399">
        <v>9469963.1359711215</v>
      </c>
      <c r="AH77" s="399">
        <v>10525832.470357716</v>
      </c>
      <c r="AI77" s="512">
        <v>1055869.3343865946</v>
      </c>
      <c r="AJ77" s="513">
        <v>0.11149666785670309</v>
      </c>
      <c r="AK77" s="513"/>
      <c r="AL77" s="200">
        <v>-174638</v>
      </c>
      <c r="AM77" s="433">
        <v>936794</v>
      </c>
      <c r="AN77" s="512">
        <v>1111432</v>
      </c>
      <c r="AO77" s="513">
        <v>-6.3642048122401764</v>
      </c>
      <c r="AP77" s="513"/>
      <c r="AQ77" s="445">
        <v>9295325.1359711215</v>
      </c>
      <c r="AR77" s="445">
        <v>11462626.470357716</v>
      </c>
      <c r="AS77" s="512">
        <v>2167301.3343865946</v>
      </c>
      <c r="AT77" s="513">
        <v>0.23316035778023031</v>
      </c>
      <c r="AV77" s="519">
        <v>130.28269017537846</v>
      </c>
      <c r="AW77" s="519">
        <v>113.6905783048405</v>
      </c>
      <c r="AX77" s="519">
        <v>-16.592111870537963</v>
      </c>
      <c r="AY77" s="520">
        <v>-0.12735469192570933</v>
      </c>
      <c r="AZ77" s="521"/>
      <c r="BA77" s="519">
        <v>414.3390325536252</v>
      </c>
      <c r="BB77" s="519">
        <v>411.79899164805181</v>
      </c>
      <c r="BC77" s="658">
        <v>-2.5400409055733917</v>
      </c>
      <c r="BD77" s="659">
        <v>-6.1303442495359173E-3</v>
      </c>
      <c r="BE77" s="521"/>
      <c r="BF77" s="519">
        <v>211.28210357775887</v>
      </c>
      <c r="BG77" s="519">
        <v>143.514561439781</v>
      </c>
      <c r="BH77" s="658">
        <v>-67.76754213797787</v>
      </c>
      <c r="BI77" s="659">
        <v>-0.32074435548696223</v>
      </c>
      <c r="BJ77" s="521"/>
      <c r="BK77" s="519">
        <v>755.90382630676254</v>
      </c>
      <c r="BL77" s="519">
        <v>669.00413139267334</v>
      </c>
      <c r="BM77" s="658">
        <v>-86.899694914089196</v>
      </c>
      <c r="BN77" s="659">
        <v>-0.11496131106872234</v>
      </c>
      <c r="BO77" s="522"/>
      <c r="BP77" s="519">
        <v>0</v>
      </c>
      <c r="BQ77" s="519">
        <v>180.26426221372623</v>
      </c>
      <c r="BR77" s="522"/>
      <c r="BS77" s="519">
        <v>755.90382630676254</v>
      </c>
      <c r="BT77" s="519">
        <v>849.26839360639951</v>
      </c>
      <c r="BU77" s="658">
        <v>93.364567299636974</v>
      </c>
      <c r="BV77" s="659">
        <v>0.12351381756565889</v>
      </c>
      <c r="BW77" s="513"/>
      <c r="BX77" s="519">
        <v>-13.939814814814815</v>
      </c>
      <c r="BY77" s="519">
        <v>75.584476359528807</v>
      </c>
      <c r="BZ77" s="512">
        <v>89.524291174343617</v>
      </c>
      <c r="CA77" s="513">
        <v>-6.4222008946058526</v>
      </c>
      <c r="CB77" s="513"/>
      <c r="CC77" s="445">
        <v>741.96401149194776</v>
      </c>
      <c r="CD77" s="445">
        <v>924.85286996592833</v>
      </c>
      <c r="CE77" s="512">
        <v>182.88885847398058</v>
      </c>
      <c r="CF77" s="513">
        <v>0.24649289674606462</v>
      </c>
    </row>
    <row r="78" spans="1:84">
      <c r="A78" s="397">
        <v>216</v>
      </c>
      <c r="B78" s="412">
        <v>13</v>
      </c>
      <c r="C78" s="412">
        <v>13</v>
      </c>
      <c r="D78" s="398" t="s">
        <v>101</v>
      </c>
      <c r="E78" s="400">
        <v>1269</v>
      </c>
      <c r="F78" s="400">
        <v>1217</v>
      </c>
      <c r="G78" s="512">
        <v>-52</v>
      </c>
      <c r="H78" s="513">
        <v>-4.097714736012608E-2</v>
      </c>
      <c r="I78" s="513"/>
      <c r="J78" s="400">
        <v>563697.03865836503</v>
      </c>
      <c r="K78" s="433">
        <v>602937.907547632</v>
      </c>
      <c r="L78" s="512">
        <v>39240.868889266974</v>
      </c>
      <c r="M78" s="513">
        <v>6.9613402587075407E-2</v>
      </c>
      <c r="N78" s="513"/>
      <c r="O78" s="400">
        <v>508158.78204722999</v>
      </c>
      <c r="P78" s="433">
        <v>541433.61945032887</v>
      </c>
      <c r="Q78" s="512">
        <v>33274.837403098878</v>
      </c>
      <c r="R78" s="513">
        <v>6.5481181431212981E-2</v>
      </c>
      <c r="S78" s="513"/>
      <c r="T78" s="400">
        <v>300791.69579398894</v>
      </c>
      <c r="U78" s="433">
        <v>227313.49237792363</v>
      </c>
      <c r="V78" s="512">
        <v>-73478.203416065313</v>
      </c>
      <c r="W78" s="513">
        <v>-0.24428268613635612</v>
      </c>
      <c r="X78" s="514"/>
      <c r="Y78" s="433">
        <v>1372647.5164995838</v>
      </c>
      <c r="Z78" s="433">
        <v>1371685.0193758844</v>
      </c>
      <c r="AA78" s="512">
        <v>-962.49712369940244</v>
      </c>
      <c r="AB78" s="513">
        <v>-7.0119758505365296E-4</v>
      </c>
      <c r="AC78" s="514"/>
      <c r="AD78" s="517">
        <v>0</v>
      </c>
      <c r="AE78" s="439">
        <v>199920.26236090675</v>
      </c>
      <c r="AF78" s="505"/>
      <c r="AG78" s="399">
        <v>1372647.5164995838</v>
      </c>
      <c r="AH78" s="399">
        <v>1571605.2817367911</v>
      </c>
      <c r="AI78" s="512">
        <v>198957.76523720729</v>
      </c>
      <c r="AJ78" s="513">
        <v>0.14494454173098531</v>
      </c>
      <c r="AK78" s="513"/>
      <c r="AL78" s="200">
        <v>-264362</v>
      </c>
      <c r="AM78" s="433">
        <v>-242943</v>
      </c>
      <c r="AN78" s="512">
        <v>21419</v>
      </c>
      <c r="AO78" s="513">
        <v>-8.1021478124692653E-2</v>
      </c>
      <c r="AP78" s="513"/>
      <c r="AQ78" s="445">
        <v>1108285.5164995838</v>
      </c>
      <c r="AR78" s="445">
        <v>1328662.2817367914</v>
      </c>
      <c r="AS78" s="512">
        <v>220376.76523720752</v>
      </c>
      <c r="AT78" s="513">
        <v>0.19884475792235104</v>
      </c>
      <c r="AV78" s="519">
        <v>444.20570422250989</v>
      </c>
      <c r="AW78" s="519">
        <v>495.4296693078324</v>
      </c>
      <c r="AX78" s="519">
        <v>51.223965085322504</v>
      </c>
      <c r="AY78" s="520">
        <v>0.11531586514626022</v>
      </c>
      <c r="AZ78" s="521"/>
      <c r="BA78" s="519">
        <v>400.44033258252955</v>
      </c>
      <c r="BB78" s="519">
        <v>444.89204556312973</v>
      </c>
      <c r="BC78" s="658">
        <v>44.451712980600178</v>
      </c>
      <c r="BD78" s="659">
        <v>0.11100708236336013</v>
      </c>
      <c r="BE78" s="521"/>
      <c r="BF78" s="519">
        <v>237.03049313947119</v>
      </c>
      <c r="BG78" s="519">
        <v>186.78183432861431</v>
      </c>
      <c r="BH78" s="658">
        <v>-50.248658810856881</v>
      </c>
      <c r="BI78" s="659">
        <v>-0.21199238184637303</v>
      </c>
      <c r="BJ78" s="521"/>
      <c r="BK78" s="519">
        <v>1081.6765299445105</v>
      </c>
      <c r="BL78" s="519">
        <v>1127.1035491995763</v>
      </c>
      <c r="BM78" s="658">
        <v>45.427019255065716</v>
      </c>
      <c r="BN78" s="659">
        <v>4.1996861351328477E-2</v>
      </c>
      <c r="BO78" s="522"/>
      <c r="BP78" s="519">
        <v>0</v>
      </c>
      <c r="BQ78" s="519">
        <v>164.27301755210087</v>
      </c>
      <c r="BR78" s="522"/>
      <c r="BS78" s="519">
        <v>1081.6765299445105</v>
      </c>
      <c r="BT78" s="519">
        <v>1291.3765667516773</v>
      </c>
      <c r="BU78" s="658">
        <v>209.70003680716673</v>
      </c>
      <c r="BV78" s="659">
        <v>0.19386575468908826</v>
      </c>
      <c r="BW78" s="513"/>
      <c r="BX78" s="519">
        <v>-208.32308904649329</v>
      </c>
      <c r="BY78" s="519">
        <v>-199.62448644207066</v>
      </c>
      <c r="BZ78" s="512">
        <v>8.6986026044226321</v>
      </c>
      <c r="CA78" s="513">
        <v>-4.1755345719174164E-2</v>
      </c>
      <c r="CB78" s="513"/>
      <c r="CC78" s="445">
        <v>873.3534408980172</v>
      </c>
      <c r="CD78" s="445">
        <v>1091.7520803096068</v>
      </c>
      <c r="CE78" s="512">
        <v>218.39863941158956</v>
      </c>
      <c r="CF78" s="513">
        <v>0.25006902038082462</v>
      </c>
    </row>
    <row r="79" spans="1:84">
      <c r="A79" s="397">
        <v>217</v>
      </c>
      <c r="B79" s="412">
        <v>16</v>
      </c>
      <c r="C79" s="412">
        <v>16</v>
      </c>
      <c r="D79" s="398" t="s">
        <v>102</v>
      </c>
      <c r="E79" s="400">
        <v>5352</v>
      </c>
      <c r="F79" s="400">
        <v>5246</v>
      </c>
      <c r="G79" s="512">
        <v>-106</v>
      </c>
      <c r="H79" s="513">
        <v>-1.9805680119581465E-2</v>
      </c>
      <c r="I79" s="513"/>
      <c r="J79" s="400">
        <v>698341.38973328052</v>
      </c>
      <c r="K79" s="433">
        <v>910834.69187755557</v>
      </c>
      <c r="L79" s="512">
        <v>212493.30214427505</v>
      </c>
      <c r="M79" s="513">
        <v>0.30428284112650578</v>
      </c>
      <c r="N79" s="513"/>
      <c r="O79" s="400">
        <v>2723056.9866396575</v>
      </c>
      <c r="P79" s="433">
        <v>2761036.5745834182</v>
      </c>
      <c r="Q79" s="512">
        <v>37979.587943760678</v>
      </c>
      <c r="R79" s="513">
        <v>1.394740842005982E-2</v>
      </c>
      <c r="S79" s="513"/>
      <c r="T79" s="400">
        <v>1051504.0723747611</v>
      </c>
      <c r="U79" s="433">
        <v>593859.30063239927</v>
      </c>
      <c r="V79" s="512">
        <v>-457644.77174236183</v>
      </c>
      <c r="W79" s="513">
        <v>-0.43522872023576437</v>
      </c>
      <c r="X79" s="514"/>
      <c r="Y79" s="433">
        <v>4472902.4487476991</v>
      </c>
      <c r="Z79" s="433">
        <v>4265730.5670933733</v>
      </c>
      <c r="AA79" s="512">
        <v>-207171.88165432587</v>
      </c>
      <c r="AB79" s="513">
        <v>-4.631710260355193E-2</v>
      </c>
      <c r="AC79" s="514"/>
      <c r="AD79" s="517">
        <v>0</v>
      </c>
      <c r="AE79" s="439">
        <v>592906.7306152333</v>
      </c>
      <c r="AF79" s="505"/>
      <c r="AG79" s="399">
        <v>4472902.4487476991</v>
      </c>
      <c r="AH79" s="399">
        <v>4858637.2977086063</v>
      </c>
      <c r="AI79" s="512">
        <v>385734.8489609072</v>
      </c>
      <c r="AJ79" s="513">
        <v>8.6238153722512617E-2</v>
      </c>
      <c r="AK79" s="513"/>
      <c r="AL79" s="200">
        <v>22492</v>
      </c>
      <c r="AM79" s="433">
        <v>195283</v>
      </c>
      <c r="AN79" s="512">
        <v>172791</v>
      </c>
      <c r="AO79" s="513">
        <v>7.6823314956428952</v>
      </c>
      <c r="AP79" s="513"/>
      <c r="AQ79" s="445">
        <v>4495394.4487476991</v>
      </c>
      <c r="AR79" s="445">
        <v>5053920.2977086063</v>
      </c>
      <c r="AS79" s="512">
        <v>558525.8489609072</v>
      </c>
      <c r="AT79" s="513">
        <v>0.12424401358517005</v>
      </c>
      <c r="AV79" s="519">
        <v>130.48232244642759</v>
      </c>
      <c r="AW79" s="519">
        <v>173.62460767776508</v>
      </c>
      <c r="AX79" s="519">
        <v>43.142285231337496</v>
      </c>
      <c r="AY79" s="520">
        <v>0.33063701214431185</v>
      </c>
      <c r="AZ79" s="521"/>
      <c r="BA79" s="519">
        <v>508.79241155449506</v>
      </c>
      <c r="BB79" s="519">
        <v>526.31272866630161</v>
      </c>
      <c r="BC79" s="658">
        <v>17.520317111806548</v>
      </c>
      <c r="BD79" s="659">
        <v>3.4435099097247457E-2</v>
      </c>
      <c r="BE79" s="521"/>
      <c r="BF79" s="519">
        <v>196.46937077256374</v>
      </c>
      <c r="BG79" s="519">
        <v>113.20230663980162</v>
      </c>
      <c r="BH79" s="658">
        <v>-83.267064132762115</v>
      </c>
      <c r="BI79" s="659">
        <v>-0.42381702453332271</v>
      </c>
      <c r="BJ79" s="521"/>
      <c r="BK79" s="519">
        <v>835.74410477348636</v>
      </c>
      <c r="BL79" s="519">
        <v>813.13964298386838</v>
      </c>
      <c r="BM79" s="658">
        <v>-22.604461789617972</v>
      </c>
      <c r="BN79" s="659">
        <v>-2.7047108870417353E-2</v>
      </c>
      <c r="BO79" s="522"/>
      <c r="BP79" s="519">
        <v>0</v>
      </c>
      <c r="BQ79" s="519">
        <v>113.02072638490912</v>
      </c>
      <c r="BR79" s="522"/>
      <c r="BS79" s="519">
        <v>835.74410477348636</v>
      </c>
      <c r="BT79" s="519">
        <v>926.16036936877742</v>
      </c>
      <c r="BU79" s="658">
        <v>90.416264595291068</v>
      </c>
      <c r="BV79" s="659">
        <v>0.10818654188389017</v>
      </c>
      <c r="BW79" s="513"/>
      <c r="BX79" s="519">
        <v>4.2025411061285505</v>
      </c>
      <c r="BY79" s="519">
        <v>37.2251239039268</v>
      </c>
      <c r="BZ79" s="512">
        <v>33.02258279779825</v>
      </c>
      <c r="CA79" s="513">
        <v>7.8577655670378901</v>
      </c>
      <c r="CB79" s="513"/>
      <c r="CC79" s="445">
        <v>839.94664587961495</v>
      </c>
      <c r="CD79" s="445">
        <v>963.38549327270425</v>
      </c>
      <c r="CE79" s="512">
        <v>123.4388473930893</v>
      </c>
      <c r="CF79" s="513">
        <v>0.14696034325349414</v>
      </c>
    </row>
    <row r="80" spans="1:84">
      <c r="A80" s="397">
        <v>218</v>
      </c>
      <c r="B80" s="412">
        <v>14</v>
      </c>
      <c r="C80" s="412">
        <v>14</v>
      </c>
      <c r="D80" s="398" t="s">
        <v>103</v>
      </c>
      <c r="E80" s="400">
        <v>1200</v>
      </c>
      <c r="F80" s="400">
        <v>1188</v>
      </c>
      <c r="G80" s="512">
        <v>-12</v>
      </c>
      <c r="H80" s="513">
        <v>-0.01</v>
      </c>
      <c r="I80" s="513"/>
      <c r="J80" s="400">
        <v>294177.13488718047</v>
      </c>
      <c r="K80" s="433">
        <v>350374.1916974216</v>
      </c>
      <c r="L80" s="512">
        <v>56197.056810241134</v>
      </c>
      <c r="M80" s="513">
        <v>0.19103135541718155</v>
      </c>
      <c r="N80" s="513"/>
      <c r="O80" s="400">
        <v>625806.49527986499</v>
      </c>
      <c r="P80" s="433">
        <v>705355.68350785447</v>
      </c>
      <c r="Q80" s="512">
        <v>79549.188227989478</v>
      </c>
      <c r="R80" s="513">
        <v>0.12711467335028942</v>
      </c>
      <c r="S80" s="513"/>
      <c r="T80" s="400">
        <v>336771.41445973481</v>
      </c>
      <c r="U80" s="433">
        <v>249393.84368089002</v>
      </c>
      <c r="V80" s="512">
        <v>-87377.570778844791</v>
      </c>
      <c r="W80" s="513">
        <v>-0.2594566136767284</v>
      </c>
      <c r="X80" s="514"/>
      <c r="Y80" s="433">
        <v>1256755.0446267803</v>
      </c>
      <c r="Z80" s="433">
        <v>1305123.7188861661</v>
      </c>
      <c r="AA80" s="512">
        <v>48368.674259385793</v>
      </c>
      <c r="AB80" s="513">
        <v>3.8486954531183032E-2</v>
      </c>
      <c r="AC80" s="514"/>
      <c r="AD80" s="517">
        <v>0</v>
      </c>
      <c r="AE80" s="439">
        <v>121326.93160164104</v>
      </c>
      <c r="AF80" s="505"/>
      <c r="AG80" s="399">
        <v>1256755.0446267803</v>
      </c>
      <c r="AH80" s="399">
        <v>1426450.6504878071</v>
      </c>
      <c r="AI80" s="512">
        <v>169695.60586102679</v>
      </c>
      <c r="AJ80" s="513">
        <v>0.13502679506762708</v>
      </c>
      <c r="AK80" s="513"/>
      <c r="AL80" s="200">
        <v>-278324</v>
      </c>
      <c r="AM80" s="433">
        <v>-254658</v>
      </c>
      <c r="AN80" s="512">
        <v>23666</v>
      </c>
      <c r="AO80" s="513">
        <v>-8.5030396228855581E-2</v>
      </c>
      <c r="AP80" s="513"/>
      <c r="AQ80" s="445">
        <v>978431.04462678032</v>
      </c>
      <c r="AR80" s="445">
        <v>1171792.6504878071</v>
      </c>
      <c r="AS80" s="512">
        <v>193361.60586102679</v>
      </c>
      <c r="AT80" s="513">
        <v>0.19762415238447797</v>
      </c>
      <c r="AV80" s="519">
        <v>245.14761240598372</v>
      </c>
      <c r="AW80" s="519">
        <v>294.9277707890754</v>
      </c>
      <c r="AX80" s="519">
        <v>49.780158383091674</v>
      </c>
      <c r="AY80" s="520">
        <v>0.20306197516887017</v>
      </c>
      <c r="AZ80" s="521"/>
      <c r="BA80" s="519">
        <v>521.50541273322085</v>
      </c>
      <c r="BB80" s="519">
        <v>593.73374032647678</v>
      </c>
      <c r="BC80" s="658">
        <v>72.228327593255926</v>
      </c>
      <c r="BD80" s="659">
        <v>0.13849967005079725</v>
      </c>
      <c r="BE80" s="521"/>
      <c r="BF80" s="519">
        <v>280.64284538311233</v>
      </c>
      <c r="BG80" s="519">
        <v>209.927477845867</v>
      </c>
      <c r="BH80" s="658">
        <v>-70.715367537245328</v>
      </c>
      <c r="BI80" s="659">
        <v>-0.2519763774512408</v>
      </c>
      <c r="BJ80" s="521"/>
      <c r="BK80" s="519">
        <v>1047.295870522317</v>
      </c>
      <c r="BL80" s="519">
        <v>1098.5889889614193</v>
      </c>
      <c r="BM80" s="658">
        <v>51.293118439102273</v>
      </c>
      <c r="BN80" s="659">
        <v>4.8976721748669641E-2</v>
      </c>
      <c r="BO80" s="522"/>
      <c r="BP80" s="519">
        <v>0</v>
      </c>
      <c r="BQ80" s="519">
        <v>102.12704680272815</v>
      </c>
      <c r="BR80" s="522"/>
      <c r="BS80" s="519">
        <v>1047.295870522317</v>
      </c>
      <c r="BT80" s="519">
        <v>1200.7160357641474</v>
      </c>
      <c r="BU80" s="658">
        <v>153.42016524183032</v>
      </c>
      <c r="BV80" s="659">
        <v>0.14649171218952214</v>
      </c>
      <c r="BW80" s="513"/>
      <c r="BX80" s="519">
        <v>-231.93666666666667</v>
      </c>
      <c r="BY80" s="519">
        <v>-214.35858585858585</v>
      </c>
      <c r="BZ80" s="512">
        <v>17.578080808080813</v>
      </c>
      <c r="CA80" s="513">
        <v>-7.5788279019046056E-2</v>
      </c>
      <c r="CB80" s="513"/>
      <c r="CC80" s="445">
        <v>815.35920385565032</v>
      </c>
      <c r="CD80" s="445">
        <v>986.35744990556157</v>
      </c>
      <c r="CE80" s="512">
        <v>170.99824604991124</v>
      </c>
      <c r="CF80" s="513">
        <v>0.20972136604492719</v>
      </c>
    </row>
    <row r="81" spans="1:84">
      <c r="A81" s="397">
        <v>224</v>
      </c>
      <c r="B81" s="412">
        <v>1</v>
      </c>
      <c r="C81" s="413">
        <v>33</v>
      </c>
      <c r="D81" s="398" t="s">
        <v>104</v>
      </c>
      <c r="E81" s="400">
        <v>8603</v>
      </c>
      <c r="F81" s="400">
        <v>8581</v>
      </c>
      <c r="G81" s="512">
        <v>-22</v>
      </c>
      <c r="H81" s="513">
        <v>-2.5572474718121587E-3</v>
      </c>
      <c r="I81" s="513"/>
      <c r="J81" s="400">
        <v>1326431.289392737</v>
      </c>
      <c r="K81" s="433">
        <v>1390547.6742396732</v>
      </c>
      <c r="L81" s="512">
        <v>64116.384846936213</v>
      </c>
      <c r="M81" s="513">
        <v>4.8337509345312411E-2</v>
      </c>
      <c r="N81" s="513"/>
      <c r="O81" s="400">
        <v>3737573.1131356121</v>
      </c>
      <c r="P81" s="433">
        <v>3717679.6953826873</v>
      </c>
      <c r="Q81" s="512">
        <v>-19893.417752924841</v>
      </c>
      <c r="R81" s="513">
        <v>-5.3225494594366313E-3</v>
      </c>
      <c r="S81" s="513"/>
      <c r="T81" s="400">
        <v>1434676.713547938</v>
      </c>
      <c r="U81" s="433">
        <v>802653.84791842243</v>
      </c>
      <c r="V81" s="512">
        <v>-632022.86562951561</v>
      </c>
      <c r="W81" s="513">
        <v>-0.4405332990082001</v>
      </c>
      <c r="X81" s="514"/>
      <c r="Y81" s="433">
        <v>6498681.1160762869</v>
      </c>
      <c r="Z81" s="433">
        <v>5910881.2175407838</v>
      </c>
      <c r="AA81" s="512">
        <v>-587799.89853550307</v>
      </c>
      <c r="AB81" s="513">
        <v>-9.0449106216554817E-2</v>
      </c>
      <c r="AC81" s="514"/>
      <c r="AD81" s="517">
        <v>0</v>
      </c>
      <c r="AE81" s="439">
        <v>1560074.5244220831</v>
      </c>
      <c r="AF81" s="505"/>
      <c r="AG81" s="399">
        <v>6498681.1160762869</v>
      </c>
      <c r="AH81" s="399">
        <v>7470955.7419628669</v>
      </c>
      <c r="AI81" s="512">
        <v>972274.62588657998</v>
      </c>
      <c r="AJ81" s="513">
        <v>0.14961106854149059</v>
      </c>
      <c r="AK81" s="513"/>
      <c r="AL81" s="200">
        <v>-283954</v>
      </c>
      <c r="AM81" s="433">
        <v>-427083</v>
      </c>
      <c r="AN81" s="512">
        <v>-143129</v>
      </c>
      <c r="AO81" s="513">
        <v>0.50405699514710134</v>
      </c>
      <c r="AP81" s="513"/>
      <c r="AQ81" s="445">
        <v>6214727.1160762869</v>
      </c>
      <c r="AR81" s="445">
        <v>7043872.7419628669</v>
      </c>
      <c r="AS81" s="512">
        <v>829145.62588657998</v>
      </c>
      <c r="AT81" s="513">
        <v>0.13341625632149512</v>
      </c>
      <c r="AV81" s="519">
        <v>154.18241187873264</v>
      </c>
      <c r="AW81" s="519">
        <v>162.0496066005912</v>
      </c>
      <c r="AX81" s="519">
        <v>7.8671947218585672</v>
      </c>
      <c r="AY81" s="520">
        <v>5.1025240985633713E-2</v>
      </c>
      <c r="AZ81" s="521"/>
      <c r="BA81" s="519">
        <v>434.44997246723375</v>
      </c>
      <c r="BB81" s="519">
        <v>433.24550697852084</v>
      </c>
      <c r="BC81" s="658">
        <v>-1.2044654887129127</v>
      </c>
      <c r="BD81" s="659">
        <v>-2.7723916792370233E-3</v>
      </c>
      <c r="BE81" s="521"/>
      <c r="BF81" s="519">
        <v>166.76469993582913</v>
      </c>
      <c r="BG81" s="519">
        <v>93.538497601494285</v>
      </c>
      <c r="BH81" s="658">
        <v>-73.226202334334843</v>
      </c>
      <c r="BI81" s="659">
        <v>-0.43909893618081169</v>
      </c>
      <c r="BJ81" s="521"/>
      <c r="BK81" s="519">
        <v>755.39708428179551</v>
      </c>
      <c r="BL81" s="519">
        <v>688.83361118060645</v>
      </c>
      <c r="BM81" s="658">
        <v>-66.563473101189061</v>
      </c>
      <c r="BN81" s="659">
        <v>-8.8117196222004521E-2</v>
      </c>
      <c r="BO81" s="522"/>
      <c r="BP81" s="519">
        <v>0</v>
      </c>
      <c r="BQ81" s="519">
        <v>181.80567817528063</v>
      </c>
      <c r="BR81" s="522"/>
      <c r="BS81" s="519">
        <v>755.39708428179551</v>
      </c>
      <c r="BT81" s="519">
        <v>870.63928935588706</v>
      </c>
      <c r="BU81" s="658">
        <v>115.24220507409154</v>
      </c>
      <c r="BV81" s="659">
        <v>0.15255844571290569</v>
      </c>
      <c r="BW81" s="513"/>
      <c r="BX81" s="519">
        <v>-33.006393118679533</v>
      </c>
      <c r="BY81" s="519">
        <v>-49.770772637221768</v>
      </c>
      <c r="BZ81" s="512">
        <v>-16.764379518542235</v>
      </c>
      <c r="CA81" s="513">
        <v>0.50791310211519769</v>
      </c>
      <c r="CB81" s="513"/>
      <c r="CC81" s="445">
        <v>722.390691163116</v>
      </c>
      <c r="CD81" s="445">
        <v>820.86851671866532</v>
      </c>
      <c r="CE81" s="512">
        <v>98.477825555549316</v>
      </c>
      <c r="CF81" s="513">
        <v>0.13632211317256993</v>
      </c>
    </row>
    <row r="82" spans="1:84">
      <c r="A82" s="397">
        <v>226</v>
      </c>
      <c r="B82" s="412">
        <v>13</v>
      </c>
      <c r="C82" s="412">
        <v>13</v>
      </c>
      <c r="D82" s="398" t="s">
        <v>105</v>
      </c>
      <c r="E82" s="400">
        <v>3665</v>
      </c>
      <c r="F82" s="400">
        <v>3625</v>
      </c>
      <c r="G82" s="512">
        <v>-40</v>
      </c>
      <c r="H82" s="513">
        <v>-1.0914051841746248E-2</v>
      </c>
      <c r="I82" s="513"/>
      <c r="J82" s="400">
        <v>1219282.3202035669</v>
      </c>
      <c r="K82" s="433">
        <v>922595.70902570081</v>
      </c>
      <c r="L82" s="512">
        <v>-296686.61117786611</v>
      </c>
      <c r="M82" s="513">
        <v>-0.24332888803663813</v>
      </c>
      <c r="N82" s="513"/>
      <c r="O82" s="400">
        <v>1643870.6161931041</v>
      </c>
      <c r="P82" s="433">
        <v>1709455.0664329596</v>
      </c>
      <c r="Q82" s="512">
        <v>65584.450239855563</v>
      </c>
      <c r="R82" s="513">
        <v>3.9896357775246839E-2</v>
      </c>
      <c r="S82" s="513"/>
      <c r="T82" s="400">
        <v>803308.13348792423</v>
      </c>
      <c r="U82" s="433">
        <v>561514.679370492</v>
      </c>
      <c r="V82" s="512">
        <v>-241793.45411743224</v>
      </c>
      <c r="W82" s="513">
        <v>-0.30099714423103996</v>
      </c>
      <c r="X82" s="514"/>
      <c r="Y82" s="433">
        <v>3666461.0698845955</v>
      </c>
      <c r="Z82" s="433">
        <v>3193565.4548291527</v>
      </c>
      <c r="AA82" s="512">
        <v>-472895.61505544279</v>
      </c>
      <c r="AB82" s="513">
        <v>-0.12897876345659046</v>
      </c>
      <c r="AC82" s="514"/>
      <c r="AD82" s="517">
        <v>0</v>
      </c>
      <c r="AE82" s="439">
        <v>578449.12282011611</v>
      </c>
      <c r="AF82" s="505"/>
      <c r="AG82" s="399">
        <v>3666461.0698845955</v>
      </c>
      <c r="AH82" s="399">
        <v>3772014.5776492688</v>
      </c>
      <c r="AI82" s="512">
        <v>105553.50776467333</v>
      </c>
      <c r="AJ82" s="513">
        <v>2.8788934548266101E-2</v>
      </c>
      <c r="AK82" s="513"/>
      <c r="AL82" s="200">
        <v>3662</v>
      </c>
      <c r="AM82" s="433">
        <v>65480</v>
      </c>
      <c r="AN82" s="512">
        <v>61818</v>
      </c>
      <c r="AO82" s="513">
        <v>16.880939377389403</v>
      </c>
      <c r="AP82" s="513"/>
      <c r="AQ82" s="445">
        <v>3670123.0698845955</v>
      </c>
      <c r="AR82" s="445">
        <v>3837494.5776492683</v>
      </c>
      <c r="AS82" s="512">
        <v>167371.50776467286</v>
      </c>
      <c r="AT82" s="513">
        <v>4.5603786188547553E-2</v>
      </c>
      <c r="AV82" s="519">
        <v>332.68276131065949</v>
      </c>
      <c r="AW82" s="519">
        <v>254.50916111053814</v>
      </c>
      <c r="AX82" s="519">
        <v>-78.173600200121342</v>
      </c>
      <c r="AY82" s="520">
        <v>-0.23497941369773218</v>
      </c>
      <c r="AZ82" s="521"/>
      <c r="BA82" s="519">
        <v>448.53222815637218</v>
      </c>
      <c r="BB82" s="519">
        <v>471.57381142978198</v>
      </c>
      <c r="BC82" s="658">
        <v>23.041583273409799</v>
      </c>
      <c r="BD82" s="659">
        <v>5.1371076205870302E-2</v>
      </c>
      <c r="BE82" s="521"/>
      <c r="BF82" s="519">
        <v>219.18366534459051</v>
      </c>
      <c r="BG82" s="519">
        <v>154.90060120565298</v>
      </c>
      <c r="BH82" s="658">
        <v>-64.283064138937533</v>
      </c>
      <c r="BI82" s="659">
        <v>-0.2932840092708307</v>
      </c>
      <c r="BJ82" s="521"/>
      <c r="BK82" s="519">
        <v>1000.3986548116222</v>
      </c>
      <c r="BL82" s="519">
        <v>880.9835737459731</v>
      </c>
      <c r="BM82" s="658">
        <v>-119.41508106564913</v>
      </c>
      <c r="BN82" s="659">
        <v>-0.11936749463955978</v>
      </c>
      <c r="BO82" s="522"/>
      <c r="BP82" s="519">
        <v>0</v>
      </c>
      <c r="BQ82" s="519">
        <v>159.57217181244582</v>
      </c>
      <c r="BR82" s="522"/>
      <c r="BS82" s="519">
        <v>1000.3986548116222</v>
      </c>
      <c r="BT82" s="519">
        <v>1040.5557455584189</v>
      </c>
      <c r="BU82" s="658">
        <v>40.157090746796712</v>
      </c>
      <c r="BV82" s="659">
        <v>4.0141088308798659E-2</v>
      </c>
      <c r="BW82" s="513"/>
      <c r="BX82" s="519">
        <v>0.99918144611186899</v>
      </c>
      <c r="BY82" s="519">
        <v>-8.1994482758620695</v>
      </c>
      <c r="BZ82" s="512">
        <v>-9.1986297219739388</v>
      </c>
      <c r="CA82" s="513">
        <v>-9.2061654645096915</v>
      </c>
      <c r="CB82" s="513"/>
      <c r="CC82" s="445">
        <v>1001.3978362577341</v>
      </c>
      <c r="CD82" s="445">
        <v>1058.6191938342808</v>
      </c>
      <c r="CE82" s="512">
        <v>57.221357576546779</v>
      </c>
      <c r="CF82" s="513">
        <v>5.7141483139593559E-2</v>
      </c>
    </row>
    <row r="83" spans="1:84">
      <c r="A83" s="397">
        <v>230</v>
      </c>
      <c r="B83" s="412">
        <v>4</v>
      </c>
      <c r="C83" s="412">
        <v>4</v>
      </c>
      <c r="D83" s="398" t="s">
        <v>106</v>
      </c>
      <c r="E83" s="400">
        <v>2240</v>
      </c>
      <c r="F83" s="400">
        <v>2216</v>
      </c>
      <c r="G83" s="512">
        <v>-24</v>
      </c>
      <c r="H83" s="513">
        <v>-1.0714285714285714E-2</v>
      </c>
      <c r="I83" s="513"/>
      <c r="J83" s="400">
        <v>483979.7903298462</v>
      </c>
      <c r="K83" s="433">
        <v>482819.89773237385</v>
      </c>
      <c r="L83" s="512">
        <v>-1159.8925974723534</v>
      </c>
      <c r="M83" s="513">
        <v>-2.39657237894552E-3</v>
      </c>
      <c r="N83" s="513"/>
      <c r="O83" s="400">
        <v>1331798.1766675536</v>
      </c>
      <c r="P83" s="433">
        <v>1316875.7598142105</v>
      </c>
      <c r="Q83" s="512">
        <v>-14922.416853343137</v>
      </c>
      <c r="R83" s="513">
        <v>-1.1204713382835711E-2</v>
      </c>
      <c r="S83" s="513"/>
      <c r="T83" s="400">
        <v>594525.25691554428</v>
      </c>
      <c r="U83" s="433">
        <v>470858.53308382578</v>
      </c>
      <c r="V83" s="512">
        <v>-123666.7238317185</v>
      </c>
      <c r="W83" s="513">
        <v>-0.20800920127988115</v>
      </c>
      <c r="X83" s="514"/>
      <c r="Y83" s="433">
        <v>2410303.2239129441</v>
      </c>
      <c r="Z83" s="433">
        <v>2270554.1906304099</v>
      </c>
      <c r="AA83" s="512">
        <v>-139749.03328253422</v>
      </c>
      <c r="AB83" s="513">
        <v>-5.7979855769209936E-2</v>
      </c>
      <c r="AC83" s="514"/>
      <c r="AD83" s="517">
        <v>0</v>
      </c>
      <c r="AE83" s="439">
        <v>369216.11913471372</v>
      </c>
      <c r="AF83" s="505"/>
      <c r="AG83" s="399">
        <v>2410303.2239129441</v>
      </c>
      <c r="AH83" s="399">
        <v>2639770.3097651238</v>
      </c>
      <c r="AI83" s="512">
        <v>229467.08585217968</v>
      </c>
      <c r="AJ83" s="513">
        <v>9.5202580146599686E-2</v>
      </c>
      <c r="AK83" s="513"/>
      <c r="AL83" s="200">
        <v>-341927</v>
      </c>
      <c r="AM83" s="433">
        <v>-399188</v>
      </c>
      <c r="AN83" s="512">
        <v>-57261</v>
      </c>
      <c r="AO83" s="513">
        <v>0.16746557013631563</v>
      </c>
      <c r="AP83" s="513"/>
      <c r="AQ83" s="445">
        <v>2068376.2239129441</v>
      </c>
      <c r="AR83" s="445">
        <v>2240582.3097651238</v>
      </c>
      <c r="AS83" s="512">
        <v>172206.08585217968</v>
      </c>
      <c r="AT83" s="513">
        <v>8.3256655081057271E-2</v>
      </c>
      <c r="AV83" s="519">
        <v>216.06240639725277</v>
      </c>
      <c r="AW83" s="519">
        <v>217.87901522219036</v>
      </c>
      <c r="AX83" s="519">
        <v>1.8166088249375889</v>
      </c>
      <c r="AY83" s="520">
        <v>8.4077968732680329E-3</v>
      </c>
      <c r="AZ83" s="521"/>
      <c r="BA83" s="519">
        <v>594.55275744087214</v>
      </c>
      <c r="BB83" s="519">
        <v>594.25801435659321</v>
      </c>
      <c r="BC83" s="658">
        <v>-0.29474308427893448</v>
      </c>
      <c r="BD83" s="659">
        <v>-4.9573915954505764E-4</v>
      </c>
      <c r="BE83" s="521"/>
      <c r="BF83" s="519">
        <v>265.41306112301083</v>
      </c>
      <c r="BG83" s="519">
        <v>212.48128749270117</v>
      </c>
      <c r="BH83" s="658">
        <v>-52.931773630309664</v>
      </c>
      <c r="BI83" s="659">
        <v>-0.19943168360421196</v>
      </c>
      <c r="BJ83" s="521"/>
      <c r="BK83" s="519">
        <v>1076.0282249611357</v>
      </c>
      <c r="BL83" s="519">
        <v>1024.6183170714846</v>
      </c>
      <c r="BM83" s="658">
        <v>-51.409907889651095</v>
      </c>
      <c r="BN83" s="659">
        <v>-4.7777471535663418E-2</v>
      </c>
      <c r="BO83" s="522"/>
      <c r="BP83" s="519">
        <v>0</v>
      </c>
      <c r="BQ83" s="519">
        <v>166.61377217270476</v>
      </c>
      <c r="BR83" s="522"/>
      <c r="BS83" s="519">
        <v>1076.0282249611357</v>
      </c>
      <c r="BT83" s="519">
        <v>1191.2320892441894</v>
      </c>
      <c r="BU83" s="658">
        <v>115.20386428305369</v>
      </c>
      <c r="BV83" s="659">
        <v>0.10706397993158094</v>
      </c>
      <c r="BW83" s="513"/>
      <c r="BX83" s="519">
        <v>-152.64598214285715</v>
      </c>
      <c r="BY83" s="519">
        <v>-180.13898916967509</v>
      </c>
      <c r="BZ83" s="512">
        <v>-27.493007026817935</v>
      </c>
      <c r="CA83" s="513">
        <v>0.18010960158183523</v>
      </c>
      <c r="CB83" s="513"/>
      <c r="CC83" s="445">
        <v>923.38224281827854</v>
      </c>
      <c r="CD83" s="445">
        <v>1011.0931000745144</v>
      </c>
      <c r="CE83" s="512">
        <v>87.71085725623584</v>
      </c>
      <c r="CF83" s="513">
        <v>9.498867661623131E-2</v>
      </c>
    </row>
    <row r="84" spans="1:84">
      <c r="A84" s="397">
        <v>231</v>
      </c>
      <c r="B84" s="412">
        <v>15</v>
      </c>
      <c r="C84" s="412">
        <v>15</v>
      </c>
      <c r="D84" s="398" t="s">
        <v>107</v>
      </c>
      <c r="E84" s="400">
        <v>1256</v>
      </c>
      <c r="F84" s="400">
        <v>1208</v>
      </c>
      <c r="G84" s="512">
        <v>-48</v>
      </c>
      <c r="H84" s="513">
        <v>-3.8216560509554139E-2</v>
      </c>
      <c r="I84" s="513"/>
      <c r="J84" s="400">
        <v>-1120784.0033776322</v>
      </c>
      <c r="K84" s="433">
        <v>-1101466.8619744424</v>
      </c>
      <c r="L84" s="512">
        <v>19317.14140318986</v>
      </c>
      <c r="M84" s="513">
        <v>-1.7235382861439025E-2</v>
      </c>
      <c r="N84" s="513"/>
      <c r="O84" s="400">
        <v>-15346.034040523788</v>
      </c>
      <c r="P84" s="433">
        <v>-42034.061503473516</v>
      </c>
      <c r="Q84" s="512">
        <v>-26688.027462949729</v>
      </c>
      <c r="R84" s="513">
        <v>1.739083035556646</v>
      </c>
      <c r="S84" s="513"/>
      <c r="T84" s="400">
        <v>223024.6317243746</v>
      </c>
      <c r="U84" s="433">
        <v>139179.60929115291</v>
      </c>
      <c r="V84" s="512">
        <v>-83845.022433221689</v>
      </c>
      <c r="W84" s="513">
        <v>-0.37594512222686555</v>
      </c>
      <c r="X84" s="514"/>
      <c r="Y84" s="433">
        <v>-913105.40569378133</v>
      </c>
      <c r="Z84" s="433">
        <v>-1004321.3141867629</v>
      </c>
      <c r="AA84" s="512">
        <v>-91215.908492981573</v>
      </c>
      <c r="AB84" s="513">
        <v>9.989636237415038E-2</v>
      </c>
      <c r="AC84" s="514"/>
      <c r="AD84" s="517">
        <v>0</v>
      </c>
      <c r="AE84" s="439">
        <v>158196.76087391598</v>
      </c>
      <c r="AF84" s="505"/>
      <c r="AG84" s="399">
        <v>-913105.40569378133</v>
      </c>
      <c r="AH84" s="399">
        <v>-846124.55331284693</v>
      </c>
      <c r="AI84" s="512">
        <v>66980.852380934404</v>
      </c>
      <c r="AJ84" s="513">
        <v>-7.3355005855038249E-2</v>
      </c>
      <c r="AK84" s="513"/>
      <c r="AL84" s="200">
        <v>-9993</v>
      </c>
      <c r="AM84" s="433">
        <v>-14318</v>
      </c>
      <c r="AN84" s="512">
        <v>-4325</v>
      </c>
      <c r="AO84" s="513">
        <v>0.43280296207345142</v>
      </c>
      <c r="AP84" s="513"/>
      <c r="AQ84" s="445">
        <v>-923098.40569378133</v>
      </c>
      <c r="AR84" s="445">
        <v>-860442.55331284693</v>
      </c>
      <c r="AS84" s="512">
        <v>62655.852380934404</v>
      </c>
      <c r="AT84" s="513">
        <v>-6.7875593755189714E-2</v>
      </c>
      <c r="AV84" s="519">
        <v>-892.34395173378368</v>
      </c>
      <c r="AW84" s="519">
        <v>-911.81031620400859</v>
      </c>
      <c r="AX84" s="519">
        <v>-19.466364470224903</v>
      </c>
      <c r="AY84" s="520">
        <v>2.1814866826185848E-2</v>
      </c>
      <c r="AZ84" s="521"/>
      <c r="BA84" s="519">
        <v>-12.218179968569894</v>
      </c>
      <c r="BB84" s="519">
        <v>-34.796408529365493</v>
      </c>
      <c r="BC84" s="658">
        <v>-22.578228560795601</v>
      </c>
      <c r="BD84" s="659">
        <v>1.8479207720688309</v>
      </c>
      <c r="BE84" s="521"/>
      <c r="BF84" s="519">
        <v>177.56738194615812</v>
      </c>
      <c r="BG84" s="519">
        <v>115.21490835360341</v>
      </c>
      <c r="BH84" s="658">
        <v>-62.352473592554716</v>
      </c>
      <c r="BI84" s="659">
        <v>-0.35114823966634368</v>
      </c>
      <c r="BJ84" s="521"/>
      <c r="BK84" s="519">
        <v>-726.99474975619535</v>
      </c>
      <c r="BL84" s="519">
        <v>-831.3918163797706</v>
      </c>
      <c r="BM84" s="658">
        <v>-104.39706662357526</v>
      </c>
      <c r="BN84" s="659">
        <v>0.14360085359431524</v>
      </c>
      <c r="BO84" s="522"/>
      <c r="BP84" s="519">
        <v>0</v>
      </c>
      <c r="BQ84" s="519">
        <v>130.95758350489734</v>
      </c>
      <c r="BR84" s="522"/>
      <c r="BS84" s="519">
        <v>-726.99474975619535</v>
      </c>
      <c r="BT84" s="519">
        <v>-700.43423287487326</v>
      </c>
      <c r="BU84" s="658">
        <v>26.560516881322087</v>
      </c>
      <c r="BV84" s="659">
        <v>-3.6534674961861018E-2</v>
      </c>
      <c r="BW84" s="513"/>
      <c r="BX84" s="519">
        <v>-7.9562101910828025</v>
      </c>
      <c r="BY84" s="519">
        <v>-11.852649006622517</v>
      </c>
      <c r="BZ84" s="512">
        <v>-3.8964388155397147</v>
      </c>
      <c r="CA84" s="513">
        <v>0.48973553010286019</v>
      </c>
      <c r="CB84" s="513"/>
      <c r="CC84" s="445">
        <v>-734.95095994727819</v>
      </c>
      <c r="CD84" s="445">
        <v>-712.28688188149579</v>
      </c>
      <c r="CE84" s="512">
        <v>22.664078065782405</v>
      </c>
      <c r="CF84" s="513">
        <v>-3.0837537877912585E-2</v>
      </c>
    </row>
    <row r="85" spans="1:84">
      <c r="A85" s="397">
        <v>232</v>
      </c>
      <c r="B85" s="412">
        <v>14</v>
      </c>
      <c r="C85" s="412">
        <v>14</v>
      </c>
      <c r="D85" s="398" t="s">
        <v>108</v>
      </c>
      <c r="E85" s="400">
        <v>12750</v>
      </c>
      <c r="F85" s="400">
        <v>12618</v>
      </c>
      <c r="G85" s="512">
        <v>-132</v>
      </c>
      <c r="H85" s="513">
        <v>-1.0352941176470589E-2</v>
      </c>
      <c r="I85" s="513"/>
      <c r="J85" s="400">
        <v>2189147.5944673889</v>
      </c>
      <c r="K85" s="433">
        <v>2332211.7292122622</v>
      </c>
      <c r="L85" s="512">
        <v>143064.13474487327</v>
      </c>
      <c r="M85" s="513">
        <v>6.5351525455130496E-2</v>
      </c>
      <c r="N85" s="513"/>
      <c r="O85" s="400">
        <v>5331084.5739423959</v>
      </c>
      <c r="P85" s="433">
        <v>5292120.5407871753</v>
      </c>
      <c r="Q85" s="512">
        <v>-38964.033155220561</v>
      </c>
      <c r="R85" s="513">
        <v>-7.3088379324671316E-3</v>
      </c>
      <c r="S85" s="513"/>
      <c r="T85" s="400">
        <v>2833844.5446507484</v>
      </c>
      <c r="U85" s="433">
        <v>1827360.3122723184</v>
      </c>
      <c r="V85" s="512">
        <v>-1006484.23237843</v>
      </c>
      <c r="W85" s="513">
        <v>-0.35516564741644013</v>
      </c>
      <c r="X85" s="514"/>
      <c r="Y85" s="433">
        <v>10354076.713060534</v>
      </c>
      <c r="Z85" s="433">
        <v>9451692.5822717547</v>
      </c>
      <c r="AA85" s="512">
        <v>-902384.13078877889</v>
      </c>
      <c r="AB85" s="513">
        <v>-8.7152544432138518E-2</v>
      </c>
      <c r="AC85" s="514"/>
      <c r="AD85" s="517">
        <v>0</v>
      </c>
      <c r="AE85" s="439">
        <v>1814258.08953434</v>
      </c>
      <c r="AF85" s="505"/>
      <c r="AG85" s="399">
        <v>10354076.713060534</v>
      </c>
      <c r="AH85" s="399">
        <v>11265950.671806095</v>
      </c>
      <c r="AI85" s="512">
        <v>911873.95874556154</v>
      </c>
      <c r="AJ85" s="513">
        <v>8.8069075014224341E-2</v>
      </c>
      <c r="AK85" s="513"/>
      <c r="AL85" s="200">
        <v>-468894</v>
      </c>
      <c r="AM85" s="433">
        <v>-286238</v>
      </c>
      <c r="AN85" s="512">
        <v>182656</v>
      </c>
      <c r="AO85" s="513">
        <v>-0.38954646465938997</v>
      </c>
      <c r="AP85" s="513"/>
      <c r="AQ85" s="445">
        <v>9885182.7130605336</v>
      </c>
      <c r="AR85" s="445">
        <v>10979712.671806095</v>
      </c>
      <c r="AS85" s="512">
        <v>1094529.9587455615</v>
      </c>
      <c r="AT85" s="513">
        <v>0.11072430227308222</v>
      </c>
      <c r="AV85" s="519">
        <v>171.69785054646186</v>
      </c>
      <c r="AW85" s="519">
        <v>184.83212309496452</v>
      </c>
      <c r="AX85" s="519">
        <v>13.134272548502651</v>
      </c>
      <c r="AY85" s="520">
        <v>7.6496429668165722E-2</v>
      </c>
      <c r="AZ85" s="521"/>
      <c r="BA85" s="519">
        <v>418.12428030920751</v>
      </c>
      <c r="BB85" s="519">
        <v>419.41040900199516</v>
      </c>
      <c r="BC85" s="658">
        <v>1.2861286927876563</v>
      </c>
      <c r="BD85" s="659">
        <v>3.0759483563990828E-3</v>
      </c>
      <c r="BE85" s="521"/>
      <c r="BF85" s="519">
        <v>222.26231722750967</v>
      </c>
      <c r="BG85" s="519">
        <v>144.8217080577206</v>
      </c>
      <c r="BH85" s="658">
        <v>-77.44060916978907</v>
      </c>
      <c r="BI85" s="659">
        <v>-0.34841987672845226</v>
      </c>
      <c r="BJ85" s="521"/>
      <c r="BK85" s="519">
        <v>812.08444808317915</v>
      </c>
      <c r="BL85" s="519">
        <v>749.06424015468019</v>
      </c>
      <c r="BM85" s="658">
        <v>-63.020207928498962</v>
      </c>
      <c r="BN85" s="659">
        <v>-7.7603022785684483E-2</v>
      </c>
      <c r="BO85" s="522"/>
      <c r="BP85" s="519">
        <v>0</v>
      </c>
      <c r="BQ85" s="519">
        <v>143.78333250391029</v>
      </c>
      <c r="BR85" s="522"/>
      <c r="BS85" s="519">
        <v>812.08444808317915</v>
      </c>
      <c r="BT85" s="519">
        <v>892.84757265859048</v>
      </c>
      <c r="BU85" s="658">
        <v>80.763124575411325</v>
      </c>
      <c r="BV85" s="659">
        <v>9.9451633098063E-2</v>
      </c>
      <c r="BW85" s="513"/>
      <c r="BX85" s="519">
        <v>-36.776000000000003</v>
      </c>
      <c r="BY85" s="519">
        <v>-22.684894595022982</v>
      </c>
      <c r="BZ85" s="512">
        <v>14.091105404977021</v>
      </c>
      <c r="CA85" s="513">
        <v>-0.38316036015273602</v>
      </c>
      <c r="CB85" s="513"/>
      <c r="CC85" s="445">
        <v>775.3084480831792</v>
      </c>
      <c r="CD85" s="445">
        <v>870.16267806356757</v>
      </c>
      <c r="CE85" s="512">
        <v>94.854229980388368</v>
      </c>
      <c r="CF85" s="513">
        <v>0.1223438622588205</v>
      </c>
    </row>
    <row r="86" spans="1:84">
      <c r="A86" s="397">
        <v>233</v>
      </c>
      <c r="B86" s="412">
        <v>14</v>
      </c>
      <c r="C86" s="412">
        <v>14</v>
      </c>
      <c r="D86" s="398" t="s">
        <v>109</v>
      </c>
      <c r="E86" s="400">
        <v>15116</v>
      </c>
      <c r="F86" s="400">
        <v>15165</v>
      </c>
      <c r="G86" s="512">
        <v>49</v>
      </c>
      <c r="H86" s="513">
        <v>3.2415983064302727E-3</v>
      </c>
      <c r="I86" s="513"/>
      <c r="J86" s="400">
        <v>4763629.0585269714</v>
      </c>
      <c r="K86" s="433">
        <v>4931839.4451152384</v>
      </c>
      <c r="L86" s="512">
        <v>168210.38658826705</v>
      </c>
      <c r="M86" s="513">
        <v>3.5311394846575597E-2</v>
      </c>
      <c r="N86" s="513"/>
      <c r="O86" s="400">
        <v>6990857.8582752366</v>
      </c>
      <c r="P86" s="433">
        <v>6904052.1062687309</v>
      </c>
      <c r="Q86" s="512">
        <v>-86805.752006505616</v>
      </c>
      <c r="R86" s="513">
        <v>-1.2417038619051836E-2</v>
      </c>
      <c r="S86" s="513"/>
      <c r="T86" s="400">
        <v>3392006.8512649895</v>
      </c>
      <c r="U86" s="433">
        <v>2300653.1716115987</v>
      </c>
      <c r="V86" s="512">
        <v>-1091353.6796533908</v>
      </c>
      <c r="W86" s="513">
        <v>-0.32174276984328304</v>
      </c>
      <c r="X86" s="514"/>
      <c r="Y86" s="433">
        <v>15146493.768067198</v>
      </c>
      <c r="Z86" s="433">
        <v>14136544.722995568</v>
      </c>
      <c r="AA86" s="512">
        <v>-1009949.0450716298</v>
      </c>
      <c r="AB86" s="513">
        <v>-6.6678735061501071E-2</v>
      </c>
      <c r="AC86" s="514"/>
      <c r="AD86" s="517">
        <v>0</v>
      </c>
      <c r="AE86" s="439">
        <v>1616177.0383724901</v>
      </c>
      <c r="AF86" s="505"/>
      <c r="AG86" s="399">
        <v>15146493.768067198</v>
      </c>
      <c r="AH86" s="399">
        <v>15752721.761368059</v>
      </c>
      <c r="AI86" s="512">
        <v>606227.99330086075</v>
      </c>
      <c r="AJ86" s="513">
        <v>4.0024312067453473E-2</v>
      </c>
      <c r="AK86" s="513"/>
      <c r="AL86" s="200">
        <v>-25849</v>
      </c>
      <c r="AM86" s="433">
        <v>195952</v>
      </c>
      <c r="AN86" s="512">
        <v>221801</v>
      </c>
      <c r="AO86" s="513">
        <v>-8.5806414174629584</v>
      </c>
      <c r="AP86" s="513"/>
      <c r="AQ86" s="445">
        <v>15120644.768067198</v>
      </c>
      <c r="AR86" s="445">
        <v>15948673.761368059</v>
      </c>
      <c r="AS86" s="512">
        <v>828028.99330086075</v>
      </c>
      <c r="AT86" s="513">
        <v>5.4761487092769248E-2</v>
      </c>
      <c r="AV86" s="519">
        <v>315.13820180781761</v>
      </c>
      <c r="AW86" s="519">
        <v>325.21196472899692</v>
      </c>
      <c r="AX86" s="519">
        <v>10.073762921179309</v>
      </c>
      <c r="AY86" s="520">
        <v>3.1966175041268544E-2</v>
      </c>
      <c r="AZ86" s="521"/>
      <c r="BA86" s="519">
        <v>462.48067334448507</v>
      </c>
      <c r="BB86" s="519">
        <v>455.2622556062467</v>
      </c>
      <c r="BC86" s="658">
        <v>-7.2184177382383723</v>
      </c>
      <c r="BD86" s="659">
        <v>-1.5608041923217049E-2</v>
      </c>
      <c r="BE86" s="521"/>
      <c r="BF86" s="519">
        <v>224.39844213184637</v>
      </c>
      <c r="BG86" s="519">
        <v>151.70808912704246</v>
      </c>
      <c r="BH86" s="658">
        <v>-72.69035300480391</v>
      </c>
      <c r="BI86" s="659">
        <v>-0.32393430326086825</v>
      </c>
      <c r="BJ86" s="521"/>
      <c r="BK86" s="519">
        <v>1002.0173172841492</v>
      </c>
      <c r="BL86" s="519">
        <v>932.18230946228607</v>
      </c>
      <c r="BM86" s="658">
        <v>-69.835007821863087</v>
      </c>
      <c r="BN86" s="659">
        <v>-6.9694412079765955E-2</v>
      </c>
      <c r="BO86" s="522"/>
      <c r="BP86" s="519">
        <v>0</v>
      </c>
      <c r="BQ86" s="519">
        <v>106.57283470969271</v>
      </c>
      <c r="BR86" s="522"/>
      <c r="BS86" s="519">
        <v>1002.0173172841492</v>
      </c>
      <c r="BT86" s="519">
        <v>1038.7551441719788</v>
      </c>
      <c r="BU86" s="658">
        <v>36.737826887829669</v>
      </c>
      <c r="BV86" s="659">
        <v>3.6663864240793022E-2</v>
      </c>
      <c r="BW86" s="513"/>
      <c r="BX86" s="519">
        <v>-1.710042339243186</v>
      </c>
      <c r="BY86" s="519">
        <v>12.921332014507088</v>
      </c>
      <c r="BZ86" s="512">
        <v>14.631374353750275</v>
      </c>
      <c r="CA86" s="513">
        <v>-8.5561474227741563</v>
      </c>
      <c r="CB86" s="513"/>
      <c r="CC86" s="445">
        <v>1000.307274944906</v>
      </c>
      <c r="CD86" s="445">
        <v>1051.6764761864858</v>
      </c>
      <c r="CE86" s="512">
        <v>51.369201241579844</v>
      </c>
      <c r="CF86" s="513">
        <v>5.1353421621780276E-2</v>
      </c>
    </row>
    <row r="87" spans="1:84">
      <c r="A87" s="397">
        <v>235</v>
      </c>
      <c r="B87" s="412">
        <v>1</v>
      </c>
      <c r="C87" s="413">
        <v>33</v>
      </c>
      <c r="D87" s="398" t="s">
        <v>110</v>
      </c>
      <c r="E87" s="400">
        <v>10284</v>
      </c>
      <c r="F87" s="400">
        <v>10270</v>
      </c>
      <c r="G87" s="512">
        <v>-14</v>
      </c>
      <c r="H87" s="513">
        <v>-1.3613380007779074E-3</v>
      </c>
      <c r="I87" s="513"/>
      <c r="J87" s="400">
        <v>19615674.217616141</v>
      </c>
      <c r="K87" s="433">
        <v>19125637.594075594</v>
      </c>
      <c r="L87" s="512">
        <v>-490036.62354054675</v>
      </c>
      <c r="M87" s="513">
        <v>-2.4981890405809361E-2</v>
      </c>
      <c r="N87" s="513"/>
      <c r="O87" s="400">
        <v>-1675133.5221422266</v>
      </c>
      <c r="P87" s="433">
        <v>-1511262.1855156387</v>
      </c>
      <c r="Q87" s="512">
        <v>163871.3366265879</v>
      </c>
      <c r="R87" s="513">
        <v>-9.782583564862507E-2</v>
      </c>
      <c r="S87" s="513"/>
      <c r="T87" s="400">
        <v>655476.00876194029</v>
      </c>
      <c r="U87" s="433">
        <v>467289.7729743449</v>
      </c>
      <c r="V87" s="512">
        <v>-188186.23578759539</v>
      </c>
      <c r="W87" s="513">
        <v>-0.28709858678586969</v>
      </c>
      <c r="X87" s="514"/>
      <c r="Y87" s="433">
        <v>18596016.704235852</v>
      </c>
      <c r="Z87" s="433">
        <v>18081665.181534301</v>
      </c>
      <c r="AA87" s="512">
        <v>-514351.52270155028</v>
      </c>
      <c r="AB87" s="513">
        <v>-2.7659231053733666E-2</v>
      </c>
      <c r="AC87" s="514"/>
      <c r="AD87" s="517">
        <v>0</v>
      </c>
      <c r="AE87" s="439">
        <v>875260.00654915278</v>
      </c>
      <c r="AF87" s="505"/>
      <c r="AG87" s="399">
        <v>18596016.704235852</v>
      </c>
      <c r="AH87" s="399">
        <v>18956925.188083455</v>
      </c>
      <c r="AI87" s="512">
        <v>360908.4838476032</v>
      </c>
      <c r="AJ87" s="513">
        <v>1.9407838226204351E-2</v>
      </c>
      <c r="AK87" s="513"/>
      <c r="AL87" s="200">
        <v>2945072</v>
      </c>
      <c r="AM87" s="433">
        <v>3430041</v>
      </c>
      <c r="AN87" s="512">
        <v>484969</v>
      </c>
      <c r="AO87" s="513">
        <v>0.16467135608229613</v>
      </c>
      <c r="AP87" s="513"/>
      <c r="AQ87" s="445">
        <v>21541088.704235852</v>
      </c>
      <c r="AR87" s="445">
        <v>22386966.188083455</v>
      </c>
      <c r="AS87" s="512">
        <v>845877.4838476032</v>
      </c>
      <c r="AT87" s="513">
        <v>3.9268093431195486E-2</v>
      </c>
      <c r="AV87" s="519">
        <v>1907.3973373800216</v>
      </c>
      <c r="AW87" s="519">
        <v>1862.2821415847707</v>
      </c>
      <c r="AX87" s="519">
        <v>-45.115195795250884</v>
      </c>
      <c r="AY87" s="520">
        <v>-2.3652751794872789E-2</v>
      </c>
      <c r="AZ87" s="521"/>
      <c r="BA87" s="519">
        <v>-162.88735143351096</v>
      </c>
      <c r="BB87" s="519">
        <v>-147.15308524981876</v>
      </c>
      <c r="BC87" s="658">
        <v>15.734266183692199</v>
      </c>
      <c r="BD87" s="659">
        <v>-9.6595997449898829E-2</v>
      </c>
      <c r="BE87" s="521"/>
      <c r="BF87" s="519">
        <v>63.737457094704425</v>
      </c>
      <c r="BG87" s="519">
        <v>45.500464749205932</v>
      </c>
      <c r="BH87" s="658">
        <v>-18.236992345498493</v>
      </c>
      <c r="BI87" s="659">
        <v>-0.2861267640219945</v>
      </c>
      <c r="BJ87" s="521"/>
      <c r="BK87" s="519">
        <v>1808.2474430412146</v>
      </c>
      <c r="BL87" s="519">
        <v>1760.6295210841579</v>
      </c>
      <c r="BM87" s="658">
        <v>-47.617921957056751</v>
      </c>
      <c r="BN87" s="659">
        <v>-2.6333742176883817E-2</v>
      </c>
      <c r="BO87" s="522"/>
      <c r="BP87" s="519">
        <v>0</v>
      </c>
      <c r="BQ87" s="519">
        <v>85.224927609459868</v>
      </c>
      <c r="BR87" s="522"/>
      <c r="BS87" s="519">
        <v>1808.2474430412146</v>
      </c>
      <c r="BT87" s="519">
        <v>1845.8544486936178</v>
      </c>
      <c r="BU87" s="658">
        <v>37.607005652403132</v>
      </c>
      <c r="BV87" s="659">
        <v>2.0797488638586711E-2</v>
      </c>
      <c r="BW87" s="513"/>
      <c r="BX87" s="519">
        <v>286.37417347335668</v>
      </c>
      <c r="BY87" s="519">
        <v>333.98646543330085</v>
      </c>
      <c r="BZ87" s="512">
        <v>47.612291959944173</v>
      </c>
      <c r="CA87" s="513">
        <v>0.16625902881697488</v>
      </c>
      <c r="CB87" s="513"/>
      <c r="CC87" s="445">
        <v>2094.6216165145715</v>
      </c>
      <c r="CD87" s="445">
        <v>2179.8409141269185</v>
      </c>
      <c r="CE87" s="512">
        <v>85.219297612346963</v>
      </c>
      <c r="CF87" s="513">
        <v>4.0684817219709103E-2</v>
      </c>
    </row>
    <row r="88" spans="1:84">
      <c r="A88" s="397">
        <v>236</v>
      </c>
      <c r="B88" s="412">
        <v>16</v>
      </c>
      <c r="C88" s="412">
        <v>16</v>
      </c>
      <c r="D88" s="398" t="s">
        <v>111</v>
      </c>
      <c r="E88" s="400">
        <v>4198</v>
      </c>
      <c r="F88" s="400">
        <v>4137</v>
      </c>
      <c r="G88" s="512">
        <v>-61</v>
      </c>
      <c r="H88" s="513">
        <v>-1.4530728918532635E-2</v>
      </c>
      <c r="I88" s="513"/>
      <c r="J88" s="400">
        <v>1621067.9008921362</v>
      </c>
      <c r="K88" s="433">
        <v>1612014.0120991883</v>
      </c>
      <c r="L88" s="512">
        <v>-9053.888792947866</v>
      </c>
      <c r="M88" s="513">
        <v>-5.5851385299561865E-3</v>
      </c>
      <c r="N88" s="513"/>
      <c r="O88" s="400">
        <v>2256974.4482996222</v>
      </c>
      <c r="P88" s="433">
        <v>2221900.6451633046</v>
      </c>
      <c r="Q88" s="512">
        <v>-35073.803136317525</v>
      </c>
      <c r="R88" s="513">
        <v>-1.5540186182764149E-2</v>
      </c>
      <c r="S88" s="513"/>
      <c r="T88" s="400">
        <v>887852.95850948663</v>
      </c>
      <c r="U88" s="433">
        <v>513498.55794184905</v>
      </c>
      <c r="V88" s="512">
        <v>-374354.40056763758</v>
      </c>
      <c r="W88" s="513">
        <v>-0.42164008913829354</v>
      </c>
      <c r="X88" s="514"/>
      <c r="Y88" s="433">
        <v>4765895.307701245</v>
      </c>
      <c r="Z88" s="433">
        <v>4347413.2152043423</v>
      </c>
      <c r="AA88" s="512">
        <v>-418482.09249690268</v>
      </c>
      <c r="AB88" s="513">
        <v>-8.780765532567919E-2</v>
      </c>
      <c r="AC88" s="514"/>
      <c r="AD88" s="517">
        <v>0</v>
      </c>
      <c r="AE88" s="439">
        <v>468541.52010484115</v>
      </c>
      <c r="AF88" s="505"/>
      <c r="AG88" s="399">
        <v>4765895.307701245</v>
      </c>
      <c r="AH88" s="399">
        <v>4815954.7353091836</v>
      </c>
      <c r="AI88" s="512">
        <v>50059.427607938647</v>
      </c>
      <c r="AJ88" s="513">
        <v>1.0503677562334878E-2</v>
      </c>
      <c r="AK88" s="513"/>
      <c r="AL88" s="200">
        <v>936898</v>
      </c>
      <c r="AM88" s="433">
        <v>1300720</v>
      </c>
      <c r="AN88" s="512">
        <v>363822</v>
      </c>
      <c r="AO88" s="513">
        <v>0.38832615716972391</v>
      </c>
      <c r="AP88" s="513"/>
      <c r="AQ88" s="445">
        <v>5702793.307701245</v>
      </c>
      <c r="AR88" s="445">
        <v>6116674.7353091836</v>
      </c>
      <c r="AS88" s="512">
        <v>413881.42760793865</v>
      </c>
      <c r="AT88" s="513">
        <v>7.2575211002127535E-2</v>
      </c>
      <c r="AV88" s="519">
        <v>386.15242994095667</v>
      </c>
      <c r="AW88" s="519">
        <v>389.65772591230075</v>
      </c>
      <c r="AX88" s="519">
        <v>3.5052959713440828</v>
      </c>
      <c r="AY88" s="520">
        <v>9.0774929783040553E-3</v>
      </c>
      <c r="AZ88" s="521"/>
      <c r="BA88" s="519">
        <v>537.63088334912391</v>
      </c>
      <c r="BB88" s="519">
        <v>537.08016561839611</v>
      </c>
      <c r="BC88" s="658">
        <v>-0.55071773072779706</v>
      </c>
      <c r="BD88" s="659">
        <v>-1.024341695732116E-3</v>
      </c>
      <c r="BE88" s="521"/>
      <c r="BF88" s="519">
        <v>211.49427310850086</v>
      </c>
      <c r="BG88" s="519">
        <v>124.12341260378271</v>
      </c>
      <c r="BH88" s="658">
        <v>-87.370860504718152</v>
      </c>
      <c r="BI88" s="659">
        <v>-0.41311218133975253</v>
      </c>
      <c r="BJ88" s="521"/>
      <c r="BK88" s="519">
        <v>1135.2775863985814</v>
      </c>
      <c r="BL88" s="519">
        <v>1050.8613041344797</v>
      </c>
      <c r="BM88" s="658">
        <v>-84.41628226410171</v>
      </c>
      <c r="BN88" s="659">
        <v>-7.4357393535702407E-2</v>
      </c>
      <c r="BO88" s="522"/>
      <c r="BP88" s="519">
        <v>0</v>
      </c>
      <c r="BQ88" s="519">
        <v>113.25635003742836</v>
      </c>
      <c r="BR88" s="522"/>
      <c r="BS88" s="519">
        <v>1135.2775863985814</v>
      </c>
      <c r="BT88" s="519">
        <v>1164.117654171908</v>
      </c>
      <c r="BU88" s="658">
        <v>28.840067773326609</v>
      </c>
      <c r="BV88" s="659">
        <v>2.5403538411090616E-2</v>
      </c>
      <c r="BW88" s="513"/>
      <c r="BX88" s="519">
        <v>223.17722725107194</v>
      </c>
      <c r="BY88" s="519">
        <v>261.69132221416487</v>
      </c>
      <c r="BZ88" s="512">
        <v>38.51409496309293</v>
      </c>
      <c r="CA88" s="513">
        <v>0.17257179613475973</v>
      </c>
      <c r="CB88" s="513"/>
      <c r="CC88" s="445">
        <v>1358.4548136496533</v>
      </c>
      <c r="CD88" s="445">
        <v>1478.5290634056523</v>
      </c>
      <c r="CE88" s="512">
        <v>120.07424975599906</v>
      </c>
      <c r="CF88" s="513">
        <v>8.8390315636193345E-2</v>
      </c>
    </row>
    <row r="89" spans="1:84">
      <c r="A89" s="397">
        <v>239</v>
      </c>
      <c r="B89" s="412">
        <v>11</v>
      </c>
      <c r="C89" s="412">
        <v>11</v>
      </c>
      <c r="D89" s="398" t="s">
        <v>112</v>
      </c>
      <c r="E89" s="400">
        <v>2029</v>
      </c>
      <c r="F89" s="400">
        <v>2035</v>
      </c>
      <c r="G89" s="512">
        <v>6</v>
      </c>
      <c r="H89" s="513">
        <v>2.9571217348447511E-3</v>
      </c>
      <c r="I89" s="513"/>
      <c r="J89" s="400">
        <v>417823.6887305695</v>
      </c>
      <c r="K89" s="433">
        <v>594338.32076408528</v>
      </c>
      <c r="L89" s="512">
        <v>176514.63203351578</v>
      </c>
      <c r="M89" s="513">
        <v>0.42246200202243661</v>
      </c>
      <c r="N89" s="513"/>
      <c r="O89" s="400">
        <v>790843.28003277641</v>
      </c>
      <c r="P89" s="433">
        <v>147818.25703470971</v>
      </c>
      <c r="Q89" s="512">
        <v>-643025.02299806674</v>
      </c>
      <c r="R89" s="513">
        <v>-0.8130878003685087</v>
      </c>
      <c r="S89" s="513"/>
      <c r="T89" s="400">
        <v>462300.14243070059</v>
      </c>
      <c r="U89" s="433">
        <v>309940.94467260729</v>
      </c>
      <c r="V89" s="512">
        <v>-152359.1977580933</v>
      </c>
      <c r="W89" s="513">
        <v>-0.32956770672189906</v>
      </c>
      <c r="X89" s="514"/>
      <c r="Y89" s="433">
        <v>1670967.1111940464</v>
      </c>
      <c r="Z89" s="433">
        <v>1052097.5224714023</v>
      </c>
      <c r="AA89" s="512">
        <v>-618869.58872264414</v>
      </c>
      <c r="AB89" s="513">
        <v>-0.3703661098873513</v>
      </c>
      <c r="AC89" s="514"/>
      <c r="AD89" s="517">
        <v>0</v>
      </c>
      <c r="AE89" s="439">
        <v>190687.49437450193</v>
      </c>
      <c r="AF89" s="505"/>
      <c r="AG89" s="399">
        <v>1670967.1111940464</v>
      </c>
      <c r="AH89" s="399">
        <v>1242785.0168459043</v>
      </c>
      <c r="AI89" s="512">
        <v>-428182.09434814216</v>
      </c>
      <c r="AJ89" s="513">
        <v>-0.256248068247238</v>
      </c>
      <c r="AK89" s="513"/>
      <c r="AL89" s="200">
        <v>-401742</v>
      </c>
      <c r="AM89" s="433">
        <v>-475325</v>
      </c>
      <c r="AN89" s="512">
        <v>-73583</v>
      </c>
      <c r="AO89" s="513">
        <v>0.1831598389015836</v>
      </c>
      <c r="AP89" s="513"/>
      <c r="AQ89" s="445">
        <v>1269225.1111940464</v>
      </c>
      <c r="AR89" s="445">
        <v>767460.01684590406</v>
      </c>
      <c r="AS89" s="512">
        <v>-501765.09434814239</v>
      </c>
      <c r="AT89" s="513">
        <v>-0.39533183666378757</v>
      </c>
      <c r="AV89" s="519">
        <v>205.92591854636248</v>
      </c>
      <c r="AW89" s="519">
        <v>292.0581428816144</v>
      </c>
      <c r="AX89" s="519">
        <v>86.132224335251919</v>
      </c>
      <c r="AY89" s="520">
        <v>0.41826801086168264</v>
      </c>
      <c r="AZ89" s="521"/>
      <c r="BA89" s="519">
        <v>389.76997537347285</v>
      </c>
      <c r="BB89" s="519">
        <v>72.637964144820501</v>
      </c>
      <c r="BC89" s="658">
        <v>-317.13201122865235</v>
      </c>
      <c r="BD89" s="659">
        <v>-0.8136388928489946</v>
      </c>
      <c r="BE89" s="521"/>
      <c r="BF89" s="519">
        <v>227.84629986727481</v>
      </c>
      <c r="BG89" s="519">
        <v>152.30513251725174</v>
      </c>
      <c r="BH89" s="658">
        <v>-75.541167350023073</v>
      </c>
      <c r="BI89" s="659">
        <v>-0.33154441127210477</v>
      </c>
      <c r="BJ89" s="521"/>
      <c r="BK89" s="519">
        <v>823.54219378711014</v>
      </c>
      <c r="BL89" s="519">
        <v>517.00123954368667</v>
      </c>
      <c r="BM89" s="658">
        <v>-306.54095424342347</v>
      </c>
      <c r="BN89" s="659">
        <v>-0.37222252430537384</v>
      </c>
      <c r="BO89" s="522"/>
      <c r="BP89" s="519">
        <v>0</v>
      </c>
      <c r="BQ89" s="519">
        <v>93.70392843955868</v>
      </c>
      <c r="BR89" s="522"/>
      <c r="BS89" s="519">
        <v>823.54219378711014</v>
      </c>
      <c r="BT89" s="519">
        <v>610.70516798324536</v>
      </c>
      <c r="BU89" s="658">
        <v>-212.83702580386478</v>
      </c>
      <c r="BV89" s="659">
        <v>-0.25844094863569822</v>
      </c>
      <c r="BW89" s="513"/>
      <c r="BX89" s="519">
        <v>-198</v>
      </c>
      <c r="BY89" s="519">
        <v>-233.57493857493859</v>
      </c>
      <c r="BZ89" s="512">
        <v>-35.574938574938585</v>
      </c>
      <c r="CA89" s="513">
        <v>0.17967140694413428</v>
      </c>
      <c r="CB89" s="513"/>
      <c r="CC89" s="445">
        <v>625.54219378711014</v>
      </c>
      <c r="CD89" s="445">
        <v>377.13022940830666</v>
      </c>
      <c r="CE89" s="512">
        <v>-248.41196437880348</v>
      </c>
      <c r="CF89" s="513">
        <v>-0.39711464205937347</v>
      </c>
    </row>
    <row r="90" spans="1:84">
      <c r="A90" s="397">
        <v>240</v>
      </c>
      <c r="B90" s="412">
        <v>19</v>
      </c>
      <c r="C90" s="412">
        <v>19</v>
      </c>
      <c r="D90" s="398" t="s">
        <v>113</v>
      </c>
      <c r="E90" s="400">
        <v>19499</v>
      </c>
      <c r="F90" s="400">
        <v>19371</v>
      </c>
      <c r="G90" s="512">
        <v>-128</v>
      </c>
      <c r="H90" s="513">
        <v>-6.5644392020103599E-3</v>
      </c>
      <c r="I90" s="513"/>
      <c r="J90" s="400">
        <v>-11295649.631394442</v>
      </c>
      <c r="K90" s="433">
        <v>-10776008.280532438</v>
      </c>
      <c r="L90" s="512">
        <v>519641.35086200386</v>
      </c>
      <c r="M90" s="513">
        <v>-4.6003671131737679E-2</v>
      </c>
      <c r="N90" s="513"/>
      <c r="O90" s="400">
        <v>5513901.5913543198</v>
      </c>
      <c r="P90" s="433">
        <v>3911932.8144537681</v>
      </c>
      <c r="Q90" s="512">
        <v>-1601968.7769005517</v>
      </c>
      <c r="R90" s="513">
        <v>-0.29053271088704313</v>
      </c>
      <c r="S90" s="513"/>
      <c r="T90" s="400">
        <v>3214817.9245309983</v>
      </c>
      <c r="U90" s="433">
        <v>1806283.1427806765</v>
      </c>
      <c r="V90" s="512">
        <v>-1408534.7817503219</v>
      </c>
      <c r="W90" s="513">
        <v>-0.43813827557770924</v>
      </c>
      <c r="X90" s="514"/>
      <c r="Y90" s="433">
        <v>-2566930.115509124</v>
      </c>
      <c r="Z90" s="433">
        <v>-5057792.3232979942</v>
      </c>
      <c r="AA90" s="512">
        <v>-2490862.2077888702</v>
      </c>
      <c r="AB90" s="513">
        <v>0.97036619452136252</v>
      </c>
      <c r="AC90" s="514"/>
      <c r="AD90" s="517">
        <v>0</v>
      </c>
      <c r="AE90" s="439">
        <v>3790709.6204889072</v>
      </c>
      <c r="AF90" s="505"/>
      <c r="AG90" s="399">
        <v>-2566930.115509124</v>
      </c>
      <c r="AH90" s="399">
        <v>-1267082.702809087</v>
      </c>
      <c r="AI90" s="512">
        <v>1299847.412700037</v>
      </c>
      <c r="AJ90" s="513">
        <v>-0.50638208062093104</v>
      </c>
      <c r="AK90" s="513"/>
      <c r="AL90" s="200">
        <v>351605</v>
      </c>
      <c r="AM90" s="433">
        <v>1636034</v>
      </c>
      <c r="AN90" s="512">
        <v>1284429</v>
      </c>
      <c r="AO90" s="513">
        <v>3.6530453207434479</v>
      </c>
      <c r="AP90" s="513"/>
      <c r="AQ90" s="445">
        <v>-2215325.115509124</v>
      </c>
      <c r="AR90" s="445">
        <v>368951.2971909144</v>
      </c>
      <c r="AS90" s="512">
        <v>2584276.4127000384</v>
      </c>
      <c r="AT90" s="513">
        <v>-1.1665449890889366</v>
      </c>
      <c r="AV90" s="519">
        <v>-579.29379103515271</v>
      </c>
      <c r="AW90" s="519">
        <v>-556.29592073369668</v>
      </c>
      <c r="AX90" s="519">
        <v>22.997870301456032</v>
      </c>
      <c r="AY90" s="520">
        <v>-3.9699839109893852E-2</v>
      </c>
      <c r="AZ90" s="521"/>
      <c r="BA90" s="519">
        <v>282.77868564307499</v>
      </c>
      <c r="BB90" s="519">
        <v>201.9479022484006</v>
      </c>
      <c r="BC90" s="658">
        <v>-80.830783394674398</v>
      </c>
      <c r="BD90" s="659">
        <v>-0.28584468171939775</v>
      </c>
      <c r="BE90" s="521"/>
      <c r="BF90" s="519">
        <v>164.87091258685052</v>
      </c>
      <c r="BG90" s="519">
        <v>93.246767992394638</v>
      </c>
      <c r="BH90" s="658">
        <v>-71.624144594455885</v>
      </c>
      <c r="BI90" s="659">
        <v>-0.43442559679364784</v>
      </c>
      <c r="BJ90" s="521"/>
      <c r="BK90" s="519">
        <v>-131.64419280522714</v>
      </c>
      <c r="BL90" s="519">
        <v>-261.10125049290144</v>
      </c>
      <c r="BM90" s="658">
        <v>-129.45705768767431</v>
      </c>
      <c r="BN90" s="659">
        <v>0.98338601140736392</v>
      </c>
      <c r="BO90" s="522"/>
      <c r="BP90" s="519">
        <v>0</v>
      </c>
      <c r="BQ90" s="519">
        <v>195.68992930096056</v>
      </c>
      <c r="BR90" s="522"/>
      <c r="BS90" s="519">
        <v>-131.64419280522714</v>
      </c>
      <c r="BT90" s="519">
        <v>-65.411321191940885</v>
      </c>
      <c r="BU90" s="658">
        <v>66.23287161328625</v>
      </c>
      <c r="BV90" s="659">
        <v>-0.50312034433057329</v>
      </c>
      <c r="BW90" s="513"/>
      <c r="BX90" s="519">
        <v>18.031950356428535</v>
      </c>
      <c r="BY90" s="519">
        <v>84.457900986010017</v>
      </c>
      <c r="BZ90" s="512">
        <v>66.425950629581479</v>
      </c>
      <c r="CA90" s="513">
        <v>3.6837917871651689</v>
      </c>
      <c r="CB90" s="513"/>
      <c r="CC90" s="445">
        <v>-113.6122424487986</v>
      </c>
      <c r="CD90" s="445">
        <v>19.046579794069196</v>
      </c>
      <c r="CE90" s="512">
        <v>132.65882224286779</v>
      </c>
      <c r="CF90" s="513">
        <v>-1.1676454877004374</v>
      </c>
    </row>
    <row r="91" spans="1:84">
      <c r="A91" s="397">
        <v>241</v>
      </c>
      <c r="B91" s="412">
        <v>19</v>
      </c>
      <c r="C91" s="412">
        <v>19</v>
      </c>
      <c r="D91" s="398" t="s">
        <v>114</v>
      </c>
      <c r="E91" s="400">
        <v>7771</v>
      </c>
      <c r="F91" s="400">
        <v>7691</v>
      </c>
      <c r="G91" s="512">
        <v>-80</v>
      </c>
      <c r="H91" s="513">
        <v>-1.0294685368678419E-2</v>
      </c>
      <c r="I91" s="513"/>
      <c r="J91" s="400">
        <v>-537201.69532643957</v>
      </c>
      <c r="K91" s="433">
        <v>-848424.64801606629</v>
      </c>
      <c r="L91" s="512">
        <v>-311222.95268962672</v>
      </c>
      <c r="M91" s="513">
        <v>0.57934097266857454</v>
      </c>
      <c r="N91" s="513"/>
      <c r="O91" s="400">
        <v>1649253.9476050371</v>
      </c>
      <c r="P91" s="433">
        <v>1578737.650568021</v>
      </c>
      <c r="Q91" s="512">
        <v>-70516.297037016135</v>
      </c>
      <c r="R91" s="513">
        <v>-4.2756482189669043E-2</v>
      </c>
      <c r="S91" s="513"/>
      <c r="T91" s="400">
        <v>1132542.5612872744</v>
      </c>
      <c r="U91" s="433">
        <v>509434.86749191745</v>
      </c>
      <c r="V91" s="512">
        <v>-623107.6937953569</v>
      </c>
      <c r="W91" s="513">
        <v>-0.55018479224932448</v>
      </c>
      <c r="X91" s="514"/>
      <c r="Y91" s="433">
        <v>2244594.8135658717</v>
      </c>
      <c r="Z91" s="433">
        <v>1239747.8700438722</v>
      </c>
      <c r="AA91" s="512">
        <v>-1004846.9435219995</v>
      </c>
      <c r="AB91" s="513">
        <v>-0.44767409130989266</v>
      </c>
      <c r="AC91" s="514"/>
      <c r="AD91" s="517">
        <v>0</v>
      </c>
      <c r="AE91" s="439">
        <v>968097.11928386101</v>
      </c>
      <c r="AF91" s="505"/>
      <c r="AG91" s="399">
        <v>2244594.8135658717</v>
      </c>
      <c r="AH91" s="399">
        <v>2207844.9893277334</v>
      </c>
      <c r="AI91" s="512">
        <v>-36749.824238138273</v>
      </c>
      <c r="AJ91" s="513">
        <v>-1.6372587166302736E-2</v>
      </c>
      <c r="AK91" s="513"/>
      <c r="AL91" s="200">
        <v>-548192</v>
      </c>
      <c r="AM91" s="433">
        <v>-368225</v>
      </c>
      <c r="AN91" s="512">
        <v>179967</v>
      </c>
      <c r="AO91" s="513">
        <v>-0.32829191232268984</v>
      </c>
      <c r="AP91" s="513"/>
      <c r="AQ91" s="445">
        <v>1696402.8135658717</v>
      </c>
      <c r="AR91" s="445">
        <v>1839619.9893277334</v>
      </c>
      <c r="AS91" s="512">
        <v>143217.17576186173</v>
      </c>
      <c r="AT91" s="513">
        <v>8.4424038097895185E-2</v>
      </c>
      <c r="AV91" s="519">
        <v>-69.129030411329239</v>
      </c>
      <c r="AW91" s="519">
        <v>-110.31395761488315</v>
      </c>
      <c r="AX91" s="519">
        <v>-41.184927203553912</v>
      </c>
      <c r="AY91" s="520">
        <v>0.59576891153393496</v>
      </c>
      <c r="AZ91" s="521"/>
      <c r="BA91" s="519">
        <v>212.23188104555877</v>
      </c>
      <c r="BB91" s="519">
        <v>205.27079060824613</v>
      </c>
      <c r="BC91" s="658">
        <v>-6.9610904373126345</v>
      </c>
      <c r="BD91" s="659">
        <v>-3.2799456910144104E-2</v>
      </c>
      <c r="BE91" s="521"/>
      <c r="BF91" s="519">
        <v>145.73961668862108</v>
      </c>
      <c r="BG91" s="519">
        <v>66.237793198793057</v>
      </c>
      <c r="BH91" s="658">
        <v>-79.501823489828027</v>
      </c>
      <c r="BI91" s="659">
        <v>-0.54550591868021081</v>
      </c>
      <c r="BJ91" s="521"/>
      <c r="BK91" s="519">
        <v>288.84246732285055</v>
      </c>
      <c r="BL91" s="519">
        <v>161.19462619215605</v>
      </c>
      <c r="BM91" s="658">
        <v>-127.6478411306945</v>
      </c>
      <c r="BN91" s="659">
        <v>-0.44192892518127364</v>
      </c>
      <c r="BO91" s="522"/>
      <c r="BP91" s="519">
        <v>0</v>
      </c>
      <c r="BQ91" s="519">
        <v>125.87402409099739</v>
      </c>
      <c r="BR91" s="522"/>
      <c r="BS91" s="519">
        <v>288.84246732285055</v>
      </c>
      <c r="BT91" s="519">
        <v>287.06865028315349</v>
      </c>
      <c r="BU91" s="658">
        <v>-1.7738170396970645</v>
      </c>
      <c r="BV91" s="659">
        <v>-6.1411227238770249E-3</v>
      </c>
      <c r="BW91" s="513"/>
      <c r="BX91" s="519">
        <v>-70.543302020332007</v>
      </c>
      <c r="BY91" s="519">
        <v>-47.877389156156546</v>
      </c>
      <c r="BZ91" s="512">
        <v>22.665912864175461</v>
      </c>
      <c r="CA91" s="513">
        <v>-0.32130496042902396</v>
      </c>
      <c r="CB91" s="513"/>
      <c r="CC91" s="445">
        <v>218.29916530251853</v>
      </c>
      <c r="CD91" s="445">
        <v>239.19126112699692</v>
      </c>
      <c r="CE91" s="512">
        <v>20.892095824478389</v>
      </c>
      <c r="CF91" s="513">
        <v>9.5703965681802616E-2</v>
      </c>
    </row>
    <row r="92" spans="1:84">
      <c r="A92" s="397">
        <v>244</v>
      </c>
      <c r="B92" s="412">
        <v>17</v>
      </c>
      <c r="C92" s="412">
        <v>17</v>
      </c>
      <c r="D92" s="398" t="s">
        <v>115</v>
      </c>
      <c r="E92" s="400">
        <v>19300</v>
      </c>
      <c r="F92" s="400">
        <v>19514</v>
      </c>
      <c r="G92" s="512">
        <v>214</v>
      </c>
      <c r="H92" s="513">
        <v>1.1088082901554405E-2</v>
      </c>
      <c r="I92" s="513"/>
      <c r="J92" s="400">
        <v>16498160.658352518</v>
      </c>
      <c r="K92" s="433">
        <v>17069710.935474105</v>
      </c>
      <c r="L92" s="512">
        <v>571550.27712158673</v>
      </c>
      <c r="M92" s="513">
        <v>3.4643272602162968E-2</v>
      </c>
      <c r="N92" s="513"/>
      <c r="O92" s="400">
        <v>3660954.0326702883</v>
      </c>
      <c r="P92" s="433">
        <v>3391528.9710352202</v>
      </c>
      <c r="Q92" s="512">
        <v>-269425.06163506815</v>
      </c>
      <c r="R92" s="513">
        <v>-7.3594221405328702E-2</v>
      </c>
      <c r="S92" s="513"/>
      <c r="T92" s="400">
        <v>2075376.9698116761</v>
      </c>
      <c r="U92" s="433">
        <v>479790.1541805889</v>
      </c>
      <c r="V92" s="512">
        <v>-1595586.8156310872</v>
      </c>
      <c r="W92" s="513">
        <v>-0.76881782868385307</v>
      </c>
      <c r="X92" s="514"/>
      <c r="Y92" s="433">
        <v>22234491.660834484</v>
      </c>
      <c r="Z92" s="433">
        <v>20941030.060689915</v>
      </c>
      <c r="AA92" s="512">
        <v>-1293461.6001445688</v>
      </c>
      <c r="AB92" s="513">
        <v>-5.8173652893669249E-2</v>
      </c>
      <c r="AC92" s="514"/>
      <c r="AD92" s="517">
        <v>0</v>
      </c>
      <c r="AE92" s="439">
        <v>2103819.2977194004</v>
      </c>
      <c r="AF92" s="505"/>
      <c r="AG92" s="399">
        <v>22234491.660834484</v>
      </c>
      <c r="AH92" s="399">
        <v>23044849.358409315</v>
      </c>
      <c r="AI92" s="512">
        <v>810357.69757483155</v>
      </c>
      <c r="AJ92" s="513">
        <v>3.6445973667221583E-2</v>
      </c>
      <c r="AK92" s="513"/>
      <c r="AL92" s="200">
        <v>121290</v>
      </c>
      <c r="AM92" s="433">
        <v>337030</v>
      </c>
      <c r="AN92" s="512">
        <v>215740</v>
      </c>
      <c r="AO92" s="513">
        <v>1.7787121774260037</v>
      </c>
      <c r="AP92" s="513"/>
      <c r="AQ92" s="445">
        <v>22355781.660834484</v>
      </c>
      <c r="AR92" s="445">
        <v>23381879.358409315</v>
      </c>
      <c r="AS92" s="512">
        <v>1026097.6975748315</v>
      </c>
      <c r="AT92" s="513">
        <v>4.5898538156349568E-2</v>
      </c>
      <c r="AV92" s="519">
        <v>854.82697711671085</v>
      </c>
      <c r="AW92" s="519">
        <v>874.74177182915366</v>
      </c>
      <c r="AX92" s="519">
        <v>19.914794712442813</v>
      </c>
      <c r="AY92" s="520">
        <v>2.3296872051949545E-2</v>
      </c>
      <c r="AZ92" s="521"/>
      <c r="BA92" s="519">
        <v>189.6867374440564</v>
      </c>
      <c r="BB92" s="519">
        <v>173.79978328560111</v>
      </c>
      <c r="BC92" s="658">
        <v>-15.886954158455296</v>
      </c>
      <c r="BD92" s="659">
        <v>-8.3753637036120016E-2</v>
      </c>
      <c r="BE92" s="521"/>
      <c r="BF92" s="519">
        <v>107.53248548247026</v>
      </c>
      <c r="BG92" s="519">
        <v>24.586971106927791</v>
      </c>
      <c r="BH92" s="658">
        <v>-82.945514375542473</v>
      </c>
      <c r="BI92" s="659">
        <v>-0.77135308463658725</v>
      </c>
      <c r="BJ92" s="521"/>
      <c r="BK92" s="519">
        <v>1152.0462000432376</v>
      </c>
      <c r="BL92" s="519">
        <v>1073.1285262216827</v>
      </c>
      <c r="BM92" s="658">
        <v>-78.917673821554899</v>
      </c>
      <c r="BN92" s="659">
        <v>-6.8502177966988681E-2</v>
      </c>
      <c r="BO92" s="522"/>
      <c r="BP92" s="519">
        <v>0</v>
      </c>
      <c r="BQ92" s="519">
        <v>107.81076651221689</v>
      </c>
      <c r="BR92" s="522"/>
      <c r="BS92" s="519">
        <v>1152.0462000432376</v>
      </c>
      <c r="BT92" s="519">
        <v>1180.9392927338995</v>
      </c>
      <c r="BU92" s="658">
        <v>28.893092690661888</v>
      </c>
      <c r="BV92" s="659">
        <v>2.5079803821736919E-2</v>
      </c>
      <c r="BW92" s="513"/>
      <c r="BX92" s="519">
        <v>6.2844559585492226</v>
      </c>
      <c r="BY92" s="519">
        <v>17.271189914932869</v>
      </c>
      <c r="BZ92" s="512">
        <v>10.986733956383645</v>
      </c>
      <c r="CA92" s="513">
        <v>1.7482394703454891</v>
      </c>
      <c r="CB92" s="513"/>
      <c r="CC92" s="445">
        <v>1158.3306560017868</v>
      </c>
      <c r="CD92" s="445">
        <v>1198.2104826488323</v>
      </c>
      <c r="CE92" s="512">
        <v>39.879826647045547</v>
      </c>
      <c r="CF92" s="513">
        <v>3.4428706898511054E-2</v>
      </c>
    </row>
    <row r="93" spans="1:84">
      <c r="A93" s="397">
        <v>245</v>
      </c>
      <c r="B93" s="412">
        <v>1</v>
      </c>
      <c r="C93" s="413">
        <v>32</v>
      </c>
      <c r="D93" s="398" t="s">
        <v>116</v>
      </c>
      <c r="E93" s="400">
        <v>37676</v>
      </c>
      <c r="F93" s="400">
        <v>38211</v>
      </c>
      <c r="G93" s="512">
        <v>535</v>
      </c>
      <c r="H93" s="513">
        <v>1.4200021233676611E-2</v>
      </c>
      <c r="I93" s="513"/>
      <c r="J93" s="400">
        <v>11663511.931303101</v>
      </c>
      <c r="K93" s="433">
        <v>12309836.574148348</v>
      </c>
      <c r="L93" s="512">
        <v>646324.64284524694</v>
      </c>
      <c r="M93" s="513">
        <v>5.5414239437661092E-2</v>
      </c>
      <c r="N93" s="513"/>
      <c r="O93" s="400">
        <v>430942.73587921291</v>
      </c>
      <c r="P93" s="433">
        <v>994669.93669888272</v>
      </c>
      <c r="Q93" s="512">
        <v>563727.20081966976</v>
      </c>
      <c r="R93" s="513">
        <v>1.3081255440344037</v>
      </c>
      <c r="S93" s="513"/>
      <c r="T93" s="400">
        <v>4824294.0159718813</v>
      </c>
      <c r="U93" s="433">
        <v>2656455.3120047669</v>
      </c>
      <c r="V93" s="512">
        <v>-2167838.7039671144</v>
      </c>
      <c r="W93" s="513">
        <v>-0.44935874488370936</v>
      </c>
      <c r="X93" s="514"/>
      <c r="Y93" s="433">
        <v>16918748.683154196</v>
      </c>
      <c r="Z93" s="433">
        <v>15960961.822851997</v>
      </c>
      <c r="AA93" s="512">
        <v>-957786.86030219868</v>
      </c>
      <c r="AB93" s="513">
        <v>-5.661097509272988E-2</v>
      </c>
      <c r="AC93" s="514"/>
      <c r="AD93" s="517">
        <v>0</v>
      </c>
      <c r="AE93" s="439">
        <v>6268271.3852957208</v>
      </c>
      <c r="AF93" s="505"/>
      <c r="AG93" s="399">
        <v>16918748.683154196</v>
      </c>
      <c r="AH93" s="399">
        <v>22229233.20814772</v>
      </c>
      <c r="AI93" s="512">
        <v>5310484.524993524</v>
      </c>
      <c r="AJ93" s="513">
        <v>0.31388163654686313</v>
      </c>
      <c r="AK93" s="513"/>
      <c r="AL93" s="200">
        <v>-4039132</v>
      </c>
      <c r="AM93" s="433">
        <v>-3219324</v>
      </c>
      <c r="AN93" s="512">
        <v>819808</v>
      </c>
      <c r="AO93" s="513">
        <v>-0.2029663799053856</v>
      </c>
      <c r="AP93" s="513"/>
      <c r="AQ93" s="445">
        <v>12879616.683154196</v>
      </c>
      <c r="AR93" s="445">
        <v>19009909.20814772</v>
      </c>
      <c r="AS93" s="512">
        <v>6130292.524993524</v>
      </c>
      <c r="AT93" s="513">
        <v>0.47596855370793739</v>
      </c>
      <c r="AV93" s="519">
        <v>309.57405062382156</v>
      </c>
      <c r="AW93" s="519">
        <v>322.15426380226501</v>
      </c>
      <c r="AX93" s="519">
        <v>12.580213178443444</v>
      </c>
      <c r="AY93" s="520">
        <v>4.0637169533729006E-2</v>
      </c>
      <c r="AZ93" s="521"/>
      <c r="BA93" s="519">
        <v>11.438123364455167</v>
      </c>
      <c r="BB93" s="519">
        <v>26.030984185153038</v>
      </c>
      <c r="BC93" s="658">
        <v>14.59286082069787</v>
      </c>
      <c r="BD93" s="659">
        <v>1.2758090077998536</v>
      </c>
      <c r="BE93" s="521"/>
      <c r="BF93" s="519">
        <v>128.04687376504623</v>
      </c>
      <c r="BG93" s="519">
        <v>69.520695925381872</v>
      </c>
      <c r="BH93" s="658">
        <v>-58.526177839664356</v>
      </c>
      <c r="BI93" s="659">
        <v>-0.45706838534031136</v>
      </c>
      <c r="BJ93" s="521"/>
      <c r="BK93" s="519">
        <v>449.05904775332294</v>
      </c>
      <c r="BL93" s="519">
        <v>417.70594391279991</v>
      </c>
      <c r="BM93" s="658">
        <v>-31.353103840523033</v>
      </c>
      <c r="BN93" s="659">
        <v>-6.9819557132597659E-2</v>
      </c>
      <c r="BO93" s="522"/>
      <c r="BP93" s="519">
        <v>0</v>
      </c>
      <c r="BQ93" s="519">
        <v>164.04363626431447</v>
      </c>
      <c r="BR93" s="522"/>
      <c r="BS93" s="519">
        <v>449.05904775332294</v>
      </c>
      <c r="BT93" s="519">
        <v>581.74958017711447</v>
      </c>
      <c r="BU93" s="658">
        <v>132.69053242379152</v>
      </c>
      <c r="BV93" s="659">
        <v>0.2954857119295391</v>
      </c>
      <c r="BW93" s="513"/>
      <c r="BX93" s="519">
        <v>-107.20702834695828</v>
      </c>
      <c r="BY93" s="519">
        <v>-84.251236554918734</v>
      </c>
      <c r="BZ93" s="512">
        <v>22.955791792039548</v>
      </c>
      <c r="CA93" s="513">
        <v>-0.21412581008911866</v>
      </c>
      <c r="CB93" s="513"/>
      <c r="CC93" s="445">
        <v>341.85201940636466</v>
      </c>
      <c r="CD93" s="445">
        <v>497.4983436221957</v>
      </c>
      <c r="CE93" s="512">
        <v>155.64632421583104</v>
      </c>
      <c r="CF93" s="513">
        <v>0.45530321712334804</v>
      </c>
    </row>
    <row r="94" spans="1:84">
      <c r="A94" s="397">
        <v>249</v>
      </c>
      <c r="B94" s="412">
        <v>13</v>
      </c>
      <c r="C94" s="412">
        <v>13</v>
      </c>
      <c r="D94" s="398" t="s">
        <v>117</v>
      </c>
      <c r="E94" s="400">
        <v>9250</v>
      </c>
      <c r="F94" s="400">
        <v>9184</v>
      </c>
      <c r="G94" s="512">
        <v>-66</v>
      </c>
      <c r="H94" s="513">
        <v>-7.1351351351351348E-3</v>
      </c>
      <c r="I94" s="513"/>
      <c r="J94" s="400">
        <v>1561041.609077503</v>
      </c>
      <c r="K94" s="433">
        <v>1659131.2302969012</v>
      </c>
      <c r="L94" s="512">
        <v>98089.621219398221</v>
      </c>
      <c r="M94" s="513">
        <v>6.2836006836079303E-2</v>
      </c>
      <c r="N94" s="513"/>
      <c r="O94" s="400">
        <v>3375148.8711746689</v>
      </c>
      <c r="P94" s="433">
        <v>3208793.5802966766</v>
      </c>
      <c r="Q94" s="512">
        <v>-166355.29087799229</v>
      </c>
      <c r="R94" s="513">
        <v>-4.9288282451403362E-2</v>
      </c>
      <c r="S94" s="513"/>
      <c r="T94" s="400">
        <v>1665414.2069316842</v>
      </c>
      <c r="U94" s="433">
        <v>1004866.078650284</v>
      </c>
      <c r="V94" s="512">
        <v>-660548.12828140019</v>
      </c>
      <c r="W94" s="513">
        <v>-0.39662693252651959</v>
      </c>
      <c r="X94" s="514"/>
      <c r="Y94" s="433">
        <v>6601604.687183856</v>
      </c>
      <c r="Z94" s="433">
        <v>5872790.8892438617</v>
      </c>
      <c r="AA94" s="512">
        <v>-728813.79793999437</v>
      </c>
      <c r="AB94" s="513">
        <v>-0.1103994911047749</v>
      </c>
      <c r="AC94" s="514"/>
      <c r="AD94" s="517">
        <v>0</v>
      </c>
      <c r="AE94" s="439">
        <v>1765222.1645143006</v>
      </c>
      <c r="AF94" s="505"/>
      <c r="AG94" s="399">
        <v>6601604.687183856</v>
      </c>
      <c r="AH94" s="399">
        <v>7638013.0537581621</v>
      </c>
      <c r="AI94" s="512">
        <v>1036408.366574306</v>
      </c>
      <c r="AJ94" s="513">
        <v>0.15699340019349478</v>
      </c>
      <c r="AK94" s="513"/>
      <c r="AL94" s="200">
        <v>291328</v>
      </c>
      <c r="AM94" s="433">
        <v>500035</v>
      </c>
      <c r="AN94" s="512">
        <v>208707</v>
      </c>
      <c r="AO94" s="513">
        <v>0.716398698374341</v>
      </c>
      <c r="AP94" s="513"/>
      <c r="AQ94" s="445">
        <v>6892932.687183856</v>
      </c>
      <c r="AR94" s="445">
        <v>8138048.0537581621</v>
      </c>
      <c r="AS94" s="512">
        <v>1245115.366574306</v>
      </c>
      <c r="AT94" s="513">
        <v>0.18063651903773406</v>
      </c>
      <c r="AV94" s="519">
        <v>168.76125503540572</v>
      </c>
      <c r="AW94" s="519">
        <v>180.65453291560334</v>
      </c>
      <c r="AX94" s="519">
        <v>11.893277880197616</v>
      </c>
      <c r="AY94" s="520">
        <v>7.0473983366042367E-2</v>
      </c>
      <c r="AZ94" s="521"/>
      <c r="BA94" s="519">
        <v>364.88095904591017</v>
      </c>
      <c r="BB94" s="519">
        <v>349.38954489293081</v>
      </c>
      <c r="BC94" s="658">
        <v>-15.49141415297936</v>
      </c>
      <c r="BD94" s="659">
        <v>-4.2456077164142167E-2</v>
      </c>
      <c r="BE94" s="521"/>
      <c r="BF94" s="519">
        <v>180.04477912774965</v>
      </c>
      <c r="BG94" s="519">
        <v>109.41486048021385</v>
      </c>
      <c r="BH94" s="658">
        <v>-70.629918647535803</v>
      </c>
      <c r="BI94" s="659">
        <v>-0.39229084558692362</v>
      </c>
      <c r="BJ94" s="521"/>
      <c r="BK94" s="519">
        <v>713.68699320906546</v>
      </c>
      <c r="BL94" s="519">
        <v>639.45893828874796</v>
      </c>
      <c r="BM94" s="658">
        <v>-74.228054920317504</v>
      </c>
      <c r="BN94" s="659">
        <v>-0.10400645608875955</v>
      </c>
      <c r="BO94" s="522"/>
      <c r="BP94" s="519">
        <v>0</v>
      </c>
      <c r="BQ94" s="519">
        <v>192.20624613613901</v>
      </c>
      <c r="BR94" s="522"/>
      <c r="BS94" s="519">
        <v>713.68699320906546</v>
      </c>
      <c r="BT94" s="519">
        <v>831.665184424887</v>
      </c>
      <c r="BU94" s="658">
        <v>117.97819121582154</v>
      </c>
      <c r="BV94" s="659">
        <v>0.16530803046492026</v>
      </c>
      <c r="BW94" s="513"/>
      <c r="BX94" s="519">
        <v>31.49491891891892</v>
      </c>
      <c r="BY94" s="519">
        <v>54.446319686411151</v>
      </c>
      <c r="BZ94" s="512">
        <v>22.951400767492231</v>
      </c>
      <c r="CA94" s="513">
        <v>0.72873344511788474</v>
      </c>
      <c r="CB94" s="513"/>
      <c r="CC94" s="445">
        <v>745.18191212798433</v>
      </c>
      <c r="CD94" s="445">
        <v>886.11150411129813</v>
      </c>
      <c r="CE94" s="512">
        <v>140.9295919833138</v>
      </c>
      <c r="CF94" s="513">
        <v>0.1891210584820385</v>
      </c>
    </row>
    <row r="95" spans="1:84">
      <c r="A95" s="397">
        <v>250</v>
      </c>
      <c r="B95" s="412">
        <v>6</v>
      </c>
      <c r="C95" s="412">
        <v>6</v>
      </c>
      <c r="D95" s="398" t="s">
        <v>118</v>
      </c>
      <c r="E95" s="400">
        <v>1771</v>
      </c>
      <c r="F95" s="400">
        <v>1749</v>
      </c>
      <c r="G95" s="512">
        <v>-22</v>
      </c>
      <c r="H95" s="513">
        <v>-1.2422360248447204E-2</v>
      </c>
      <c r="I95" s="513"/>
      <c r="J95" s="400">
        <v>49223.280563718057</v>
      </c>
      <c r="K95" s="433">
        <v>48540.014042045339</v>
      </c>
      <c r="L95" s="512">
        <v>-683.26652167271823</v>
      </c>
      <c r="M95" s="513">
        <v>-1.3880962703984149E-2</v>
      </c>
      <c r="N95" s="513"/>
      <c r="O95" s="400">
        <v>800408.86810264259</v>
      </c>
      <c r="P95" s="433">
        <v>835373.05991776683</v>
      </c>
      <c r="Q95" s="512">
        <v>34964.191815124243</v>
      </c>
      <c r="R95" s="513">
        <v>4.3682914081157473E-2</v>
      </c>
      <c r="S95" s="513"/>
      <c r="T95" s="400">
        <v>441292.16868401034</v>
      </c>
      <c r="U95" s="433">
        <v>329935.20020664704</v>
      </c>
      <c r="V95" s="512">
        <v>-111356.96847736329</v>
      </c>
      <c r="W95" s="513">
        <v>-0.25234295185759587</v>
      </c>
      <c r="X95" s="514"/>
      <c r="Y95" s="433">
        <v>1290924.317350371</v>
      </c>
      <c r="Z95" s="433">
        <v>1213848.2741664592</v>
      </c>
      <c r="AA95" s="512">
        <v>-77076.043183911825</v>
      </c>
      <c r="AB95" s="513">
        <v>-5.970608977458168E-2</v>
      </c>
      <c r="AC95" s="514"/>
      <c r="AD95" s="517">
        <v>0</v>
      </c>
      <c r="AE95" s="439">
        <v>237550.23347270634</v>
      </c>
      <c r="AF95" s="505"/>
      <c r="AG95" s="399">
        <v>1290924.317350371</v>
      </c>
      <c r="AH95" s="399">
        <v>1451398.5076391655</v>
      </c>
      <c r="AI95" s="512">
        <v>160474.19028879446</v>
      </c>
      <c r="AJ95" s="513">
        <v>0.12430952623014227</v>
      </c>
      <c r="AK95" s="513"/>
      <c r="AL95" s="200">
        <v>-357960</v>
      </c>
      <c r="AM95" s="433">
        <v>-387834</v>
      </c>
      <c r="AN95" s="512">
        <v>-29874</v>
      </c>
      <c r="AO95" s="513">
        <v>8.3456252095206171E-2</v>
      </c>
      <c r="AP95" s="513"/>
      <c r="AQ95" s="445">
        <v>932964.31735037104</v>
      </c>
      <c r="AR95" s="445">
        <v>1063564.5076391655</v>
      </c>
      <c r="AS95" s="512">
        <v>130600.19028879446</v>
      </c>
      <c r="AT95" s="513">
        <v>0.13998412142888855</v>
      </c>
      <c r="AV95" s="519">
        <v>27.794060171495232</v>
      </c>
      <c r="AW95" s="519">
        <v>27.753009743879552</v>
      </c>
      <c r="AX95" s="519">
        <v>-4.1050427615680007E-2</v>
      </c>
      <c r="AY95" s="520">
        <v>-1.4769496562355476E-3</v>
      </c>
      <c r="AZ95" s="521"/>
      <c r="BA95" s="519">
        <v>451.95305934649497</v>
      </c>
      <c r="BB95" s="519">
        <v>477.62896507591012</v>
      </c>
      <c r="BC95" s="658">
        <v>25.675905729415149</v>
      </c>
      <c r="BD95" s="659">
        <v>5.6811001050731738E-2</v>
      </c>
      <c r="BE95" s="521"/>
      <c r="BF95" s="519">
        <v>249.17683155505947</v>
      </c>
      <c r="BG95" s="519">
        <v>188.64219565846028</v>
      </c>
      <c r="BH95" s="658">
        <v>-60.534635896599184</v>
      </c>
      <c r="BI95" s="659">
        <v>-0.24293846068599328</v>
      </c>
      <c r="BJ95" s="521"/>
      <c r="BK95" s="519">
        <v>728.92395107304969</v>
      </c>
      <c r="BL95" s="519">
        <v>694.02417047824997</v>
      </c>
      <c r="BM95" s="658">
        <v>-34.899780594799722</v>
      </c>
      <c r="BN95" s="659">
        <v>-4.7878493419544962E-2</v>
      </c>
      <c r="BO95" s="522"/>
      <c r="BP95" s="519">
        <v>0</v>
      </c>
      <c r="BQ95" s="519">
        <v>135.82060232859138</v>
      </c>
      <c r="BR95" s="522"/>
      <c r="BS95" s="519">
        <v>728.92395107304969</v>
      </c>
      <c r="BT95" s="519">
        <v>829.84477280684132</v>
      </c>
      <c r="BU95" s="658">
        <v>100.92082173379163</v>
      </c>
      <c r="BV95" s="659">
        <v>0.13845178442171641</v>
      </c>
      <c r="BW95" s="513"/>
      <c r="BX95" s="519">
        <v>-202.12309429700733</v>
      </c>
      <c r="BY95" s="519">
        <v>-221.74614065180103</v>
      </c>
      <c r="BZ95" s="512">
        <v>-19.623046354793701</v>
      </c>
      <c r="CA95" s="513">
        <v>9.708463262470568E-2</v>
      </c>
      <c r="CB95" s="513"/>
      <c r="CC95" s="445">
        <v>526.80085677604234</v>
      </c>
      <c r="CD95" s="445">
        <v>608.09863215504026</v>
      </c>
      <c r="CE95" s="512">
        <v>81.297775378997926</v>
      </c>
      <c r="CF95" s="513">
        <v>0.15432354433994375</v>
      </c>
    </row>
    <row r="96" spans="1:84">
      <c r="A96" s="397">
        <v>256</v>
      </c>
      <c r="B96" s="412">
        <v>13</v>
      </c>
      <c r="C96" s="412">
        <v>13</v>
      </c>
      <c r="D96" s="398" t="s">
        <v>119</v>
      </c>
      <c r="E96" s="400">
        <v>1554</v>
      </c>
      <c r="F96" s="400">
        <v>1523</v>
      </c>
      <c r="G96" s="512">
        <v>-31</v>
      </c>
      <c r="H96" s="513">
        <v>-1.9948519948519948E-2</v>
      </c>
      <c r="I96" s="513"/>
      <c r="J96" s="400">
        <v>573696.97308694106</v>
      </c>
      <c r="K96" s="433">
        <v>640259.03914250503</v>
      </c>
      <c r="L96" s="512">
        <v>66562.066055563977</v>
      </c>
      <c r="M96" s="513">
        <v>0.11602303860417408</v>
      </c>
      <c r="N96" s="513"/>
      <c r="O96" s="400">
        <v>851903.69821475446</v>
      </c>
      <c r="P96" s="433">
        <v>936745.35433452902</v>
      </c>
      <c r="Q96" s="512">
        <v>84841.656119774561</v>
      </c>
      <c r="R96" s="513">
        <v>9.9590665350518318E-2</v>
      </c>
      <c r="S96" s="513"/>
      <c r="T96" s="400">
        <v>343315.21196814114</v>
      </c>
      <c r="U96" s="433">
        <v>252143.09551546111</v>
      </c>
      <c r="V96" s="512">
        <v>-91172.116452680028</v>
      </c>
      <c r="W96" s="513">
        <v>-0.26556387038608875</v>
      </c>
      <c r="X96" s="514"/>
      <c r="Y96" s="433">
        <v>1768915.8832698367</v>
      </c>
      <c r="Z96" s="433">
        <v>1829147.4889924952</v>
      </c>
      <c r="AA96" s="512">
        <v>60231.605722658569</v>
      </c>
      <c r="AB96" s="513">
        <v>3.4050011248313625E-2</v>
      </c>
      <c r="AC96" s="514"/>
      <c r="AD96" s="517">
        <v>0</v>
      </c>
      <c r="AE96" s="439">
        <v>237158.66524516905</v>
      </c>
      <c r="AF96" s="505"/>
      <c r="AG96" s="399">
        <v>1768915.8832698367</v>
      </c>
      <c r="AH96" s="399">
        <v>2066306.1542376643</v>
      </c>
      <c r="AI96" s="512">
        <v>297390.27096782764</v>
      </c>
      <c r="AJ96" s="513">
        <v>0.16812007500215467</v>
      </c>
      <c r="AK96" s="513"/>
      <c r="AL96" s="200">
        <v>525748</v>
      </c>
      <c r="AM96" s="433">
        <v>556306</v>
      </c>
      <c r="AN96" s="512">
        <v>30558</v>
      </c>
      <c r="AO96" s="513">
        <v>5.8122902987743176E-2</v>
      </c>
      <c r="AP96" s="513"/>
      <c r="AQ96" s="445">
        <v>2294663.8832698367</v>
      </c>
      <c r="AR96" s="445">
        <v>2622612.1542376643</v>
      </c>
      <c r="AS96" s="512">
        <v>327948.27096782764</v>
      </c>
      <c r="AT96" s="513">
        <v>0.14291778127457597</v>
      </c>
      <c r="AV96" s="519">
        <v>369.17437135581793</v>
      </c>
      <c r="AW96" s="519">
        <v>420.39332839297771</v>
      </c>
      <c r="AX96" s="519">
        <v>51.218957037159782</v>
      </c>
      <c r="AY96" s="520">
        <v>0.13873920025665565</v>
      </c>
      <c r="AZ96" s="521"/>
      <c r="BA96" s="519">
        <v>548.20057800177244</v>
      </c>
      <c r="BB96" s="519">
        <v>615.06589253744517</v>
      </c>
      <c r="BC96" s="658">
        <v>66.865314535672724</v>
      </c>
      <c r="BD96" s="659">
        <v>0.12197235322042388</v>
      </c>
      <c r="BE96" s="521"/>
      <c r="BF96" s="519">
        <v>220.92355982505865</v>
      </c>
      <c r="BG96" s="519">
        <v>165.55685851310645</v>
      </c>
      <c r="BH96" s="658">
        <v>-55.366701311952198</v>
      </c>
      <c r="BI96" s="659">
        <v>-0.25061474365067754</v>
      </c>
      <c r="BJ96" s="521"/>
      <c r="BK96" s="519">
        <v>1138.298509182649</v>
      </c>
      <c r="BL96" s="519">
        <v>1201.0160794435294</v>
      </c>
      <c r="BM96" s="658">
        <v>62.717570260880393</v>
      </c>
      <c r="BN96" s="659">
        <v>5.5097647721522987E-2</v>
      </c>
      <c r="BO96" s="522"/>
      <c r="BP96" s="519">
        <v>0</v>
      </c>
      <c r="BQ96" s="519">
        <v>155.71809930739923</v>
      </c>
      <c r="BR96" s="522"/>
      <c r="BS96" s="519">
        <v>1138.298509182649</v>
      </c>
      <c r="BT96" s="519">
        <v>1356.7341787509285</v>
      </c>
      <c r="BU96" s="658">
        <v>218.43566956827954</v>
      </c>
      <c r="BV96" s="659">
        <v>0.1918966490829602</v>
      </c>
      <c r="BW96" s="513"/>
      <c r="BX96" s="519">
        <v>338.31917631917634</v>
      </c>
      <c r="BY96" s="519">
        <v>365.26986211424821</v>
      </c>
      <c r="BZ96" s="512">
        <v>26.950685795071877</v>
      </c>
      <c r="CA96" s="513">
        <v>7.9660532661164088E-2</v>
      </c>
      <c r="CB96" s="513"/>
      <c r="CC96" s="445">
        <v>1476.6176855018252</v>
      </c>
      <c r="CD96" s="445">
        <v>1722.0040408651769</v>
      </c>
      <c r="CE96" s="512">
        <v>245.38635536335164</v>
      </c>
      <c r="CF96" s="513">
        <v>0.16618137367084129</v>
      </c>
    </row>
    <row r="97" spans="1:84">
      <c r="A97" s="397">
        <v>257</v>
      </c>
      <c r="B97" s="412">
        <v>1</v>
      </c>
      <c r="C97" s="413">
        <v>33</v>
      </c>
      <c r="D97" s="398" t="s">
        <v>120</v>
      </c>
      <c r="E97" s="400">
        <v>40722</v>
      </c>
      <c r="F97" s="400">
        <v>41154</v>
      </c>
      <c r="G97" s="512">
        <v>432</v>
      </c>
      <c r="H97" s="513">
        <v>1.0608516281125682E-2</v>
      </c>
      <c r="I97" s="513"/>
      <c r="J97" s="400">
        <v>35522376.099763557</v>
      </c>
      <c r="K97" s="433">
        <v>34829051.378839761</v>
      </c>
      <c r="L97" s="512">
        <v>-693324.7209237963</v>
      </c>
      <c r="M97" s="513">
        <v>-1.9517971404182367E-2</v>
      </c>
      <c r="N97" s="513"/>
      <c r="O97" s="400">
        <v>-957594.10945789458</v>
      </c>
      <c r="P97" s="433">
        <v>-1072221.2766841317</v>
      </c>
      <c r="Q97" s="512">
        <v>-114627.16722623713</v>
      </c>
      <c r="R97" s="513">
        <v>0.11970329192096736</v>
      </c>
      <c r="S97" s="513"/>
      <c r="T97" s="400">
        <v>4500387.5614631632</v>
      </c>
      <c r="U97" s="433">
        <v>2490639.9534949986</v>
      </c>
      <c r="V97" s="512">
        <v>-2009747.6079681646</v>
      </c>
      <c r="W97" s="513">
        <v>-0.44657211862765805</v>
      </c>
      <c r="X97" s="514"/>
      <c r="Y97" s="433">
        <v>39065169.551768824</v>
      </c>
      <c r="Z97" s="433">
        <v>36247470.055650622</v>
      </c>
      <c r="AA97" s="512">
        <v>-2817699.4961182028</v>
      </c>
      <c r="AB97" s="513">
        <v>-7.2128177823065937E-2</v>
      </c>
      <c r="AC97" s="514"/>
      <c r="AD97" s="517">
        <v>0</v>
      </c>
      <c r="AE97" s="439">
        <v>5130921.3278100947</v>
      </c>
      <c r="AF97" s="505"/>
      <c r="AG97" s="399">
        <v>39065169.551768824</v>
      </c>
      <c r="AH97" s="399">
        <v>41378391.383460715</v>
      </c>
      <c r="AI97" s="512">
        <v>2313221.831691891</v>
      </c>
      <c r="AJ97" s="513">
        <v>5.9214432145915284E-2</v>
      </c>
      <c r="AK97" s="513"/>
      <c r="AL97" s="200">
        <v>-2499682</v>
      </c>
      <c r="AM97" s="433">
        <v>-2287024</v>
      </c>
      <c r="AN97" s="512">
        <v>212658</v>
      </c>
      <c r="AO97" s="513">
        <v>-8.5074021415524059E-2</v>
      </c>
      <c r="AP97" s="513"/>
      <c r="AQ97" s="445">
        <v>36565487.551768824</v>
      </c>
      <c r="AR97" s="445">
        <v>39091367.383460715</v>
      </c>
      <c r="AS97" s="512">
        <v>2525879.831691891</v>
      </c>
      <c r="AT97" s="513">
        <v>6.9078248392443586E-2</v>
      </c>
      <c r="AV97" s="519">
        <v>872.31413240419329</v>
      </c>
      <c r="AW97" s="519">
        <v>846.3102342139224</v>
      </c>
      <c r="AX97" s="519">
        <v>-26.003898190270888</v>
      </c>
      <c r="AY97" s="520">
        <v>-2.9810245213615073E-2</v>
      </c>
      <c r="AZ97" s="521"/>
      <c r="BA97" s="519">
        <v>-23.515399770588246</v>
      </c>
      <c r="BB97" s="519">
        <v>-26.0538775497918</v>
      </c>
      <c r="BC97" s="658">
        <v>-2.5384777792035536</v>
      </c>
      <c r="BD97" s="659">
        <v>0.1079495906498915</v>
      </c>
      <c r="BE97" s="521"/>
      <c r="BF97" s="519">
        <v>110.51489517860526</v>
      </c>
      <c r="BG97" s="519">
        <v>60.519996926058184</v>
      </c>
      <c r="BH97" s="658">
        <v>-49.994898252547074</v>
      </c>
      <c r="BI97" s="659">
        <v>-0.45238153799765501</v>
      </c>
      <c r="BJ97" s="521"/>
      <c r="BK97" s="519">
        <v>959.31362781221026</v>
      </c>
      <c r="BL97" s="519">
        <v>880.77635359018859</v>
      </c>
      <c r="BM97" s="658">
        <v>-78.537274222021665</v>
      </c>
      <c r="BN97" s="659">
        <v>-8.1868194034866434E-2</v>
      </c>
      <c r="BO97" s="522"/>
      <c r="BP97" s="519">
        <v>0</v>
      </c>
      <c r="BQ97" s="519">
        <v>124.67612693322872</v>
      </c>
      <c r="BR97" s="522"/>
      <c r="BS97" s="519">
        <v>959.31362781221026</v>
      </c>
      <c r="BT97" s="519">
        <v>1005.4524805234173</v>
      </c>
      <c r="BU97" s="658">
        <v>46.138852711207051</v>
      </c>
      <c r="BV97" s="659">
        <v>4.8095691933857244E-2</v>
      </c>
      <c r="BW97" s="513"/>
      <c r="BX97" s="519">
        <v>-61.384067580177792</v>
      </c>
      <c r="BY97" s="519">
        <v>-55.572338047334405</v>
      </c>
      <c r="BZ97" s="512">
        <v>5.8117295328433869</v>
      </c>
      <c r="CA97" s="513">
        <v>-9.4678143074378426E-2</v>
      </c>
      <c r="CB97" s="513"/>
      <c r="CC97" s="445">
        <v>897.92956023203249</v>
      </c>
      <c r="CD97" s="445">
        <v>949.88014247608294</v>
      </c>
      <c r="CE97" s="512">
        <v>51.950582244050452</v>
      </c>
      <c r="CF97" s="513">
        <v>5.7855966152429585E-2</v>
      </c>
    </row>
    <row r="98" spans="1:84">
      <c r="A98" s="397">
        <v>260</v>
      </c>
      <c r="B98" s="412">
        <v>12</v>
      </c>
      <c r="C98" s="412">
        <v>12</v>
      </c>
      <c r="D98" s="398" t="s">
        <v>121</v>
      </c>
      <c r="E98" s="400">
        <v>9727</v>
      </c>
      <c r="F98" s="400">
        <v>9689</v>
      </c>
      <c r="G98" s="512">
        <v>-38</v>
      </c>
      <c r="H98" s="513">
        <v>-3.9066515883622909E-3</v>
      </c>
      <c r="I98" s="513"/>
      <c r="J98" s="400">
        <v>5255390.1419114303</v>
      </c>
      <c r="K98" s="433">
        <v>5131823.4535561511</v>
      </c>
      <c r="L98" s="512">
        <v>-123566.68835527916</v>
      </c>
      <c r="M98" s="513">
        <v>-2.3512372063463377E-2</v>
      </c>
      <c r="N98" s="513"/>
      <c r="O98" s="400">
        <v>5269298.3131798524</v>
      </c>
      <c r="P98" s="433">
        <v>5463114.2693543425</v>
      </c>
      <c r="Q98" s="512">
        <v>193815.95617449004</v>
      </c>
      <c r="R98" s="513">
        <v>3.6782118729111836E-2</v>
      </c>
      <c r="S98" s="513"/>
      <c r="T98" s="400">
        <v>2104520.913554274</v>
      </c>
      <c r="U98" s="433">
        <v>1609290.7301729894</v>
      </c>
      <c r="V98" s="512">
        <v>-495230.18338128459</v>
      </c>
      <c r="W98" s="513">
        <v>-0.23531730200053105</v>
      </c>
      <c r="X98" s="514"/>
      <c r="Y98" s="433">
        <v>12629209.368645556</v>
      </c>
      <c r="Z98" s="433">
        <v>12204228.453083484</v>
      </c>
      <c r="AA98" s="512">
        <v>-424980.91556207277</v>
      </c>
      <c r="AB98" s="513">
        <v>-3.3650635060114668E-2</v>
      </c>
      <c r="AC98" s="514"/>
      <c r="AD98" s="517">
        <v>0</v>
      </c>
      <c r="AE98" s="439">
        <v>1781398.8132809633</v>
      </c>
      <c r="AF98" s="505"/>
      <c r="AG98" s="399">
        <v>12629209.368645556</v>
      </c>
      <c r="AH98" s="399">
        <v>13985627.266364448</v>
      </c>
      <c r="AI98" s="512">
        <v>1356417.8977188915</v>
      </c>
      <c r="AJ98" s="513">
        <v>0.10740323151870933</v>
      </c>
      <c r="AK98" s="513"/>
      <c r="AL98" s="200">
        <v>-99920</v>
      </c>
      <c r="AM98" s="433">
        <v>244155</v>
      </c>
      <c r="AN98" s="512">
        <v>344075</v>
      </c>
      <c r="AO98" s="513">
        <v>-3.4435048038430747</v>
      </c>
      <c r="AP98" s="513"/>
      <c r="AQ98" s="445">
        <v>12529289.368645556</v>
      </c>
      <c r="AR98" s="445">
        <v>14229782.266364446</v>
      </c>
      <c r="AS98" s="512">
        <v>1700492.8977188896</v>
      </c>
      <c r="AT98" s="513">
        <v>0.13572141625001966</v>
      </c>
      <c r="AV98" s="519">
        <v>540.28890119373193</v>
      </c>
      <c r="AW98" s="519">
        <v>529.65460352525042</v>
      </c>
      <c r="AX98" s="519">
        <v>-10.634297668481508</v>
      </c>
      <c r="AY98" s="520">
        <v>-1.9682613588740662E-2</v>
      </c>
      <c r="AZ98" s="521"/>
      <c r="BA98" s="519">
        <v>541.71875328260023</v>
      </c>
      <c r="BB98" s="519">
        <v>563.84707083851197</v>
      </c>
      <c r="BC98" s="658">
        <v>22.128317555911735</v>
      </c>
      <c r="BD98" s="659">
        <v>4.0848350591193176E-2</v>
      </c>
      <c r="BE98" s="521"/>
      <c r="BF98" s="519">
        <v>216.35868341259115</v>
      </c>
      <c r="BG98" s="519">
        <v>166.09461556125393</v>
      </c>
      <c r="BH98" s="658">
        <v>-50.264067851337217</v>
      </c>
      <c r="BI98" s="659">
        <v>-0.23231823682105132</v>
      </c>
      <c r="BJ98" s="521"/>
      <c r="BK98" s="519">
        <v>1298.3663378889232</v>
      </c>
      <c r="BL98" s="519">
        <v>1259.5962899250164</v>
      </c>
      <c r="BM98" s="658">
        <v>-38.770047963906791</v>
      </c>
      <c r="BN98" s="659">
        <v>-2.9860638582901718E-2</v>
      </c>
      <c r="BO98" s="522"/>
      <c r="BP98" s="519">
        <v>0</v>
      </c>
      <c r="BQ98" s="519">
        <v>183.85786079894348</v>
      </c>
      <c r="BR98" s="522"/>
      <c r="BS98" s="519">
        <v>1298.3663378889232</v>
      </c>
      <c r="BT98" s="519">
        <v>1443.4541507239599</v>
      </c>
      <c r="BU98" s="658">
        <v>145.08781283503663</v>
      </c>
      <c r="BV98" s="659">
        <v>0.1117464375046429</v>
      </c>
      <c r="BW98" s="513"/>
      <c r="BX98" s="519">
        <v>-10.272437544977896</v>
      </c>
      <c r="BY98" s="519">
        <v>25.199194963360512</v>
      </c>
      <c r="BZ98" s="512">
        <v>35.471632508338409</v>
      </c>
      <c r="CA98" s="513">
        <v>-3.4530881646177716</v>
      </c>
      <c r="CB98" s="513"/>
      <c r="CC98" s="445">
        <v>1288.0939003439453</v>
      </c>
      <c r="CD98" s="445">
        <v>1468.6533456873203</v>
      </c>
      <c r="CE98" s="512">
        <v>180.55944534337505</v>
      </c>
      <c r="CF98" s="513">
        <v>0.14017568540240916</v>
      </c>
    </row>
    <row r="99" spans="1:84">
      <c r="A99" s="397">
        <v>261</v>
      </c>
      <c r="B99" s="412">
        <v>19</v>
      </c>
      <c r="C99" s="412">
        <v>19</v>
      </c>
      <c r="D99" s="398" t="s">
        <v>122</v>
      </c>
      <c r="E99" s="400">
        <v>6637</v>
      </c>
      <c r="F99" s="400">
        <v>6822</v>
      </c>
      <c r="G99" s="512">
        <v>185</v>
      </c>
      <c r="H99" s="513">
        <v>2.7874039475666718E-2</v>
      </c>
      <c r="I99" s="513"/>
      <c r="J99" s="400">
        <v>10842454.306949673</v>
      </c>
      <c r="K99" s="433">
        <v>11435452.419052109</v>
      </c>
      <c r="L99" s="512">
        <v>592998.1121024359</v>
      </c>
      <c r="M99" s="513">
        <v>5.4692239903869615E-2</v>
      </c>
      <c r="N99" s="513"/>
      <c r="O99" s="400">
        <v>-325223.46925284469</v>
      </c>
      <c r="P99" s="433">
        <v>-524814.35613902181</v>
      </c>
      <c r="Q99" s="512">
        <v>-199590.88688617712</v>
      </c>
      <c r="R99" s="513">
        <v>0.61370382446478777</v>
      </c>
      <c r="S99" s="513"/>
      <c r="T99" s="400">
        <v>1207171.2267386289</v>
      </c>
      <c r="U99" s="433">
        <v>787459.88431075623</v>
      </c>
      <c r="V99" s="512">
        <v>-419711.3424278727</v>
      </c>
      <c r="W99" s="513">
        <v>-0.34768169844620284</v>
      </c>
      <c r="X99" s="514"/>
      <c r="Y99" s="433">
        <v>11724402.064435456</v>
      </c>
      <c r="Z99" s="433">
        <v>11698097.947223844</v>
      </c>
      <c r="AA99" s="512">
        <v>-26304.117211611941</v>
      </c>
      <c r="AB99" s="513">
        <v>-2.2435359233715017E-3</v>
      </c>
      <c r="AC99" s="514"/>
      <c r="AD99" s="517">
        <v>0</v>
      </c>
      <c r="AE99" s="439">
        <v>961131.55415340827</v>
      </c>
      <c r="AF99" s="505"/>
      <c r="AG99" s="399">
        <v>11724402.064435456</v>
      </c>
      <c r="AH99" s="399">
        <v>12659229.501377253</v>
      </c>
      <c r="AI99" s="512">
        <v>934827.43694179691</v>
      </c>
      <c r="AJ99" s="513">
        <v>7.9733485068503571E-2</v>
      </c>
      <c r="AK99" s="513"/>
      <c r="AL99" s="200">
        <v>159900</v>
      </c>
      <c r="AM99" s="433">
        <v>357571</v>
      </c>
      <c r="AN99" s="512">
        <v>197671</v>
      </c>
      <c r="AO99" s="513">
        <v>1.2362163852407755</v>
      </c>
      <c r="AP99" s="513"/>
      <c r="AQ99" s="445">
        <v>11884302.064435456</v>
      </c>
      <c r="AR99" s="445">
        <v>13016800.501377253</v>
      </c>
      <c r="AS99" s="512">
        <v>1132498.4369417969</v>
      </c>
      <c r="AT99" s="513">
        <v>9.5293642891396357E-2</v>
      </c>
      <c r="AV99" s="519">
        <v>1633.6378344055556</v>
      </c>
      <c r="AW99" s="519">
        <v>1676.2609819777351</v>
      </c>
      <c r="AX99" s="519">
        <v>42.623147572179505</v>
      </c>
      <c r="AY99" s="520">
        <v>2.6090940522131772E-2</v>
      </c>
      <c r="AZ99" s="521"/>
      <c r="BA99" s="519">
        <v>-49.00157740738959</v>
      </c>
      <c r="BB99" s="519">
        <v>-76.929691606423603</v>
      </c>
      <c r="BC99" s="658">
        <v>-27.928114199034013</v>
      </c>
      <c r="BD99" s="659">
        <v>0.56994316666267908</v>
      </c>
      <c r="BE99" s="521"/>
      <c r="BF99" s="519">
        <v>181.88507258379221</v>
      </c>
      <c r="BG99" s="519">
        <v>115.42947585909648</v>
      </c>
      <c r="BH99" s="658">
        <v>-66.455596724695724</v>
      </c>
      <c r="BI99" s="659">
        <v>-0.36537136215002169</v>
      </c>
      <c r="BJ99" s="521"/>
      <c r="BK99" s="519">
        <v>1766.5213295819581</v>
      </c>
      <c r="BL99" s="519">
        <v>1714.7607662304081</v>
      </c>
      <c r="BM99" s="658">
        <v>-51.76056335154999</v>
      </c>
      <c r="BN99" s="659">
        <v>-2.930084255693588E-2</v>
      </c>
      <c r="BO99" s="522"/>
      <c r="BP99" s="519">
        <v>0</v>
      </c>
      <c r="BQ99" s="519">
        <v>140.88706451970219</v>
      </c>
      <c r="BR99" s="522"/>
      <c r="BS99" s="519">
        <v>1766.5213295819581</v>
      </c>
      <c r="BT99" s="519">
        <v>1855.6478307501104</v>
      </c>
      <c r="BU99" s="658">
        <v>89.126501168152345</v>
      </c>
      <c r="BV99" s="659">
        <v>5.0453113515048165E-2</v>
      </c>
      <c r="BW99" s="513"/>
      <c r="BX99" s="519">
        <v>24.09221033599518</v>
      </c>
      <c r="BY99" s="519">
        <v>52.414394605687484</v>
      </c>
      <c r="BZ99" s="512">
        <v>28.322184269692304</v>
      </c>
      <c r="CA99" s="513">
        <v>1.1755743401997987</v>
      </c>
      <c r="CB99" s="513"/>
      <c r="CC99" s="445">
        <v>1790.6135399179532</v>
      </c>
      <c r="CD99" s="445">
        <v>1908.0622253557979</v>
      </c>
      <c r="CE99" s="512">
        <v>117.44868543784469</v>
      </c>
      <c r="CF99" s="513">
        <v>6.5591308688097066E-2</v>
      </c>
    </row>
    <row r="100" spans="1:84">
      <c r="A100" s="397">
        <v>263</v>
      </c>
      <c r="B100" s="412">
        <v>11</v>
      </c>
      <c r="C100" s="412">
        <v>11</v>
      </c>
      <c r="D100" s="398" t="s">
        <v>123</v>
      </c>
      <c r="E100" s="400">
        <v>7597</v>
      </c>
      <c r="F100" s="400">
        <v>7475</v>
      </c>
      <c r="G100" s="512">
        <v>-122</v>
      </c>
      <c r="H100" s="513">
        <v>-1.6058970646307753E-2</v>
      </c>
      <c r="I100" s="513"/>
      <c r="J100" s="400">
        <v>3303079.1481248057</v>
      </c>
      <c r="K100" s="433">
        <v>3004357.5249761059</v>
      </c>
      <c r="L100" s="512">
        <v>-298721.62314869976</v>
      </c>
      <c r="M100" s="513">
        <v>-9.0437319165750929E-2</v>
      </c>
      <c r="N100" s="513"/>
      <c r="O100" s="400">
        <v>4502123.8269685572</v>
      </c>
      <c r="P100" s="433">
        <v>4688486.1087121228</v>
      </c>
      <c r="Q100" s="512">
        <v>186362.28174356557</v>
      </c>
      <c r="R100" s="513">
        <v>4.1394303867703708E-2</v>
      </c>
      <c r="S100" s="513"/>
      <c r="T100" s="400">
        <v>1805927.0038778996</v>
      </c>
      <c r="U100" s="433">
        <v>1298064.750933276</v>
      </c>
      <c r="V100" s="512">
        <v>-507862.25294462359</v>
      </c>
      <c r="W100" s="513">
        <v>-0.28121970149074788</v>
      </c>
      <c r="X100" s="514"/>
      <c r="Y100" s="433">
        <v>9611129.9789712615</v>
      </c>
      <c r="Z100" s="433">
        <v>8990908.3846215047</v>
      </c>
      <c r="AA100" s="512">
        <v>-620221.59434975684</v>
      </c>
      <c r="AB100" s="513">
        <v>-6.4531599895826505E-2</v>
      </c>
      <c r="AC100" s="514"/>
      <c r="AD100" s="517">
        <v>0</v>
      </c>
      <c r="AE100" s="439">
        <v>1008644.8592698248</v>
      </c>
      <c r="AF100" s="505"/>
      <c r="AG100" s="399">
        <v>9611129.9789712615</v>
      </c>
      <c r="AH100" s="399">
        <v>9999553.2438913286</v>
      </c>
      <c r="AI100" s="512">
        <v>388423.26492006704</v>
      </c>
      <c r="AJ100" s="513">
        <v>4.0413901983421346E-2</v>
      </c>
      <c r="AK100" s="513"/>
      <c r="AL100" s="200">
        <v>-553205</v>
      </c>
      <c r="AM100" s="433">
        <v>-363483</v>
      </c>
      <c r="AN100" s="512">
        <v>189722</v>
      </c>
      <c r="AO100" s="513">
        <v>-0.34295062409052701</v>
      </c>
      <c r="AP100" s="513"/>
      <c r="AQ100" s="445">
        <v>9057924.9789712615</v>
      </c>
      <c r="AR100" s="445">
        <v>9636070.2438913304</v>
      </c>
      <c r="AS100" s="512">
        <v>578145.2649200689</v>
      </c>
      <c r="AT100" s="513">
        <v>6.3827561639369063E-2</v>
      </c>
      <c r="AV100" s="519">
        <v>434.78730395219242</v>
      </c>
      <c r="AW100" s="519">
        <v>401.92073912723822</v>
      </c>
      <c r="AX100" s="519">
        <v>-32.866564824954196</v>
      </c>
      <c r="AY100" s="520">
        <v>-7.5592282769526495E-2</v>
      </c>
      <c r="AZ100" s="521"/>
      <c r="BA100" s="519">
        <v>592.61864248631787</v>
      </c>
      <c r="BB100" s="519">
        <v>627.2222219012873</v>
      </c>
      <c r="BC100" s="658">
        <v>34.603579414969431</v>
      </c>
      <c r="BD100" s="659">
        <v>5.8390973442534494E-2</v>
      </c>
      <c r="BE100" s="521"/>
      <c r="BF100" s="519">
        <v>237.71580938237457</v>
      </c>
      <c r="BG100" s="519">
        <v>173.65414728204362</v>
      </c>
      <c r="BH100" s="658">
        <v>-64.061662100330949</v>
      </c>
      <c r="BI100" s="659">
        <v>-0.26948843775588111</v>
      </c>
      <c r="BJ100" s="521"/>
      <c r="BK100" s="519">
        <v>1265.1217558208848</v>
      </c>
      <c r="BL100" s="519">
        <v>1202.7971083105692</v>
      </c>
      <c r="BM100" s="658">
        <v>-62.324647510315572</v>
      </c>
      <c r="BN100" s="659">
        <v>-4.9263754435932297E-2</v>
      </c>
      <c r="BO100" s="522"/>
      <c r="BP100" s="519">
        <v>0</v>
      </c>
      <c r="BQ100" s="519">
        <v>134.93576712639796</v>
      </c>
      <c r="BR100" s="522"/>
      <c r="BS100" s="519">
        <v>1265.1217558208848</v>
      </c>
      <c r="BT100" s="519">
        <v>1337.7328754369671</v>
      </c>
      <c r="BU100" s="658">
        <v>72.611119616082306</v>
      </c>
      <c r="BV100" s="659">
        <v>5.7394570350241092E-2</v>
      </c>
      <c r="BW100" s="513"/>
      <c r="BX100" s="519">
        <v>-72.818875872054761</v>
      </c>
      <c r="BY100" s="519">
        <v>-48.626488294314385</v>
      </c>
      <c r="BZ100" s="512">
        <v>24.192387577740377</v>
      </c>
      <c r="CA100" s="513">
        <v>-0.33222687507902793</v>
      </c>
      <c r="CB100" s="513"/>
      <c r="CC100" s="445">
        <v>1192.30287994883</v>
      </c>
      <c r="CD100" s="445">
        <v>1289.1063871426529</v>
      </c>
      <c r="CE100" s="512">
        <v>96.803507193822952</v>
      </c>
      <c r="CF100" s="513">
        <v>8.1190365989871185E-2</v>
      </c>
    </row>
    <row r="101" spans="1:84">
      <c r="A101" s="397">
        <v>265</v>
      </c>
      <c r="B101" s="412">
        <v>13</v>
      </c>
      <c r="C101" s="412">
        <v>13</v>
      </c>
      <c r="D101" s="398" t="s">
        <v>124</v>
      </c>
      <c r="E101" s="400">
        <v>1064</v>
      </c>
      <c r="F101" s="400">
        <v>1035</v>
      </c>
      <c r="G101" s="512">
        <v>-29</v>
      </c>
      <c r="H101" s="513">
        <v>-2.7255639097744359E-2</v>
      </c>
      <c r="I101" s="513"/>
      <c r="J101" s="400">
        <v>1346590.9611308095</v>
      </c>
      <c r="K101" s="433">
        <v>1268441.9197161172</v>
      </c>
      <c r="L101" s="512">
        <v>-78149.041414692299</v>
      </c>
      <c r="M101" s="513">
        <v>-5.8034728934364802E-2</v>
      </c>
      <c r="N101" s="513"/>
      <c r="O101" s="400">
        <v>352735.55910361098</v>
      </c>
      <c r="P101" s="433">
        <v>430897.04548206739</v>
      </c>
      <c r="Q101" s="512">
        <v>78161.486378456408</v>
      </c>
      <c r="R101" s="513">
        <v>0.22158663724486477</v>
      </c>
      <c r="S101" s="513"/>
      <c r="T101" s="400">
        <v>244194.61411271486</v>
      </c>
      <c r="U101" s="433">
        <v>176058.94056914118</v>
      </c>
      <c r="V101" s="512">
        <v>-68135.673543573677</v>
      </c>
      <c r="W101" s="513">
        <v>-0.27902201607167204</v>
      </c>
      <c r="X101" s="514"/>
      <c r="Y101" s="433">
        <v>1943521.1343471352</v>
      </c>
      <c r="Z101" s="433">
        <v>1875397.9057673258</v>
      </c>
      <c r="AA101" s="512">
        <v>-68123.228579809424</v>
      </c>
      <c r="AB101" s="513">
        <v>-3.5051447280861847E-2</v>
      </c>
      <c r="AC101" s="514"/>
      <c r="AD101" s="517">
        <v>0</v>
      </c>
      <c r="AE101" s="439">
        <v>134987.86262855114</v>
      </c>
      <c r="AF101" s="505"/>
      <c r="AG101" s="399">
        <v>1943521.1343471352</v>
      </c>
      <c r="AH101" s="399">
        <v>2010385.768395877</v>
      </c>
      <c r="AI101" s="512">
        <v>66864.634048741776</v>
      </c>
      <c r="AJ101" s="513">
        <v>3.4403862590978641E-2</v>
      </c>
      <c r="AK101" s="513"/>
      <c r="AL101" s="200">
        <v>-283874</v>
      </c>
      <c r="AM101" s="433">
        <v>-272240</v>
      </c>
      <c r="AN101" s="512">
        <v>11634</v>
      </c>
      <c r="AO101" s="513">
        <v>-4.0982971318260918E-2</v>
      </c>
      <c r="AP101" s="513"/>
      <c r="AQ101" s="445">
        <v>1659647.1343471352</v>
      </c>
      <c r="AR101" s="445">
        <v>1738145.768395877</v>
      </c>
      <c r="AS101" s="512">
        <v>78498.634048741776</v>
      </c>
      <c r="AT101" s="513">
        <v>4.7298387967042901E-2</v>
      </c>
      <c r="AV101" s="519">
        <v>1265.5930085815878</v>
      </c>
      <c r="AW101" s="519">
        <v>1225.5477485179877</v>
      </c>
      <c r="AX101" s="519">
        <v>-40.045260063600153</v>
      </c>
      <c r="AY101" s="520">
        <v>-3.1641499117066742E-2</v>
      </c>
      <c r="AZ101" s="521"/>
      <c r="BA101" s="519">
        <v>331.51838261617576</v>
      </c>
      <c r="BB101" s="519">
        <v>416.32564780876078</v>
      </c>
      <c r="BC101" s="658">
        <v>84.807265192585021</v>
      </c>
      <c r="BD101" s="659">
        <v>0.2558146686266049</v>
      </c>
      <c r="BE101" s="521"/>
      <c r="BF101" s="519">
        <v>229.50621627134856</v>
      </c>
      <c r="BG101" s="519">
        <v>170.1052565885422</v>
      </c>
      <c r="BH101" s="658">
        <v>-59.400959682806359</v>
      </c>
      <c r="BI101" s="659">
        <v>-0.25882070057996048</v>
      </c>
      <c r="BJ101" s="521"/>
      <c r="BK101" s="519">
        <v>1826.617607469112</v>
      </c>
      <c r="BL101" s="519">
        <v>1811.9786529152907</v>
      </c>
      <c r="BM101" s="658">
        <v>-14.63895455382135</v>
      </c>
      <c r="BN101" s="659">
        <v>-8.0142414558811229E-3</v>
      </c>
      <c r="BO101" s="522"/>
      <c r="BP101" s="519">
        <v>0</v>
      </c>
      <c r="BQ101" s="519">
        <v>130.42305567975956</v>
      </c>
      <c r="BR101" s="522"/>
      <c r="BS101" s="519">
        <v>1826.617607469112</v>
      </c>
      <c r="BT101" s="519">
        <v>1942.4017085950502</v>
      </c>
      <c r="BU101" s="658">
        <v>115.78410112593815</v>
      </c>
      <c r="BV101" s="659">
        <v>6.3387159223962555E-2</v>
      </c>
      <c r="BW101" s="513"/>
      <c r="BX101" s="519">
        <v>-266.79887218045116</v>
      </c>
      <c r="BY101" s="519">
        <v>-263.03381642512079</v>
      </c>
      <c r="BZ101" s="512">
        <v>3.7650557553303656</v>
      </c>
      <c r="CA101" s="513">
        <v>-1.4111962785149427E-2</v>
      </c>
      <c r="CB101" s="513"/>
      <c r="CC101" s="445">
        <v>1559.8187352886609</v>
      </c>
      <c r="CD101" s="445">
        <v>1679.3678921699295</v>
      </c>
      <c r="CE101" s="512">
        <v>119.54915688126857</v>
      </c>
      <c r="CF101" s="513">
        <v>7.6642980480129144E-2</v>
      </c>
    </row>
    <row r="102" spans="1:84">
      <c r="A102" s="397">
        <v>271</v>
      </c>
      <c r="B102" s="412">
        <v>4</v>
      </c>
      <c r="C102" s="412">
        <v>4</v>
      </c>
      <c r="D102" s="398" t="s">
        <v>125</v>
      </c>
      <c r="E102" s="400">
        <v>6903</v>
      </c>
      <c r="F102" s="400">
        <v>6766</v>
      </c>
      <c r="G102" s="512">
        <v>-137</v>
      </c>
      <c r="H102" s="513">
        <v>-1.9846443575257135E-2</v>
      </c>
      <c r="I102" s="513"/>
      <c r="J102" s="400">
        <v>-1182922.3755719364</v>
      </c>
      <c r="K102" s="433">
        <v>-1446361.156656398</v>
      </c>
      <c r="L102" s="512">
        <v>-263438.7810844616</v>
      </c>
      <c r="M102" s="513">
        <v>0.22270166371406275</v>
      </c>
      <c r="N102" s="513"/>
      <c r="O102" s="400">
        <v>2979268.6270577195</v>
      </c>
      <c r="P102" s="433">
        <v>3140629.5772181698</v>
      </c>
      <c r="Q102" s="512">
        <v>161360.9501604503</v>
      </c>
      <c r="R102" s="513">
        <v>5.4161262497436469E-2</v>
      </c>
      <c r="S102" s="513"/>
      <c r="T102" s="400">
        <v>1410926.1071647825</v>
      </c>
      <c r="U102" s="433">
        <v>915968.86363861524</v>
      </c>
      <c r="V102" s="512">
        <v>-494957.24352616724</v>
      </c>
      <c r="W102" s="513">
        <v>-0.35080309380678365</v>
      </c>
      <c r="X102" s="514"/>
      <c r="Y102" s="433">
        <v>3207272.3586505656</v>
      </c>
      <c r="Z102" s="433">
        <v>2610237.2842003871</v>
      </c>
      <c r="AA102" s="512">
        <v>-597035.07445017854</v>
      </c>
      <c r="AB102" s="513">
        <v>-0.18615041308851496</v>
      </c>
      <c r="AC102" s="514"/>
      <c r="AD102" s="517">
        <v>0</v>
      </c>
      <c r="AE102" s="439">
        <v>1056614.8034320481</v>
      </c>
      <c r="AF102" s="505"/>
      <c r="AG102" s="399">
        <v>3207272.3586505656</v>
      </c>
      <c r="AH102" s="399">
        <v>3666852.0876324354</v>
      </c>
      <c r="AI102" s="512">
        <v>459579.72898186976</v>
      </c>
      <c r="AJ102" s="513">
        <v>0.14329301586823587</v>
      </c>
      <c r="AK102" s="513"/>
      <c r="AL102" s="200">
        <v>-445196</v>
      </c>
      <c r="AM102" s="433">
        <v>-248677</v>
      </c>
      <c r="AN102" s="512">
        <v>196519</v>
      </c>
      <c r="AO102" s="513">
        <v>-0.44142130657058914</v>
      </c>
      <c r="AP102" s="513"/>
      <c r="AQ102" s="445">
        <v>2762076.3586505656</v>
      </c>
      <c r="AR102" s="445">
        <v>3418175.0876324354</v>
      </c>
      <c r="AS102" s="512">
        <v>656098.72898186976</v>
      </c>
      <c r="AT102" s="513">
        <v>0.23753822986356973</v>
      </c>
      <c r="AV102" s="519">
        <v>-171.36351956713551</v>
      </c>
      <c r="AW102" s="519">
        <v>-213.76901517239108</v>
      </c>
      <c r="AX102" s="519">
        <v>-42.405495605255567</v>
      </c>
      <c r="AY102" s="520">
        <v>0.24745929420901197</v>
      </c>
      <c r="AZ102" s="521"/>
      <c r="BA102" s="519">
        <v>431.59041388638553</v>
      </c>
      <c r="BB102" s="519">
        <v>464.17818167575672</v>
      </c>
      <c r="BC102" s="658">
        <v>32.587767789371185</v>
      </c>
      <c r="BD102" s="659">
        <v>7.5506236331629423E-2</v>
      </c>
      <c r="BE102" s="521"/>
      <c r="BF102" s="519">
        <v>204.39317791754056</v>
      </c>
      <c r="BG102" s="519">
        <v>135.3781944485095</v>
      </c>
      <c r="BH102" s="658">
        <v>-69.014983469031051</v>
      </c>
      <c r="BI102" s="659">
        <v>-0.33765795988002173</v>
      </c>
      <c r="BJ102" s="521"/>
      <c r="BK102" s="519">
        <v>464.62007223679063</v>
      </c>
      <c r="BL102" s="519">
        <v>385.78736095187514</v>
      </c>
      <c r="BM102" s="658">
        <v>-78.83271128491549</v>
      </c>
      <c r="BN102" s="659">
        <v>-0.16967134223322772</v>
      </c>
      <c r="BO102" s="522"/>
      <c r="BP102" s="519">
        <v>0</v>
      </c>
      <c r="BQ102" s="519">
        <v>156.16535669997754</v>
      </c>
      <c r="BR102" s="522"/>
      <c r="BS102" s="519">
        <v>464.62007223679063</v>
      </c>
      <c r="BT102" s="519">
        <v>541.95271765185271</v>
      </c>
      <c r="BU102" s="658">
        <v>77.332645415062075</v>
      </c>
      <c r="BV102" s="659">
        <v>0.1664427562131883</v>
      </c>
      <c r="BW102" s="513"/>
      <c r="BX102" s="519">
        <v>-64.493118933796893</v>
      </c>
      <c r="BY102" s="519">
        <v>-36.753916642033701</v>
      </c>
      <c r="BZ102" s="512">
        <v>27.739202291763192</v>
      </c>
      <c r="CA102" s="513">
        <v>-0.43011103743079754</v>
      </c>
      <c r="CB102" s="513"/>
      <c r="CC102" s="445">
        <v>400.12695330299374</v>
      </c>
      <c r="CD102" s="445">
        <v>505.19880100981902</v>
      </c>
      <c r="CE102" s="512">
        <v>105.07184770682528</v>
      </c>
      <c r="CF102" s="513">
        <v>0.2625962756057082</v>
      </c>
    </row>
    <row r="103" spans="1:84">
      <c r="A103" s="397">
        <v>272</v>
      </c>
      <c r="B103" s="412">
        <v>16</v>
      </c>
      <c r="C103" s="412">
        <v>16</v>
      </c>
      <c r="D103" s="398" t="s">
        <v>126</v>
      </c>
      <c r="E103" s="400">
        <v>48006</v>
      </c>
      <c r="F103" s="400">
        <v>48295</v>
      </c>
      <c r="G103" s="512">
        <v>289</v>
      </c>
      <c r="H103" s="513">
        <v>6.0200808232304297E-3</v>
      </c>
      <c r="I103" s="513"/>
      <c r="J103" s="400">
        <v>10079897.093389045</v>
      </c>
      <c r="K103" s="433">
        <v>11083204.372835632</v>
      </c>
      <c r="L103" s="512">
        <v>1003307.279446587</v>
      </c>
      <c r="M103" s="513">
        <v>9.9535468482571263E-2</v>
      </c>
      <c r="N103" s="513"/>
      <c r="O103" s="400">
        <v>9098678.0138255227</v>
      </c>
      <c r="P103" s="433">
        <v>9859934.6323621999</v>
      </c>
      <c r="Q103" s="512">
        <v>761256.61853667721</v>
      </c>
      <c r="R103" s="513">
        <v>8.3666727999379797E-2</v>
      </c>
      <c r="S103" s="513"/>
      <c r="T103" s="400">
        <v>7579135.5495966859</v>
      </c>
      <c r="U103" s="433">
        <v>3852088.2246454111</v>
      </c>
      <c r="V103" s="512">
        <v>-3727047.3249512748</v>
      </c>
      <c r="W103" s="513">
        <v>-0.49175097879725937</v>
      </c>
      <c r="X103" s="514"/>
      <c r="Y103" s="433">
        <v>26757710.656811256</v>
      </c>
      <c r="Z103" s="433">
        <v>24795227.22984324</v>
      </c>
      <c r="AA103" s="512">
        <v>-1962483.4269680157</v>
      </c>
      <c r="AB103" s="513">
        <v>-7.3342725472235401E-2</v>
      </c>
      <c r="AC103" s="514"/>
      <c r="AD103" s="517">
        <v>0</v>
      </c>
      <c r="AE103" s="439">
        <v>6262082.7384481207</v>
      </c>
      <c r="AF103" s="505"/>
      <c r="AG103" s="399">
        <v>26757710.656811256</v>
      </c>
      <c r="AH103" s="399">
        <v>31057309.968291361</v>
      </c>
      <c r="AI103" s="512">
        <v>4299599.3114801049</v>
      </c>
      <c r="AJ103" s="513">
        <v>0.16068636688040533</v>
      </c>
      <c r="AK103" s="513"/>
      <c r="AL103" s="200">
        <v>-450175</v>
      </c>
      <c r="AM103" s="433">
        <v>790147</v>
      </c>
      <c r="AN103" s="512">
        <v>1240322</v>
      </c>
      <c r="AO103" s="513">
        <v>-2.7551996445826621</v>
      </c>
      <c r="AP103" s="513"/>
      <c r="AQ103" s="445">
        <v>26307535.656811256</v>
      </c>
      <c r="AR103" s="445">
        <v>31847456.968291361</v>
      </c>
      <c r="AS103" s="512">
        <v>5539921.3114801049</v>
      </c>
      <c r="AT103" s="513">
        <v>0.21058305816819334</v>
      </c>
      <c r="AV103" s="519">
        <v>209.97160966106415</v>
      </c>
      <c r="AW103" s="519">
        <v>229.48968574046242</v>
      </c>
      <c r="AX103" s="519">
        <v>19.51807607939827</v>
      </c>
      <c r="AY103" s="520">
        <v>9.2955786312751129E-2</v>
      </c>
      <c r="AZ103" s="521"/>
      <c r="BA103" s="519">
        <v>189.53210044214313</v>
      </c>
      <c r="BB103" s="519">
        <v>204.16056801661043</v>
      </c>
      <c r="BC103" s="658">
        <v>14.628467574467294</v>
      </c>
      <c r="BD103" s="659">
        <v>7.718200526634697E-2</v>
      </c>
      <c r="BE103" s="521"/>
      <c r="BF103" s="519">
        <v>157.87892241796203</v>
      </c>
      <c r="BG103" s="519">
        <v>79.761636290411246</v>
      </c>
      <c r="BH103" s="658">
        <v>-78.117286127550784</v>
      </c>
      <c r="BI103" s="659">
        <v>-0.49479236956499084</v>
      </c>
      <c r="BJ103" s="521"/>
      <c r="BK103" s="519">
        <v>557.3826325211694</v>
      </c>
      <c r="BL103" s="519">
        <v>513.41189004748401</v>
      </c>
      <c r="BM103" s="658">
        <v>-43.970742473685391</v>
      </c>
      <c r="BN103" s="659">
        <v>-7.8887894792838531E-2</v>
      </c>
      <c r="BO103" s="522"/>
      <c r="BP103" s="519">
        <v>0</v>
      </c>
      <c r="BQ103" s="519">
        <v>129.6631688259265</v>
      </c>
      <c r="BR103" s="522"/>
      <c r="BS103" s="519">
        <v>557.3826325211694</v>
      </c>
      <c r="BT103" s="519">
        <v>643.07505887341051</v>
      </c>
      <c r="BU103" s="658">
        <v>85.692426352241114</v>
      </c>
      <c r="BV103" s="659">
        <v>0.15374075429052145</v>
      </c>
      <c r="BW103" s="513"/>
      <c r="BX103" s="519">
        <v>-9.3774736491271931</v>
      </c>
      <c r="BY103" s="519">
        <v>16.360844807951132</v>
      </c>
      <c r="BZ103" s="512">
        <v>25.738318457078325</v>
      </c>
      <c r="CA103" s="513">
        <v>-2.7446964310557052</v>
      </c>
      <c r="CB103" s="513"/>
      <c r="CC103" s="445">
        <v>548.00515887204222</v>
      </c>
      <c r="CD103" s="445">
        <v>659.43590368136165</v>
      </c>
      <c r="CE103" s="512">
        <v>111.43074480931944</v>
      </c>
      <c r="CF103" s="513">
        <v>0.2033388609674352</v>
      </c>
    </row>
    <row r="104" spans="1:84">
      <c r="A104" s="397">
        <v>273</v>
      </c>
      <c r="B104" s="412">
        <v>19</v>
      </c>
      <c r="C104" s="412">
        <v>19</v>
      </c>
      <c r="D104" s="398" t="s">
        <v>127</v>
      </c>
      <c r="E104" s="400">
        <v>3999</v>
      </c>
      <c r="F104" s="400">
        <v>4011</v>
      </c>
      <c r="G104" s="512">
        <v>12</v>
      </c>
      <c r="H104" s="513">
        <v>3.0007501875468868E-3</v>
      </c>
      <c r="I104" s="513"/>
      <c r="J104" s="400">
        <v>4399640.3525457075</v>
      </c>
      <c r="K104" s="433">
        <v>4219044.4553389717</v>
      </c>
      <c r="L104" s="512">
        <v>-180595.8972067358</v>
      </c>
      <c r="M104" s="513">
        <v>-4.104787726620425E-2</v>
      </c>
      <c r="N104" s="513"/>
      <c r="O104" s="400">
        <v>260824.51932381504</v>
      </c>
      <c r="P104" s="433">
        <v>241471.83806410065</v>
      </c>
      <c r="Q104" s="512">
        <v>-19352.681259714387</v>
      </c>
      <c r="R104" s="513">
        <v>-7.4198090386157017E-2</v>
      </c>
      <c r="S104" s="513"/>
      <c r="T104" s="400">
        <v>745315.2943174633</v>
      </c>
      <c r="U104" s="433">
        <v>425073.06041495496</v>
      </c>
      <c r="V104" s="512">
        <v>-320242.23390250833</v>
      </c>
      <c r="W104" s="513">
        <v>-0.42967350374283714</v>
      </c>
      <c r="X104" s="514"/>
      <c r="Y104" s="433">
        <v>5405780.1661869856</v>
      </c>
      <c r="Z104" s="433">
        <v>4885589.3538180273</v>
      </c>
      <c r="AA104" s="512">
        <v>-520190.81236895826</v>
      </c>
      <c r="AB104" s="513">
        <v>-9.6228628685779388E-2</v>
      </c>
      <c r="AC104" s="514"/>
      <c r="AD104" s="517">
        <v>0</v>
      </c>
      <c r="AE104" s="439">
        <v>557661.9666673108</v>
      </c>
      <c r="AF104" s="505"/>
      <c r="AG104" s="399">
        <v>5405780.1661869856</v>
      </c>
      <c r="AH104" s="399">
        <v>5443251.3204853386</v>
      </c>
      <c r="AI104" s="512">
        <v>37471.154298353009</v>
      </c>
      <c r="AJ104" s="513">
        <v>6.9316829664539644E-3</v>
      </c>
      <c r="AK104" s="513"/>
      <c r="AL104" s="200">
        <v>-289918</v>
      </c>
      <c r="AM104" s="433">
        <v>-193321</v>
      </c>
      <c r="AN104" s="512">
        <v>96597</v>
      </c>
      <c r="AO104" s="513">
        <v>-0.33318731503390614</v>
      </c>
      <c r="AP104" s="513"/>
      <c r="AQ104" s="445">
        <v>5115862.1661869856</v>
      </c>
      <c r="AR104" s="445">
        <v>5249930.3204853386</v>
      </c>
      <c r="AS104" s="512">
        <v>134068.15429835301</v>
      </c>
      <c r="AT104" s="513">
        <v>2.6206365602355206E-2</v>
      </c>
      <c r="AV104" s="519">
        <v>1100.1851344200318</v>
      </c>
      <c r="AW104" s="519">
        <v>1051.8684755270435</v>
      </c>
      <c r="AX104" s="519">
        <v>-48.316658892988244</v>
      </c>
      <c r="AY104" s="520">
        <v>-4.3916843975953752E-2</v>
      </c>
      <c r="AZ104" s="521"/>
      <c r="BA104" s="519">
        <v>65.222435439813708</v>
      </c>
      <c r="BB104" s="519">
        <v>60.202402908028084</v>
      </c>
      <c r="BC104" s="658">
        <v>-5.020032531785624</v>
      </c>
      <c r="BD104" s="659">
        <v>-7.6967879195772068E-2</v>
      </c>
      <c r="BE104" s="521"/>
      <c r="BF104" s="519">
        <v>186.37541743372427</v>
      </c>
      <c r="BG104" s="519">
        <v>105.97682882447144</v>
      </c>
      <c r="BH104" s="658">
        <v>-80.398588609252826</v>
      </c>
      <c r="BI104" s="659">
        <v>-0.4313797909418115</v>
      </c>
      <c r="BJ104" s="521"/>
      <c r="BK104" s="519">
        <v>1351.7829872935697</v>
      </c>
      <c r="BL104" s="519">
        <v>1218.0477072595431</v>
      </c>
      <c r="BM104" s="658">
        <v>-133.73528003402657</v>
      </c>
      <c r="BN104" s="659">
        <v>-9.8932507133989392E-2</v>
      </c>
      <c r="BO104" s="522"/>
      <c r="BP104" s="519">
        <v>0</v>
      </c>
      <c r="BQ104" s="519">
        <v>139.03315050294461</v>
      </c>
      <c r="BR104" s="522"/>
      <c r="BS104" s="519">
        <v>1351.7829872935697</v>
      </c>
      <c r="BT104" s="519">
        <v>1357.0808577624878</v>
      </c>
      <c r="BU104" s="658">
        <v>5.2978704689180631</v>
      </c>
      <c r="BV104" s="659">
        <v>3.9191723218273593E-3</v>
      </c>
      <c r="BW104" s="513"/>
      <c r="BX104" s="519">
        <v>-72.497624406101522</v>
      </c>
      <c r="BY104" s="519">
        <v>-48.197706307653952</v>
      </c>
      <c r="BZ104" s="512">
        <v>24.29991809844757</v>
      </c>
      <c r="CA104" s="513">
        <v>-0.33518226697097742</v>
      </c>
      <c r="CB104" s="513"/>
      <c r="CC104" s="445">
        <v>1279.2853628874682</v>
      </c>
      <c r="CD104" s="445">
        <v>1308.8831514548338</v>
      </c>
      <c r="CE104" s="512">
        <v>29.597788567365569</v>
      </c>
      <c r="CF104" s="513">
        <v>2.3136189489857493E-2</v>
      </c>
    </row>
    <row r="105" spans="1:84">
      <c r="A105" s="397">
        <v>275</v>
      </c>
      <c r="B105" s="412">
        <v>13</v>
      </c>
      <c r="C105" s="412">
        <v>13</v>
      </c>
      <c r="D105" s="398" t="s">
        <v>128</v>
      </c>
      <c r="E105" s="400">
        <v>2521</v>
      </c>
      <c r="F105" s="400">
        <v>2499</v>
      </c>
      <c r="G105" s="512">
        <v>-22</v>
      </c>
      <c r="H105" s="513">
        <v>-8.7266957556525193E-3</v>
      </c>
      <c r="I105" s="513"/>
      <c r="J105" s="400">
        <v>782780.91784633533</v>
      </c>
      <c r="K105" s="433">
        <v>790358.5385322026</v>
      </c>
      <c r="L105" s="512">
        <v>7577.6206858672667</v>
      </c>
      <c r="M105" s="513">
        <v>9.6803850389142986E-3</v>
      </c>
      <c r="N105" s="513"/>
      <c r="O105" s="400">
        <v>1243660.6649856942</v>
      </c>
      <c r="P105" s="433">
        <v>1263499.7714218188</v>
      </c>
      <c r="Q105" s="512">
        <v>19839.106436124537</v>
      </c>
      <c r="R105" s="513">
        <v>1.5952186150675389E-2</v>
      </c>
      <c r="S105" s="513"/>
      <c r="T105" s="400">
        <v>522312.78285279009</v>
      </c>
      <c r="U105" s="433">
        <v>341878.88107000757</v>
      </c>
      <c r="V105" s="512">
        <v>-180433.90178278252</v>
      </c>
      <c r="W105" s="513">
        <v>-0.34545182064524821</v>
      </c>
      <c r="X105" s="514"/>
      <c r="Y105" s="433">
        <v>2548754.3656848194</v>
      </c>
      <c r="Z105" s="433">
        <v>2395737.1910240287</v>
      </c>
      <c r="AA105" s="512">
        <v>-153017.17466079071</v>
      </c>
      <c r="AB105" s="513">
        <v>-6.0036061819427958E-2</v>
      </c>
      <c r="AC105" s="514"/>
      <c r="AD105" s="517">
        <v>0</v>
      </c>
      <c r="AE105" s="439">
        <v>380423.81289765373</v>
      </c>
      <c r="AF105" s="505"/>
      <c r="AG105" s="399">
        <v>2548754.3656848194</v>
      </c>
      <c r="AH105" s="399">
        <v>2776161.0039216825</v>
      </c>
      <c r="AI105" s="512">
        <v>227406.63823686307</v>
      </c>
      <c r="AJ105" s="513">
        <v>8.9222657663113672E-2</v>
      </c>
      <c r="AK105" s="513"/>
      <c r="AL105" s="200">
        <v>62851</v>
      </c>
      <c r="AM105" s="433">
        <v>174530</v>
      </c>
      <c r="AN105" s="512">
        <v>111679</v>
      </c>
      <c r="AO105" s="513">
        <v>1.7768850137627086</v>
      </c>
      <c r="AP105" s="513"/>
      <c r="AQ105" s="445">
        <v>2611605.3656848194</v>
      </c>
      <c r="AR105" s="445">
        <v>2950691.0039216829</v>
      </c>
      <c r="AS105" s="512">
        <v>339085.63823686354</v>
      </c>
      <c r="AT105" s="513">
        <v>0.1298380079518438</v>
      </c>
      <c r="AV105" s="519">
        <v>310.50413242615446</v>
      </c>
      <c r="AW105" s="519">
        <v>316.26992338223391</v>
      </c>
      <c r="AX105" s="519">
        <v>5.7657909560794565</v>
      </c>
      <c r="AY105" s="520">
        <v>1.856912792441081E-2</v>
      </c>
      <c r="AZ105" s="521"/>
      <c r="BA105" s="519">
        <v>493.32037484557486</v>
      </c>
      <c r="BB105" s="519">
        <v>505.60214942849888</v>
      </c>
      <c r="BC105" s="658">
        <v>12.281774582924015</v>
      </c>
      <c r="BD105" s="659">
        <v>2.4896142971529617E-2</v>
      </c>
      <c r="BE105" s="521"/>
      <c r="BF105" s="519">
        <v>207.18476114747722</v>
      </c>
      <c r="BG105" s="519">
        <v>136.80627493797823</v>
      </c>
      <c r="BH105" s="658">
        <v>-70.378486209498988</v>
      </c>
      <c r="BI105" s="659">
        <v>-0.33968949173536234</v>
      </c>
      <c r="BJ105" s="521"/>
      <c r="BK105" s="519">
        <v>1011.0092684192065</v>
      </c>
      <c r="BL105" s="519">
        <v>958.67834774871096</v>
      </c>
      <c r="BM105" s="658">
        <v>-52.330920670495516</v>
      </c>
      <c r="BN105" s="659">
        <v>-5.1761069166377752E-2</v>
      </c>
      <c r="BO105" s="522"/>
      <c r="BP105" s="519">
        <v>0</v>
      </c>
      <c r="BQ105" s="519">
        <v>152.23041732599188</v>
      </c>
      <c r="BR105" s="522"/>
      <c r="BS105" s="519">
        <v>1011.0092684192065</v>
      </c>
      <c r="BT105" s="519">
        <v>1110.9087650747028</v>
      </c>
      <c r="BU105" s="658">
        <v>99.899496655496364</v>
      </c>
      <c r="BV105" s="659">
        <v>9.8811652648543163E-2</v>
      </c>
      <c r="BW105" s="513"/>
      <c r="BX105" s="519">
        <v>24.930979769932566</v>
      </c>
      <c r="BY105" s="519">
        <v>69.839935974389761</v>
      </c>
      <c r="BZ105" s="512">
        <v>44.908956204457198</v>
      </c>
      <c r="CA105" s="513">
        <v>1.801331380430488</v>
      </c>
      <c r="CB105" s="513"/>
      <c r="CC105" s="445">
        <v>1035.9402481891391</v>
      </c>
      <c r="CD105" s="445">
        <v>1180.7487010490929</v>
      </c>
      <c r="CE105" s="512">
        <v>144.80845285995383</v>
      </c>
      <c r="CF105" s="513">
        <v>0.1397845610430565</v>
      </c>
    </row>
    <row r="106" spans="1:84">
      <c r="A106" s="397">
        <v>276</v>
      </c>
      <c r="B106" s="412">
        <v>12</v>
      </c>
      <c r="C106" s="412">
        <v>12</v>
      </c>
      <c r="D106" s="398" t="s">
        <v>129</v>
      </c>
      <c r="E106" s="400">
        <v>15157</v>
      </c>
      <c r="F106" s="400">
        <v>15136</v>
      </c>
      <c r="G106" s="512">
        <v>-21</v>
      </c>
      <c r="H106" s="513">
        <v>-1.3854984495612589E-3</v>
      </c>
      <c r="I106" s="513"/>
      <c r="J106" s="400">
        <v>11193309.60034737</v>
      </c>
      <c r="K106" s="433">
        <v>11065974.702671129</v>
      </c>
      <c r="L106" s="512">
        <v>-127334.89767624065</v>
      </c>
      <c r="M106" s="513">
        <v>-1.1375982816761271E-2</v>
      </c>
      <c r="N106" s="513"/>
      <c r="O106" s="400">
        <v>5382986.7960403142</v>
      </c>
      <c r="P106" s="433">
        <v>5319218.9883461418</v>
      </c>
      <c r="Q106" s="512">
        <v>-63767.807694172487</v>
      </c>
      <c r="R106" s="513">
        <v>-1.1846175758981912E-2</v>
      </c>
      <c r="S106" s="513"/>
      <c r="T106" s="400">
        <v>1992420.2016603905</v>
      </c>
      <c r="U106" s="433">
        <v>661543.51753223059</v>
      </c>
      <c r="V106" s="512">
        <v>-1330876.6841281599</v>
      </c>
      <c r="W106" s="513">
        <v>-0.66796988055986839</v>
      </c>
      <c r="X106" s="514"/>
      <c r="Y106" s="433">
        <v>18568716.598048076</v>
      </c>
      <c r="Z106" s="433">
        <v>17046737.2085495</v>
      </c>
      <c r="AA106" s="512">
        <v>-1521979.3894985765</v>
      </c>
      <c r="AB106" s="513">
        <v>-8.1964705609140778E-2</v>
      </c>
      <c r="AC106" s="514"/>
      <c r="AD106" s="517">
        <v>0</v>
      </c>
      <c r="AE106" s="439">
        <v>2059924.0458631041</v>
      </c>
      <c r="AF106" s="505"/>
      <c r="AG106" s="399">
        <v>18568716.598048076</v>
      </c>
      <c r="AH106" s="399">
        <v>19106661.254412603</v>
      </c>
      <c r="AI106" s="512">
        <v>537944.6563645266</v>
      </c>
      <c r="AJ106" s="513">
        <v>2.8970481267460067E-2</v>
      </c>
      <c r="AK106" s="513"/>
      <c r="AL106" s="200">
        <v>-1916106</v>
      </c>
      <c r="AM106" s="433">
        <v>-1667382</v>
      </c>
      <c r="AN106" s="512">
        <v>248724</v>
      </c>
      <c r="AO106" s="513">
        <v>-0.12980701485199669</v>
      </c>
      <c r="AP106" s="513"/>
      <c r="AQ106" s="445">
        <v>16652610.598048076</v>
      </c>
      <c r="AR106" s="445">
        <v>17439279.254412603</v>
      </c>
      <c r="AS106" s="512">
        <v>786668.6563645266</v>
      </c>
      <c r="AT106" s="513">
        <v>4.7239959868919018E-2</v>
      </c>
      <c r="AV106" s="519">
        <v>738.49109984478264</v>
      </c>
      <c r="AW106" s="519">
        <v>731.10297982763802</v>
      </c>
      <c r="AX106" s="519">
        <v>-7.3881200171446153</v>
      </c>
      <c r="AY106" s="520">
        <v>-1.0004345372202133E-2</v>
      </c>
      <c r="AZ106" s="521"/>
      <c r="BA106" s="519">
        <v>355.14856475821824</v>
      </c>
      <c r="BB106" s="519">
        <v>351.42831582625143</v>
      </c>
      <c r="BC106" s="658">
        <v>-3.7202489319668075</v>
      </c>
      <c r="BD106" s="659">
        <v>-1.0475190669852537E-2</v>
      </c>
      <c r="BE106" s="521"/>
      <c r="BF106" s="519">
        <v>131.45214763214292</v>
      </c>
      <c r="BG106" s="519">
        <v>43.706627743937013</v>
      </c>
      <c r="BH106" s="658">
        <v>-87.745519888205905</v>
      </c>
      <c r="BI106" s="659">
        <v>-0.66750921509288608</v>
      </c>
      <c r="BJ106" s="521"/>
      <c r="BK106" s="519">
        <v>1225.0918122351438</v>
      </c>
      <c r="BL106" s="519">
        <v>1126.2379233978263</v>
      </c>
      <c r="BM106" s="658">
        <v>-98.853888837317527</v>
      </c>
      <c r="BN106" s="659">
        <v>-8.0691004421098472E-2</v>
      </c>
      <c r="BO106" s="522"/>
      <c r="BP106" s="519">
        <v>0</v>
      </c>
      <c r="BQ106" s="519">
        <v>136.09434763894714</v>
      </c>
      <c r="BR106" s="522"/>
      <c r="BS106" s="519">
        <v>1225.0918122351438</v>
      </c>
      <c r="BT106" s="519">
        <v>1262.3322710367734</v>
      </c>
      <c r="BU106" s="658">
        <v>37.240458801629529</v>
      </c>
      <c r="BV106" s="659">
        <v>3.039809623222068E-2</v>
      </c>
      <c r="BW106" s="513"/>
      <c r="BX106" s="519">
        <v>-126.41723296166788</v>
      </c>
      <c r="BY106" s="519">
        <v>-110.16001585623678</v>
      </c>
      <c r="BZ106" s="512">
        <v>16.257217105431096</v>
      </c>
      <c r="CA106" s="513">
        <v>-0.12859969107503399</v>
      </c>
      <c r="CB106" s="513"/>
      <c r="CC106" s="445">
        <v>1098.674579273476</v>
      </c>
      <c r="CD106" s="445">
        <v>1152.1722551805367</v>
      </c>
      <c r="CE106" s="512">
        <v>53.497675907060739</v>
      </c>
      <c r="CF106" s="513">
        <v>4.8692922286813371E-2</v>
      </c>
    </row>
    <row r="107" spans="1:84">
      <c r="A107" s="397">
        <v>280</v>
      </c>
      <c r="B107" s="412">
        <v>15</v>
      </c>
      <c r="C107" s="412">
        <v>15</v>
      </c>
      <c r="D107" s="398" t="s">
        <v>130</v>
      </c>
      <c r="E107" s="400">
        <v>2024</v>
      </c>
      <c r="F107" s="400">
        <v>2015</v>
      </c>
      <c r="G107" s="512">
        <v>-9</v>
      </c>
      <c r="H107" s="513">
        <v>-4.4466403162055339E-3</v>
      </c>
      <c r="I107" s="513"/>
      <c r="J107" s="400">
        <v>1713300.7997192342</v>
      </c>
      <c r="K107" s="433">
        <v>1814044.2762043404</v>
      </c>
      <c r="L107" s="512">
        <v>100743.47648510616</v>
      </c>
      <c r="M107" s="513">
        <v>5.8800810985213697E-2</v>
      </c>
      <c r="N107" s="513"/>
      <c r="O107" s="400">
        <v>923603.7752084129</v>
      </c>
      <c r="P107" s="433">
        <v>908754.24299627636</v>
      </c>
      <c r="Q107" s="512">
        <v>-14849.532212136546</v>
      </c>
      <c r="R107" s="513">
        <v>-1.6077816711809911E-2</v>
      </c>
      <c r="S107" s="513"/>
      <c r="T107" s="400">
        <v>497206.74342637084</v>
      </c>
      <c r="U107" s="433">
        <v>372892.96865330101</v>
      </c>
      <c r="V107" s="512">
        <v>-124313.77477306983</v>
      </c>
      <c r="W107" s="513">
        <v>-0.2500243136615441</v>
      </c>
      <c r="X107" s="514"/>
      <c r="Y107" s="433">
        <v>3134111.318354018</v>
      </c>
      <c r="Z107" s="433">
        <v>3095691.4878539173</v>
      </c>
      <c r="AA107" s="512">
        <v>-38419.830500100739</v>
      </c>
      <c r="AB107" s="513">
        <v>-1.2258604305184087E-2</v>
      </c>
      <c r="AC107" s="514"/>
      <c r="AD107" s="517">
        <v>0</v>
      </c>
      <c r="AE107" s="439">
        <v>242748.46109487937</v>
      </c>
      <c r="AF107" s="505"/>
      <c r="AG107" s="399">
        <v>3134111.318354018</v>
      </c>
      <c r="AH107" s="399">
        <v>3338439.9489487968</v>
      </c>
      <c r="AI107" s="512">
        <v>204328.63059477881</v>
      </c>
      <c r="AJ107" s="513">
        <v>6.5195077596059581E-2</v>
      </c>
      <c r="AK107" s="513"/>
      <c r="AL107" s="200">
        <v>-278001</v>
      </c>
      <c r="AM107" s="433">
        <v>-292822</v>
      </c>
      <c r="AN107" s="512">
        <v>-14821</v>
      </c>
      <c r="AO107" s="513">
        <v>5.3312757867777456E-2</v>
      </c>
      <c r="AP107" s="513"/>
      <c r="AQ107" s="445">
        <v>2856110.318354018</v>
      </c>
      <c r="AR107" s="445">
        <v>3045617.9489487968</v>
      </c>
      <c r="AS107" s="512">
        <v>189507.63059477881</v>
      </c>
      <c r="AT107" s="513">
        <v>6.6351649436283827E-2</v>
      </c>
      <c r="AV107" s="519">
        <v>846.49248997985876</v>
      </c>
      <c r="AW107" s="519">
        <v>900.27011226021853</v>
      </c>
      <c r="AX107" s="519">
        <v>53.777622280359765</v>
      </c>
      <c r="AY107" s="520">
        <v>6.3529946121127834E-2</v>
      </c>
      <c r="AZ107" s="521"/>
      <c r="BA107" s="519">
        <v>456.32597589348461</v>
      </c>
      <c r="BB107" s="519">
        <v>450.99466153661359</v>
      </c>
      <c r="BC107" s="658">
        <v>-5.3313143568710188</v>
      </c>
      <c r="BD107" s="659">
        <v>-1.1683127059405997E-2</v>
      </c>
      <c r="BE107" s="521"/>
      <c r="BF107" s="519">
        <v>245.65550564544014</v>
      </c>
      <c r="BG107" s="519">
        <v>185.05854523737023</v>
      </c>
      <c r="BH107" s="658">
        <v>-60.596960408069918</v>
      </c>
      <c r="BI107" s="659">
        <v>-0.24667454632802249</v>
      </c>
      <c r="BJ107" s="521"/>
      <c r="BK107" s="519">
        <v>1548.4739715187836</v>
      </c>
      <c r="BL107" s="519">
        <v>1536.3233190342021</v>
      </c>
      <c r="BM107" s="658">
        <v>-12.150652484581542</v>
      </c>
      <c r="BN107" s="659">
        <v>-7.8468561358276279E-3</v>
      </c>
      <c r="BO107" s="522"/>
      <c r="BP107" s="519">
        <v>0</v>
      </c>
      <c r="BQ107" s="519">
        <v>120.4707002952255</v>
      </c>
      <c r="BR107" s="522"/>
      <c r="BS107" s="519">
        <v>1548.4739715187836</v>
      </c>
      <c r="BT107" s="519">
        <v>1656.7940193294278</v>
      </c>
      <c r="BU107" s="658">
        <v>108.32004781064416</v>
      </c>
      <c r="BV107" s="659">
        <v>6.99527727317244E-2</v>
      </c>
      <c r="BW107" s="513"/>
      <c r="BX107" s="519">
        <v>-137.35227272727272</v>
      </c>
      <c r="BY107" s="519">
        <v>-145.32109181141439</v>
      </c>
      <c r="BZ107" s="512">
        <v>-7.9688190841416713</v>
      </c>
      <c r="CA107" s="513">
        <v>5.8017380607633583E-2</v>
      </c>
      <c r="CB107" s="513"/>
      <c r="CC107" s="445">
        <v>1411.1216987915109</v>
      </c>
      <c r="CD107" s="445">
        <v>1511.4729275180134</v>
      </c>
      <c r="CE107" s="512">
        <v>100.35122872650254</v>
      </c>
      <c r="CF107" s="513">
        <v>7.1114510401507999E-2</v>
      </c>
    </row>
    <row r="108" spans="1:84">
      <c r="A108" s="397">
        <v>284</v>
      </c>
      <c r="B108" s="412">
        <v>2</v>
      </c>
      <c r="C108" s="412">
        <v>2</v>
      </c>
      <c r="D108" s="398" t="s">
        <v>131</v>
      </c>
      <c r="E108" s="400">
        <v>2227</v>
      </c>
      <c r="F108" s="400">
        <v>2207</v>
      </c>
      <c r="G108" s="512">
        <v>-20</v>
      </c>
      <c r="H108" s="513">
        <v>-8.9806915132465207E-3</v>
      </c>
      <c r="I108" s="513"/>
      <c r="J108" s="400">
        <v>1111531.8408636157</v>
      </c>
      <c r="K108" s="433">
        <v>963445.74226643867</v>
      </c>
      <c r="L108" s="512">
        <v>-148086.09859717707</v>
      </c>
      <c r="M108" s="513">
        <v>-0.13322704141531394</v>
      </c>
      <c r="N108" s="513"/>
      <c r="O108" s="400">
        <v>1115363.590252762</v>
      </c>
      <c r="P108" s="433">
        <v>557453.97243617882</v>
      </c>
      <c r="Q108" s="512">
        <v>-557909.61781658314</v>
      </c>
      <c r="R108" s="513">
        <v>-0.50020425867599871</v>
      </c>
      <c r="S108" s="513"/>
      <c r="T108" s="400">
        <v>507174.86370960594</v>
      </c>
      <c r="U108" s="433">
        <v>420351.89668467175</v>
      </c>
      <c r="V108" s="512">
        <v>-86822.967024934187</v>
      </c>
      <c r="W108" s="513">
        <v>-0.17118941264140916</v>
      </c>
      <c r="X108" s="514"/>
      <c r="Y108" s="433">
        <v>2734070.2948259837</v>
      </c>
      <c r="Z108" s="433">
        <v>1941251.6113872891</v>
      </c>
      <c r="AA108" s="512">
        <v>-792818.68343869457</v>
      </c>
      <c r="AB108" s="513">
        <v>-0.28997743216004451</v>
      </c>
      <c r="AC108" s="514"/>
      <c r="AD108" s="517">
        <v>0</v>
      </c>
      <c r="AE108" s="439">
        <v>253944.74647610306</v>
      </c>
      <c r="AF108" s="505"/>
      <c r="AG108" s="399">
        <v>2734070.2948259837</v>
      </c>
      <c r="AH108" s="399">
        <v>2195196.3578633922</v>
      </c>
      <c r="AI108" s="512">
        <v>-538873.93696259148</v>
      </c>
      <c r="AJ108" s="513">
        <v>-0.197095860330427</v>
      </c>
      <c r="AK108" s="621"/>
      <c r="AL108" s="20">
        <v>828488</v>
      </c>
      <c r="AM108" s="433">
        <v>909714</v>
      </c>
      <c r="AN108" s="512">
        <v>81226</v>
      </c>
      <c r="AO108" s="513">
        <v>9.8041251050105735E-2</v>
      </c>
      <c r="AP108" s="513"/>
      <c r="AQ108" s="445">
        <v>3562558.2948259837</v>
      </c>
      <c r="AR108" s="445">
        <v>3104910.3578633922</v>
      </c>
      <c r="AS108" s="512">
        <v>-457647.93696259148</v>
      </c>
      <c r="AT108" s="513">
        <v>-0.12846047673865382</v>
      </c>
      <c r="AV108" s="519">
        <v>499.11622849735778</v>
      </c>
      <c r="AW108" s="519">
        <v>436.540889110303</v>
      </c>
      <c r="AX108" s="519">
        <v>-62.575339387054782</v>
      </c>
      <c r="AY108" s="520">
        <v>-0.12537227967009701</v>
      </c>
      <c r="AZ108" s="521"/>
      <c r="BA108" s="519">
        <v>500.83681645835742</v>
      </c>
      <c r="BB108" s="519">
        <v>252.58449136211092</v>
      </c>
      <c r="BC108" s="658">
        <v>-248.25232509624649</v>
      </c>
      <c r="BD108" s="659">
        <v>-0.4956750720758718</v>
      </c>
      <c r="BE108" s="521"/>
      <c r="BF108" s="519">
        <v>227.73904971244093</v>
      </c>
      <c r="BG108" s="519">
        <v>190.46302523093419</v>
      </c>
      <c r="BH108" s="658">
        <v>-37.276024481506738</v>
      </c>
      <c r="BI108" s="659">
        <v>-0.16367866875959139</v>
      </c>
      <c r="BJ108" s="521"/>
      <c r="BK108" s="519">
        <v>1227.6920946681562</v>
      </c>
      <c r="BL108" s="519">
        <v>879.58840570334803</v>
      </c>
      <c r="BM108" s="658">
        <v>-348.10368896480816</v>
      </c>
      <c r="BN108" s="659">
        <v>-0.2835431542457722</v>
      </c>
      <c r="BO108" s="522"/>
      <c r="BP108" s="519">
        <v>0</v>
      </c>
      <c r="BQ108" s="519">
        <v>115.06331965387542</v>
      </c>
      <c r="BR108" s="522"/>
      <c r="BS108" s="519">
        <v>1227.6920946681562</v>
      </c>
      <c r="BT108" s="519">
        <v>994.65172535722343</v>
      </c>
      <c r="BU108" s="658">
        <v>-233.04036931093276</v>
      </c>
      <c r="BV108" s="659">
        <v>-0.18981988262612648</v>
      </c>
      <c r="BW108" s="621"/>
      <c r="BX108" s="519">
        <v>372.01975752132915</v>
      </c>
      <c r="BY108" s="519">
        <v>412.1948346171273</v>
      </c>
      <c r="BZ108" s="512">
        <v>40.175077095798144</v>
      </c>
      <c r="CA108" s="513">
        <v>0.10799178345654067</v>
      </c>
      <c r="CB108" s="513"/>
      <c r="CC108" s="445">
        <v>1599.7118521894854</v>
      </c>
      <c r="CD108" s="445">
        <v>1406.8465599743508</v>
      </c>
      <c r="CE108" s="512">
        <v>-192.86529221513456</v>
      </c>
      <c r="CF108" s="513">
        <v>-0.12056252002581883</v>
      </c>
    </row>
    <row r="109" spans="1:84">
      <c r="A109" s="397">
        <v>285</v>
      </c>
      <c r="B109" s="412">
        <v>8</v>
      </c>
      <c r="C109" s="412">
        <v>8</v>
      </c>
      <c r="D109" s="398" t="s">
        <v>132</v>
      </c>
      <c r="E109" s="400">
        <v>50617</v>
      </c>
      <c r="F109" s="400">
        <v>50500</v>
      </c>
      <c r="G109" s="512">
        <v>-117</v>
      </c>
      <c r="H109" s="513">
        <v>-2.3114763814528717E-3</v>
      </c>
      <c r="I109" s="513"/>
      <c r="J109" s="400">
        <v>-10638949.420748958</v>
      </c>
      <c r="K109" s="433">
        <v>-10099631.161263602</v>
      </c>
      <c r="L109" s="512">
        <v>539318.25948535651</v>
      </c>
      <c r="M109" s="513">
        <v>-5.0692811682470591E-2</v>
      </c>
      <c r="N109" s="513"/>
      <c r="O109" s="400">
        <v>8942704.4510249775</v>
      </c>
      <c r="P109" s="433">
        <v>10395600.485116221</v>
      </c>
      <c r="Q109" s="512">
        <v>1452896.0340912435</v>
      </c>
      <c r="R109" s="513">
        <v>0.16246718674961</v>
      </c>
      <c r="S109" s="513"/>
      <c r="T109" s="400">
        <v>7775933.4417987112</v>
      </c>
      <c r="U109" s="433">
        <v>4087770.7214502785</v>
      </c>
      <c r="V109" s="512">
        <v>-3688162.7203484327</v>
      </c>
      <c r="W109" s="513">
        <v>-0.47430482114508626</v>
      </c>
      <c r="X109" s="514"/>
      <c r="Y109" s="433">
        <v>6079688.4720747303</v>
      </c>
      <c r="Z109" s="433">
        <v>4383740.0453028977</v>
      </c>
      <c r="AA109" s="512">
        <v>-1695948.4267718326</v>
      </c>
      <c r="AB109" s="513">
        <v>-0.27895317902581279</v>
      </c>
      <c r="AC109" s="514"/>
      <c r="AD109" s="517">
        <v>0</v>
      </c>
      <c r="AE109" s="439">
        <v>8872719.9839175232</v>
      </c>
      <c r="AF109" s="505"/>
      <c r="AG109" s="399">
        <v>6079688.4720747303</v>
      </c>
      <c r="AH109" s="399">
        <v>13256460.029220421</v>
      </c>
      <c r="AI109" s="512">
        <v>7176771.5571456905</v>
      </c>
      <c r="AJ109" s="513">
        <v>1.1804505428378593</v>
      </c>
      <c r="AK109" s="513"/>
      <c r="AL109" s="200">
        <v>-1009100</v>
      </c>
      <c r="AM109" s="433">
        <v>528252</v>
      </c>
      <c r="AN109" s="512">
        <v>1537352</v>
      </c>
      <c r="AO109" s="513">
        <v>-1.5234882568625507</v>
      </c>
      <c r="AP109" s="513"/>
      <c r="AQ109" s="445">
        <v>5070588.4720747303</v>
      </c>
      <c r="AR109" s="445">
        <v>13784712.029220421</v>
      </c>
      <c r="AS109" s="512">
        <v>8714123.5571456905</v>
      </c>
      <c r="AT109" s="513">
        <v>1.7185625702296714</v>
      </c>
      <c r="AV109" s="519">
        <v>-210.18530179087972</v>
      </c>
      <c r="AW109" s="519">
        <v>-199.99269626264558</v>
      </c>
      <c r="AX109" s="519">
        <v>10.192605528234139</v>
      </c>
      <c r="AY109" s="520">
        <v>-4.849342671151715E-2</v>
      </c>
      <c r="AZ109" s="521"/>
      <c r="BA109" s="519">
        <v>176.67393269109149</v>
      </c>
      <c r="BB109" s="519">
        <v>205.85347495279646</v>
      </c>
      <c r="BC109" s="658">
        <v>29.179542261704967</v>
      </c>
      <c r="BD109" s="659">
        <v>0.16516042755851498</v>
      </c>
      <c r="BE109" s="521"/>
      <c r="BF109" s="519">
        <v>153.62296149117316</v>
      </c>
      <c r="BG109" s="519">
        <v>80.94595488020353</v>
      </c>
      <c r="BH109" s="658">
        <v>-72.677006610969627</v>
      </c>
      <c r="BI109" s="659">
        <v>-0.47308687389902643</v>
      </c>
      <c r="BJ109" s="521"/>
      <c r="BK109" s="519">
        <v>120.11159239138492</v>
      </c>
      <c r="BL109" s="519">
        <v>86.80673357035441</v>
      </c>
      <c r="BM109" s="658">
        <v>-33.304858821030507</v>
      </c>
      <c r="BN109" s="659">
        <v>-0.27728263490593202</v>
      </c>
      <c r="BO109" s="522"/>
      <c r="BP109" s="519">
        <v>0</v>
      </c>
      <c r="BQ109" s="519">
        <v>175.69742542410938</v>
      </c>
      <c r="BR109" s="522"/>
      <c r="BS109" s="519">
        <v>120.11159239138492</v>
      </c>
      <c r="BT109" s="519">
        <v>262.50415899446381</v>
      </c>
      <c r="BU109" s="658">
        <v>142.39256660307888</v>
      </c>
      <c r="BV109" s="659">
        <v>1.1855022797390877</v>
      </c>
      <c r="BW109" s="513"/>
      <c r="BX109" s="519">
        <v>-19.935989884821304</v>
      </c>
      <c r="BY109" s="519">
        <v>10.460435643564356</v>
      </c>
      <c r="BZ109" s="512">
        <v>30.396425528385659</v>
      </c>
      <c r="CA109" s="513">
        <v>-1.5247010910418166</v>
      </c>
      <c r="CB109" s="513"/>
      <c r="CC109" s="445">
        <v>100.17560250656362</v>
      </c>
      <c r="CD109" s="445">
        <v>272.96459463802813</v>
      </c>
      <c r="CE109" s="512">
        <v>172.78899213146451</v>
      </c>
      <c r="CF109" s="513">
        <v>1.7248610221250547</v>
      </c>
    </row>
    <row r="110" spans="1:84">
      <c r="A110" s="397">
        <v>286</v>
      </c>
      <c r="B110" s="412">
        <v>8</v>
      </c>
      <c r="C110" s="412">
        <v>8</v>
      </c>
      <c r="D110" s="398" t="s">
        <v>133</v>
      </c>
      <c r="E110" s="400">
        <v>79429</v>
      </c>
      <c r="F110" s="400">
        <v>78880</v>
      </c>
      <c r="G110" s="512">
        <v>-549</v>
      </c>
      <c r="H110" s="513">
        <v>-6.911833209533042E-3</v>
      </c>
      <c r="I110" s="513"/>
      <c r="J110" s="400">
        <v>-24528827.644800939</v>
      </c>
      <c r="K110" s="433">
        <v>-25165941.703753494</v>
      </c>
      <c r="L110" s="512">
        <v>-637114.05895255506</v>
      </c>
      <c r="M110" s="513">
        <v>2.5974093347571628E-2</v>
      </c>
      <c r="N110" s="513"/>
      <c r="O110" s="400">
        <v>14025074.648301022</v>
      </c>
      <c r="P110" s="433">
        <v>13678311.251551475</v>
      </c>
      <c r="Q110" s="512">
        <v>-346763.39674954675</v>
      </c>
      <c r="R110" s="513">
        <v>-2.4724531273104717E-2</v>
      </c>
      <c r="S110" s="513"/>
      <c r="T110" s="400">
        <v>12913776.881532978</v>
      </c>
      <c r="U110" s="433">
        <v>7332323.0910909558</v>
      </c>
      <c r="V110" s="512">
        <v>-5581453.7904420225</v>
      </c>
      <c r="W110" s="513">
        <v>-0.43220924766197871</v>
      </c>
      <c r="X110" s="514"/>
      <c r="Y110" s="433">
        <v>2410023.8850330617</v>
      </c>
      <c r="Z110" s="433">
        <v>-4155307.3611110626</v>
      </c>
      <c r="AA110" s="512">
        <v>-6565331.2461441243</v>
      </c>
      <c r="AB110" s="513">
        <v>-2.7241768377967999</v>
      </c>
      <c r="AC110" s="514"/>
      <c r="AD110" s="517">
        <v>0</v>
      </c>
      <c r="AE110" s="439">
        <v>11622456.30064147</v>
      </c>
      <c r="AF110" s="505"/>
      <c r="AG110" s="399">
        <v>2410023.8850330617</v>
      </c>
      <c r="AH110" s="399">
        <v>7467148.9395304071</v>
      </c>
      <c r="AI110" s="512">
        <v>5057125.0544973454</v>
      </c>
      <c r="AJ110" s="513">
        <v>2.0983713422524728</v>
      </c>
      <c r="AK110" s="513"/>
      <c r="AL110" s="200">
        <v>-7743780</v>
      </c>
      <c r="AM110" s="433">
        <v>-5668504</v>
      </c>
      <c r="AN110" s="512">
        <v>2075276</v>
      </c>
      <c r="AO110" s="513">
        <v>-0.26799263408826179</v>
      </c>
      <c r="AP110" s="513"/>
      <c r="AQ110" s="445">
        <v>-5333756.1149669383</v>
      </c>
      <c r="AR110" s="445">
        <v>1798644.9395304052</v>
      </c>
      <c r="AS110" s="512">
        <v>7132401.0544973435</v>
      </c>
      <c r="AT110" s="513">
        <v>-1.3372191942716065</v>
      </c>
      <c r="AV110" s="519">
        <v>-308.81450911884752</v>
      </c>
      <c r="AW110" s="519">
        <v>-319.04084310032317</v>
      </c>
      <c r="AX110" s="519">
        <v>-10.226333981475648</v>
      </c>
      <c r="AY110" s="520">
        <v>3.3114810604769979E-2</v>
      </c>
      <c r="AZ110" s="521"/>
      <c r="BA110" s="519">
        <v>176.57372808799082</v>
      </c>
      <c r="BB110" s="519">
        <v>173.40658280364445</v>
      </c>
      <c r="BC110" s="658">
        <v>-3.1671452843463612</v>
      </c>
      <c r="BD110" s="659">
        <v>-1.7936673358157216E-2</v>
      </c>
      <c r="BE110" s="521"/>
      <c r="BF110" s="519">
        <v>162.5826446453182</v>
      </c>
      <c r="BG110" s="519">
        <v>92.955414440808269</v>
      </c>
      <c r="BH110" s="658">
        <v>-69.627230204509928</v>
      </c>
      <c r="BI110" s="659">
        <v>-0.42825745857686753</v>
      </c>
      <c r="BJ110" s="521"/>
      <c r="BK110" s="519">
        <v>30.341863614461491</v>
      </c>
      <c r="BL110" s="519">
        <v>-52.67884585587047</v>
      </c>
      <c r="BM110" s="658">
        <v>-83.020709470331965</v>
      </c>
      <c r="BN110" s="659">
        <v>-2.7361770036683826</v>
      </c>
      <c r="BO110" s="522"/>
      <c r="BP110" s="519">
        <v>0</v>
      </c>
      <c r="BQ110" s="519">
        <v>147.34351293916671</v>
      </c>
      <c r="BR110" s="522"/>
      <c r="BS110" s="519">
        <v>30.341863614461491</v>
      </c>
      <c r="BT110" s="519">
        <v>94.664667083296237</v>
      </c>
      <c r="BU110" s="658">
        <v>64.322803468834749</v>
      </c>
      <c r="BV110" s="659">
        <v>2.1199358182526837</v>
      </c>
      <c r="BW110" s="513"/>
      <c r="BX110" s="519">
        <v>-97.493107051580651</v>
      </c>
      <c r="BY110" s="519">
        <v>-71.862373225152126</v>
      </c>
      <c r="BZ110" s="512">
        <v>25.630733826428525</v>
      </c>
      <c r="CA110" s="513">
        <v>-0.26289790736557489</v>
      </c>
      <c r="CB110" s="513"/>
      <c r="CC110" s="445">
        <v>-67.151243437119163</v>
      </c>
      <c r="CD110" s="445">
        <v>22.802293858144083</v>
      </c>
      <c r="CE110" s="512">
        <v>89.953537295263246</v>
      </c>
      <c r="CF110" s="513">
        <v>-1.3395662193432991</v>
      </c>
    </row>
    <row r="111" spans="1:84">
      <c r="A111" s="397">
        <v>287</v>
      </c>
      <c r="B111" s="412">
        <v>15</v>
      </c>
      <c r="C111" s="412">
        <v>15</v>
      </c>
      <c r="D111" s="398" t="s">
        <v>134</v>
      </c>
      <c r="E111" s="400">
        <v>6242</v>
      </c>
      <c r="F111" s="400">
        <v>6199</v>
      </c>
      <c r="G111" s="512">
        <v>-43</v>
      </c>
      <c r="H111" s="513">
        <v>-6.8888176866388979E-3</v>
      </c>
      <c r="I111" s="513"/>
      <c r="J111" s="400">
        <v>3351096.3347625211</v>
      </c>
      <c r="K111" s="433">
        <v>3700461.958972103</v>
      </c>
      <c r="L111" s="512">
        <v>349365.62420958187</v>
      </c>
      <c r="M111" s="513">
        <v>0.10425412739868012</v>
      </c>
      <c r="N111" s="513"/>
      <c r="O111" s="400">
        <v>2241816.1854563081</v>
      </c>
      <c r="P111" s="433">
        <v>2169995.2849987107</v>
      </c>
      <c r="Q111" s="512">
        <v>-71820.900457597338</v>
      </c>
      <c r="R111" s="513">
        <v>-3.2036926543546493E-2</v>
      </c>
      <c r="S111" s="513"/>
      <c r="T111" s="400">
        <v>1437878.5543627285</v>
      </c>
      <c r="U111" s="433">
        <v>1079235.6810282059</v>
      </c>
      <c r="V111" s="512">
        <v>-358642.87333452259</v>
      </c>
      <c r="W111" s="513">
        <v>-0.24942501037125075</v>
      </c>
      <c r="X111" s="514"/>
      <c r="Y111" s="433">
        <v>7030791.074581557</v>
      </c>
      <c r="Z111" s="433">
        <v>6949692.9249990191</v>
      </c>
      <c r="AA111" s="512">
        <v>-81098.149582537822</v>
      </c>
      <c r="AB111" s="513">
        <v>-1.1534711915382074E-2</v>
      </c>
      <c r="AC111" s="514"/>
      <c r="AD111" s="517">
        <v>0</v>
      </c>
      <c r="AE111" s="439">
        <v>556543.42682153289</v>
      </c>
      <c r="AF111" s="505"/>
      <c r="AG111" s="399">
        <v>7030791.074581557</v>
      </c>
      <c r="AH111" s="399">
        <v>7506236.3518205518</v>
      </c>
      <c r="AI111" s="512">
        <v>475445.27723899484</v>
      </c>
      <c r="AJ111" s="513">
        <v>6.762329760556729E-2</v>
      </c>
      <c r="AK111" s="513"/>
      <c r="AL111" s="200">
        <v>1554653</v>
      </c>
      <c r="AM111" s="433">
        <v>619983</v>
      </c>
      <c r="AN111" s="512">
        <v>-934670</v>
      </c>
      <c r="AO111" s="513">
        <v>-0.60120811525144191</v>
      </c>
      <c r="AP111" s="513"/>
      <c r="AQ111" s="445">
        <v>8585444.074581556</v>
      </c>
      <c r="AR111" s="445">
        <v>8126219.3518205527</v>
      </c>
      <c r="AS111" s="512">
        <v>-459224.7227610033</v>
      </c>
      <c r="AT111" s="513">
        <v>-5.348875594223533E-2</v>
      </c>
      <c r="AV111" s="519">
        <v>536.86259768704281</v>
      </c>
      <c r="AW111" s="519">
        <v>596.94498450913102</v>
      </c>
      <c r="AX111" s="519">
        <v>60.08238682208821</v>
      </c>
      <c r="AY111" s="520">
        <v>0.11191389953582215</v>
      </c>
      <c r="AZ111" s="521"/>
      <c r="BA111" s="519">
        <v>359.15030205964564</v>
      </c>
      <c r="BB111" s="519">
        <v>350.05570011271345</v>
      </c>
      <c r="BC111" s="658">
        <v>-9.0946019469321868</v>
      </c>
      <c r="BD111" s="659">
        <v>-2.5322551296147335E-2</v>
      </c>
      <c r="BE111" s="521"/>
      <c r="BF111" s="519">
        <v>230.35542364029615</v>
      </c>
      <c r="BG111" s="519">
        <v>174.09835151285787</v>
      </c>
      <c r="BH111" s="658">
        <v>-56.257072127438278</v>
      </c>
      <c r="BI111" s="659">
        <v>-0.24421856988826379</v>
      </c>
      <c r="BJ111" s="521"/>
      <c r="BK111" s="519">
        <v>1126.3683233869845</v>
      </c>
      <c r="BL111" s="519">
        <v>1121.0990361347021</v>
      </c>
      <c r="BM111" s="658">
        <v>-5.2692872522823109</v>
      </c>
      <c r="BN111" s="659">
        <v>-4.6781209510913697E-3</v>
      </c>
      <c r="BO111" s="522"/>
      <c r="BP111" s="519">
        <v>0</v>
      </c>
      <c r="BQ111" s="519">
        <v>89.779549414668963</v>
      </c>
      <c r="BR111" s="522"/>
      <c r="BS111" s="519">
        <v>1126.3683233869845</v>
      </c>
      <c r="BT111" s="519">
        <v>1210.8785855493711</v>
      </c>
      <c r="BU111" s="658">
        <v>84.510262162386653</v>
      </c>
      <c r="BV111" s="659">
        <v>7.5028976230674421E-2</v>
      </c>
      <c r="BW111" s="513"/>
      <c r="BX111" s="519">
        <v>249.06328099967959</v>
      </c>
      <c r="BY111" s="519">
        <v>100.01338925633166</v>
      </c>
      <c r="BZ111" s="512">
        <v>-149.04989174334793</v>
      </c>
      <c r="CA111" s="513">
        <v>-0.59844185439578979</v>
      </c>
      <c r="CB111" s="513"/>
      <c r="CC111" s="445">
        <v>1375.431604386664</v>
      </c>
      <c r="CD111" s="445">
        <v>1310.8919748057031</v>
      </c>
      <c r="CE111" s="512">
        <v>-64.539629580960991</v>
      </c>
      <c r="CF111" s="513">
        <v>-4.6923183512087949E-2</v>
      </c>
    </row>
    <row r="112" spans="1:84">
      <c r="A112" s="397">
        <v>288</v>
      </c>
      <c r="B112" s="412">
        <v>15</v>
      </c>
      <c r="C112" s="412">
        <v>15</v>
      </c>
      <c r="D112" s="398" t="s">
        <v>135</v>
      </c>
      <c r="E112" s="400">
        <v>6405</v>
      </c>
      <c r="F112" s="400">
        <v>6368</v>
      </c>
      <c r="G112" s="512">
        <v>-37</v>
      </c>
      <c r="H112" s="513">
        <v>-5.7767369242779079E-3</v>
      </c>
      <c r="I112" s="513"/>
      <c r="J112" s="400">
        <v>3979965.2429517219</v>
      </c>
      <c r="K112" s="433">
        <v>4141832.3098974153</v>
      </c>
      <c r="L112" s="512">
        <v>161867.06694569346</v>
      </c>
      <c r="M112" s="513">
        <v>4.0670472495293833E-2</v>
      </c>
      <c r="N112" s="513"/>
      <c r="O112" s="400">
        <v>2062890.9441470727</v>
      </c>
      <c r="P112" s="433">
        <v>2341979.7161365654</v>
      </c>
      <c r="Q112" s="512">
        <v>279088.7719894927</v>
      </c>
      <c r="R112" s="513">
        <v>0.13529012417323172</v>
      </c>
      <c r="S112" s="513"/>
      <c r="T112" s="400">
        <v>1324833.3043553284</v>
      </c>
      <c r="U112" s="433">
        <v>931100.56052548601</v>
      </c>
      <c r="V112" s="512">
        <v>-393732.74382984242</v>
      </c>
      <c r="W112" s="513">
        <v>-0.2971941772111738</v>
      </c>
      <c r="X112" s="514"/>
      <c r="Y112" s="433">
        <v>7367689.4914541226</v>
      </c>
      <c r="Z112" s="433">
        <v>7414912.586559467</v>
      </c>
      <c r="AA112" s="512">
        <v>47223.09510534443</v>
      </c>
      <c r="AB112" s="513">
        <v>6.4094849762763619E-3</v>
      </c>
      <c r="AC112" s="514"/>
      <c r="AD112" s="517">
        <v>0</v>
      </c>
      <c r="AE112" s="439">
        <v>589212.21641231584</v>
      </c>
      <c r="AF112" s="505"/>
      <c r="AG112" s="399">
        <v>7367689.4914541226</v>
      </c>
      <c r="AH112" s="399">
        <v>8004124.8029717831</v>
      </c>
      <c r="AI112" s="512">
        <v>636435.31151766051</v>
      </c>
      <c r="AJ112" s="513">
        <v>8.638193999026017E-2</v>
      </c>
      <c r="AK112" s="513"/>
      <c r="AL112" s="200">
        <v>149860</v>
      </c>
      <c r="AM112" s="433">
        <v>324275</v>
      </c>
      <c r="AN112" s="512">
        <v>174415</v>
      </c>
      <c r="AO112" s="513">
        <v>1.163852929400774</v>
      </c>
      <c r="AP112" s="513"/>
      <c r="AQ112" s="445">
        <v>7517549.4914541226</v>
      </c>
      <c r="AR112" s="445">
        <v>8328399.8029717831</v>
      </c>
      <c r="AS112" s="512">
        <v>810850.31151766051</v>
      </c>
      <c r="AT112" s="513">
        <v>0.10786098747197172</v>
      </c>
      <c r="AV112" s="519">
        <v>621.38411287302449</v>
      </c>
      <c r="AW112" s="519">
        <v>650.41336524770975</v>
      </c>
      <c r="AX112" s="519">
        <v>29.029252374685257</v>
      </c>
      <c r="AY112" s="520">
        <v>4.6717081710483291E-2</v>
      </c>
      <c r="AZ112" s="521"/>
      <c r="BA112" s="519">
        <v>322.07508885980837</v>
      </c>
      <c r="BB112" s="519">
        <v>367.77319662948577</v>
      </c>
      <c r="BC112" s="658">
        <v>45.698107769677392</v>
      </c>
      <c r="BD112" s="659">
        <v>0.14188650209320813</v>
      </c>
      <c r="BE112" s="521"/>
      <c r="BF112" s="519">
        <v>206.84360723736589</v>
      </c>
      <c r="BG112" s="519">
        <v>146.2155402835248</v>
      </c>
      <c r="BH112" s="658">
        <v>-60.628066953841085</v>
      </c>
      <c r="BI112" s="659">
        <v>-0.2931106634795177</v>
      </c>
      <c r="BJ112" s="521"/>
      <c r="BK112" s="519">
        <v>1150.3028089701986</v>
      </c>
      <c r="BL112" s="519">
        <v>1164.4021021607202</v>
      </c>
      <c r="BM112" s="658">
        <v>14.099293190521621</v>
      </c>
      <c r="BN112" s="659">
        <v>1.2257027524034236E-2</v>
      </c>
      <c r="BO112" s="522"/>
      <c r="BP112" s="519">
        <v>0</v>
      </c>
      <c r="BQ112" s="519">
        <v>92.527044034597338</v>
      </c>
      <c r="BR112" s="522"/>
      <c r="BS112" s="519">
        <v>1150.3028089701986</v>
      </c>
      <c r="BT112" s="519">
        <v>1256.9291461953178</v>
      </c>
      <c r="BU112" s="658">
        <v>106.62633722511919</v>
      </c>
      <c r="BV112" s="659">
        <v>9.2694146613947453E-2</v>
      </c>
      <c r="BW112" s="513"/>
      <c r="BX112" s="519">
        <v>23.397345823575332</v>
      </c>
      <c r="BY112" s="519">
        <v>50.922581658291456</v>
      </c>
      <c r="BZ112" s="512">
        <v>27.525235834716124</v>
      </c>
      <c r="CA112" s="513">
        <v>1.1764255673385611</v>
      </c>
      <c r="CB112" s="513"/>
      <c r="CC112" s="445">
        <v>1173.7001547937739</v>
      </c>
      <c r="CD112" s="445">
        <v>1307.8517278536092</v>
      </c>
      <c r="CE112" s="512">
        <v>134.1515730598353</v>
      </c>
      <c r="CF112" s="513">
        <v>0.11429799383762246</v>
      </c>
    </row>
    <row r="113" spans="1:84">
      <c r="A113" s="397">
        <v>290</v>
      </c>
      <c r="B113" s="412">
        <v>18</v>
      </c>
      <c r="C113" s="412">
        <v>18</v>
      </c>
      <c r="D113" s="398" t="s">
        <v>136</v>
      </c>
      <c r="E113" s="400">
        <v>7755</v>
      </c>
      <c r="F113" s="400">
        <v>7582</v>
      </c>
      <c r="G113" s="512">
        <v>-173</v>
      </c>
      <c r="H113" s="513">
        <v>-2.2308188265635073E-2</v>
      </c>
      <c r="I113" s="513"/>
      <c r="J113" s="400">
        <v>4131836.3974004239</v>
      </c>
      <c r="K113" s="433">
        <v>3492383.5494973315</v>
      </c>
      <c r="L113" s="512">
        <v>-639452.84790309239</v>
      </c>
      <c r="M113" s="513">
        <v>-0.15476238321183505</v>
      </c>
      <c r="N113" s="513"/>
      <c r="O113" s="400">
        <v>2869018.9494755934</v>
      </c>
      <c r="P113" s="433">
        <v>2696465.0706437486</v>
      </c>
      <c r="Q113" s="512">
        <v>-172553.87883184478</v>
      </c>
      <c r="R113" s="513">
        <v>-6.0143861672082931E-2</v>
      </c>
      <c r="S113" s="513"/>
      <c r="T113" s="400">
        <v>1702254.0793560531</v>
      </c>
      <c r="U113" s="433">
        <v>1120105.9567638286</v>
      </c>
      <c r="V113" s="512">
        <v>-582148.12259222451</v>
      </c>
      <c r="W113" s="513">
        <v>-0.34198662212191361</v>
      </c>
      <c r="X113" s="514"/>
      <c r="Y113" s="433">
        <v>8703109.4262320716</v>
      </c>
      <c r="Z113" s="433">
        <v>7308954.5769049078</v>
      </c>
      <c r="AA113" s="512">
        <v>-1394154.8493271638</v>
      </c>
      <c r="AB113" s="513">
        <v>-0.16019043091944091</v>
      </c>
      <c r="AC113" s="514"/>
      <c r="AD113" s="517">
        <v>0</v>
      </c>
      <c r="AE113" s="439">
        <v>1114058.0239976074</v>
      </c>
      <c r="AF113" s="505"/>
      <c r="AG113" s="399">
        <v>8703109.4262320716</v>
      </c>
      <c r="AH113" s="399">
        <v>8423012.6009025145</v>
      </c>
      <c r="AI113" s="512">
        <v>-280096.82532955706</v>
      </c>
      <c r="AJ113" s="513">
        <v>-3.2183534827830186E-2</v>
      </c>
      <c r="AK113" s="513"/>
      <c r="AL113" s="200">
        <v>-405137</v>
      </c>
      <c r="AM113" s="433">
        <v>-197058</v>
      </c>
      <c r="AN113" s="512">
        <v>208079</v>
      </c>
      <c r="AO113" s="513">
        <v>-0.51360157181397903</v>
      </c>
      <c r="AP113" s="513"/>
      <c r="AQ113" s="445">
        <v>8297972.4262320716</v>
      </c>
      <c r="AR113" s="445">
        <v>8225954.6009025164</v>
      </c>
      <c r="AS113" s="512">
        <v>-72017.825329555199</v>
      </c>
      <c r="AT113" s="513">
        <v>-8.6789665752428774E-3</v>
      </c>
      <c r="AV113" s="519">
        <v>532.79644067058985</v>
      </c>
      <c r="AW113" s="519">
        <v>460.61508170632175</v>
      </c>
      <c r="AX113" s="519">
        <v>-72.181358964268099</v>
      </c>
      <c r="AY113" s="520">
        <v>-0.13547642862144307</v>
      </c>
      <c r="AZ113" s="521"/>
      <c r="BA113" s="519">
        <v>369.95731134437051</v>
      </c>
      <c r="BB113" s="519">
        <v>355.64034168342766</v>
      </c>
      <c r="BC113" s="658">
        <v>-14.316969660942846</v>
      </c>
      <c r="BD113" s="659">
        <v>-3.8698977481799401E-2</v>
      </c>
      <c r="BE113" s="521"/>
      <c r="BF113" s="519">
        <v>219.50407212844013</v>
      </c>
      <c r="BG113" s="519">
        <v>147.73225491477561</v>
      </c>
      <c r="BH113" s="658">
        <v>-71.771817213664519</v>
      </c>
      <c r="BI113" s="659">
        <v>-0.32697260017877078</v>
      </c>
      <c r="BJ113" s="521"/>
      <c r="BK113" s="519">
        <v>1122.2578241434005</v>
      </c>
      <c r="BL113" s="519">
        <v>963.98767830452493</v>
      </c>
      <c r="BM113" s="658">
        <v>-158.27014583887558</v>
      </c>
      <c r="BN113" s="659">
        <v>-0.14102832917175728</v>
      </c>
      <c r="BO113" s="522"/>
      <c r="BP113" s="519">
        <v>0</v>
      </c>
      <c r="BQ113" s="519">
        <v>146.93458506958683</v>
      </c>
      <c r="BR113" s="522"/>
      <c r="BS113" s="519">
        <v>1122.2578241434005</v>
      </c>
      <c r="BT113" s="519">
        <v>1110.9222633741117</v>
      </c>
      <c r="BU113" s="658">
        <v>-11.335560769288804</v>
      </c>
      <c r="BV113" s="659">
        <v>-1.0100674306228194E-2</v>
      </c>
      <c r="BW113" s="513"/>
      <c r="BX113" s="519">
        <v>-52.242037395228884</v>
      </c>
      <c r="BY113" s="519">
        <v>-25.990240042205222</v>
      </c>
      <c r="BZ113" s="512">
        <v>26.251797353023662</v>
      </c>
      <c r="CA113" s="513">
        <v>-0.50250332226555094</v>
      </c>
      <c r="CB113" s="513"/>
      <c r="CC113" s="445">
        <v>1070.0157867481716</v>
      </c>
      <c r="CD113" s="445">
        <v>1084.9320233319067</v>
      </c>
      <c r="CE113" s="512">
        <v>14.916236583735099</v>
      </c>
      <c r="CF113" s="513">
        <v>1.3940202348851547E-2</v>
      </c>
    </row>
    <row r="114" spans="1:84">
      <c r="A114" s="397">
        <v>291</v>
      </c>
      <c r="B114" s="412">
        <v>6</v>
      </c>
      <c r="C114" s="412">
        <v>6</v>
      </c>
      <c r="D114" s="398" t="s">
        <v>137</v>
      </c>
      <c r="E114" s="400">
        <v>2119</v>
      </c>
      <c r="F114" s="400">
        <v>2092</v>
      </c>
      <c r="G114" s="512">
        <v>-27</v>
      </c>
      <c r="H114" s="513">
        <v>-1.2741859367626238E-2</v>
      </c>
      <c r="I114" s="513"/>
      <c r="J114" s="400">
        <v>1729911.2233944321</v>
      </c>
      <c r="K114" s="433">
        <v>1764870.7831040246</v>
      </c>
      <c r="L114" s="512">
        <v>34959.55970959249</v>
      </c>
      <c r="M114" s="513">
        <v>2.0208875020184466E-2</v>
      </c>
      <c r="N114" s="513"/>
      <c r="O114" s="400">
        <v>245775.68138712578</v>
      </c>
      <c r="P114" s="433">
        <v>342560.59364255448</v>
      </c>
      <c r="Q114" s="512">
        <v>96784.912255428702</v>
      </c>
      <c r="R114" s="513">
        <v>0.3937936890630811</v>
      </c>
      <c r="S114" s="513"/>
      <c r="T114" s="400">
        <v>438073.53134977981</v>
      </c>
      <c r="U114" s="433">
        <v>326137.03942595847</v>
      </c>
      <c r="V114" s="512">
        <v>-111936.49192382133</v>
      </c>
      <c r="W114" s="513">
        <v>-0.25551987032616597</v>
      </c>
      <c r="X114" s="514"/>
      <c r="Y114" s="433">
        <v>2413760.4361313377</v>
      </c>
      <c r="Z114" s="433">
        <v>2433568.4161725375</v>
      </c>
      <c r="AA114" s="512">
        <v>19807.980041199829</v>
      </c>
      <c r="AB114" s="513">
        <v>8.2062742203808485E-3</v>
      </c>
      <c r="AC114" s="514"/>
      <c r="AD114" s="517">
        <v>0</v>
      </c>
      <c r="AE114" s="439">
        <v>246963.09648388255</v>
      </c>
      <c r="AF114" s="505"/>
      <c r="AG114" s="399">
        <v>2413760.4361313377</v>
      </c>
      <c r="AH114" s="399">
        <v>2680531.51265642</v>
      </c>
      <c r="AI114" s="512">
        <v>266771.07652508235</v>
      </c>
      <c r="AJ114" s="513">
        <v>0.11052094173548165</v>
      </c>
      <c r="AK114" s="513"/>
      <c r="AL114" s="200">
        <v>125806</v>
      </c>
      <c r="AM114" s="433">
        <v>118109</v>
      </c>
      <c r="AN114" s="512">
        <v>-7697</v>
      </c>
      <c r="AO114" s="513">
        <v>-6.1181501677185508E-2</v>
      </c>
      <c r="AP114" s="513"/>
      <c r="AQ114" s="445">
        <v>2539566.4361313377</v>
      </c>
      <c r="AR114" s="445">
        <v>2798640.51265642</v>
      </c>
      <c r="AS114" s="512">
        <v>259074.07652508235</v>
      </c>
      <c r="AT114" s="513">
        <v>0.102015081330081</v>
      </c>
      <c r="AV114" s="519">
        <v>816.38094544333751</v>
      </c>
      <c r="AW114" s="519">
        <v>843.62848140727749</v>
      </c>
      <c r="AX114" s="519">
        <v>27.247535963939981</v>
      </c>
      <c r="AY114" s="520">
        <v>3.3376006772356921E-2</v>
      </c>
      <c r="AZ114" s="521"/>
      <c r="BA114" s="519">
        <v>115.9866358598989</v>
      </c>
      <c r="BB114" s="519">
        <v>163.74789371059009</v>
      </c>
      <c r="BC114" s="658">
        <v>47.761257850691194</v>
      </c>
      <c r="BD114" s="659">
        <v>0.41178242214372324</v>
      </c>
      <c r="BE114" s="521"/>
      <c r="BF114" s="519">
        <v>206.73597515327032</v>
      </c>
      <c r="BG114" s="519">
        <v>155.89724637952125</v>
      </c>
      <c r="BH114" s="658">
        <v>-50.838728773749068</v>
      </c>
      <c r="BI114" s="659">
        <v>-0.2459113791688077</v>
      </c>
      <c r="BJ114" s="521"/>
      <c r="BK114" s="519">
        <v>1139.1035564565068</v>
      </c>
      <c r="BL114" s="519">
        <v>1163.2736214973888</v>
      </c>
      <c r="BM114" s="658">
        <v>24.170065040882037</v>
      </c>
      <c r="BN114" s="659">
        <v>2.1218496688808201E-2</v>
      </c>
      <c r="BO114" s="522"/>
      <c r="BP114" s="519">
        <v>0</v>
      </c>
      <c r="BQ114" s="519">
        <v>118.05119334793621</v>
      </c>
      <c r="BR114" s="522"/>
      <c r="BS114" s="519">
        <v>1139.1035564565068</v>
      </c>
      <c r="BT114" s="519">
        <v>1281.3248148453251</v>
      </c>
      <c r="BU114" s="658">
        <v>142.22125838881834</v>
      </c>
      <c r="BV114" s="659">
        <v>0.12485366899497397</v>
      </c>
      <c r="BW114" s="513"/>
      <c r="BX114" s="519">
        <v>59.3704577630958</v>
      </c>
      <c r="BY114" s="519">
        <v>56.457456978967492</v>
      </c>
      <c r="BZ114" s="512">
        <v>-2.9130007841283074</v>
      </c>
      <c r="CA114" s="513">
        <v>-4.9064819337455157E-2</v>
      </c>
      <c r="CB114" s="513"/>
      <c r="CC114" s="445">
        <v>1198.4740142196026</v>
      </c>
      <c r="CD114" s="445">
        <v>1337.7822718242926</v>
      </c>
      <c r="CE114" s="512">
        <v>139.30825760468997</v>
      </c>
      <c r="CF114" s="513">
        <v>0.11623802932047869</v>
      </c>
    </row>
    <row r="115" spans="1:84">
      <c r="A115" s="397">
        <v>297</v>
      </c>
      <c r="B115" s="412">
        <v>11</v>
      </c>
      <c r="C115" s="412">
        <v>11</v>
      </c>
      <c r="D115" s="398" t="s">
        <v>138</v>
      </c>
      <c r="E115" s="400">
        <v>122594</v>
      </c>
      <c r="F115" s="400">
        <v>124021</v>
      </c>
      <c r="G115" s="512">
        <v>1427</v>
      </c>
      <c r="H115" s="513">
        <v>1.1640047636915347E-2</v>
      </c>
      <c r="I115" s="513"/>
      <c r="J115" s="400">
        <v>-10727502.916007515</v>
      </c>
      <c r="K115" s="433">
        <v>-8488938.1823887117</v>
      </c>
      <c r="L115" s="512">
        <v>2238564.7336188033</v>
      </c>
      <c r="M115" s="513">
        <v>-0.20867528549243558</v>
      </c>
      <c r="N115" s="513"/>
      <c r="O115" s="400">
        <v>25367351.568419885</v>
      </c>
      <c r="P115" s="433">
        <v>24339828.614026677</v>
      </c>
      <c r="Q115" s="512">
        <v>-1027522.954393208</v>
      </c>
      <c r="R115" s="513">
        <v>-4.0505724518454793E-2</v>
      </c>
      <c r="S115" s="513"/>
      <c r="T115" s="400">
        <v>19210082.571614448</v>
      </c>
      <c r="U115" s="433">
        <v>12193100.272455517</v>
      </c>
      <c r="V115" s="512">
        <v>-7016982.2991589308</v>
      </c>
      <c r="W115" s="513">
        <v>-0.36527600925190667</v>
      </c>
      <c r="X115" s="514"/>
      <c r="Y115" s="433">
        <v>33849931.224026814</v>
      </c>
      <c r="Z115" s="433">
        <v>28043990.704093482</v>
      </c>
      <c r="AA115" s="512">
        <v>-5805940.5199333318</v>
      </c>
      <c r="AB115" s="513">
        <v>-0.1715200093467916</v>
      </c>
      <c r="AC115" s="514"/>
      <c r="AD115" s="517">
        <v>0</v>
      </c>
      <c r="AE115" s="439">
        <v>14885722.597635876</v>
      </c>
      <c r="AF115" s="505"/>
      <c r="AG115" s="399">
        <v>33849931.224026814</v>
      </c>
      <c r="AH115" s="399">
        <v>42929713.301729359</v>
      </c>
      <c r="AI115" s="512">
        <v>9079782.0777025446</v>
      </c>
      <c r="AJ115" s="513">
        <v>0.26823635231665344</v>
      </c>
      <c r="AK115" s="513"/>
      <c r="AL115" s="200">
        <v>118624</v>
      </c>
      <c r="AM115" s="433">
        <v>3832807</v>
      </c>
      <c r="AN115" s="512">
        <v>3714183</v>
      </c>
      <c r="AO115" s="513">
        <v>31.310552670623146</v>
      </c>
      <c r="AP115" s="513"/>
      <c r="AQ115" s="445">
        <v>33968555.224026814</v>
      </c>
      <c r="AR115" s="445">
        <v>46762520.301729359</v>
      </c>
      <c r="AS115" s="512">
        <v>12793965.077702545</v>
      </c>
      <c r="AT115" s="513">
        <v>0.37664142596954053</v>
      </c>
      <c r="AV115" s="519">
        <v>-87.504306214068507</v>
      </c>
      <c r="AW115" s="519">
        <v>-68.447586960181837</v>
      </c>
      <c r="AX115" s="519">
        <v>19.056719253886669</v>
      </c>
      <c r="AY115" s="520">
        <v>-0.21778035937187767</v>
      </c>
      <c r="AZ115" s="521"/>
      <c r="BA115" s="519">
        <v>206.92164027945807</v>
      </c>
      <c r="BB115" s="519">
        <v>196.25570358267291</v>
      </c>
      <c r="BC115" s="658">
        <v>-10.665936696785167</v>
      </c>
      <c r="BD115" s="659">
        <v>-5.154577685726966E-2</v>
      </c>
      <c r="BE115" s="521"/>
      <c r="BF115" s="519">
        <v>156.69675980565484</v>
      </c>
      <c r="BG115" s="519">
        <v>98.314803722397954</v>
      </c>
      <c r="BH115" s="658">
        <v>-58.381956083256881</v>
      </c>
      <c r="BI115" s="659">
        <v>-0.37257921705379138</v>
      </c>
      <c r="BJ115" s="521"/>
      <c r="BK115" s="519">
        <v>276.11409387104436</v>
      </c>
      <c r="BL115" s="519">
        <v>226.12292034488902</v>
      </c>
      <c r="BM115" s="658">
        <v>-49.991173526155336</v>
      </c>
      <c r="BN115" s="659">
        <v>-0.18105259613985183</v>
      </c>
      <c r="BO115" s="522"/>
      <c r="BP115" s="519">
        <v>0</v>
      </c>
      <c r="BQ115" s="519">
        <v>120.02582302703475</v>
      </c>
      <c r="BR115" s="522"/>
      <c r="BS115" s="519">
        <v>276.11409387104436</v>
      </c>
      <c r="BT115" s="519">
        <v>346.14874337192379</v>
      </c>
      <c r="BU115" s="658">
        <v>70.034649500879425</v>
      </c>
      <c r="BV115" s="659">
        <v>0.25364387785865156</v>
      </c>
      <c r="BW115" s="513"/>
      <c r="BX115" s="519">
        <v>0.96761668597158101</v>
      </c>
      <c r="BY115" s="519">
        <v>30.90450004434733</v>
      </c>
      <c r="BZ115" s="512">
        <v>29.936883358375749</v>
      </c>
      <c r="CA115" s="513">
        <v>30.938783706810732</v>
      </c>
      <c r="CB115" s="513"/>
      <c r="CC115" s="445">
        <v>277.08171055701592</v>
      </c>
      <c r="CD115" s="445">
        <v>377.05324341627113</v>
      </c>
      <c r="CE115" s="512">
        <v>99.971532859255205</v>
      </c>
      <c r="CF115" s="513">
        <v>0.36080163016997024</v>
      </c>
    </row>
    <row r="116" spans="1:84">
      <c r="A116" s="397">
        <v>300</v>
      </c>
      <c r="B116" s="412">
        <v>14</v>
      </c>
      <c r="C116" s="412">
        <v>14</v>
      </c>
      <c r="D116" s="398" t="s">
        <v>139</v>
      </c>
      <c r="E116" s="400">
        <v>3437</v>
      </c>
      <c r="F116" s="400">
        <v>3381</v>
      </c>
      <c r="G116" s="512">
        <v>-56</v>
      </c>
      <c r="H116" s="513">
        <v>-1.6293279022403257E-2</v>
      </c>
      <c r="I116" s="513"/>
      <c r="J116" s="400">
        <v>2488920.6123029198</v>
      </c>
      <c r="K116" s="433">
        <v>2217382.9172961581</v>
      </c>
      <c r="L116" s="512">
        <v>-271537.6950067617</v>
      </c>
      <c r="M116" s="513">
        <v>-0.10909857617174716</v>
      </c>
      <c r="N116" s="513"/>
      <c r="O116" s="400">
        <v>1855015.5503457459</v>
      </c>
      <c r="P116" s="433">
        <v>1714847.6393874986</v>
      </c>
      <c r="Q116" s="512">
        <v>-140167.91095824726</v>
      </c>
      <c r="R116" s="513">
        <v>-7.5561582722108264E-2</v>
      </c>
      <c r="S116" s="513"/>
      <c r="T116" s="400">
        <v>766831.42610848683</v>
      </c>
      <c r="U116" s="433">
        <v>559311.13989751239</v>
      </c>
      <c r="V116" s="512">
        <v>-207520.28621097445</v>
      </c>
      <c r="W116" s="513">
        <v>-0.27062047686816593</v>
      </c>
      <c r="X116" s="514"/>
      <c r="Y116" s="433">
        <v>5110767.5887571527</v>
      </c>
      <c r="Z116" s="433">
        <v>4491541.696581169</v>
      </c>
      <c r="AA116" s="512">
        <v>-619225.89217598364</v>
      </c>
      <c r="AB116" s="513">
        <v>-0.12116103528913713</v>
      </c>
      <c r="AC116" s="514"/>
      <c r="AD116" s="517">
        <v>0</v>
      </c>
      <c r="AE116" s="439">
        <v>271233.0596937649</v>
      </c>
      <c r="AF116" s="505"/>
      <c r="AG116" s="399">
        <v>5110767.5887571527</v>
      </c>
      <c r="AH116" s="399">
        <v>4762774.7562749339</v>
      </c>
      <c r="AI116" s="512">
        <v>-347992.83248221874</v>
      </c>
      <c r="AJ116" s="513">
        <v>-6.8090130579943745E-2</v>
      </c>
      <c r="AK116" s="513"/>
      <c r="AL116" s="200">
        <v>1835301</v>
      </c>
      <c r="AM116" s="433">
        <v>1923391</v>
      </c>
      <c r="AN116" s="512">
        <v>88090</v>
      </c>
      <c r="AO116" s="513">
        <v>4.7997576419344837E-2</v>
      </c>
      <c r="AP116" s="513"/>
      <c r="AQ116" s="445">
        <v>6946068.5887571527</v>
      </c>
      <c r="AR116" s="445">
        <v>6686165.7562749339</v>
      </c>
      <c r="AS116" s="512">
        <v>-259902.83248221874</v>
      </c>
      <c r="AT116" s="513">
        <v>-3.7417256849852483E-2</v>
      </c>
      <c r="AV116" s="519">
        <v>724.15496430111136</v>
      </c>
      <c r="AW116" s="519">
        <v>655.83641446204024</v>
      </c>
      <c r="AX116" s="519">
        <v>-68.318549839071125</v>
      </c>
      <c r="AY116" s="520">
        <v>-9.434244492821503E-2</v>
      </c>
      <c r="AZ116" s="521"/>
      <c r="BA116" s="519">
        <v>539.71939201214605</v>
      </c>
      <c r="BB116" s="519">
        <v>507.2013130397807</v>
      </c>
      <c r="BC116" s="658">
        <v>-32.518078972365345</v>
      </c>
      <c r="BD116" s="659">
        <v>-6.0249973326201231E-2</v>
      </c>
      <c r="BE116" s="521"/>
      <c r="BF116" s="519">
        <v>223.11068551308898</v>
      </c>
      <c r="BG116" s="519">
        <v>165.42772549467981</v>
      </c>
      <c r="BH116" s="658">
        <v>-57.682960018409176</v>
      </c>
      <c r="BI116" s="659">
        <v>-0.25853965660925349</v>
      </c>
      <c r="BJ116" s="521"/>
      <c r="BK116" s="519">
        <v>1486.9850418263463</v>
      </c>
      <c r="BL116" s="519">
        <v>1328.4654529965007</v>
      </c>
      <c r="BM116" s="658">
        <v>-158.51958882984559</v>
      </c>
      <c r="BN116" s="659">
        <v>-0.10660469632912278</v>
      </c>
      <c r="BO116" s="522"/>
      <c r="BP116" s="519">
        <v>0</v>
      </c>
      <c r="BQ116" s="519">
        <v>80.222732828679355</v>
      </c>
      <c r="BR116" s="522"/>
      <c r="BS116" s="519">
        <v>1486.9850418263463</v>
      </c>
      <c r="BT116" s="519">
        <v>1408.6881858251802</v>
      </c>
      <c r="BU116" s="658">
        <v>-78.296856001166134</v>
      </c>
      <c r="BV116" s="659">
        <v>-5.2654770423917842E-2</v>
      </c>
      <c r="BW116" s="513"/>
      <c r="BX116" s="519">
        <v>533.98341576956648</v>
      </c>
      <c r="BY116" s="519">
        <v>568.88228334812186</v>
      </c>
      <c r="BZ116" s="512">
        <v>34.898867578555382</v>
      </c>
      <c r="CA116" s="513">
        <v>6.5355714331052431E-2</v>
      </c>
      <c r="CB116" s="513"/>
      <c r="CC116" s="445">
        <v>2020.9684575959127</v>
      </c>
      <c r="CD116" s="445">
        <v>1977.5704691733019</v>
      </c>
      <c r="CE116" s="512">
        <v>-43.397988422610752</v>
      </c>
      <c r="CF116" s="513">
        <v>-2.1473857377386177E-2</v>
      </c>
    </row>
    <row r="117" spans="1:84">
      <c r="A117" s="397">
        <v>301</v>
      </c>
      <c r="B117" s="412">
        <v>14</v>
      </c>
      <c r="C117" s="412">
        <v>14</v>
      </c>
      <c r="D117" s="398" t="s">
        <v>140</v>
      </c>
      <c r="E117" s="400">
        <v>19890</v>
      </c>
      <c r="F117" s="400">
        <v>19759</v>
      </c>
      <c r="G117" s="512">
        <v>-131</v>
      </c>
      <c r="H117" s="513">
        <v>-6.5862242332830568E-3</v>
      </c>
      <c r="I117" s="513"/>
      <c r="J117" s="400">
        <v>-1185564.2602378791</v>
      </c>
      <c r="K117" s="433">
        <v>-837113.66904303432</v>
      </c>
      <c r="L117" s="512">
        <v>348450.5911948448</v>
      </c>
      <c r="M117" s="513">
        <v>-0.29391118042385106</v>
      </c>
      <c r="N117" s="513"/>
      <c r="O117" s="400">
        <v>10431056.156596472</v>
      </c>
      <c r="P117" s="433">
        <v>10272919.859908555</v>
      </c>
      <c r="Q117" s="512">
        <v>-158136.29668791778</v>
      </c>
      <c r="R117" s="513">
        <v>-1.5160142397269554E-2</v>
      </c>
      <c r="S117" s="513"/>
      <c r="T117" s="400">
        <v>4430386.1056627324</v>
      </c>
      <c r="U117" s="433">
        <v>3167794.2358314986</v>
      </c>
      <c r="V117" s="512">
        <v>-1262591.8698312338</v>
      </c>
      <c r="W117" s="513">
        <v>-0.28498461301543043</v>
      </c>
      <c r="X117" s="514"/>
      <c r="Y117" s="433">
        <v>13675878.002021328</v>
      </c>
      <c r="Z117" s="433">
        <v>12603600.426697019</v>
      </c>
      <c r="AA117" s="512">
        <v>-1072277.5753243081</v>
      </c>
      <c r="AB117" s="513">
        <v>-7.8406488794783263E-2</v>
      </c>
      <c r="AC117" s="514"/>
      <c r="AD117" s="517">
        <v>0</v>
      </c>
      <c r="AE117" s="439">
        <v>2420574.3883259315</v>
      </c>
      <c r="AF117" s="505"/>
      <c r="AG117" s="399">
        <v>13675878.002021328</v>
      </c>
      <c r="AH117" s="399">
        <v>15024174.815022951</v>
      </c>
      <c r="AI117" s="512">
        <v>1348296.8130016234</v>
      </c>
      <c r="AJ117" s="513">
        <v>9.8589415085623161E-2</v>
      </c>
      <c r="AK117" s="513"/>
      <c r="AL117" s="200">
        <v>-1614689</v>
      </c>
      <c r="AM117" s="433">
        <v>-1045042</v>
      </c>
      <c r="AN117" s="512">
        <v>569647</v>
      </c>
      <c r="AO117" s="513">
        <v>-0.35279053737283156</v>
      </c>
      <c r="AP117" s="513"/>
      <c r="AQ117" s="445">
        <v>12061189.002021328</v>
      </c>
      <c r="AR117" s="445">
        <v>13979132.815022951</v>
      </c>
      <c r="AS117" s="512">
        <v>1917943.8130016234</v>
      </c>
      <c r="AT117" s="513">
        <v>0.15901780601234225</v>
      </c>
      <c r="AV117" s="519">
        <v>-59.606046266358931</v>
      </c>
      <c r="AW117" s="519">
        <v>-42.36619611534158</v>
      </c>
      <c r="AX117" s="519">
        <v>17.23985015101735</v>
      </c>
      <c r="AY117" s="520">
        <v>-0.28922988909511604</v>
      </c>
      <c r="AZ117" s="521"/>
      <c r="BA117" s="519">
        <v>524.43721249856571</v>
      </c>
      <c r="BB117" s="519">
        <v>519.91091957632239</v>
      </c>
      <c r="BC117" s="658">
        <v>-4.5262929222433286</v>
      </c>
      <c r="BD117" s="659">
        <v>-8.6307622997971525E-3</v>
      </c>
      <c r="BE117" s="521"/>
      <c r="BF117" s="519">
        <v>222.74439948027816</v>
      </c>
      <c r="BG117" s="519">
        <v>160.32158691388727</v>
      </c>
      <c r="BH117" s="658">
        <v>-62.422812566390888</v>
      </c>
      <c r="BI117" s="659">
        <v>-0.28024413952512334</v>
      </c>
      <c r="BJ117" s="521"/>
      <c r="BK117" s="519">
        <v>687.57556571248506</v>
      </c>
      <c r="BL117" s="519">
        <v>637.86631037486814</v>
      </c>
      <c r="BM117" s="658">
        <v>-49.709255337616923</v>
      </c>
      <c r="BN117" s="659">
        <v>-7.2296425027999364E-2</v>
      </c>
      <c r="BO117" s="522"/>
      <c r="BP117" s="519">
        <v>0</v>
      </c>
      <c r="BQ117" s="519">
        <v>122.50490350351392</v>
      </c>
      <c r="BR117" s="522"/>
      <c r="BS117" s="519">
        <v>687.57556571248506</v>
      </c>
      <c r="BT117" s="519">
        <v>760.37121387838204</v>
      </c>
      <c r="BU117" s="658">
        <v>72.795648165896978</v>
      </c>
      <c r="BV117" s="659">
        <v>0.10587294225684719</v>
      </c>
      <c r="BW117" s="513"/>
      <c r="BX117" s="519">
        <v>-81.180945198592255</v>
      </c>
      <c r="BY117" s="519">
        <v>-52.889417480641733</v>
      </c>
      <c r="BZ117" s="512">
        <v>28.291527717950522</v>
      </c>
      <c r="CA117" s="513">
        <v>-0.34849960971433874</v>
      </c>
      <c r="CB117" s="513"/>
      <c r="CC117" s="445">
        <v>606.39462051389285</v>
      </c>
      <c r="CD117" s="445">
        <v>707.48179639774037</v>
      </c>
      <c r="CE117" s="512">
        <v>101.08717588384752</v>
      </c>
      <c r="CF117" s="513">
        <v>0.16670196677896082</v>
      </c>
    </row>
    <row r="118" spans="1:84">
      <c r="A118" s="397">
        <v>304</v>
      </c>
      <c r="B118" s="412">
        <v>2</v>
      </c>
      <c r="C118" s="412">
        <v>2</v>
      </c>
      <c r="D118" s="398" t="s">
        <v>141</v>
      </c>
      <c r="E118" s="400">
        <v>950</v>
      </c>
      <c r="F118" s="400">
        <v>949</v>
      </c>
      <c r="G118" s="512">
        <v>-1</v>
      </c>
      <c r="H118" s="513">
        <v>-1.0526315789473684E-3</v>
      </c>
      <c r="I118" s="513"/>
      <c r="J118" s="400">
        <v>-123152.00855598619</v>
      </c>
      <c r="K118" s="433">
        <v>-126827.84987255278</v>
      </c>
      <c r="L118" s="512">
        <v>-3675.8413165665843</v>
      </c>
      <c r="M118" s="513">
        <v>2.9848001341330203E-2</v>
      </c>
      <c r="N118" s="513"/>
      <c r="O118" s="400">
        <v>-73328.255960873343</v>
      </c>
      <c r="P118" s="433">
        <v>-72285.713669984325</v>
      </c>
      <c r="Q118" s="512">
        <v>1042.5422908890177</v>
      </c>
      <c r="R118" s="513">
        <v>-1.421747015836978E-2</v>
      </c>
      <c r="S118" s="513"/>
      <c r="T118" s="400">
        <v>175022.54967830618</v>
      </c>
      <c r="U118" s="433">
        <v>154812.16437141187</v>
      </c>
      <c r="V118" s="512">
        <v>-20210.385306894314</v>
      </c>
      <c r="W118" s="513">
        <v>-0.11547303672607487</v>
      </c>
      <c r="X118" s="514"/>
      <c r="Y118" s="433">
        <v>-21457.714838553366</v>
      </c>
      <c r="Z118" s="433">
        <v>-44301.399171125231</v>
      </c>
      <c r="AA118" s="512">
        <v>-22843.684332571866</v>
      </c>
      <c r="AB118" s="513">
        <v>1.0645907313265395</v>
      </c>
      <c r="AC118" s="514"/>
      <c r="AD118" s="517">
        <v>0</v>
      </c>
      <c r="AE118" s="439">
        <v>112791.43629993101</v>
      </c>
      <c r="AF118" s="505"/>
      <c r="AG118" s="399">
        <v>-21457.714838553366</v>
      </c>
      <c r="AH118" s="399">
        <v>68490.03712880578</v>
      </c>
      <c r="AI118" s="512">
        <v>89947.751967359145</v>
      </c>
      <c r="AJ118" s="513">
        <v>-4.1918607197514248</v>
      </c>
      <c r="AK118" s="513"/>
      <c r="AL118" s="200">
        <v>-204840</v>
      </c>
      <c r="AM118" s="433">
        <v>-208856</v>
      </c>
      <c r="AN118" s="512">
        <v>-4016</v>
      </c>
      <c r="AO118" s="513">
        <v>1.9605545791837532E-2</v>
      </c>
      <c r="AP118" s="513"/>
      <c r="AQ118" s="445">
        <v>-226297.71483855337</v>
      </c>
      <c r="AR118" s="445">
        <v>-140365.96287119424</v>
      </c>
      <c r="AS118" s="512">
        <v>85931.751967359131</v>
      </c>
      <c r="AT118" s="513">
        <v>-0.37972876583692</v>
      </c>
      <c r="AV118" s="519">
        <v>-129.63369321682757</v>
      </c>
      <c r="AW118" s="519">
        <v>-133.64367742102505</v>
      </c>
      <c r="AX118" s="519">
        <v>-4.0099842041974796</v>
      </c>
      <c r="AY118" s="520">
        <v>3.0933194177306285E-2</v>
      </c>
      <c r="AZ118" s="521"/>
      <c r="BA118" s="519">
        <v>-77.187637853550882</v>
      </c>
      <c r="BB118" s="519">
        <v>-76.170404288708454</v>
      </c>
      <c r="BC118" s="658">
        <v>1.017233564842428</v>
      </c>
      <c r="BD118" s="659">
        <v>-1.3178710906692578E-2</v>
      </c>
      <c r="BE118" s="521"/>
      <c r="BF118" s="519">
        <v>184.23426281926967</v>
      </c>
      <c r="BG118" s="519">
        <v>163.13189080233073</v>
      </c>
      <c r="BH118" s="658">
        <v>-21.102372016938943</v>
      </c>
      <c r="BI118" s="659">
        <v>-0.1145409745940687</v>
      </c>
      <c r="BJ118" s="521"/>
      <c r="BK118" s="519">
        <v>-22.587068251108807</v>
      </c>
      <c r="BL118" s="519">
        <v>-46.68219090740277</v>
      </c>
      <c r="BM118" s="658">
        <v>-24.095122656293963</v>
      </c>
      <c r="BN118" s="659">
        <v>1.0667662747736695</v>
      </c>
      <c r="BO118" s="522"/>
      <c r="BP118" s="519">
        <v>0</v>
      </c>
      <c r="BQ118" s="519">
        <v>118.85293603786197</v>
      </c>
      <c r="BR118" s="522"/>
      <c r="BS118" s="519">
        <v>-22.587068251108807</v>
      </c>
      <c r="BT118" s="519">
        <v>72.170745130459196</v>
      </c>
      <c r="BU118" s="658">
        <v>94.757813381567999</v>
      </c>
      <c r="BV118" s="659">
        <v>-4.1952241135551667</v>
      </c>
      <c r="BW118" s="513"/>
      <c r="BX118" s="519">
        <v>-215.62105263157895</v>
      </c>
      <c r="BY118" s="519">
        <v>-220.08008429926238</v>
      </c>
      <c r="BZ118" s="512">
        <v>-4.4590316676834334</v>
      </c>
      <c r="CA118" s="513">
        <v>2.0679945734716178E-2</v>
      </c>
      <c r="CB118" s="513"/>
      <c r="CC118" s="445">
        <v>-238.20812088268775</v>
      </c>
      <c r="CD118" s="445">
        <v>-147.9093391688032</v>
      </c>
      <c r="CE118" s="512">
        <v>90.298781713884551</v>
      </c>
      <c r="CF118" s="513">
        <v>-0.37907516074296521</v>
      </c>
    </row>
    <row r="119" spans="1:84">
      <c r="A119" s="397">
        <v>305</v>
      </c>
      <c r="B119" s="412">
        <v>17</v>
      </c>
      <c r="C119" s="412">
        <v>17</v>
      </c>
      <c r="D119" s="398" t="s">
        <v>142</v>
      </c>
      <c r="E119" s="400">
        <v>15146</v>
      </c>
      <c r="F119" s="400">
        <v>15019</v>
      </c>
      <c r="G119" s="512">
        <v>-127</v>
      </c>
      <c r="H119" s="513">
        <v>-8.3850521589858701E-3</v>
      </c>
      <c r="I119" s="513"/>
      <c r="J119" s="400">
        <v>8434782.5866681021</v>
      </c>
      <c r="K119" s="433">
        <v>7898722.8652102016</v>
      </c>
      <c r="L119" s="512">
        <v>-536059.72145790048</v>
      </c>
      <c r="M119" s="513">
        <v>-6.3553472297577518E-2</v>
      </c>
      <c r="N119" s="513"/>
      <c r="O119" s="400">
        <v>4653131.978584162</v>
      </c>
      <c r="P119" s="433">
        <v>4049390.8752973094</v>
      </c>
      <c r="Q119" s="512">
        <v>-603741.10328685259</v>
      </c>
      <c r="R119" s="513">
        <v>-0.12974940450121442</v>
      </c>
      <c r="S119" s="513"/>
      <c r="T119" s="400">
        <v>2763173.4985383735</v>
      </c>
      <c r="U119" s="433">
        <v>1582880.597910753</v>
      </c>
      <c r="V119" s="512">
        <v>-1180292.9006276205</v>
      </c>
      <c r="W119" s="513">
        <v>-0.42715120901816556</v>
      </c>
      <c r="X119" s="514"/>
      <c r="Y119" s="433">
        <v>15851088.063790636</v>
      </c>
      <c r="Z119" s="433">
        <v>13530994.338418264</v>
      </c>
      <c r="AA119" s="512">
        <v>-2320093.7253723722</v>
      </c>
      <c r="AB119" s="513">
        <v>-0.14636810520738119</v>
      </c>
      <c r="AC119" s="514"/>
      <c r="AD119" s="517">
        <v>0</v>
      </c>
      <c r="AE119" s="439">
        <v>2363028.9987784545</v>
      </c>
      <c r="AF119" s="505"/>
      <c r="AG119" s="399">
        <v>15851088.063790636</v>
      </c>
      <c r="AH119" s="399">
        <v>15894023.337196719</v>
      </c>
      <c r="AI119" s="512">
        <v>42935.273406082764</v>
      </c>
      <c r="AJ119" s="513">
        <v>2.7086641139898635E-3</v>
      </c>
      <c r="AK119" s="513"/>
      <c r="AL119" s="200">
        <v>-1023629</v>
      </c>
      <c r="AM119" s="433">
        <v>-171849</v>
      </c>
      <c r="AN119" s="512">
        <v>851780</v>
      </c>
      <c r="AO119" s="513">
        <v>-0.8321178864608173</v>
      </c>
      <c r="AP119" s="513"/>
      <c r="AQ119" s="445">
        <v>14827459.063790636</v>
      </c>
      <c r="AR119" s="445">
        <v>15722174.337196719</v>
      </c>
      <c r="AS119" s="512">
        <v>894715.27340608276</v>
      </c>
      <c r="AT119" s="513">
        <v>6.0341780041802323E-2</v>
      </c>
      <c r="AV119" s="519">
        <v>556.89836172376215</v>
      </c>
      <c r="AW119" s="519">
        <v>525.91536488515885</v>
      </c>
      <c r="AX119" s="519">
        <v>-30.982996838603299</v>
      </c>
      <c r="AY119" s="520">
        <v>-5.5634921860250992E-2</v>
      </c>
      <c r="AZ119" s="521"/>
      <c r="BA119" s="519">
        <v>307.21853813443562</v>
      </c>
      <c r="BB119" s="519">
        <v>269.61787571058721</v>
      </c>
      <c r="BC119" s="658">
        <v>-37.600662423848405</v>
      </c>
      <c r="BD119" s="659">
        <v>-0.12239060394003551</v>
      </c>
      <c r="BE119" s="521"/>
      <c r="BF119" s="519">
        <v>182.43585755568293</v>
      </c>
      <c r="BG119" s="519">
        <v>105.39187681674899</v>
      </c>
      <c r="BH119" s="658">
        <v>-77.043980738933939</v>
      </c>
      <c r="BI119" s="659">
        <v>-0.42230722496765</v>
      </c>
      <c r="BJ119" s="521"/>
      <c r="BK119" s="519">
        <v>1046.5527574138807</v>
      </c>
      <c r="BL119" s="519">
        <v>900.92511741249507</v>
      </c>
      <c r="BM119" s="658">
        <v>-145.62764000138566</v>
      </c>
      <c r="BN119" s="659">
        <v>-0.13914983164464992</v>
      </c>
      <c r="BO119" s="522"/>
      <c r="BP119" s="519">
        <v>0</v>
      </c>
      <c r="BQ119" s="519">
        <v>157.3359743510523</v>
      </c>
      <c r="BR119" s="522"/>
      <c r="BS119" s="519">
        <v>1046.5527574138807</v>
      </c>
      <c r="BT119" s="519">
        <v>1058.2610917635475</v>
      </c>
      <c r="BU119" s="658">
        <v>11.708334349666757</v>
      </c>
      <c r="BV119" s="659">
        <v>1.1187524247319388E-2</v>
      </c>
      <c r="BW119" s="513"/>
      <c r="BX119" s="519">
        <v>-67.584114617720857</v>
      </c>
      <c r="BY119" s="519">
        <v>-11.442106664891138</v>
      </c>
      <c r="BZ119" s="512">
        <v>56.142007952829715</v>
      </c>
      <c r="CA119" s="513">
        <v>-0.83069828273091006</v>
      </c>
      <c r="CB119" s="513"/>
      <c r="CC119" s="445">
        <v>978.96864279615988</v>
      </c>
      <c r="CD119" s="445">
        <v>1046.8189850986562</v>
      </c>
      <c r="CE119" s="512">
        <v>67.850342302496301</v>
      </c>
      <c r="CF119" s="513">
        <v>6.9307983255418787E-2</v>
      </c>
    </row>
    <row r="120" spans="1:84">
      <c r="A120" s="397">
        <v>309</v>
      </c>
      <c r="B120" s="412">
        <v>12</v>
      </c>
      <c r="C120" s="412">
        <v>12</v>
      </c>
      <c r="D120" s="398" t="s">
        <v>143</v>
      </c>
      <c r="E120" s="400">
        <v>6457</v>
      </c>
      <c r="F120" s="400">
        <v>6409</v>
      </c>
      <c r="G120" s="512">
        <v>-48</v>
      </c>
      <c r="H120" s="513">
        <v>-7.4337927830261732E-3</v>
      </c>
      <c r="I120" s="513"/>
      <c r="J120" s="400">
        <v>-1799302.3091658787</v>
      </c>
      <c r="K120" s="433">
        <v>-1771086.7995244265</v>
      </c>
      <c r="L120" s="512">
        <v>28215.509641452227</v>
      </c>
      <c r="M120" s="513">
        <v>-1.5681361324174803E-2</v>
      </c>
      <c r="N120" s="513"/>
      <c r="O120" s="400">
        <v>3865013.1419070028</v>
      </c>
      <c r="P120" s="433">
        <v>4035930.2009674953</v>
      </c>
      <c r="Q120" s="512">
        <v>170917.05906049255</v>
      </c>
      <c r="R120" s="513">
        <v>4.4221598422861205E-2</v>
      </c>
      <c r="S120" s="513"/>
      <c r="T120" s="400">
        <v>1249922.0350348856</v>
      </c>
      <c r="U120" s="433">
        <v>825605.80600010767</v>
      </c>
      <c r="V120" s="512">
        <v>-424316.22903477796</v>
      </c>
      <c r="W120" s="513">
        <v>-0.33947415690046234</v>
      </c>
      <c r="X120" s="514"/>
      <c r="Y120" s="433">
        <v>3315632.8677760097</v>
      </c>
      <c r="Z120" s="433">
        <v>3090449.2074431768</v>
      </c>
      <c r="AA120" s="512">
        <v>-225183.66033283295</v>
      </c>
      <c r="AB120" s="513">
        <v>-6.7915740165730987E-2</v>
      </c>
      <c r="AC120" s="514"/>
      <c r="AD120" s="517">
        <v>0</v>
      </c>
      <c r="AE120" s="439">
        <v>1427428.9877812052</v>
      </c>
      <c r="AF120" s="505"/>
      <c r="AG120" s="399">
        <v>3315632.8677760097</v>
      </c>
      <c r="AH120" s="399">
        <v>4517878.195224382</v>
      </c>
      <c r="AI120" s="512">
        <v>1202245.3274483723</v>
      </c>
      <c r="AJ120" s="513">
        <v>0.36259904983231422</v>
      </c>
      <c r="AK120" s="513"/>
      <c r="AL120" s="200">
        <v>-477012</v>
      </c>
      <c r="AM120" s="433">
        <v>476643</v>
      </c>
      <c r="AN120" s="512">
        <v>953655</v>
      </c>
      <c r="AO120" s="513">
        <v>-1.9992264345551056</v>
      </c>
      <c r="AP120" s="513"/>
      <c r="AQ120" s="445">
        <v>2838620.8677760097</v>
      </c>
      <c r="AR120" s="445">
        <v>4994521.195224382</v>
      </c>
      <c r="AS120" s="512">
        <v>2155900.3274483723</v>
      </c>
      <c r="AT120" s="513">
        <v>0.75948864884427758</v>
      </c>
      <c r="AV120" s="519">
        <v>-278.65917750749242</v>
      </c>
      <c r="AW120" s="519">
        <v>-276.34370409181253</v>
      </c>
      <c r="AX120" s="519">
        <v>2.3154734156798895</v>
      </c>
      <c r="AY120" s="520">
        <v>-8.3093384412850808E-3</v>
      </c>
      <c r="AZ120" s="521"/>
      <c r="BA120" s="519">
        <v>598.57722501269984</v>
      </c>
      <c r="BB120" s="519">
        <v>629.72853814440555</v>
      </c>
      <c r="BC120" s="658">
        <v>31.151313131705706</v>
      </c>
      <c r="BD120" s="659">
        <v>5.2042262602030633E-2</v>
      </c>
      <c r="BE120" s="521"/>
      <c r="BF120" s="519">
        <v>193.57627923724417</v>
      </c>
      <c r="BG120" s="519">
        <v>128.81975440788074</v>
      </c>
      <c r="BH120" s="658">
        <v>-64.756524829363428</v>
      </c>
      <c r="BI120" s="659">
        <v>-0.33452716977785696</v>
      </c>
      <c r="BJ120" s="521"/>
      <c r="BK120" s="519">
        <v>513.49432674245156</v>
      </c>
      <c r="BL120" s="519">
        <v>482.20458846047381</v>
      </c>
      <c r="BM120" s="658">
        <v>-31.289738281977748</v>
      </c>
      <c r="BN120" s="659">
        <v>-6.0934924988317235E-2</v>
      </c>
      <c r="BO120" s="522"/>
      <c r="BP120" s="519">
        <v>0</v>
      </c>
      <c r="BQ120" s="519">
        <v>222.72257571870887</v>
      </c>
      <c r="BR120" s="522"/>
      <c r="BS120" s="519">
        <v>513.49432674245156</v>
      </c>
      <c r="BT120" s="519">
        <v>704.92716417918268</v>
      </c>
      <c r="BU120" s="658">
        <v>191.43283743673112</v>
      </c>
      <c r="BV120" s="659">
        <v>0.37280419172526957</v>
      </c>
      <c r="BW120" s="513"/>
      <c r="BX120" s="519">
        <v>-73.87517422951835</v>
      </c>
      <c r="BY120" s="519">
        <v>74.370884693399901</v>
      </c>
      <c r="BZ120" s="512">
        <v>148.24605892291825</v>
      </c>
      <c r="CA120" s="513">
        <v>-2.006710108897225</v>
      </c>
      <c r="CB120" s="513"/>
      <c r="CC120" s="445">
        <v>439.61915251293323</v>
      </c>
      <c r="CD120" s="445">
        <v>779.29804887258263</v>
      </c>
      <c r="CE120" s="512">
        <v>339.6788963596494</v>
      </c>
      <c r="CF120" s="513">
        <v>0.77266628266305193</v>
      </c>
    </row>
    <row r="121" spans="1:84">
      <c r="A121" s="397">
        <v>312</v>
      </c>
      <c r="B121" s="412">
        <v>13</v>
      </c>
      <c r="C121" s="412">
        <v>13</v>
      </c>
      <c r="D121" s="398" t="s">
        <v>144</v>
      </c>
      <c r="E121" s="400">
        <v>1196</v>
      </c>
      <c r="F121" s="400">
        <v>1174</v>
      </c>
      <c r="G121" s="512">
        <v>-22</v>
      </c>
      <c r="H121" s="513">
        <v>-1.839464882943144E-2</v>
      </c>
      <c r="I121" s="513"/>
      <c r="J121" s="400">
        <v>363938.51703411929</v>
      </c>
      <c r="K121" s="433">
        <v>529488.71617284883</v>
      </c>
      <c r="L121" s="512">
        <v>165550.19913872954</v>
      </c>
      <c r="M121" s="513">
        <v>0.4548850736873481</v>
      </c>
      <c r="N121" s="513"/>
      <c r="O121" s="400">
        <v>208500.2919736293</v>
      </c>
      <c r="P121" s="433">
        <v>364223.44662075117</v>
      </c>
      <c r="Q121" s="512">
        <v>155723.15464712188</v>
      </c>
      <c r="R121" s="513">
        <v>0.74687259750608614</v>
      </c>
      <c r="S121" s="513"/>
      <c r="T121" s="400">
        <v>292607.50031525374</v>
      </c>
      <c r="U121" s="433">
        <v>202823.68551799012</v>
      </c>
      <c r="V121" s="512">
        <v>-89783.814797263622</v>
      </c>
      <c r="W121" s="513">
        <v>-0.306840442232448</v>
      </c>
      <c r="X121" s="514"/>
      <c r="Y121" s="433">
        <v>865046.30932300235</v>
      </c>
      <c r="Z121" s="433">
        <v>1096535.84831159</v>
      </c>
      <c r="AA121" s="512">
        <v>231489.53898858768</v>
      </c>
      <c r="AB121" s="513">
        <v>0.26760363750901928</v>
      </c>
      <c r="AC121" s="514"/>
      <c r="AD121" s="517">
        <v>0</v>
      </c>
      <c r="AE121" s="439">
        <v>166154.58686769189</v>
      </c>
      <c r="AF121" s="505"/>
      <c r="AG121" s="399">
        <v>865046.30932300235</v>
      </c>
      <c r="AH121" s="399">
        <v>1262690.435179282</v>
      </c>
      <c r="AI121" s="512">
        <v>397644.12585627963</v>
      </c>
      <c r="AJ121" s="513">
        <v>0.45967958197230113</v>
      </c>
      <c r="AK121" s="513"/>
      <c r="AL121" s="200">
        <v>-310534</v>
      </c>
      <c r="AM121" s="433">
        <v>-345827</v>
      </c>
      <c r="AN121" s="512">
        <v>-35293</v>
      </c>
      <c r="AO121" s="513">
        <v>0.11365261130826254</v>
      </c>
      <c r="AP121" s="513"/>
      <c r="AQ121" s="445">
        <v>554512.30932300235</v>
      </c>
      <c r="AR121" s="445">
        <v>916863.43517928198</v>
      </c>
      <c r="AS121" s="512">
        <v>362351.12585627963</v>
      </c>
      <c r="AT121" s="513">
        <v>0.65345912031902398</v>
      </c>
      <c r="AV121" s="519">
        <v>304.29641892484892</v>
      </c>
      <c r="AW121" s="519">
        <v>451.0125350705697</v>
      </c>
      <c r="AX121" s="519">
        <v>146.71611614572078</v>
      </c>
      <c r="AY121" s="520">
        <v>0.48214867813464068</v>
      </c>
      <c r="AZ121" s="521"/>
      <c r="BA121" s="519">
        <v>174.33134780403788</v>
      </c>
      <c r="BB121" s="519">
        <v>310.24143664459211</v>
      </c>
      <c r="BC121" s="658">
        <v>135.91008884055424</v>
      </c>
      <c r="BD121" s="659">
        <v>0.77960785912885755</v>
      </c>
      <c r="BE121" s="521"/>
      <c r="BF121" s="519">
        <v>244.65510059803825</v>
      </c>
      <c r="BG121" s="519">
        <v>172.76293485348393</v>
      </c>
      <c r="BH121" s="658">
        <v>-71.892165744554319</v>
      </c>
      <c r="BI121" s="659">
        <v>-0.29385108084327749</v>
      </c>
      <c r="BJ121" s="521"/>
      <c r="BK121" s="519">
        <v>723.28286732692504</v>
      </c>
      <c r="BL121" s="519">
        <v>934.01690656864571</v>
      </c>
      <c r="BM121" s="658">
        <v>210.73403924172067</v>
      </c>
      <c r="BN121" s="659">
        <v>0.2913577090807386</v>
      </c>
      <c r="BO121" s="522"/>
      <c r="BP121" s="519">
        <v>0</v>
      </c>
      <c r="BQ121" s="519">
        <v>141.52860891626227</v>
      </c>
      <c r="BR121" s="522"/>
      <c r="BS121" s="519">
        <v>723.28286732692504</v>
      </c>
      <c r="BT121" s="519">
        <v>1075.545515484908</v>
      </c>
      <c r="BU121" s="658">
        <v>352.26264815798299</v>
      </c>
      <c r="BV121" s="659">
        <v>0.4870330324010837</v>
      </c>
      <c r="BW121" s="513"/>
      <c r="BX121" s="519">
        <v>-259.6438127090301</v>
      </c>
      <c r="BY121" s="519">
        <v>-294.57155025553664</v>
      </c>
      <c r="BZ121" s="512">
        <v>-34.927737546506535</v>
      </c>
      <c r="CA121" s="513">
        <v>0.13452174031063205</v>
      </c>
      <c r="CB121" s="513"/>
      <c r="CC121" s="445">
        <v>463.63905461789494</v>
      </c>
      <c r="CD121" s="445">
        <v>780.9739652293714</v>
      </c>
      <c r="CE121" s="512">
        <v>317.33491061147646</v>
      </c>
      <c r="CF121" s="513">
        <v>0.68444387385140781</v>
      </c>
    </row>
    <row r="122" spans="1:84">
      <c r="A122" s="397">
        <v>316</v>
      </c>
      <c r="B122" s="412">
        <v>7</v>
      </c>
      <c r="C122" s="412">
        <v>7</v>
      </c>
      <c r="D122" s="398" t="s">
        <v>145</v>
      </c>
      <c r="E122" s="400">
        <v>4198</v>
      </c>
      <c r="F122" s="400">
        <v>4114</v>
      </c>
      <c r="G122" s="512">
        <v>-84</v>
      </c>
      <c r="H122" s="513">
        <v>-2.0009528346831826E-2</v>
      </c>
      <c r="I122" s="513"/>
      <c r="J122" s="400">
        <v>-482375.00096910656</v>
      </c>
      <c r="K122" s="433">
        <v>-586664.85259261215</v>
      </c>
      <c r="L122" s="512">
        <v>-104289.85162350559</v>
      </c>
      <c r="M122" s="513">
        <v>0.21620078033476858</v>
      </c>
      <c r="N122" s="513"/>
      <c r="O122" s="400">
        <v>1821185.3078773278</v>
      </c>
      <c r="P122" s="433">
        <v>1165155.0510485235</v>
      </c>
      <c r="Q122" s="512">
        <v>-656030.25682880427</v>
      </c>
      <c r="R122" s="513">
        <v>-0.36022158425681383</v>
      </c>
      <c r="S122" s="513"/>
      <c r="T122" s="400">
        <v>800767.03848243738</v>
      </c>
      <c r="U122" s="433">
        <v>489172.74218167295</v>
      </c>
      <c r="V122" s="512">
        <v>-311594.29630076443</v>
      </c>
      <c r="W122" s="513">
        <v>-0.38911978306609379</v>
      </c>
      <c r="X122" s="514"/>
      <c r="Y122" s="433">
        <v>2139577.3453906588</v>
      </c>
      <c r="Z122" s="433">
        <v>1067662.9406375843</v>
      </c>
      <c r="AA122" s="512">
        <v>-1071914.4047530745</v>
      </c>
      <c r="AB122" s="513">
        <v>-0.50099352896137395</v>
      </c>
      <c r="AC122" s="514"/>
      <c r="AD122" s="517">
        <v>0</v>
      </c>
      <c r="AE122" s="439">
        <v>728004.62590570434</v>
      </c>
      <c r="AF122" s="505"/>
      <c r="AG122" s="399">
        <v>2139577.3453906588</v>
      </c>
      <c r="AH122" s="399">
        <v>1795667.5665432885</v>
      </c>
      <c r="AI122" s="512">
        <v>-343909.7788473703</v>
      </c>
      <c r="AJ122" s="513">
        <v>-0.16073725008738904</v>
      </c>
      <c r="AK122" s="513"/>
      <c r="AL122" s="200">
        <v>-917403</v>
      </c>
      <c r="AM122" s="433">
        <v>-736743</v>
      </c>
      <c r="AN122" s="512">
        <v>180660</v>
      </c>
      <c r="AO122" s="513">
        <v>-0.19692545151912519</v>
      </c>
      <c r="AP122" s="513"/>
      <c r="AQ122" s="445">
        <v>1222174.3453906588</v>
      </c>
      <c r="AR122" s="445">
        <v>1058924.5665432888</v>
      </c>
      <c r="AS122" s="512">
        <v>-163249.77884737006</v>
      </c>
      <c r="AT122" s="513">
        <v>-0.13357323319954692</v>
      </c>
      <c r="AV122" s="519">
        <v>-114.90590780588532</v>
      </c>
      <c r="AW122" s="519">
        <v>-142.60205459227325</v>
      </c>
      <c r="AX122" s="519">
        <v>-27.696146786387928</v>
      </c>
      <c r="AY122" s="520">
        <v>0.24103327074510411</v>
      </c>
      <c r="AZ122" s="521"/>
      <c r="BA122" s="519">
        <v>433.82213146196472</v>
      </c>
      <c r="BB122" s="519">
        <v>283.21707609346709</v>
      </c>
      <c r="BC122" s="658">
        <v>-150.60505536849763</v>
      </c>
      <c r="BD122" s="659">
        <v>-0.34715853444582023</v>
      </c>
      <c r="BE122" s="521"/>
      <c r="BF122" s="519">
        <v>190.74965185384406</v>
      </c>
      <c r="BG122" s="519">
        <v>118.90440986428608</v>
      </c>
      <c r="BH122" s="658">
        <v>-71.845241989557977</v>
      </c>
      <c r="BI122" s="659">
        <v>-0.37664677912286382</v>
      </c>
      <c r="BJ122" s="521"/>
      <c r="BK122" s="519">
        <v>509.66587550992347</v>
      </c>
      <c r="BL122" s="519">
        <v>259.51943136547987</v>
      </c>
      <c r="BM122" s="658">
        <v>-250.14644414444359</v>
      </c>
      <c r="BN122" s="659">
        <v>-0.49080477262514527</v>
      </c>
      <c r="BO122" s="522"/>
      <c r="BP122" s="519">
        <v>0</v>
      </c>
      <c r="BQ122" s="519">
        <v>176.95785753663208</v>
      </c>
      <c r="BR122" s="522"/>
      <c r="BS122" s="519">
        <v>509.66587550992347</v>
      </c>
      <c r="BT122" s="519">
        <v>436.47728890211192</v>
      </c>
      <c r="BU122" s="658">
        <v>-73.188586607811544</v>
      </c>
      <c r="BV122" s="659">
        <v>-0.14360111226710237</v>
      </c>
      <c r="BW122" s="513"/>
      <c r="BX122" s="519">
        <v>-218.53334921391138</v>
      </c>
      <c r="BY122" s="519">
        <v>-179.08191541079242</v>
      </c>
      <c r="BZ122" s="512">
        <v>39.45143380311896</v>
      </c>
      <c r="CA122" s="513">
        <v>-0.18052820745680295</v>
      </c>
      <c r="CB122" s="513"/>
      <c r="CC122" s="445">
        <v>291.13252629601209</v>
      </c>
      <c r="CD122" s="445">
        <v>257.39537349131956</v>
      </c>
      <c r="CE122" s="512">
        <v>-33.737152804692528</v>
      </c>
      <c r="CF122" s="513">
        <v>-0.11588245818466164</v>
      </c>
    </row>
    <row r="123" spans="1:84">
      <c r="A123" s="397">
        <v>317</v>
      </c>
      <c r="B123" s="412">
        <v>17</v>
      </c>
      <c r="C123" s="412">
        <v>17</v>
      </c>
      <c r="D123" s="398" t="s">
        <v>146</v>
      </c>
      <c r="E123" s="400">
        <v>2474</v>
      </c>
      <c r="F123" s="400">
        <v>2440</v>
      </c>
      <c r="G123" s="512">
        <v>-34</v>
      </c>
      <c r="H123" s="513">
        <v>-1.3742926434923201E-2</v>
      </c>
      <c r="I123" s="513"/>
      <c r="J123" s="400">
        <v>2521002.1872359831</v>
      </c>
      <c r="K123" s="433">
        <v>2535047.6327499761</v>
      </c>
      <c r="L123" s="512">
        <v>14045.445513993036</v>
      </c>
      <c r="M123" s="513">
        <v>5.5713737913858806E-3</v>
      </c>
      <c r="N123" s="513"/>
      <c r="O123" s="400">
        <v>1502394.7495131327</v>
      </c>
      <c r="P123" s="433">
        <v>1560229.5367302625</v>
      </c>
      <c r="Q123" s="512">
        <v>57834.78721712972</v>
      </c>
      <c r="R123" s="513">
        <v>3.8495067448732573E-2</v>
      </c>
      <c r="S123" s="513"/>
      <c r="T123" s="400">
        <v>597229.63158571674</v>
      </c>
      <c r="U123" s="433">
        <v>454073.52215422242</v>
      </c>
      <c r="V123" s="512">
        <v>-143156.10943149432</v>
      </c>
      <c r="W123" s="513">
        <v>-0.23970027918976086</v>
      </c>
      <c r="X123" s="514"/>
      <c r="Y123" s="433">
        <v>4620626.5683348328</v>
      </c>
      <c r="Z123" s="433">
        <v>4549350.6916344613</v>
      </c>
      <c r="AA123" s="512">
        <v>-71275.876700371504</v>
      </c>
      <c r="AB123" s="513">
        <v>-1.5425586908239955E-2</v>
      </c>
      <c r="AC123" s="514"/>
      <c r="AD123" s="517">
        <v>0</v>
      </c>
      <c r="AE123" s="439">
        <v>282997.10601353797</v>
      </c>
      <c r="AF123" s="505"/>
      <c r="AG123" s="399">
        <v>4620626.5683348328</v>
      </c>
      <c r="AH123" s="399">
        <v>4832347.7976479996</v>
      </c>
      <c r="AI123" s="512">
        <v>211721.22931316681</v>
      </c>
      <c r="AJ123" s="513">
        <v>4.5820891643590725E-2</v>
      </c>
      <c r="AK123" s="513"/>
      <c r="AL123" s="200">
        <v>4866</v>
      </c>
      <c r="AM123" s="433">
        <v>161977</v>
      </c>
      <c r="AN123" s="512">
        <v>157111</v>
      </c>
      <c r="AO123" s="513">
        <v>32.287505137690097</v>
      </c>
      <c r="AP123" s="513"/>
      <c r="AQ123" s="445">
        <v>4625492.5683348328</v>
      </c>
      <c r="AR123" s="445">
        <v>4994324.7976479987</v>
      </c>
      <c r="AS123" s="512">
        <v>368832.22931316588</v>
      </c>
      <c r="AT123" s="513">
        <v>7.9739016734804671E-2</v>
      </c>
      <c r="AV123" s="519">
        <v>1018.9984588666059</v>
      </c>
      <c r="AW123" s="519">
        <v>1038.9539478483509</v>
      </c>
      <c r="AX123" s="519">
        <v>19.95548898174502</v>
      </c>
      <c r="AY123" s="520">
        <v>1.9583433917987246E-2</v>
      </c>
      <c r="AZ123" s="521"/>
      <c r="BA123" s="519">
        <v>607.27354466981922</v>
      </c>
      <c r="BB123" s="519">
        <v>639.43833472551739</v>
      </c>
      <c r="BC123" s="658">
        <v>32.164790055698177</v>
      </c>
      <c r="BD123" s="659">
        <v>5.2965900355805055E-2</v>
      </c>
      <c r="BE123" s="521"/>
      <c r="BF123" s="519">
        <v>241.40243798937621</v>
      </c>
      <c r="BG123" s="519">
        <v>186.09570580091082</v>
      </c>
      <c r="BH123" s="658">
        <v>-55.306732188465389</v>
      </c>
      <c r="BI123" s="659">
        <v>-0.22910593881781494</v>
      </c>
      <c r="BJ123" s="521"/>
      <c r="BK123" s="519">
        <v>1867.6744415258015</v>
      </c>
      <c r="BL123" s="519">
        <v>1864.4879883747792</v>
      </c>
      <c r="BM123" s="658">
        <v>-3.186453151022306</v>
      </c>
      <c r="BN123" s="659">
        <v>-1.7061073815515324E-3</v>
      </c>
      <c r="BO123" s="522"/>
      <c r="BP123" s="519">
        <v>0</v>
      </c>
      <c r="BQ123" s="519">
        <v>115.98242049735163</v>
      </c>
      <c r="BR123" s="522"/>
      <c r="BS123" s="519">
        <v>1867.6744415258015</v>
      </c>
      <c r="BT123" s="519">
        <v>1980.470408872131</v>
      </c>
      <c r="BU123" s="658">
        <v>112.79596734632946</v>
      </c>
      <c r="BV123" s="659">
        <v>6.039380570747678E-2</v>
      </c>
      <c r="BW123" s="513"/>
      <c r="BX123" s="519">
        <v>1.9668552950687146</v>
      </c>
      <c r="BY123" s="519">
        <v>66.384016393442622</v>
      </c>
      <c r="BZ123" s="512">
        <v>64.41716109837391</v>
      </c>
      <c r="CA123" s="513">
        <v>32.751347422395611</v>
      </c>
      <c r="CB123" s="513"/>
      <c r="CC123" s="445">
        <v>1869.6412968208701</v>
      </c>
      <c r="CD123" s="445">
        <v>2046.8544252655731</v>
      </c>
      <c r="CE123" s="512">
        <v>177.21312844470299</v>
      </c>
      <c r="CF123" s="513">
        <v>9.4784560410617488E-2</v>
      </c>
    </row>
    <row r="124" spans="1:84">
      <c r="A124" s="397">
        <v>320</v>
      </c>
      <c r="B124" s="412">
        <v>19</v>
      </c>
      <c r="C124" s="412">
        <v>19</v>
      </c>
      <c r="D124" s="398" t="s">
        <v>147</v>
      </c>
      <c r="E124" s="400">
        <v>6996</v>
      </c>
      <c r="F124" s="400">
        <v>7030</v>
      </c>
      <c r="G124" s="512">
        <v>34</v>
      </c>
      <c r="H124" s="513">
        <v>4.8599199542595766E-3</v>
      </c>
      <c r="I124" s="513"/>
      <c r="J124" s="400">
        <v>2373918.0215682946</v>
      </c>
      <c r="K124" s="433">
        <v>2785637.4461119208</v>
      </c>
      <c r="L124" s="512">
        <v>411719.42454362614</v>
      </c>
      <c r="M124" s="513">
        <v>0.17343455873494304</v>
      </c>
      <c r="N124" s="513"/>
      <c r="O124" s="400">
        <v>2669439.6960359896</v>
      </c>
      <c r="P124" s="433">
        <v>2598945.1339986064</v>
      </c>
      <c r="Q124" s="512">
        <v>-70494.562037383206</v>
      </c>
      <c r="R124" s="513">
        <v>-2.6407999454741305E-2</v>
      </c>
      <c r="S124" s="513"/>
      <c r="T124" s="400">
        <v>1333825.069367379</v>
      </c>
      <c r="U124" s="433">
        <v>846868.41659459937</v>
      </c>
      <c r="V124" s="512">
        <v>-486956.65277277958</v>
      </c>
      <c r="W124" s="513">
        <v>-0.36508284628638649</v>
      </c>
      <c r="X124" s="514"/>
      <c r="Y124" s="433">
        <v>6377182.7869716631</v>
      </c>
      <c r="Z124" s="433">
        <v>6231450.9967051269</v>
      </c>
      <c r="AA124" s="512">
        <v>-145731.79026653618</v>
      </c>
      <c r="AB124" s="513">
        <v>-2.285206416919091E-2</v>
      </c>
      <c r="AC124" s="514"/>
      <c r="AD124" s="517">
        <v>0</v>
      </c>
      <c r="AE124" s="439">
        <v>1171012.3458429254</v>
      </c>
      <c r="AF124" s="505"/>
      <c r="AG124" s="399">
        <v>6377182.7869716631</v>
      </c>
      <c r="AH124" s="399">
        <v>7402463.3425480518</v>
      </c>
      <c r="AI124" s="512">
        <v>1025280.5555763887</v>
      </c>
      <c r="AJ124" s="513">
        <v>0.16077327400290253</v>
      </c>
      <c r="AK124" s="513"/>
      <c r="AL124" s="200">
        <v>125038</v>
      </c>
      <c r="AM124" s="433">
        <v>173552</v>
      </c>
      <c r="AN124" s="512">
        <v>48514</v>
      </c>
      <c r="AO124" s="513">
        <v>0.3879940498088581</v>
      </c>
      <c r="AP124" s="513"/>
      <c r="AQ124" s="445">
        <v>6502220.7869716631</v>
      </c>
      <c r="AR124" s="445">
        <v>7576015.3425480518</v>
      </c>
      <c r="AS124" s="512">
        <v>1073794.5555763887</v>
      </c>
      <c r="AT124" s="513">
        <v>0.16514273980482544</v>
      </c>
      <c r="AV124" s="519">
        <v>339.3250459645933</v>
      </c>
      <c r="AW124" s="519">
        <v>396.24999233455486</v>
      </c>
      <c r="AX124" s="519">
        <v>56.92494636996156</v>
      </c>
      <c r="AY124" s="520">
        <v>0.1677593418079176</v>
      </c>
      <c r="AZ124" s="521"/>
      <c r="BA124" s="519">
        <v>381.56656604288014</v>
      </c>
      <c r="BB124" s="519">
        <v>369.69347567547743</v>
      </c>
      <c r="BC124" s="658">
        <v>-11.87309036740271</v>
      </c>
      <c r="BD124" s="659">
        <v>-3.1116694763210523E-2</v>
      </c>
      <c r="BE124" s="521"/>
      <c r="BF124" s="519">
        <v>190.65538441500556</v>
      </c>
      <c r="BG124" s="519">
        <v>120.46492412440958</v>
      </c>
      <c r="BH124" s="658">
        <v>-70.190460290595979</v>
      </c>
      <c r="BI124" s="659">
        <v>-0.36815356936266852</v>
      </c>
      <c r="BJ124" s="521"/>
      <c r="BK124" s="519">
        <v>911.54699642247897</v>
      </c>
      <c r="BL124" s="519">
        <v>886.40839213444201</v>
      </c>
      <c r="BM124" s="658">
        <v>-25.138604288036959</v>
      </c>
      <c r="BN124" s="659">
        <v>-2.7577957457703972E-2</v>
      </c>
      <c r="BO124" s="522"/>
      <c r="BP124" s="519">
        <v>0</v>
      </c>
      <c r="BQ124" s="519">
        <v>166.57359115831088</v>
      </c>
      <c r="BR124" s="522"/>
      <c r="BS124" s="519">
        <v>911.54699642247897</v>
      </c>
      <c r="BT124" s="519">
        <v>1052.9819832927528</v>
      </c>
      <c r="BU124" s="658">
        <v>141.43498687027386</v>
      </c>
      <c r="BV124" s="659">
        <v>0.15515929230786726</v>
      </c>
      <c r="BW124" s="513"/>
      <c r="BX124" s="519">
        <v>17.872784448256148</v>
      </c>
      <c r="BY124" s="519">
        <v>46.31422475106686</v>
      </c>
      <c r="BZ124" s="512">
        <v>28.441440302810712</v>
      </c>
      <c r="CA124" s="513">
        <v>1.5913267675303806</v>
      </c>
      <c r="CB124" s="513"/>
      <c r="CC124" s="445">
        <v>929.41978087073517</v>
      </c>
      <c r="CD124" s="445">
        <v>1077.6693232643033</v>
      </c>
      <c r="CE124" s="512">
        <v>148.24954239356816</v>
      </c>
      <c r="CF124" s="513">
        <v>0.15950762555825879</v>
      </c>
    </row>
    <row r="125" spans="1:84">
      <c r="A125" s="397">
        <v>322</v>
      </c>
      <c r="B125" s="412">
        <v>2</v>
      </c>
      <c r="C125" s="412">
        <v>2</v>
      </c>
      <c r="D125" s="398" t="s">
        <v>148</v>
      </c>
      <c r="E125" s="400">
        <v>6549</v>
      </c>
      <c r="F125" s="400">
        <v>6462</v>
      </c>
      <c r="G125" s="512">
        <v>-87</v>
      </c>
      <c r="H125" s="513">
        <v>-1.3284470911589555E-2</v>
      </c>
      <c r="I125" s="513"/>
      <c r="J125" s="400">
        <v>6467924.2944591148</v>
      </c>
      <c r="K125" s="433">
        <v>6326469.0104815522</v>
      </c>
      <c r="L125" s="512">
        <v>-141455.28397756256</v>
      </c>
      <c r="M125" s="513">
        <v>-2.1870275151294402E-2</v>
      </c>
      <c r="N125" s="513"/>
      <c r="O125" s="400">
        <v>2066259.6257351311</v>
      </c>
      <c r="P125" s="433">
        <v>2037462.1883806502</v>
      </c>
      <c r="Q125" s="512">
        <v>-28797.437354480848</v>
      </c>
      <c r="R125" s="513">
        <v>-1.3936988844872451E-2</v>
      </c>
      <c r="S125" s="513"/>
      <c r="T125" s="400">
        <v>1264748.1416320186</v>
      </c>
      <c r="U125" s="433">
        <v>1014221.9647939951</v>
      </c>
      <c r="V125" s="512">
        <v>-250526.17683802347</v>
      </c>
      <c r="W125" s="513">
        <v>-0.19808384657102318</v>
      </c>
      <c r="X125" s="514"/>
      <c r="Y125" s="433">
        <v>9798932.0618262645</v>
      </c>
      <c r="Z125" s="433">
        <v>9378153.1636561975</v>
      </c>
      <c r="AA125" s="512">
        <v>-420778.898170067</v>
      </c>
      <c r="AB125" s="513">
        <v>-4.2941301716877586E-2</v>
      </c>
      <c r="AC125" s="514"/>
      <c r="AD125" s="517">
        <v>0</v>
      </c>
      <c r="AE125" s="439">
        <v>631599.78251550463</v>
      </c>
      <c r="AF125" s="505"/>
      <c r="AG125" s="399">
        <v>9798932.0618262645</v>
      </c>
      <c r="AH125" s="399">
        <v>10009752.946171703</v>
      </c>
      <c r="AI125" s="512">
        <v>210820.88434543833</v>
      </c>
      <c r="AJ125" s="513">
        <v>2.1514679662565886E-2</v>
      </c>
      <c r="AK125" s="513"/>
      <c r="AL125" s="200">
        <v>-464284</v>
      </c>
      <c r="AM125" s="433">
        <v>-407036</v>
      </c>
      <c r="AN125" s="512">
        <v>57248</v>
      </c>
      <c r="AO125" s="513">
        <v>-0.12330383989110114</v>
      </c>
      <c r="AP125" s="513"/>
      <c r="AQ125" s="445">
        <v>9334648.0618262645</v>
      </c>
      <c r="AR125" s="445">
        <v>9602716.946171701</v>
      </c>
      <c r="AS125" s="512">
        <v>268068.88434543647</v>
      </c>
      <c r="AT125" s="513">
        <v>2.8717620907605004E-2</v>
      </c>
      <c r="AV125" s="519">
        <v>987.62013963339666</v>
      </c>
      <c r="AW125" s="519">
        <v>979.02646401757227</v>
      </c>
      <c r="AX125" s="519">
        <v>-8.5936756158243952</v>
      </c>
      <c r="AY125" s="520">
        <v>-8.7013977043991393E-3</v>
      </c>
      <c r="AZ125" s="521"/>
      <c r="BA125" s="519">
        <v>315.50765395253183</v>
      </c>
      <c r="BB125" s="519">
        <v>315.29900779644851</v>
      </c>
      <c r="BC125" s="658">
        <v>-0.2086461560833186</v>
      </c>
      <c r="BD125" s="659">
        <v>-6.613029936659142E-4</v>
      </c>
      <c r="BE125" s="521"/>
      <c r="BF125" s="519">
        <v>193.1208034252586</v>
      </c>
      <c r="BG125" s="519">
        <v>156.95171228628831</v>
      </c>
      <c r="BH125" s="658">
        <v>-36.169091138970288</v>
      </c>
      <c r="BI125" s="659">
        <v>-0.18728738953785684</v>
      </c>
      <c r="BJ125" s="521"/>
      <c r="BK125" s="519">
        <v>1496.248597011187</v>
      </c>
      <c r="BL125" s="519">
        <v>1451.2771841003091</v>
      </c>
      <c r="BM125" s="658">
        <v>-44.971412910877916</v>
      </c>
      <c r="BN125" s="659">
        <v>-3.0056110328664641E-2</v>
      </c>
      <c r="BO125" s="522"/>
      <c r="BP125" s="519">
        <v>0</v>
      </c>
      <c r="BQ125" s="519">
        <v>97.740603917595891</v>
      </c>
      <c r="BR125" s="522"/>
      <c r="BS125" s="519">
        <v>1496.248597011187</v>
      </c>
      <c r="BT125" s="519">
        <v>1549.0177880179051</v>
      </c>
      <c r="BU125" s="658">
        <v>52.769191006718074</v>
      </c>
      <c r="BV125" s="659">
        <v>3.5267662814940329E-2</v>
      </c>
      <c r="BW125" s="513"/>
      <c r="BX125" s="519">
        <v>-70.893876927775239</v>
      </c>
      <c r="BY125" s="519">
        <v>-62.989167440420921</v>
      </c>
      <c r="BZ125" s="512">
        <v>7.9047094873543173</v>
      </c>
      <c r="CA125" s="513">
        <v>-0.11150059539567037</v>
      </c>
      <c r="CB125" s="513"/>
      <c r="CC125" s="445">
        <v>1425.3547200834118</v>
      </c>
      <c r="CD125" s="445">
        <v>1486.0286205774839</v>
      </c>
      <c r="CE125" s="512">
        <v>60.673900494072086</v>
      </c>
      <c r="CF125" s="513">
        <v>4.2567579592062137E-2</v>
      </c>
    </row>
    <row r="126" spans="1:84">
      <c r="A126" s="397">
        <v>398</v>
      </c>
      <c r="B126" s="412">
        <v>7</v>
      </c>
      <c r="C126" s="412">
        <v>7</v>
      </c>
      <c r="D126" s="398" t="s">
        <v>149</v>
      </c>
      <c r="E126" s="400">
        <v>120175</v>
      </c>
      <c r="F126" s="400">
        <v>120693</v>
      </c>
      <c r="G126" s="512">
        <v>518</v>
      </c>
      <c r="H126" s="513">
        <v>4.3103806948200539E-3</v>
      </c>
      <c r="I126" s="513"/>
      <c r="J126" s="400">
        <v>37608582.257213026</v>
      </c>
      <c r="K126" s="433">
        <v>33730437.207466967</v>
      </c>
      <c r="L126" s="512">
        <v>-3878145.0497460589</v>
      </c>
      <c r="M126" s="513">
        <v>-0.10311861859675026</v>
      </c>
      <c r="N126" s="513"/>
      <c r="O126" s="400">
        <v>23182373.443431057</v>
      </c>
      <c r="P126" s="433">
        <v>24962419.790208079</v>
      </c>
      <c r="Q126" s="512">
        <v>1780046.3467770219</v>
      </c>
      <c r="R126" s="513">
        <v>7.6784473821053675E-2</v>
      </c>
      <c r="S126" s="513"/>
      <c r="T126" s="400">
        <v>18224255.371812128</v>
      </c>
      <c r="U126" s="433">
        <v>10845170.104351485</v>
      </c>
      <c r="V126" s="512">
        <v>-7379085.2674606424</v>
      </c>
      <c r="W126" s="513">
        <v>-0.4049046239153366</v>
      </c>
      <c r="X126" s="514"/>
      <c r="Y126" s="433">
        <v>79015211.072456211</v>
      </c>
      <c r="Z126" s="433">
        <v>69538027.102026537</v>
      </c>
      <c r="AA126" s="512">
        <v>-9477183.9704296738</v>
      </c>
      <c r="AB126" s="513">
        <v>-0.11994125993967396</v>
      </c>
      <c r="AC126" s="514"/>
      <c r="AD126" s="517">
        <v>0</v>
      </c>
      <c r="AE126" s="439">
        <v>18779874.652437679</v>
      </c>
      <c r="AF126" s="505"/>
      <c r="AG126" s="399">
        <v>79015211.072456211</v>
      </c>
      <c r="AH126" s="399">
        <v>88317901.754464209</v>
      </c>
      <c r="AI126" s="512">
        <v>9302690.6820079982</v>
      </c>
      <c r="AJ126" s="513">
        <v>0.1177329093442213</v>
      </c>
      <c r="AK126" s="513"/>
      <c r="AL126" s="200">
        <v>-1848896</v>
      </c>
      <c r="AM126" s="433">
        <v>491507</v>
      </c>
      <c r="AN126" s="512">
        <v>2340403</v>
      </c>
      <c r="AO126" s="513">
        <v>-1.2658381001419226</v>
      </c>
      <c r="AP126" s="513"/>
      <c r="AQ126" s="445">
        <v>77166315.072456211</v>
      </c>
      <c r="AR126" s="445">
        <v>88809408.754464209</v>
      </c>
      <c r="AS126" s="512">
        <v>11643093.682007998</v>
      </c>
      <c r="AT126" s="513">
        <v>0.15088311099312673</v>
      </c>
      <c r="AV126" s="519">
        <v>312.94846895954254</v>
      </c>
      <c r="AW126" s="519">
        <v>279.47302003817094</v>
      </c>
      <c r="AX126" s="519">
        <v>-33.475448921371594</v>
      </c>
      <c r="AY126" s="520">
        <v>-0.10696792680490552</v>
      </c>
      <c r="AZ126" s="521"/>
      <c r="BA126" s="519">
        <v>192.90512538740219</v>
      </c>
      <c r="BB126" s="519">
        <v>206.82574623389988</v>
      </c>
      <c r="BC126" s="658">
        <v>13.920620846497684</v>
      </c>
      <c r="BD126" s="659">
        <v>7.2163042939069472E-2</v>
      </c>
      <c r="BE126" s="521"/>
      <c r="BF126" s="519">
        <v>151.64764195391825</v>
      </c>
      <c r="BG126" s="519">
        <v>89.857490528460517</v>
      </c>
      <c r="BH126" s="658">
        <v>-61.790151425457736</v>
      </c>
      <c r="BI126" s="659">
        <v>-0.40745870248502869</v>
      </c>
      <c r="BJ126" s="521"/>
      <c r="BK126" s="519">
        <v>657.50123630086296</v>
      </c>
      <c r="BL126" s="519">
        <v>576.15625680053142</v>
      </c>
      <c r="BM126" s="658">
        <v>-81.344979500331533</v>
      </c>
      <c r="BN126" s="659">
        <v>-0.12371836737217823</v>
      </c>
      <c r="BO126" s="522"/>
      <c r="BP126" s="519">
        <v>0</v>
      </c>
      <c r="BQ126" s="519">
        <v>155.60036333869968</v>
      </c>
      <c r="BR126" s="522"/>
      <c r="BS126" s="519">
        <v>657.50123630086296</v>
      </c>
      <c r="BT126" s="519">
        <v>731.75662013923102</v>
      </c>
      <c r="BU126" s="658">
        <v>74.255383838368061</v>
      </c>
      <c r="BV126" s="659">
        <v>0.11293573264764156</v>
      </c>
      <c r="BW126" s="513"/>
      <c r="BX126" s="519">
        <v>-15.385030164343666</v>
      </c>
      <c r="BY126" s="519">
        <v>3.9913748104695386</v>
      </c>
      <c r="BZ126" s="512">
        <v>19.376404974813205</v>
      </c>
      <c r="CA126" s="513">
        <v>-1.2594323682068524</v>
      </c>
      <c r="CB126" s="513"/>
      <c r="CC126" s="445">
        <v>642.11620613651928</v>
      </c>
      <c r="CD126" s="445">
        <v>735.82899384773111</v>
      </c>
      <c r="CE126" s="512">
        <v>93.712787711211831</v>
      </c>
      <c r="CF126" s="513">
        <v>0.14594365757416766</v>
      </c>
    </row>
    <row r="127" spans="1:84">
      <c r="A127" s="397">
        <v>399</v>
      </c>
      <c r="B127" s="412">
        <v>15</v>
      </c>
      <c r="C127" s="412">
        <v>15</v>
      </c>
      <c r="D127" s="398" t="s">
        <v>150</v>
      </c>
      <c r="E127" s="400">
        <v>7817</v>
      </c>
      <c r="F127" s="400">
        <v>7682</v>
      </c>
      <c r="G127" s="512">
        <v>-135</v>
      </c>
      <c r="H127" s="513">
        <v>-1.7270052449788922E-2</v>
      </c>
      <c r="I127" s="513"/>
      <c r="J127" s="400">
        <v>553462.64073617524</v>
      </c>
      <c r="K127" s="433">
        <v>728063.8885133178</v>
      </c>
      <c r="L127" s="512">
        <v>174601.24777714256</v>
      </c>
      <c r="M127" s="513">
        <v>0.31547070195180804</v>
      </c>
      <c r="N127" s="513"/>
      <c r="O127" s="400">
        <v>2911680.0782160889</v>
      </c>
      <c r="P127" s="433">
        <v>2767551.7599307499</v>
      </c>
      <c r="Q127" s="512">
        <v>-144128.31828533905</v>
      </c>
      <c r="R127" s="513">
        <v>-4.9500053032489319E-2</v>
      </c>
      <c r="S127" s="513"/>
      <c r="T127" s="400">
        <v>1277787.5579741742</v>
      </c>
      <c r="U127" s="433">
        <v>605413.14445820148</v>
      </c>
      <c r="V127" s="512">
        <v>-672374.41351597267</v>
      </c>
      <c r="W127" s="513">
        <v>-0.52620203516613229</v>
      </c>
      <c r="X127" s="514"/>
      <c r="Y127" s="433">
        <v>4742930.2769264383</v>
      </c>
      <c r="Z127" s="433">
        <v>4101028.7929022694</v>
      </c>
      <c r="AA127" s="512">
        <v>-641901.48402416892</v>
      </c>
      <c r="AB127" s="513">
        <v>-0.13533858744390828</v>
      </c>
      <c r="AC127" s="514"/>
      <c r="AD127" s="517">
        <v>0</v>
      </c>
      <c r="AE127" s="439">
        <v>746044.83976185787</v>
      </c>
      <c r="AF127" s="505"/>
      <c r="AG127" s="399">
        <v>4742930.2769264383</v>
      </c>
      <c r="AH127" s="399">
        <v>4847073.6326641273</v>
      </c>
      <c r="AI127" s="512">
        <v>104143.35573768895</v>
      </c>
      <c r="AJ127" s="513">
        <v>2.195759786820585E-2</v>
      </c>
      <c r="AK127" s="513"/>
      <c r="AL127" s="200">
        <v>-459199</v>
      </c>
      <c r="AM127" s="433">
        <v>-189109</v>
      </c>
      <c r="AN127" s="512">
        <v>270090</v>
      </c>
      <c r="AO127" s="513">
        <v>-0.58817636797989548</v>
      </c>
      <c r="AP127" s="513"/>
      <c r="AQ127" s="445">
        <v>4283731.2769264383</v>
      </c>
      <c r="AR127" s="445">
        <v>4657964.6326641273</v>
      </c>
      <c r="AS127" s="512">
        <v>374233.35573768895</v>
      </c>
      <c r="AT127" s="513">
        <v>8.7361538701886093E-2</v>
      </c>
      <c r="AV127" s="519">
        <v>70.802435811203182</v>
      </c>
      <c r="AW127" s="519">
        <v>94.775304414646939</v>
      </c>
      <c r="AX127" s="519">
        <v>23.972868603443757</v>
      </c>
      <c r="AY127" s="520">
        <v>0.33858819020532188</v>
      </c>
      <c r="AZ127" s="521"/>
      <c r="BA127" s="519">
        <v>372.48050124294343</v>
      </c>
      <c r="BB127" s="519">
        <v>360.26448319848345</v>
      </c>
      <c r="BC127" s="658">
        <v>-12.216018044459986</v>
      </c>
      <c r="BD127" s="659">
        <v>-3.2796396062870194E-2</v>
      </c>
      <c r="BE127" s="521"/>
      <c r="BF127" s="519">
        <v>163.46265293260512</v>
      </c>
      <c r="BG127" s="519">
        <v>78.809313259333706</v>
      </c>
      <c r="BH127" s="658">
        <v>-84.653339673271418</v>
      </c>
      <c r="BI127" s="659">
        <v>-0.51787572362583389</v>
      </c>
      <c r="BJ127" s="521"/>
      <c r="BK127" s="519">
        <v>606.74558998675172</v>
      </c>
      <c r="BL127" s="519">
        <v>533.84910087246408</v>
      </c>
      <c r="BM127" s="658">
        <v>-72.896489114287647</v>
      </c>
      <c r="BN127" s="659">
        <v>-0.12014341812666383</v>
      </c>
      <c r="BO127" s="522"/>
      <c r="BP127" s="519">
        <v>0</v>
      </c>
      <c r="BQ127" s="519">
        <v>97.115964561554009</v>
      </c>
      <c r="BR127" s="522"/>
      <c r="BS127" s="519">
        <v>606.74558998675172</v>
      </c>
      <c r="BT127" s="519">
        <v>630.96506543401813</v>
      </c>
      <c r="BU127" s="658">
        <v>24.219475447266404</v>
      </c>
      <c r="BV127" s="659">
        <v>3.9917019335559134E-2</v>
      </c>
      <c r="BW127" s="513"/>
      <c r="BX127" s="519">
        <v>-58.743635665856466</v>
      </c>
      <c r="BY127" s="519">
        <v>-24.617156990367093</v>
      </c>
      <c r="BZ127" s="512">
        <v>34.126478675489373</v>
      </c>
      <c r="CA127" s="513">
        <v>-0.58093916538646739</v>
      </c>
      <c r="CB127" s="513"/>
      <c r="CC127" s="445">
        <v>548.00195432089527</v>
      </c>
      <c r="CD127" s="445">
        <v>606.34790844365102</v>
      </c>
      <c r="CE127" s="512">
        <v>58.345954122755757</v>
      </c>
      <c r="CF127" s="513">
        <v>0.10647033949917253</v>
      </c>
    </row>
    <row r="128" spans="1:84">
      <c r="A128" s="397">
        <v>400</v>
      </c>
      <c r="B128" s="412">
        <v>2</v>
      </c>
      <c r="C128" s="412">
        <v>2</v>
      </c>
      <c r="D128" s="398" t="s">
        <v>151</v>
      </c>
      <c r="E128" s="400">
        <v>8366</v>
      </c>
      <c r="F128" s="400">
        <v>8441</v>
      </c>
      <c r="G128" s="512">
        <v>75</v>
      </c>
      <c r="H128" s="513">
        <v>8.9648577575902454E-3</v>
      </c>
      <c r="I128" s="513"/>
      <c r="J128" s="400">
        <v>5989122.2945933528</v>
      </c>
      <c r="K128" s="433">
        <v>6522388.452394288</v>
      </c>
      <c r="L128" s="512">
        <v>533266.15780093521</v>
      </c>
      <c r="M128" s="513">
        <v>8.9039116513339248E-2</v>
      </c>
      <c r="N128" s="513"/>
      <c r="O128" s="400">
        <v>2823877.6300907177</v>
      </c>
      <c r="P128" s="433">
        <v>2770522.1947129918</v>
      </c>
      <c r="Q128" s="512">
        <v>-53355.435377725866</v>
      </c>
      <c r="R128" s="513">
        <v>-1.8894386502155837E-2</v>
      </c>
      <c r="S128" s="513"/>
      <c r="T128" s="400">
        <v>1704563.8904844206</v>
      </c>
      <c r="U128" s="433">
        <v>1150156.7002458116</v>
      </c>
      <c r="V128" s="512">
        <v>-554407.19023860898</v>
      </c>
      <c r="W128" s="513">
        <v>-0.32524870046440546</v>
      </c>
      <c r="X128" s="514"/>
      <c r="Y128" s="433">
        <v>10517563.815168491</v>
      </c>
      <c r="Z128" s="433">
        <v>10443067.347353093</v>
      </c>
      <c r="AA128" s="512">
        <v>-74496.467815397307</v>
      </c>
      <c r="AB128" s="513">
        <v>-7.0830535592242448E-3</v>
      </c>
      <c r="AC128" s="514"/>
      <c r="AD128" s="517">
        <v>0</v>
      </c>
      <c r="AE128" s="439">
        <v>1142162.1281057603</v>
      </c>
      <c r="AF128" s="505"/>
      <c r="AG128" s="399">
        <v>10517563.815168491</v>
      </c>
      <c r="AH128" s="399">
        <v>11585229.475458853</v>
      </c>
      <c r="AI128" s="512">
        <v>1067665.6602903623</v>
      </c>
      <c r="AJ128" s="513">
        <v>0.10151263914848502</v>
      </c>
      <c r="AK128" s="513"/>
      <c r="AL128" s="200">
        <v>1901365</v>
      </c>
      <c r="AM128" s="433">
        <v>1272503</v>
      </c>
      <c r="AN128" s="512">
        <v>-628862</v>
      </c>
      <c r="AO128" s="513">
        <v>-0.3307423877056746</v>
      </c>
      <c r="AP128" s="513"/>
      <c r="AQ128" s="445">
        <v>12418928.815168491</v>
      </c>
      <c r="AR128" s="445">
        <v>12857732.475458853</v>
      </c>
      <c r="AS128" s="512">
        <v>438803.66029036231</v>
      </c>
      <c r="AT128" s="513">
        <v>3.5333454826990164E-2</v>
      </c>
      <c r="AV128" s="519">
        <v>715.88839285122549</v>
      </c>
      <c r="AW128" s="519">
        <v>772.7032878088246</v>
      </c>
      <c r="AX128" s="519">
        <v>56.814894957599108</v>
      </c>
      <c r="AY128" s="520">
        <v>7.9362782697618442E-2</v>
      </c>
      <c r="AZ128" s="521"/>
      <c r="BA128" s="519">
        <v>337.54215038139108</v>
      </c>
      <c r="BB128" s="519">
        <v>328.22203467752541</v>
      </c>
      <c r="BC128" s="658">
        <v>-9.3201157038656675</v>
      </c>
      <c r="BD128" s="659">
        <v>-2.7611709214196829E-2</v>
      </c>
      <c r="BE128" s="521"/>
      <c r="BF128" s="519">
        <v>203.7489708922329</v>
      </c>
      <c r="BG128" s="519">
        <v>136.25834619663684</v>
      </c>
      <c r="BH128" s="658">
        <v>-67.490624695596068</v>
      </c>
      <c r="BI128" s="659">
        <v>-0.33124400285336053</v>
      </c>
      <c r="BJ128" s="521"/>
      <c r="BK128" s="519">
        <v>1257.1795141248494</v>
      </c>
      <c r="BL128" s="519">
        <v>1237.183668682987</v>
      </c>
      <c r="BM128" s="658">
        <v>-19.995845441862457</v>
      </c>
      <c r="BN128" s="659">
        <v>-1.5905322364230545E-2</v>
      </c>
      <c r="BO128" s="522"/>
      <c r="BP128" s="519">
        <v>0</v>
      </c>
      <c r="BQ128" s="519">
        <v>135.31123422648506</v>
      </c>
      <c r="BR128" s="522"/>
      <c r="BS128" s="519">
        <v>1257.1795141248494</v>
      </c>
      <c r="BT128" s="519">
        <v>1372.4949029094719</v>
      </c>
      <c r="BU128" s="658">
        <v>115.31538878462243</v>
      </c>
      <c r="BV128" s="659">
        <v>9.1725475549843033E-2</v>
      </c>
      <c r="BW128" s="513"/>
      <c r="BX128" s="519">
        <v>227.27289027014103</v>
      </c>
      <c r="BY128" s="519">
        <v>150.04620305650988</v>
      </c>
      <c r="BZ128" s="512">
        <v>-77.226687213631152</v>
      </c>
      <c r="CA128" s="513">
        <v>-0.33979718004130627</v>
      </c>
      <c r="CB128" s="513"/>
      <c r="CC128" s="445">
        <v>1484.4524043949905</v>
      </c>
      <c r="CD128" s="445">
        <v>1523.2475388530806</v>
      </c>
      <c r="CE128" s="512">
        <v>38.79513445809016</v>
      </c>
      <c r="CF128" s="513">
        <v>2.6134306726999217E-2</v>
      </c>
    </row>
    <row r="129" spans="1:84">
      <c r="A129" s="397">
        <v>402</v>
      </c>
      <c r="B129" s="412">
        <v>11</v>
      </c>
      <c r="C129" s="412">
        <v>11</v>
      </c>
      <c r="D129" s="398" t="s">
        <v>152</v>
      </c>
      <c r="E129" s="400">
        <v>9099</v>
      </c>
      <c r="F129" s="400">
        <v>8975</v>
      </c>
      <c r="G129" s="512">
        <v>-124</v>
      </c>
      <c r="H129" s="513">
        <v>-1.3627871194636773E-2</v>
      </c>
      <c r="I129" s="513"/>
      <c r="J129" s="400">
        <v>-1716976.5557703408</v>
      </c>
      <c r="K129" s="433">
        <v>-1549254.9042790299</v>
      </c>
      <c r="L129" s="512">
        <v>167721.65149131091</v>
      </c>
      <c r="M129" s="513">
        <v>-9.7684299140625541E-2</v>
      </c>
      <c r="N129" s="513"/>
      <c r="O129" s="400">
        <v>5021466.3466851758</v>
      </c>
      <c r="P129" s="433">
        <v>5024384.5343651241</v>
      </c>
      <c r="Q129" s="512">
        <v>2918.1876799482852</v>
      </c>
      <c r="R129" s="513">
        <v>5.8114253456555988E-4</v>
      </c>
      <c r="S129" s="513"/>
      <c r="T129" s="400">
        <v>1894969.8595900368</v>
      </c>
      <c r="U129" s="433">
        <v>1220800.8258855143</v>
      </c>
      <c r="V129" s="512">
        <v>-674169.03370452253</v>
      </c>
      <c r="W129" s="513">
        <v>-0.35576768162970895</v>
      </c>
      <c r="X129" s="514"/>
      <c r="Y129" s="433">
        <v>5199459.6505048722</v>
      </c>
      <c r="Z129" s="433">
        <v>4695930.4559716079</v>
      </c>
      <c r="AA129" s="512">
        <v>-503529.19453326426</v>
      </c>
      <c r="AB129" s="513">
        <v>-9.6842600650698607E-2</v>
      </c>
      <c r="AC129" s="514"/>
      <c r="AD129" s="517">
        <v>0</v>
      </c>
      <c r="AE129" s="439">
        <v>1308678.2338679237</v>
      </c>
      <c r="AF129" s="505"/>
      <c r="AG129" s="399">
        <v>5199459.6505048722</v>
      </c>
      <c r="AH129" s="399">
        <v>6004608.6898395317</v>
      </c>
      <c r="AI129" s="512">
        <v>805149.03933465946</v>
      </c>
      <c r="AJ129" s="513">
        <v>0.15485244495675216</v>
      </c>
      <c r="AK129" s="513"/>
      <c r="AL129" s="200">
        <v>-213991</v>
      </c>
      <c r="AM129" s="433">
        <v>150310</v>
      </c>
      <c r="AN129" s="512">
        <v>364301</v>
      </c>
      <c r="AO129" s="513">
        <v>-1.7024127182918907</v>
      </c>
      <c r="AP129" s="513"/>
      <c r="AQ129" s="445">
        <v>4985468.6505048722</v>
      </c>
      <c r="AR129" s="445">
        <v>6154918.6898395326</v>
      </c>
      <c r="AS129" s="512">
        <v>1169450.0393346604</v>
      </c>
      <c r="AT129" s="513">
        <v>0.23457173664430356</v>
      </c>
      <c r="AV129" s="519">
        <v>-188.69947859878457</v>
      </c>
      <c r="AW129" s="519">
        <v>-172.61893083888913</v>
      </c>
      <c r="AX129" s="519">
        <v>16.080547759895438</v>
      </c>
      <c r="AY129" s="520">
        <v>-8.5217764666356707E-2</v>
      </c>
      <c r="AZ129" s="521"/>
      <c r="BA129" s="519">
        <v>551.87013371636181</v>
      </c>
      <c r="BB129" s="519">
        <v>559.8200038289832</v>
      </c>
      <c r="BC129" s="658">
        <v>7.9498701126213973</v>
      </c>
      <c r="BD129" s="659">
        <v>1.4405327679332794E-2</v>
      </c>
      <c r="BE129" s="521"/>
      <c r="BF129" s="519">
        <v>208.26133196945125</v>
      </c>
      <c r="BG129" s="519">
        <v>136.02237614323278</v>
      </c>
      <c r="BH129" s="658">
        <v>-72.238955826218472</v>
      </c>
      <c r="BI129" s="659">
        <v>-0.34686686742604156</v>
      </c>
      <c r="BJ129" s="521"/>
      <c r="BK129" s="519">
        <v>571.43198708702846</v>
      </c>
      <c r="BL129" s="519">
        <v>523.22344913332677</v>
      </c>
      <c r="BM129" s="658">
        <v>-48.208537953701693</v>
      </c>
      <c r="BN129" s="659">
        <v>-8.4364437138797391E-2</v>
      </c>
      <c r="BO129" s="522"/>
      <c r="BP129" s="519">
        <v>0</v>
      </c>
      <c r="BQ129" s="519">
        <v>145.81373079308344</v>
      </c>
      <c r="BR129" s="522"/>
      <c r="BS129" s="519">
        <v>571.43198708702846</v>
      </c>
      <c r="BT129" s="519">
        <v>669.0371799264102</v>
      </c>
      <c r="BU129" s="658">
        <v>97.605192839381743</v>
      </c>
      <c r="BV129" s="659">
        <v>0.17080806648038865</v>
      </c>
      <c r="BW129" s="513"/>
      <c r="BX129" s="519">
        <v>-23.518078909770303</v>
      </c>
      <c r="BY129" s="519">
        <v>16.747632311977714</v>
      </c>
      <c r="BZ129" s="512">
        <v>40.26571122174802</v>
      </c>
      <c r="CA129" s="513">
        <v>-1.7121173619763694</v>
      </c>
      <c r="CB129" s="513"/>
      <c r="CC129" s="445">
        <v>547.91390817725812</v>
      </c>
      <c r="CD129" s="445">
        <v>685.78481223838799</v>
      </c>
      <c r="CE129" s="512">
        <v>137.87090406112986</v>
      </c>
      <c r="CF129" s="513">
        <v>0.25162877233721653</v>
      </c>
    </row>
    <row r="130" spans="1:84">
      <c r="A130" s="397">
        <v>403</v>
      </c>
      <c r="B130" s="412">
        <v>14</v>
      </c>
      <c r="C130" s="412">
        <v>14</v>
      </c>
      <c r="D130" s="398" t="s">
        <v>153</v>
      </c>
      <c r="E130" s="400">
        <v>2820</v>
      </c>
      <c r="F130" s="400">
        <v>2789</v>
      </c>
      <c r="G130" s="512">
        <v>-31</v>
      </c>
      <c r="H130" s="513">
        <v>-1.099290780141844E-2</v>
      </c>
      <c r="I130" s="513"/>
      <c r="J130" s="400">
        <v>935432.60833485646</v>
      </c>
      <c r="K130" s="433">
        <v>833043.64749315288</v>
      </c>
      <c r="L130" s="512">
        <v>-102388.96084170358</v>
      </c>
      <c r="M130" s="513">
        <v>-0.10945626646901263</v>
      </c>
      <c r="N130" s="513"/>
      <c r="O130" s="400">
        <v>1528250.9533130785</v>
      </c>
      <c r="P130" s="433">
        <v>1584852.5084293424</v>
      </c>
      <c r="Q130" s="512">
        <v>56601.555116263917</v>
      </c>
      <c r="R130" s="513">
        <v>3.70368197667785E-2</v>
      </c>
      <c r="S130" s="513"/>
      <c r="T130" s="400">
        <v>668174.99185478769</v>
      </c>
      <c r="U130" s="433">
        <v>483236.65652276488</v>
      </c>
      <c r="V130" s="512">
        <v>-184938.33533202281</v>
      </c>
      <c r="W130" s="513">
        <v>-0.27678128871398239</v>
      </c>
      <c r="X130" s="514"/>
      <c r="Y130" s="433">
        <v>3131858.5535027226</v>
      </c>
      <c r="Z130" s="433">
        <v>2901132.8124452601</v>
      </c>
      <c r="AA130" s="512">
        <v>-230725.74105746252</v>
      </c>
      <c r="AB130" s="513">
        <v>-7.367054964835977E-2</v>
      </c>
      <c r="AC130" s="514"/>
      <c r="AD130" s="517">
        <v>0</v>
      </c>
      <c r="AE130" s="439">
        <v>267055.40181453992</v>
      </c>
      <c r="AF130" s="505"/>
      <c r="AG130" s="399">
        <v>3131858.5535027226</v>
      </c>
      <c r="AH130" s="399">
        <v>3168188.2142598</v>
      </c>
      <c r="AI130" s="512">
        <v>36329.660757077392</v>
      </c>
      <c r="AJ130" s="513">
        <v>1.1600032420508166E-2</v>
      </c>
      <c r="AK130" s="513"/>
      <c r="AL130" s="200">
        <v>109141</v>
      </c>
      <c r="AM130" s="433">
        <v>123758</v>
      </c>
      <c r="AN130" s="512">
        <v>14617</v>
      </c>
      <c r="AO130" s="513">
        <v>0.13392767154414931</v>
      </c>
      <c r="AP130" s="513"/>
      <c r="AQ130" s="445">
        <v>3240999.5535027226</v>
      </c>
      <c r="AR130" s="445">
        <v>3291946.2142598</v>
      </c>
      <c r="AS130" s="512">
        <v>50946.660757077392</v>
      </c>
      <c r="AT130" s="513">
        <v>1.5719428502239872E-2</v>
      </c>
      <c r="AV130" s="519">
        <v>331.71369089888526</v>
      </c>
      <c r="AW130" s="519">
        <v>298.68900949915843</v>
      </c>
      <c r="AX130" s="519">
        <v>-33.02468139972683</v>
      </c>
      <c r="AY130" s="520">
        <v>-9.9557788254792265E-2</v>
      </c>
      <c r="AZ130" s="521"/>
      <c r="BA130" s="519">
        <v>541.93296216775832</v>
      </c>
      <c r="BB130" s="519">
        <v>568.2511683145724</v>
      </c>
      <c r="BC130" s="658">
        <v>26.318206146814077</v>
      </c>
      <c r="BD130" s="659">
        <v>4.8563582553716546E-2</v>
      </c>
      <c r="BE130" s="521"/>
      <c r="BF130" s="519">
        <v>236.94148647332898</v>
      </c>
      <c r="BG130" s="519">
        <v>173.26520492031727</v>
      </c>
      <c r="BH130" s="658">
        <v>-63.676281553011705</v>
      </c>
      <c r="BI130" s="659">
        <v>-0.26874264402059173</v>
      </c>
      <c r="BJ130" s="521"/>
      <c r="BK130" s="519">
        <v>1110.5881395399726</v>
      </c>
      <c r="BL130" s="519">
        <v>1040.205382734048</v>
      </c>
      <c r="BM130" s="658">
        <v>-70.3827568059246</v>
      </c>
      <c r="BN130" s="659">
        <v>-6.3374309791457445E-2</v>
      </c>
      <c r="BO130" s="522"/>
      <c r="BP130" s="519">
        <v>0</v>
      </c>
      <c r="BQ130" s="519">
        <v>95.753102120666881</v>
      </c>
      <c r="BR130" s="522"/>
      <c r="BS130" s="519">
        <v>1110.5881395399726</v>
      </c>
      <c r="BT130" s="519">
        <v>1135.9584848547149</v>
      </c>
      <c r="BU130" s="658">
        <v>25.370345314742281</v>
      </c>
      <c r="BV130" s="659">
        <v>2.284406289918707E-2</v>
      </c>
      <c r="BW130" s="513"/>
      <c r="BX130" s="519">
        <v>38.702482269503548</v>
      </c>
      <c r="BY130" s="519">
        <v>44.373610613122985</v>
      </c>
      <c r="BZ130" s="512">
        <v>5.6711283436194364</v>
      </c>
      <c r="CA130" s="513">
        <v>0.14653138535478702</v>
      </c>
      <c r="CB130" s="513"/>
      <c r="CC130" s="445">
        <v>1149.2906218094763</v>
      </c>
      <c r="CD130" s="445">
        <v>1180.3320954678379</v>
      </c>
      <c r="CE130" s="512">
        <v>31.04147365836161</v>
      </c>
      <c r="CF130" s="513">
        <v>2.7009246459776221E-2</v>
      </c>
    </row>
    <row r="131" spans="1:84">
      <c r="A131" s="397">
        <v>405</v>
      </c>
      <c r="B131" s="412">
        <v>9</v>
      </c>
      <c r="C131" s="412">
        <v>9</v>
      </c>
      <c r="D131" s="398" t="s">
        <v>154</v>
      </c>
      <c r="E131" s="400">
        <v>72650</v>
      </c>
      <c r="F131" s="400">
        <v>72988</v>
      </c>
      <c r="G131" s="512">
        <v>338</v>
      </c>
      <c r="H131" s="513">
        <v>4.6524432209222302E-3</v>
      </c>
      <c r="I131" s="513"/>
      <c r="J131" s="400">
        <v>3424486.0552707426</v>
      </c>
      <c r="K131" s="433">
        <v>2029773.9046631474</v>
      </c>
      <c r="L131" s="512">
        <v>-1394712.1506075952</v>
      </c>
      <c r="M131" s="513">
        <v>-0.40727634106173288</v>
      </c>
      <c r="N131" s="513"/>
      <c r="O131" s="400">
        <v>13144798.914696461</v>
      </c>
      <c r="P131" s="433">
        <v>11485765.870890416</v>
      </c>
      <c r="Q131" s="512">
        <v>-1659033.0438060444</v>
      </c>
      <c r="R131" s="513">
        <v>-0.12621212804945786</v>
      </c>
      <c r="S131" s="513"/>
      <c r="T131" s="400">
        <v>11535024.477791898</v>
      </c>
      <c r="U131" s="433">
        <v>7643062.9796639178</v>
      </c>
      <c r="V131" s="512">
        <v>-3891961.4981279802</v>
      </c>
      <c r="W131" s="513">
        <v>-0.33740383521691514</v>
      </c>
      <c r="X131" s="514"/>
      <c r="Y131" s="433">
        <v>28104309.447759099</v>
      </c>
      <c r="Z131" s="433">
        <v>21158602.755217481</v>
      </c>
      <c r="AA131" s="512">
        <v>-6945706.6925416179</v>
      </c>
      <c r="AB131" s="513">
        <v>-0.2471402724003039</v>
      </c>
      <c r="AC131" s="514"/>
      <c r="AD131" s="517">
        <v>0</v>
      </c>
      <c r="AE131" s="439">
        <v>12398604.485392841</v>
      </c>
      <c r="AF131" s="505"/>
      <c r="AG131" s="399">
        <v>28104309.447759099</v>
      </c>
      <c r="AH131" s="399">
        <v>33557207.240610324</v>
      </c>
      <c r="AI131" s="512">
        <v>5452897.7928512245</v>
      </c>
      <c r="AJ131" s="513">
        <v>0.19402354656630824</v>
      </c>
      <c r="AK131" s="513"/>
      <c r="AL131" s="200">
        <v>-5155815</v>
      </c>
      <c r="AM131" s="433">
        <v>-3172399</v>
      </c>
      <c r="AN131" s="512">
        <v>1983416</v>
      </c>
      <c r="AO131" s="513">
        <v>-0.38469495123467384</v>
      </c>
      <c r="AP131" s="513"/>
      <c r="AQ131" s="445">
        <v>22948494.447759099</v>
      </c>
      <c r="AR131" s="445">
        <v>30384808.240610324</v>
      </c>
      <c r="AS131" s="512">
        <v>7436313.7928512245</v>
      </c>
      <c r="AT131" s="513">
        <v>0.32404364520642331</v>
      </c>
      <c r="AV131" s="519">
        <v>47.13676607392626</v>
      </c>
      <c r="AW131" s="519">
        <v>27.809693438142535</v>
      </c>
      <c r="AX131" s="519">
        <v>-19.327072635783725</v>
      </c>
      <c r="AY131" s="520">
        <v>-0.410021184004698</v>
      </c>
      <c r="AZ131" s="521"/>
      <c r="BA131" s="519">
        <v>180.93322663037111</v>
      </c>
      <c r="BB131" s="519">
        <v>157.3651267453611</v>
      </c>
      <c r="BC131" s="658">
        <v>-23.568099885010014</v>
      </c>
      <c r="BD131" s="659">
        <v>-0.13025855075893461</v>
      </c>
      <c r="BE131" s="521"/>
      <c r="BF131" s="519">
        <v>158.77528531028076</v>
      </c>
      <c r="BG131" s="519">
        <v>104.71670657729925</v>
      </c>
      <c r="BH131" s="658">
        <v>-54.058578732981516</v>
      </c>
      <c r="BI131" s="659">
        <v>-0.34047225062351189</v>
      </c>
      <c r="BJ131" s="521"/>
      <c r="BK131" s="519">
        <v>386.84527801457813</v>
      </c>
      <c r="BL131" s="519">
        <v>289.89152676080289</v>
      </c>
      <c r="BM131" s="658">
        <v>-96.953751253775238</v>
      </c>
      <c r="BN131" s="659">
        <v>-0.25062668918016773</v>
      </c>
      <c r="BO131" s="522"/>
      <c r="BP131" s="519">
        <v>0</v>
      </c>
      <c r="BQ131" s="519">
        <v>169.87182119516689</v>
      </c>
      <c r="BR131" s="522"/>
      <c r="BS131" s="519">
        <v>386.84527801457813</v>
      </c>
      <c r="BT131" s="519">
        <v>459.76334795596978</v>
      </c>
      <c r="BU131" s="658">
        <v>72.91806994139165</v>
      </c>
      <c r="BV131" s="659">
        <v>0.18849414503811976</v>
      </c>
      <c r="BW131" s="513"/>
      <c r="BX131" s="519">
        <v>-70.967859600825875</v>
      </c>
      <c r="BY131" s="519">
        <v>-43.464665424453337</v>
      </c>
      <c r="BZ131" s="512">
        <v>27.503194176372538</v>
      </c>
      <c r="CA131" s="513">
        <v>-0.38754436629581646</v>
      </c>
      <c r="CB131" s="513"/>
      <c r="CC131" s="445">
        <v>315.87741841375225</v>
      </c>
      <c r="CD131" s="445">
        <v>416.29868253151648</v>
      </c>
      <c r="CE131" s="512">
        <v>100.42126411776422</v>
      </c>
      <c r="CF131" s="513">
        <v>0.31791213383359795</v>
      </c>
    </row>
    <row r="132" spans="1:84">
      <c r="A132" s="397">
        <v>407</v>
      </c>
      <c r="B132" s="412">
        <v>1</v>
      </c>
      <c r="C132" s="413">
        <v>34</v>
      </c>
      <c r="D132" s="398" t="s">
        <v>155</v>
      </c>
      <c r="E132" s="400">
        <v>2518</v>
      </c>
      <c r="F132" s="400">
        <v>2449</v>
      </c>
      <c r="G132" s="512">
        <v>-69</v>
      </c>
      <c r="H132" s="513">
        <v>-2.7402700555996824E-2</v>
      </c>
      <c r="I132" s="513"/>
      <c r="J132" s="400">
        <v>1275449.2690713324</v>
      </c>
      <c r="K132" s="433">
        <v>924519.74165493564</v>
      </c>
      <c r="L132" s="512">
        <v>-350929.52741639677</v>
      </c>
      <c r="M132" s="513">
        <v>-0.27514189386137805</v>
      </c>
      <c r="N132" s="513"/>
      <c r="O132" s="400">
        <v>1207003.5748764575</v>
      </c>
      <c r="P132" s="433">
        <v>1174492.3242393066</v>
      </c>
      <c r="Q132" s="512">
        <v>-32511.250637150835</v>
      </c>
      <c r="R132" s="513">
        <v>-2.6935504843453771E-2</v>
      </c>
      <c r="S132" s="513"/>
      <c r="T132" s="400">
        <v>631405.69131634757</v>
      </c>
      <c r="U132" s="433">
        <v>494101.28037713701</v>
      </c>
      <c r="V132" s="512">
        <v>-137304.41093921056</v>
      </c>
      <c r="W132" s="513">
        <v>-0.217458304268623</v>
      </c>
      <c r="X132" s="514"/>
      <c r="Y132" s="433">
        <v>3113858.5352641372</v>
      </c>
      <c r="Z132" s="433">
        <v>2593113.3462713794</v>
      </c>
      <c r="AA132" s="512">
        <v>-520745.18899275782</v>
      </c>
      <c r="AB132" s="513">
        <v>-0.16723469711143601</v>
      </c>
      <c r="AC132" s="514"/>
      <c r="AD132" s="517">
        <v>0</v>
      </c>
      <c r="AE132" s="439">
        <v>267899.72762492381</v>
      </c>
      <c r="AF132" s="505"/>
      <c r="AG132" s="399">
        <v>3113858.5352641372</v>
      </c>
      <c r="AH132" s="399">
        <v>2861013.0738963033</v>
      </c>
      <c r="AI132" s="512">
        <v>-252845.46136783389</v>
      </c>
      <c r="AJ132" s="513">
        <v>-8.1200047627207297E-2</v>
      </c>
      <c r="AK132" s="513"/>
      <c r="AL132" s="200">
        <v>-449845</v>
      </c>
      <c r="AM132" s="433">
        <v>-582751</v>
      </c>
      <c r="AN132" s="512">
        <v>-132906</v>
      </c>
      <c r="AO132" s="513">
        <v>0.29544843223777079</v>
      </c>
      <c r="AP132" s="513"/>
      <c r="AQ132" s="445">
        <v>2664013.5352641372</v>
      </c>
      <c r="AR132" s="445">
        <v>2278262.0738963033</v>
      </c>
      <c r="AS132" s="512">
        <v>-385751.46136783389</v>
      </c>
      <c r="AT132" s="513">
        <v>-0.14480086390761773</v>
      </c>
      <c r="AV132" s="519">
        <v>506.53267238734406</v>
      </c>
      <c r="AW132" s="519">
        <v>377.50908193341593</v>
      </c>
      <c r="AX132" s="519">
        <v>-129.02359045392814</v>
      </c>
      <c r="AY132" s="520">
        <v>-0.254719186910147</v>
      </c>
      <c r="AZ132" s="521"/>
      <c r="BA132" s="519">
        <v>479.35010916459788</v>
      </c>
      <c r="BB132" s="519">
        <v>479.58036922797328</v>
      </c>
      <c r="BC132" s="658">
        <v>0.23026006337539684</v>
      </c>
      <c r="BD132" s="659">
        <v>4.8035884205114638E-4</v>
      </c>
      <c r="BE132" s="521"/>
      <c r="BF132" s="519">
        <v>250.75682736947877</v>
      </c>
      <c r="BG132" s="519">
        <v>201.7563415178183</v>
      </c>
      <c r="BH132" s="658">
        <v>-49.000485851660471</v>
      </c>
      <c r="BI132" s="659">
        <v>-0.19541037572412928</v>
      </c>
      <c r="BJ132" s="521"/>
      <c r="BK132" s="519">
        <v>1236.6396089214206</v>
      </c>
      <c r="BL132" s="519">
        <v>1058.8457926792075</v>
      </c>
      <c r="BM132" s="658">
        <v>-177.7938162422131</v>
      </c>
      <c r="BN132" s="659">
        <v>-0.1437717302272748</v>
      </c>
      <c r="BO132" s="522"/>
      <c r="BP132" s="519">
        <v>0</v>
      </c>
      <c r="BQ132" s="519">
        <v>109.39147718453401</v>
      </c>
      <c r="BR132" s="522"/>
      <c r="BS132" s="519">
        <v>1236.6396089214206</v>
      </c>
      <c r="BT132" s="519">
        <v>1168.2372698637416</v>
      </c>
      <c r="BU132" s="658">
        <v>-68.402339057679001</v>
      </c>
      <c r="BV132" s="659">
        <v>-5.5313074693878313E-2</v>
      </c>
      <c r="BW132" s="513"/>
      <c r="BX132" s="519">
        <v>-178.65170770452741</v>
      </c>
      <c r="BY132" s="519">
        <v>-237.95467537770517</v>
      </c>
      <c r="BZ132" s="512">
        <v>-59.302967673177761</v>
      </c>
      <c r="CA132" s="513">
        <v>0.331947387658108</v>
      </c>
      <c r="CB132" s="513"/>
      <c r="CC132" s="445">
        <v>1057.9879012168933</v>
      </c>
      <c r="CD132" s="445">
        <v>930.28259448603649</v>
      </c>
      <c r="CE132" s="512">
        <v>-127.70530673085682</v>
      </c>
      <c r="CF132" s="513">
        <v>-0.1207058290401721</v>
      </c>
    </row>
    <row r="133" spans="1:84">
      <c r="A133" s="397">
        <v>408</v>
      </c>
      <c r="B133" s="412">
        <v>14</v>
      </c>
      <c r="C133" s="412">
        <v>14</v>
      </c>
      <c r="D133" s="398" t="s">
        <v>156</v>
      </c>
      <c r="E133" s="400">
        <v>14099</v>
      </c>
      <c r="F133" s="400">
        <v>14024</v>
      </c>
      <c r="G133" s="512">
        <v>-75</v>
      </c>
      <c r="H133" s="513">
        <v>-5.3195262075324493E-3</v>
      </c>
      <c r="I133" s="513"/>
      <c r="J133" s="400">
        <v>5130347.6939144991</v>
      </c>
      <c r="K133" s="433">
        <v>5339795.2789925523</v>
      </c>
      <c r="L133" s="512">
        <v>209447.58507805318</v>
      </c>
      <c r="M133" s="513">
        <v>4.0825222299551961E-2</v>
      </c>
      <c r="N133" s="513"/>
      <c r="O133" s="400">
        <v>6061294.160336988</v>
      </c>
      <c r="P133" s="433">
        <v>5804059.4497482637</v>
      </c>
      <c r="Q133" s="512">
        <v>-257234.71058872435</v>
      </c>
      <c r="R133" s="513">
        <v>-4.2438908883845189E-2</v>
      </c>
      <c r="S133" s="513"/>
      <c r="T133" s="400">
        <v>2549923.147527352</v>
      </c>
      <c r="U133" s="433">
        <v>1473353.5859100511</v>
      </c>
      <c r="V133" s="512">
        <v>-1076569.5616173008</v>
      </c>
      <c r="W133" s="513">
        <v>-0.42219686607466783</v>
      </c>
      <c r="X133" s="514"/>
      <c r="Y133" s="433">
        <v>13741565.001778839</v>
      </c>
      <c r="Z133" s="433">
        <v>12617208.314650867</v>
      </c>
      <c r="AA133" s="512">
        <v>-1124356.687127972</v>
      </c>
      <c r="AB133" s="513">
        <v>-8.1821589242740883E-2</v>
      </c>
      <c r="AC133" s="514"/>
      <c r="AD133" s="517">
        <v>0</v>
      </c>
      <c r="AE133" s="439">
        <v>1588858.8695859923</v>
      </c>
      <c r="AF133" s="505"/>
      <c r="AG133" s="399">
        <v>13741565.001778839</v>
      </c>
      <c r="AH133" s="399">
        <v>14206067.18423686</v>
      </c>
      <c r="AI133" s="512">
        <v>464502.18245802075</v>
      </c>
      <c r="AJ133" s="513">
        <v>3.3802713329805681E-2</v>
      </c>
      <c r="AK133" s="513"/>
      <c r="AL133" s="200">
        <v>149628</v>
      </c>
      <c r="AM133" s="433">
        <v>318734</v>
      </c>
      <c r="AN133" s="512">
        <v>169106</v>
      </c>
      <c r="AO133" s="513">
        <v>1.1301761702355173</v>
      </c>
      <c r="AP133" s="513"/>
      <c r="AQ133" s="445">
        <v>13891193.001778839</v>
      </c>
      <c r="AR133" s="445">
        <v>14524801.184236858</v>
      </c>
      <c r="AS133" s="512">
        <v>633608.18245801888</v>
      </c>
      <c r="AT133" s="513">
        <v>4.5612222245913804E-2</v>
      </c>
      <c r="AV133" s="519">
        <v>363.88025348709124</v>
      </c>
      <c r="AW133" s="519">
        <v>380.76121498805992</v>
      </c>
      <c r="AX133" s="519">
        <v>16.880961500968681</v>
      </c>
      <c r="AY133" s="520">
        <v>4.6391529463874953E-2</v>
      </c>
      <c r="AZ133" s="521"/>
      <c r="BA133" s="519">
        <v>429.90950849967999</v>
      </c>
      <c r="BB133" s="519">
        <v>413.8661900847307</v>
      </c>
      <c r="BC133" s="658">
        <v>-16.043318414949283</v>
      </c>
      <c r="BD133" s="659">
        <v>-3.731789620317557E-2</v>
      </c>
      <c r="BE133" s="521"/>
      <c r="BF133" s="519">
        <v>180.8584401395384</v>
      </c>
      <c r="BG133" s="519">
        <v>105.05943995365453</v>
      </c>
      <c r="BH133" s="658">
        <v>-75.79900018588387</v>
      </c>
      <c r="BI133" s="659">
        <v>-0.41910678941719487</v>
      </c>
      <c r="BJ133" s="521"/>
      <c r="BK133" s="519">
        <v>974.64820212630957</v>
      </c>
      <c r="BL133" s="519">
        <v>899.68684502644521</v>
      </c>
      <c r="BM133" s="658">
        <v>-74.961357099864358</v>
      </c>
      <c r="BN133" s="659">
        <v>-7.6911194148131967E-2</v>
      </c>
      <c r="BO133" s="522"/>
      <c r="BP133" s="519">
        <v>0</v>
      </c>
      <c r="BQ133" s="519">
        <v>113.29569805946893</v>
      </c>
      <c r="BR133" s="522"/>
      <c r="BS133" s="519">
        <v>974.64820212630957</v>
      </c>
      <c r="BT133" s="519">
        <v>1012.9825430859141</v>
      </c>
      <c r="BU133" s="658">
        <v>38.33434095960456</v>
      </c>
      <c r="BV133" s="659">
        <v>3.9331464292422326E-2</v>
      </c>
      <c r="BW133" s="513"/>
      <c r="BX133" s="519">
        <v>10.612667565075537</v>
      </c>
      <c r="BY133" s="519">
        <v>22.727752424415289</v>
      </c>
      <c r="BZ133" s="512">
        <v>12.115084859339753</v>
      </c>
      <c r="CA133" s="513">
        <v>1.1415682989268798</v>
      </c>
      <c r="CB133" s="513"/>
      <c r="CC133" s="445">
        <v>985.2608696913851</v>
      </c>
      <c r="CD133" s="445">
        <v>1035.7102955103294</v>
      </c>
      <c r="CE133" s="512">
        <v>50.449425818944292</v>
      </c>
      <c r="CF133" s="513">
        <v>5.1204130165797258E-2</v>
      </c>
    </row>
    <row r="134" spans="1:84">
      <c r="A134" s="397">
        <v>410</v>
      </c>
      <c r="B134" s="412">
        <v>13</v>
      </c>
      <c r="C134" s="412">
        <v>13</v>
      </c>
      <c r="D134" s="398" t="s">
        <v>157</v>
      </c>
      <c r="E134" s="400">
        <v>18775</v>
      </c>
      <c r="F134" s="400">
        <v>18762</v>
      </c>
      <c r="G134" s="512">
        <v>-13</v>
      </c>
      <c r="H134" s="513">
        <v>-6.9241011984021302E-4</v>
      </c>
      <c r="I134" s="513"/>
      <c r="J134" s="400">
        <v>6637181.09142326</v>
      </c>
      <c r="K134" s="433">
        <v>7386955.0095579745</v>
      </c>
      <c r="L134" s="512">
        <v>749773.91813471448</v>
      </c>
      <c r="M134" s="513">
        <v>0.11296571659067613</v>
      </c>
      <c r="N134" s="513"/>
      <c r="O134" s="400">
        <v>7591844.1539063724</v>
      </c>
      <c r="P134" s="433">
        <v>7921880.4558203872</v>
      </c>
      <c r="Q134" s="512">
        <v>330036.30191401485</v>
      </c>
      <c r="R134" s="513">
        <v>4.34724811552138E-2</v>
      </c>
      <c r="S134" s="513"/>
      <c r="T134" s="400">
        <v>2612728.8128052256</v>
      </c>
      <c r="U134" s="433">
        <v>933410.69413152803</v>
      </c>
      <c r="V134" s="512">
        <v>-1679318.1186736976</v>
      </c>
      <c r="W134" s="513">
        <v>-0.64274489967852921</v>
      </c>
      <c r="X134" s="514"/>
      <c r="Y134" s="433">
        <v>16841754.058134858</v>
      </c>
      <c r="Z134" s="433">
        <v>16242246.15950989</v>
      </c>
      <c r="AA134" s="512">
        <v>-599507.89862496778</v>
      </c>
      <c r="AB134" s="513">
        <v>-3.5596523767985742E-2</v>
      </c>
      <c r="AC134" s="514"/>
      <c r="AD134" s="517">
        <v>0</v>
      </c>
      <c r="AE134" s="439">
        <v>2573307.4983833032</v>
      </c>
      <c r="AF134" s="505"/>
      <c r="AG134" s="399">
        <v>16841754.058134858</v>
      </c>
      <c r="AH134" s="399">
        <v>18815553.657893192</v>
      </c>
      <c r="AI134" s="512">
        <v>1973799.5997583345</v>
      </c>
      <c r="AJ134" s="513">
        <v>0.11719679511677439</v>
      </c>
      <c r="AK134" s="513"/>
      <c r="AL134" s="200">
        <v>-1255524</v>
      </c>
      <c r="AM134" s="433">
        <v>-661952</v>
      </c>
      <c r="AN134" s="512">
        <v>593572</v>
      </c>
      <c r="AO134" s="513">
        <v>-0.47276834214240426</v>
      </c>
      <c r="AP134" s="513"/>
      <c r="AQ134" s="445">
        <v>15586230.058134858</v>
      </c>
      <c r="AR134" s="445">
        <v>18153601.657893192</v>
      </c>
      <c r="AS134" s="512">
        <v>2567371.5997583345</v>
      </c>
      <c r="AT134" s="513">
        <v>0.16472049945255085</v>
      </c>
      <c r="AV134" s="519">
        <v>353.51164268565964</v>
      </c>
      <c r="AW134" s="519">
        <v>393.71895371271586</v>
      </c>
      <c r="AX134" s="519">
        <v>40.207311027056221</v>
      </c>
      <c r="AY134" s="520">
        <v>0.11373687927672671</v>
      </c>
      <c r="AZ134" s="521"/>
      <c r="BA134" s="519">
        <v>404.35920926265629</v>
      </c>
      <c r="BB134" s="519">
        <v>422.23006373629607</v>
      </c>
      <c r="BC134" s="658">
        <v>17.870854473639781</v>
      </c>
      <c r="BD134" s="659">
        <v>4.4195492681437992E-2</v>
      </c>
      <c r="BE134" s="521"/>
      <c r="BF134" s="519">
        <v>139.15999002957261</v>
      </c>
      <c r="BG134" s="519">
        <v>49.750063646281205</v>
      </c>
      <c r="BH134" s="658">
        <v>-89.409926383291406</v>
      </c>
      <c r="BI134" s="659">
        <v>-0.64249736123357781</v>
      </c>
      <c r="BJ134" s="521"/>
      <c r="BK134" s="519">
        <v>897.0308419778886</v>
      </c>
      <c r="BL134" s="519">
        <v>865.69908109529308</v>
      </c>
      <c r="BM134" s="658">
        <v>-31.331760882595518</v>
      </c>
      <c r="BN134" s="659">
        <v>-3.4928298355395709E-2</v>
      </c>
      <c r="BO134" s="522"/>
      <c r="BP134" s="519">
        <v>0</v>
      </c>
      <c r="BQ134" s="519">
        <v>137.15528719663698</v>
      </c>
      <c r="BR134" s="522"/>
      <c r="BS134" s="519">
        <v>897.0308419778886</v>
      </c>
      <c r="BT134" s="519">
        <v>1002.8543682919301</v>
      </c>
      <c r="BU134" s="658">
        <v>105.82352631404149</v>
      </c>
      <c r="BV134" s="659">
        <v>0.11797088947433314</v>
      </c>
      <c r="BW134" s="513"/>
      <c r="BX134" s="519">
        <v>-66.872117177097209</v>
      </c>
      <c r="BY134" s="519">
        <v>-35.281526489713251</v>
      </c>
      <c r="BZ134" s="512">
        <v>31.590590687383958</v>
      </c>
      <c r="CA134" s="513">
        <v>-0.47240302866025163</v>
      </c>
      <c r="CB134" s="513"/>
      <c r="CC134" s="445">
        <v>830.15872480079133</v>
      </c>
      <c r="CD134" s="445">
        <v>967.57284180221677</v>
      </c>
      <c r="CE134" s="512">
        <v>137.41411700142544</v>
      </c>
      <c r="CF134" s="513">
        <v>0.16552752250408492</v>
      </c>
    </row>
    <row r="135" spans="1:84">
      <c r="A135" s="397">
        <v>416</v>
      </c>
      <c r="B135" s="412">
        <v>9</v>
      </c>
      <c r="C135" s="412">
        <v>9</v>
      </c>
      <c r="D135" s="398" t="s">
        <v>158</v>
      </c>
      <c r="E135" s="400">
        <v>2886</v>
      </c>
      <c r="F135" s="400">
        <v>2862</v>
      </c>
      <c r="G135" s="512">
        <v>-24</v>
      </c>
      <c r="H135" s="513">
        <v>-8.3160083160083165E-3</v>
      </c>
      <c r="I135" s="513"/>
      <c r="J135" s="400">
        <v>267881.90547919553</v>
      </c>
      <c r="K135" s="433">
        <v>202085.49183231936</v>
      </c>
      <c r="L135" s="512">
        <v>-65796.413646876172</v>
      </c>
      <c r="M135" s="513">
        <v>-0.24561723767485336</v>
      </c>
      <c r="N135" s="513"/>
      <c r="O135" s="400">
        <v>1323982.288958454</v>
      </c>
      <c r="P135" s="433">
        <v>1317159.1815431039</v>
      </c>
      <c r="Q135" s="512">
        <v>-6823.107415350154</v>
      </c>
      <c r="R135" s="513">
        <v>-5.1534733298568012E-3</v>
      </c>
      <c r="S135" s="513"/>
      <c r="T135" s="400">
        <v>503954.63766664377</v>
      </c>
      <c r="U135" s="433">
        <v>252732.46448026979</v>
      </c>
      <c r="V135" s="512">
        <v>-251222.17318637398</v>
      </c>
      <c r="W135" s="513">
        <v>-0.4985015602784324</v>
      </c>
      <c r="X135" s="514"/>
      <c r="Y135" s="433">
        <v>2095818.8321042934</v>
      </c>
      <c r="Z135" s="433">
        <v>1771977.137855693</v>
      </c>
      <c r="AA135" s="512">
        <v>-323841.6942486004</v>
      </c>
      <c r="AB135" s="513">
        <v>-0.15451798089028965</v>
      </c>
      <c r="AC135" s="514"/>
      <c r="AD135" s="517">
        <v>0</v>
      </c>
      <c r="AE135" s="439">
        <v>322128.30415772769</v>
      </c>
      <c r="AF135" s="505"/>
      <c r="AG135" s="399">
        <v>2095818.8321042934</v>
      </c>
      <c r="AH135" s="399">
        <v>2094105.4420134206</v>
      </c>
      <c r="AI135" s="512">
        <v>-1713.3900908727665</v>
      </c>
      <c r="AJ135" s="513">
        <v>-8.17527767489544E-4</v>
      </c>
      <c r="AK135" s="513"/>
      <c r="AL135" s="200">
        <v>-700885</v>
      </c>
      <c r="AM135" s="433">
        <v>-633501</v>
      </c>
      <c r="AN135" s="512">
        <v>67384</v>
      </c>
      <c r="AO135" s="513">
        <v>-9.6141307061786169E-2</v>
      </c>
      <c r="AP135" s="513"/>
      <c r="AQ135" s="445">
        <v>1394933.8321042934</v>
      </c>
      <c r="AR135" s="445">
        <v>1460604.4420134206</v>
      </c>
      <c r="AS135" s="512">
        <v>65670.609909127234</v>
      </c>
      <c r="AT135" s="513">
        <v>4.7077939037482114E-2</v>
      </c>
      <c r="AV135" s="519">
        <v>92.82117306971432</v>
      </c>
      <c r="AW135" s="519">
        <v>70.609885336240168</v>
      </c>
      <c r="AX135" s="519">
        <v>-22.211287733474151</v>
      </c>
      <c r="AY135" s="520">
        <v>-0.23929117677485212</v>
      </c>
      <c r="AZ135" s="521"/>
      <c r="BA135" s="519">
        <v>458.76032188442622</v>
      </c>
      <c r="BB135" s="519">
        <v>460.22333387250308</v>
      </c>
      <c r="BC135" s="658">
        <v>1.4630119880768575</v>
      </c>
      <c r="BD135" s="659">
        <v>3.1890551956789076E-3</v>
      </c>
      <c r="BE135" s="521"/>
      <c r="BF135" s="519">
        <v>174.62045657194864</v>
      </c>
      <c r="BG135" s="519">
        <v>88.30624195676792</v>
      </c>
      <c r="BH135" s="658">
        <v>-86.314214615180717</v>
      </c>
      <c r="BI135" s="659">
        <v>-0.49429612262877565</v>
      </c>
      <c r="BJ135" s="521"/>
      <c r="BK135" s="519">
        <v>726.20195152608915</v>
      </c>
      <c r="BL135" s="519">
        <v>619.13946116551119</v>
      </c>
      <c r="BM135" s="658">
        <v>-107.06249036057795</v>
      </c>
      <c r="BN135" s="659">
        <v>-0.14742798492291256</v>
      </c>
      <c r="BO135" s="522"/>
      <c r="BP135" s="519">
        <v>0</v>
      </c>
      <c r="BQ135" s="519">
        <v>112.55356539403483</v>
      </c>
      <c r="BR135" s="522"/>
      <c r="BS135" s="519">
        <v>726.20195152608915</v>
      </c>
      <c r="BT135" s="519">
        <v>731.69302655954596</v>
      </c>
      <c r="BU135" s="658">
        <v>5.4910750334568093</v>
      </c>
      <c r="BV135" s="659">
        <v>7.5613608885482866E-3</v>
      </c>
      <c r="BW135" s="513"/>
      <c r="BX135" s="519">
        <v>-242.85689535689536</v>
      </c>
      <c r="BY135" s="519">
        <v>-221.34905660377359</v>
      </c>
      <c r="BZ135" s="512">
        <v>21.507838753121774</v>
      </c>
      <c r="CA135" s="513">
        <v>-8.8561779238404928E-2</v>
      </c>
      <c r="CB135" s="513"/>
      <c r="CC135" s="445">
        <v>483.34505616919375</v>
      </c>
      <c r="CD135" s="445">
        <v>510.34396995577242</v>
      </c>
      <c r="CE135" s="512">
        <v>26.998913786578669</v>
      </c>
      <c r="CF135" s="513">
        <v>5.5858466828153021E-2</v>
      </c>
    </row>
    <row r="136" spans="1:84">
      <c r="A136" s="397">
        <v>418</v>
      </c>
      <c r="B136" s="412">
        <v>6</v>
      </c>
      <c r="C136" s="412">
        <v>6</v>
      </c>
      <c r="D136" s="398" t="s">
        <v>159</v>
      </c>
      <c r="E136" s="400">
        <v>24580</v>
      </c>
      <c r="F136" s="400">
        <v>24711</v>
      </c>
      <c r="G136" s="512">
        <v>131</v>
      </c>
      <c r="H136" s="513">
        <v>5.3295362082994308E-3</v>
      </c>
      <c r="I136" s="513"/>
      <c r="J136" s="400">
        <v>17283931.533751294</v>
      </c>
      <c r="K136" s="433">
        <v>16357618.223504301</v>
      </c>
      <c r="L136" s="512">
        <v>-926313.31024699286</v>
      </c>
      <c r="M136" s="513">
        <v>-5.3593900695459787E-2</v>
      </c>
      <c r="N136" s="513"/>
      <c r="O136" s="400">
        <v>1776070.9986691943</v>
      </c>
      <c r="P136" s="433">
        <v>1415558.459329701</v>
      </c>
      <c r="Q136" s="512">
        <v>-360512.53933949326</v>
      </c>
      <c r="R136" s="513">
        <v>-0.20298318006972943</v>
      </c>
      <c r="S136" s="513"/>
      <c r="T136" s="400">
        <v>2798442.8051829608</v>
      </c>
      <c r="U136" s="433">
        <v>1036794.564206596</v>
      </c>
      <c r="V136" s="512">
        <v>-1761648.2409763648</v>
      </c>
      <c r="W136" s="513">
        <v>-0.62951018248921797</v>
      </c>
      <c r="X136" s="514"/>
      <c r="Y136" s="433">
        <v>21858445.33760345</v>
      </c>
      <c r="Z136" s="433">
        <v>18809971.2470406</v>
      </c>
      <c r="AA136" s="512">
        <v>-3048474.0905628502</v>
      </c>
      <c r="AB136" s="513">
        <v>-0.13946436004387325</v>
      </c>
      <c r="AC136" s="514"/>
      <c r="AD136" s="517">
        <v>0</v>
      </c>
      <c r="AE136" s="439">
        <v>2958402.6818149611</v>
      </c>
      <c r="AF136" s="505"/>
      <c r="AG136" s="399">
        <v>21858445.33760345</v>
      </c>
      <c r="AH136" s="399">
        <v>21768373.928855561</v>
      </c>
      <c r="AI136" s="512">
        <v>-90071.408747889102</v>
      </c>
      <c r="AJ136" s="513">
        <v>-4.1206685725694199E-3</v>
      </c>
      <c r="AK136" s="513"/>
      <c r="AL136" s="200">
        <v>-2459599</v>
      </c>
      <c r="AM136" s="433">
        <v>-2454480</v>
      </c>
      <c r="AN136" s="512">
        <v>5119</v>
      </c>
      <c r="AO136" s="513">
        <v>-2.0812335669350979E-3</v>
      </c>
      <c r="AP136" s="513"/>
      <c r="AQ136" s="445">
        <v>19398846.33760345</v>
      </c>
      <c r="AR136" s="445">
        <v>19313893.928855561</v>
      </c>
      <c r="AS136" s="512">
        <v>-84952.408747889102</v>
      </c>
      <c r="AT136" s="513">
        <v>-4.3792505631231361E-3</v>
      </c>
      <c r="AV136" s="519">
        <v>703.17052619004448</v>
      </c>
      <c r="AW136" s="519">
        <v>661.95695129716728</v>
      </c>
      <c r="AX136" s="519">
        <v>-41.213574892877205</v>
      </c>
      <c r="AY136" s="520">
        <v>-5.8611067099445656E-2</v>
      </c>
      <c r="AZ136" s="521"/>
      <c r="BA136" s="519">
        <v>72.256753403954207</v>
      </c>
      <c r="BB136" s="519">
        <v>57.28454774512165</v>
      </c>
      <c r="BC136" s="658">
        <v>-14.972205658832557</v>
      </c>
      <c r="BD136" s="659">
        <v>-0.20720839165205576</v>
      </c>
      <c r="BE136" s="521"/>
      <c r="BF136" s="519">
        <v>113.85039890898946</v>
      </c>
      <c r="BG136" s="519">
        <v>41.956803213410872</v>
      </c>
      <c r="BH136" s="658">
        <v>-71.893595695578597</v>
      </c>
      <c r="BI136" s="659">
        <v>-0.63147425379729594</v>
      </c>
      <c r="BJ136" s="521"/>
      <c r="BK136" s="519">
        <v>889.27767850298824</v>
      </c>
      <c r="BL136" s="519">
        <v>761.1983022556999</v>
      </c>
      <c r="BM136" s="658">
        <v>-128.07937624728834</v>
      </c>
      <c r="BN136" s="659">
        <v>-0.14402630285615334</v>
      </c>
      <c r="BO136" s="522"/>
      <c r="BP136" s="519">
        <v>0</v>
      </c>
      <c r="BQ136" s="519">
        <v>119.72007129678933</v>
      </c>
      <c r="BR136" s="522"/>
      <c r="BS136" s="519">
        <v>889.27767850298824</v>
      </c>
      <c r="BT136" s="519">
        <v>880.91837355248924</v>
      </c>
      <c r="BU136" s="658">
        <v>-8.3593049504989949</v>
      </c>
      <c r="BV136" s="659">
        <v>-9.4001065725286895E-3</v>
      </c>
      <c r="BW136" s="513"/>
      <c r="BX136" s="519">
        <v>-100.06505288852726</v>
      </c>
      <c r="BY136" s="519">
        <v>-99.327425033385936</v>
      </c>
      <c r="BZ136" s="512">
        <v>0.73762785514132645</v>
      </c>
      <c r="CA136" s="513">
        <v>-7.3714831886717317E-3</v>
      </c>
      <c r="CB136" s="513"/>
      <c r="CC136" s="445">
        <v>789.21262561446099</v>
      </c>
      <c r="CD136" s="445">
        <v>781.59094851910322</v>
      </c>
      <c r="CE136" s="512">
        <v>-7.6216770953577679</v>
      </c>
      <c r="CF136" s="513">
        <v>-9.6573177468159774E-3</v>
      </c>
    </row>
    <row r="137" spans="1:84">
      <c r="A137" s="397">
        <v>420</v>
      </c>
      <c r="B137" s="412">
        <v>11</v>
      </c>
      <c r="C137" s="412">
        <v>11</v>
      </c>
      <c r="D137" s="398" t="s">
        <v>160</v>
      </c>
      <c r="E137" s="400">
        <v>9177</v>
      </c>
      <c r="F137" s="400">
        <v>9049</v>
      </c>
      <c r="G137" s="512">
        <v>-128</v>
      </c>
      <c r="H137" s="513">
        <v>-1.3947913261414405E-2</v>
      </c>
      <c r="I137" s="513"/>
      <c r="J137" s="400">
        <v>1486813.7009455843</v>
      </c>
      <c r="K137" s="433">
        <v>1335028.5238853029</v>
      </c>
      <c r="L137" s="512">
        <v>-151785.17706028139</v>
      </c>
      <c r="M137" s="513">
        <v>-0.10208755606956608</v>
      </c>
      <c r="N137" s="513"/>
      <c r="O137" s="400">
        <v>2614455.4942625603</v>
      </c>
      <c r="P137" s="433">
        <v>2697324.9076894466</v>
      </c>
      <c r="Q137" s="512">
        <v>82869.413426886313</v>
      </c>
      <c r="R137" s="513">
        <v>3.1696624252638375E-2</v>
      </c>
      <c r="S137" s="513"/>
      <c r="T137" s="400">
        <v>1662406.046704923</v>
      </c>
      <c r="U137" s="433">
        <v>1018984.7709108035</v>
      </c>
      <c r="V137" s="512">
        <v>-643421.27579411957</v>
      </c>
      <c r="W137" s="513">
        <v>-0.38704218928308964</v>
      </c>
      <c r="X137" s="514"/>
      <c r="Y137" s="433">
        <v>5763675.2419130672</v>
      </c>
      <c r="Z137" s="433">
        <v>5051338.202485553</v>
      </c>
      <c r="AA137" s="512">
        <v>-712337.03942751419</v>
      </c>
      <c r="AB137" s="513">
        <v>-0.12359076622628667</v>
      </c>
      <c r="AC137" s="514"/>
      <c r="AD137" s="517">
        <v>0</v>
      </c>
      <c r="AE137" s="439">
        <v>1069852.5923772443</v>
      </c>
      <c r="AF137" s="505"/>
      <c r="AG137" s="399">
        <v>5763675.2419130672</v>
      </c>
      <c r="AH137" s="399">
        <v>6121190.7948627975</v>
      </c>
      <c r="AI137" s="512">
        <v>357515.55294973031</v>
      </c>
      <c r="AJ137" s="513">
        <v>6.2029093927759966E-2</v>
      </c>
      <c r="AK137" s="513"/>
      <c r="AL137" s="200">
        <v>-1197007</v>
      </c>
      <c r="AM137" s="433">
        <v>-1118102</v>
      </c>
      <c r="AN137" s="512">
        <v>78905</v>
      </c>
      <c r="AO137" s="513">
        <v>-6.5918578588095147E-2</v>
      </c>
      <c r="AP137" s="513"/>
      <c r="AQ137" s="445">
        <v>4566668.2419130672</v>
      </c>
      <c r="AR137" s="445">
        <v>5003088.7948627975</v>
      </c>
      <c r="AS137" s="512">
        <v>436420.55294973031</v>
      </c>
      <c r="AT137" s="513">
        <v>9.5566511476407393E-2</v>
      </c>
      <c r="AV137" s="519">
        <v>162.01522294274648</v>
      </c>
      <c r="AW137" s="519">
        <v>147.53326598356756</v>
      </c>
      <c r="AX137" s="519">
        <v>-14.481956959178916</v>
      </c>
      <c r="AY137" s="520">
        <v>-8.9386396513472091E-2</v>
      </c>
      <c r="AZ137" s="521"/>
      <c r="BA137" s="519">
        <v>284.89217546720715</v>
      </c>
      <c r="BB137" s="519">
        <v>298.07988813011895</v>
      </c>
      <c r="BC137" s="658">
        <v>13.187712662911792</v>
      </c>
      <c r="BD137" s="659">
        <v>4.6290189055858362E-2</v>
      </c>
      <c r="BE137" s="521"/>
      <c r="BF137" s="519">
        <v>181.14918238039917</v>
      </c>
      <c r="BG137" s="519">
        <v>112.60744512220172</v>
      </c>
      <c r="BH137" s="658">
        <v>-68.541737258197443</v>
      </c>
      <c r="BI137" s="659">
        <v>-0.37837177268769084</v>
      </c>
      <c r="BJ137" s="521"/>
      <c r="BK137" s="519">
        <v>628.05658079035277</v>
      </c>
      <c r="BL137" s="519">
        <v>558.22059923588824</v>
      </c>
      <c r="BM137" s="658">
        <v>-69.835981554464524</v>
      </c>
      <c r="BN137" s="659">
        <v>-0.11119377408096293</v>
      </c>
      <c r="BO137" s="522"/>
      <c r="BP137" s="519">
        <v>0</v>
      </c>
      <c r="BQ137" s="519">
        <v>118.22882002179736</v>
      </c>
      <c r="BR137" s="522"/>
      <c r="BS137" s="519">
        <v>628.05658079035277</v>
      </c>
      <c r="BT137" s="519">
        <v>676.44941925768569</v>
      </c>
      <c r="BU137" s="658">
        <v>48.392838467332922</v>
      </c>
      <c r="BV137" s="659">
        <v>7.7051717866621003E-2</v>
      </c>
      <c r="BW137" s="513"/>
      <c r="BX137" s="519">
        <v>-130.43554538520215</v>
      </c>
      <c r="BY137" s="519">
        <v>-123.5608354514311</v>
      </c>
      <c r="BZ137" s="512">
        <v>6.8747099337710438</v>
      </c>
      <c r="CA137" s="513">
        <v>-5.2705801271184599E-2</v>
      </c>
      <c r="CB137" s="513"/>
      <c r="CC137" s="445">
        <v>497.62103540515062</v>
      </c>
      <c r="CD137" s="445">
        <v>552.88858380625459</v>
      </c>
      <c r="CE137" s="512">
        <v>55.267548401103966</v>
      </c>
      <c r="CF137" s="513">
        <v>0.11106352920974594</v>
      </c>
    </row>
    <row r="138" spans="1:84">
      <c r="A138" s="397">
        <v>421</v>
      </c>
      <c r="B138" s="412">
        <v>16</v>
      </c>
      <c r="C138" s="412">
        <v>16</v>
      </c>
      <c r="D138" s="398" t="s">
        <v>161</v>
      </c>
      <c r="E138" s="400">
        <v>695</v>
      </c>
      <c r="F138" s="400">
        <v>682</v>
      </c>
      <c r="G138" s="512">
        <v>-13</v>
      </c>
      <c r="H138" s="513">
        <v>-1.870503597122302E-2</v>
      </c>
      <c r="I138" s="513"/>
      <c r="J138" s="400">
        <v>1137240.7265702772</v>
      </c>
      <c r="K138" s="433">
        <v>1173745.1070798384</v>
      </c>
      <c r="L138" s="512">
        <v>36504.380509561161</v>
      </c>
      <c r="M138" s="513">
        <v>3.2099079514723419E-2</v>
      </c>
      <c r="N138" s="513"/>
      <c r="O138" s="400">
        <v>196547.4678800673</v>
      </c>
      <c r="P138" s="433">
        <v>167526.14049285828</v>
      </c>
      <c r="Q138" s="512">
        <v>-29021.327387209021</v>
      </c>
      <c r="R138" s="513">
        <v>-0.14765556483748624</v>
      </c>
      <c r="S138" s="513"/>
      <c r="T138" s="400">
        <v>171167.80470794902</v>
      </c>
      <c r="U138" s="433">
        <v>136562.09001982777</v>
      </c>
      <c r="V138" s="512">
        <v>-34605.714688121254</v>
      </c>
      <c r="W138" s="513">
        <v>-0.2021742041218933</v>
      </c>
      <c r="X138" s="514"/>
      <c r="Y138" s="433">
        <v>1504955.9991582935</v>
      </c>
      <c r="Z138" s="433">
        <v>1477833.3375925245</v>
      </c>
      <c r="AA138" s="512">
        <v>-27122.661565768998</v>
      </c>
      <c r="AB138" s="513">
        <v>-1.8022228942865058E-2</v>
      </c>
      <c r="AC138" s="514"/>
      <c r="AD138" s="517">
        <v>0</v>
      </c>
      <c r="AE138" s="439">
        <v>62746.165138261509</v>
      </c>
      <c r="AF138" s="505"/>
      <c r="AG138" s="399">
        <v>1504955.9991582935</v>
      </c>
      <c r="AH138" s="399">
        <v>1540579.5027307859</v>
      </c>
      <c r="AI138" s="512">
        <v>35623.503572492395</v>
      </c>
      <c r="AJ138" s="513">
        <v>2.3670794091266625E-2</v>
      </c>
      <c r="AK138" s="513"/>
      <c r="AL138" s="200">
        <v>-139941</v>
      </c>
      <c r="AM138" s="433">
        <v>-128109</v>
      </c>
      <c r="AN138" s="512">
        <v>11832</v>
      </c>
      <c r="AO138" s="513">
        <v>-8.4549917465217478E-2</v>
      </c>
      <c r="AP138" s="513"/>
      <c r="AQ138" s="445">
        <v>1365014.9991582935</v>
      </c>
      <c r="AR138" s="445">
        <v>1412470.5027307859</v>
      </c>
      <c r="AS138" s="512">
        <v>47455.503572492395</v>
      </c>
      <c r="AT138" s="513">
        <v>3.4765554665520004E-2</v>
      </c>
      <c r="AV138" s="519">
        <v>1636.3175921874492</v>
      </c>
      <c r="AW138" s="519">
        <v>1721.0338813487367</v>
      </c>
      <c r="AX138" s="519">
        <v>84.716289161287477</v>
      </c>
      <c r="AY138" s="520">
        <v>5.1772522379373624E-2</v>
      </c>
      <c r="AZ138" s="521"/>
      <c r="BA138" s="519">
        <v>282.80211205765079</v>
      </c>
      <c r="BB138" s="519">
        <v>245.63950218894175</v>
      </c>
      <c r="BC138" s="658">
        <v>-37.16260986870904</v>
      </c>
      <c r="BD138" s="659">
        <v>-0.13140853014963777</v>
      </c>
      <c r="BE138" s="521"/>
      <c r="BF138" s="519">
        <v>246.28461109057412</v>
      </c>
      <c r="BG138" s="519">
        <v>200.23766865077386</v>
      </c>
      <c r="BH138" s="658">
        <v>-46.046942439800262</v>
      </c>
      <c r="BI138" s="659">
        <v>-0.18696638103330762</v>
      </c>
      <c r="BJ138" s="521"/>
      <c r="BK138" s="519">
        <v>2165.4043153356743</v>
      </c>
      <c r="BL138" s="519">
        <v>2166.9110521884522</v>
      </c>
      <c r="BM138" s="658">
        <v>1.5067368527779763</v>
      </c>
      <c r="BN138" s="659">
        <v>6.9582241159633353E-4</v>
      </c>
      <c r="BO138" s="522"/>
      <c r="BP138" s="519">
        <v>0</v>
      </c>
      <c r="BQ138" s="519">
        <v>92.003174689533012</v>
      </c>
      <c r="BR138" s="522"/>
      <c r="BS138" s="519">
        <v>2165.4043153356743</v>
      </c>
      <c r="BT138" s="519">
        <v>2258.9142268779851</v>
      </c>
      <c r="BU138" s="658">
        <v>93.509911542310874</v>
      </c>
      <c r="BV138" s="659">
        <v>4.3183580488900641E-2</v>
      </c>
      <c r="BW138" s="513"/>
      <c r="BX138" s="519">
        <v>-201.35395683453237</v>
      </c>
      <c r="BY138" s="519">
        <v>-187.84310850439883</v>
      </c>
      <c r="BZ138" s="512">
        <v>13.510848330133541</v>
      </c>
      <c r="CA138" s="513">
        <v>-6.7099989205756799E-2</v>
      </c>
      <c r="CB138" s="513"/>
      <c r="CC138" s="445">
        <v>1964.050358501142</v>
      </c>
      <c r="CD138" s="445">
        <v>2071.0711183735862</v>
      </c>
      <c r="CE138" s="512">
        <v>107.02075987244416</v>
      </c>
      <c r="CF138" s="513">
        <v>5.4489824769114716E-2</v>
      </c>
    </row>
    <row r="139" spans="1:84">
      <c r="A139" s="397">
        <v>422</v>
      </c>
      <c r="B139" s="412">
        <v>12</v>
      </c>
      <c r="C139" s="412">
        <v>12</v>
      </c>
      <c r="D139" s="398" t="s">
        <v>162</v>
      </c>
      <c r="E139" s="400">
        <v>10372</v>
      </c>
      <c r="F139" s="400">
        <v>10228</v>
      </c>
      <c r="G139" s="512">
        <v>-144</v>
      </c>
      <c r="H139" s="513">
        <v>-1.3883532587736213E-2</v>
      </c>
      <c r="I139" s="513"/>
      <c r="J139" s="400">
        <v>722512.35930313775</v>
      </c>
      <c r="K139" s="433">
        <v>561816.77824494266</v>
      </c>
      <c r="L139" s="512">
        <v>-160695.58105819509</v>
      </c>
      <c r="M139" s="513">
        <v>-0.2224122244956277</v>
      </c>
      <c r="N139" s="513"/>
      <c r="O139" s="400">
        <v>3451300.5793498056</v>
      </c>
      <c r="P139" s="433">
        <v>3895192.7846473777</v>
      </c>
      <c r="Q139" s="512">
        <v>443892.20529757207</v>
      </c>
      <c r="R139" s="513">
        <v>0.12861592176396222</v>
      </c>
      <c r="S139" s="513"/>
      <c r="T139" s="400">
        <v>2083674.6945745316</v>
      </c>
      <c r="U139" s="433">
        <v>1488954.8554644082</v>
      </c>
      <c r="V139" s="512">
        <v>-594719.83911012346</v>
      </c>
      <c r="W139" s="513">
        <v>-0.2854187559404805</v>
      </c>
      <c r="X139" s="514"/>
      <c r="Y139" s="433">
        <v>6257487.633227475</v>
      </c>
      <c r="Z139" s="433">
        <v>5945964.4183567287</v>
      </c>
      <c r="AA139" s="512">
        <v>-311523.21487074625</v>
      </c>
      <c r="AB139" s="513">
        <v>-4.9784071999846594E-2</v>
      </c>
      <c r="AC139" s="514"/>
      <c r="AD139" s="517">
        <v>0</v>
      </c>
      <c r="AE139" s="439">
        <v>1952305.7416097249</v>
      </c>
      <c r="AF139" s="505"/>
      <c r="AG139" s="399">
        <v>6257487.633227475</v>
      </c>
      <c r="AH139" s="399">
        <v>7898270.1599664539</v>
      </c>
      <c r="AI139" s="512">
        <v>1640782.5267389789</v>
      </c>
      <c r="AJ139" s="513">
        <v>0.26221106982718867</v>
      </c>
      <c r="AK139" s="513"/>
      <c r="AL139" s="200">
        <v>-340880</v>
      </c>
      <c r="AM139" s="433">
        <v>-150855</v>
      </c>
      <c r="AN139" s="512">
        <v>190025</v>
      </c>
      <c r="AO139" s="513">
        <v>-0.55745423609481337</v>
      </c>
      <c r="AP139" s="513"/>
      <c r="AQ139" s="445">
        <v>5916607.633227475</v>
      </c>
      <c r="AR139" s="445">
        <v>7747415.1599664539</v>
      </c>
      <c r="AS139" s="512">
        <v>1830807.5267389789</v>
      </c>
      <c r="AT139" s="513">
        <v>0.30943534542619044</v>
      </c>
      <c r="AV139" s="519">
        <v>69.659888093245058</v>
      </c>
      <c r="AW139" s="519">
        <v>54.929290012215745</v>
      </c>
      <c r="AX139" s="519">
        <v>-14.730598081029314</v>
      </c>
      <c r="AY139" s="520">
        <v>-0.21146456711660644</v>
      </c>
      <c r="AZ139" s="521"/>
      <c r="BA139" s="519">
        <v>332.75169488524926</v>
      </c>
      <c r="BB139" s="519">
        <v>380.83621281261026</v>
      </c>
      <c r="BC139" s="658">
        <v>48.084517927360992</v>
      </c>
      <c r="BD139" s="659">
        <v>0.14450570400232859</v>
      </c>
      <c r="BE139" s="521"/>
      <c r="BF139" s="519">
        <v>200.89420503032508</v>
      </c>
      <c r="BG139" s="519">
        <v>145.576344883106</v>
      </c>
      <c r="BH139" s="658">
        <v>-55.317860147219079</v>
      </c>
      <c r="BI139" s="659">
        <v>-0.27535816744374891</v>
      </c>
      <c r="BJ139" s="521"/>
      <c r="BK139" s="519">
        <v>603.30578800881938</v>
      </c>
      <c r="BL139" s="519">
        <v>581.34184770793206</v>
      </c>
      <c r="BM139" s="658">
        <v>-21.963940300887316</v>
      </c>
      <c r="BN139" s="659">
        <v>-3.6405983064373051E-2</v>
      </c>
      <c r="BO139" s="522"/>
      <c r="BP139" s="519">
        <v>0</v>
      </c>
      <c r="BQ139" s="519">
        <v>190.87854337208887</v>
      </c>
      <c r="BR139" s="522"/>
      <c r="BS139" s="519">
        <v>603.30578800881938</v>
      </c>
      <c r="BT139" s="519">
        <v>772.22039108002093</v>
      </c>
      <c r="BU139" s="658">
        <v>168.91460307120155</v>
      </c>
      <c r="BV139" s="659">
        <v>0.27998173799839676</v>
      </c>
      <c r="BW139" s="513"/>
      <c r="BX139" s="519">
        <v>-32.86540686463556</v>
      </c>
      <c r="BY139" s="519">
        <v>-14.749217833398514</v>
      </c>
      <c r="BZ139" s="512">
        <v>18.116189031237045</v>
      </c>
      <c r="CA139" s="513">
        <v>-0.55122363480400904</v>
      </c>
      <c r="CB139" s="513"/>
      <c r="CC139" s="445">
        <v>570.44038114418379</v>
      </c>
      <c r="CD139" s="445">
        <v>757.47117324662236</v>
      </c>
      <c r="CE139" s="512">
        <v>187.03079210243857</v>
      </c>
      <c r="CF139" s="513">
        <v>0.32787088411815102</v>
      </c>
    </row>
    <row r="140" spans="1:84">
      <c r="A140" s="397">
        <v>423</v>
      </c>
      <c r="B140" s="412">
        <v>2</v>
      </c>
      <c r="C140" s="412">
        <v>2</v>
      </c>
      <c r="D140" s="398" t="s">
        <v>163</v>
      </c>
      <c r="E140" s="400">
        <v>20497</v>
      </c>
      <c r="F140" s="400">
        <v>20637</v>
      </c>
      <c r="G140" s="512">
        <v>140</v>
      </c>
      <c r="H140" s="513">
        <v>6.8302678440747425E-3</v>
      </c>
      <c r="I140" s="513"/>
      <c r="J140" s="400">
        <v>13709181.582627267</v>
      </c>
      <c r="K140" s="433">
        <v>13528660.377748119</v>
      </c>
      <c r="L140" s="512">
        <v>-180521.20487914793</v>
      </c>
      <c r="M140" s="513">
        <v>-1.3167905304275088E-2</v>
      </c>
      <c r="N140" s="513"/>
      <c r="O140" s="400">
        <v>2104133.6650734823</v>
      </c>
      <c r="P140" s="433">
        <v>1487500.4182869596</v>
      </c>
      <c r="Q140" s="512">
        <v>-616633.24678652268</v>
      </c>
      <c r="R140" s="513">
        <v>-0.29305802051553037</v>
      </c>
      <c r="S140" s="513"/>
      <c r="T140" s="400">
        <v>2498054.886262083</v>
      </c>
      <c r="U140" s="433">
        <v>1263574.7450208638</v>
      </c>
      <c r="V140" s="512">
        <v>-1234480.1412412191</v>
      </c>
      <c r="W140" s="513">
        <v>-0.49417654833373581</v>
      </c>
      <c r="X140" s="514"/>
      <c r="Y140" s="433">
        <v>18311370.133962832</v>
      </c>
      <c r="Z140" s="433">
        <v>16279735.541055942</v>
      </c>
      <c r="AA140" s="512">
        <v>-2031634.5929068904</v>
      </c>
      <c r="AB140" s="513">
        <v>-0.1109493488495837</v>
      </c>
      <c r="AC140" s="514"/>
      <c r="AD140" s="517">
        <v>0</v>
      </c>
      <c r="AE140" s="439">
        <v>2079274.4102135159</v>
      </c>
      <c r="AF140" s="505"/>
      <c r="AG140" s="399">
        <v>18311370.133962832</v>
      </c>
      <c r="AH140" s="399">
        <v>18359009.951269459</v>
      </c>
      <c r="AI140" s="512">
        <v>47639.817306626588</v>
      </c>
      <c r="AJ140" s="513">
        <v>2.6016522498372259E-3</v>
      </c>
      <c r="AK140" s="513"/>
      <c r="AL140" s="200">
        <v>-2137505</v>
      </c>
      <c r="AM140" s="433">
        <v>-2377042</v>
      </c>
      <c r="AN140" s="512">
        <v>-239537</v>
      </c>
      <c r="AO140" s="513">
        <v>0.11206383142963408</v>
      </c>
      <c r="AP140" s="513"/>
      <c r="AQ140" s="445">
        <v>16173865.133962832</v>
      </c>
      <c r="AR140" s="445">
        <v>15981967.951269455</v>
      </c>
      <c r="AS140" s="512">
        <v>-191897.18269337714</v>
      </c>
      <c r="AT140" s="513">
        <v>-1.1864645902754571E-2</v>
      </c>
      <c r="AV140" s="519">
        <v>668.83844380286223</v>
      </c>
      <c r="AW140" s="519">
        <v>655.55363559374518</v>
      </c>
      <c r="AX140" s="519">
        <v>-13.284808209117045</v>
      </c>
      <c r="AY140" s="520">
        <v>-1.986250690612619E-2</v>
      </c>
      <c r="AZ140" s="521"/>
      <c r="BA140" s="519">
        <v>102.655689372761</v>
      </c>
      <c r="BB140" s="519">
        <v>72.079295357220502</v>
      </c>
      <c r="BC140" s="658">
        <v>-30.576394015540501</v>
      </c>
      <c r="BD140" s="659">
        <v>-0.29785386667184316</v>
      </c>
      <c r="BE140" s="521"/>
      <c r="BF140" s="519">
        <v>121.87417115978353</v>
      </c>
      <c r="BG140" s="519">
        <v>61.228606145314913</v>
      </c>
      <c r="BH140" s="658">
        <v>-60.645565014468616</v>
      </c>
      <c r="BI140" s="659">
        <v>-0.49760802011903776</v>
      </c>
      <c r="BJ140" s="521"/>
      <c r="BK140" s="519">
        <v>893.36830433540672</v>
      </c>
      <c r="BL140" s="519">
        <v>788.86153709628059</v>
      </c>
      <c r="BM140" s="658">
        <v>-104.50676723912613</v>
      </c>
      <c r="BN140" s="659">
        <v>-0.11698060780975508</v>
      </c>
      <c r="BO140" s="522"/>
      <c r="BP140" s="519">
        <v>0</v>
      </c>
      <c r="BQ140" s="519">
        <v>100.75468383066898</v>
      </c>
      <c r="BR140" s="522"/>
      <c r="BS140" s="519">
        <v>893.36830433540672</v>
      </c>
      <c r="BT140" s="519">
        <v>889.61622092694961</v>
      </c>
      <c r="BU140" s="658">
        <v>-3.7520834084571106</v>
      </c>
      <c r="BV140" s="659">
        <v>-4.1999289545517904E-3</v>
      </c>
      <c r="BW140" s="513"/>
      <c r="BX140" s="519">
        <v>-104.28379762892131</v>
      </c>
      <c r="BY140" s="519">
        <v>-115.18350535446044</v>
      </c>
      <c r="BZ140" s="512">
        <v>-10.89970772553913</v>
      </c>
      <c r="CA140" s="513">
        <v>0.1045196662699622</v>
      </c>
      <c r="CB140" s="513"/>
      <c r="CC140" s="445">
        <v>789.0845067064854</v>
      </c>
      <c r="CD140" s="445">
        <v>774.43271557248897</v>
      </c>
      <c r="CE140" s="512">
        <v>-14.651791133996426</v>
      </c>
      <c r="CF140" s="513">
        <v>-1.856808872746811E-2</v>
      </c>
    </row>
    <row r="141" spans="1:84">
      <c r="A141" s="397">
        <v>425</v>
      </c>
      <c r="B141" s="412">
        <v>17</v>
      </c>
      <c r="C141" s="412">
        <v>17</v>
      </c>
      <c r="D141" s="398" t="s">
        <v>164</v>
      </c>
      <c r="E141" s="400">
        <v>10258</v>
      </c>
      <c r="F141" s="400">
        <v>10256</v>
      </c>
      <c r="G141" s="512">
        <v>-2</v>
      </c>
      <c r="H141" s="513">
        <v>-1.9496977968414895E-4</v>
      </c>
      <c r="I141" s="513"/>
      <c r="J141" s="400">
        <v>13762681.000247251</v>
      </c>
      <c r="K141" s="433">
        <v>13741680.157460423</v>
      </c>
      <c r="L141" s="512">
        <v>-21000.842786828056</v>
      </c>
      <c r="M141" s="513">
        <v>-1.5259267279718806E-3</v>
      </c>
      <c r="N141" s="513"/>
      <c r="O141" s="400">
        <v>5142157.3466271069</v>
      </c>
      <c r="P141" s="433">
        <v>5366309.5995195089</v>
      </c>
      <c r="Q141" s="512">
        <v>224152.252892402</v>
      </c>
      <c r="R141" s="513">
        <v>4.3591091789408211E-2</v>
      </c>
      <c r="S141" s="513"/>
      <c r="T141" s="400">
        <v>1152653.9221954255</v>
      </c>
      <c r="U141" s="433">
        <v>356099.04423203366</v>
      </c>
      <c r="V141" s="512">
        <v>-796554.87796339183</v>
      </c>
      <c r="W141" s="513">
        <v>-0.6910616123582155</v>
      </c>
      <c r="X141" s="514"/>
      <c r="Y141" s="433">
        <v>20057492.269069783</v>
      </c>
      <c r="Z141" s="433">
        <v>19464088.801211964</v>
      </c>
      <c r="AA141" s="512">
        <v>-593403.46785781905</v>
      </c>
      <c r="AB141" s="513">
        <v>-2.9585127587105863E-2</v>
      </c>
      <c r="AC141" s="514"/>
      <c r="AD141" s="517">
        <v>0</v>
      </c>
      <c r="AE141" s="439">
        <v>992664.6531322446</v>
      </c>
      <c r="AF141" s="505"/>
      <c r="AG141" s="399">
        <v>20057492.269069783</v>
      </c>
      <c r="AH141" s="399">
        <v>20456753.454344209</v>
      </c>
      <c r="AI141" s="512">
        <v>399261.18527442589</v>
      </c>
      <c r="AJ141" s="513">
        <v>1.9905837674937945E-2</v>
      </c>
      <c r="AK141" s="513"/>
      <c r="AL141" s="200">
        <v>1061485</v>
      </c>
      <c r="AM141" s="433">
        <v>1547504</v>
      </c>
      <c r="AN141" s="512">
        <v>486019</v>
      </c>
      <c r="AO141" s="513">
        <v>0.45786704475334083</v>
      </c>
      <c r="AP141" s="513"/>
      <c r="AQ141" s="445">
        <v>21118977.269069783</v>
      </c>
      <c r="AR141" s="445">
        <v>22004257.454344209</v>
      </c>
      <c r="AS141" s="512">
        <v>885280.18527442589</v>
      </c>
      <c r="AT141" s="513">
        <v>4.1918705342373776E-2</v>
      </c>
      <c r="AV141" s="519">
        <v>1341.6534412407148</v>
      </c>
      <c r="AW141" s="519">
        <v>1339.8674100487933</v>
      </c>
      <c r="AX141" s="519">
        <v>-1.7860311919214382</v>
      </c>
      <c r="AY141" s="520">
        <v>-1.3312164952745012E-3</v>
      </c>
      <c r="AZ141" s="521"/>
      <c r="BA141" s="519">
        <v>501.28264248655751</v>
      </c>
      <c r="BB141" s="519">
        <v>523.236115397768</v>
      </c>
      <c r="BC141" s="658">
        <v>21.953472911210497</v>
      </c>
      <c r="BD141" s="659">
        <v>4.3794600192643224E-2</v>
      </c>
      <c r="BE141" s="521"/>
      <c r="BF141" s="519">
        <v>112.36634063125614</v>
      </c>
      <c r="BG141" s="519">
        <v>34.721045654449462</v>
      </c>
      <c r="BH141" s="658">
        <v>-77.645294976806667</v>
      </c>
      <c r="BI141" s="659">
        <v>-0.69100136696280945</v>
      </c>
      <c r="BJ141" s="521"/>
      <c r="BK141" s="519">
        <v>1955.3024243585282</v>
      </c>
      <c r="BL141" s="519">
        <v>1897.8245711010106</v>
      </c>
      <c r="BM141" s="658">
        <v>-57.477853257517609</v>
      </c>
      <c r="BN141" s="659">
        <v>-2.9395889117446495E-2</v>
      </c>
      <c r="BO141" s="522"/>
      <c r="BP141" s="519">
        <v>0</v>
      </c>
      <c r="BQ141" s="519">
        <v>96.788675227402948</v>
      </c>
      <c r="BR141" s="522"/>
      <c r="BS141" s="519">
        <v>1955.3024243585282</v>
      </c>
      <c r="BT141" s="519">
        <v>1994.6132463284137</v>
      </c>
      <c r="BU141" s="658">
        <v>39.31082196988541</v>
      </c>
      <c r="BV141" s="659">
        <v>2.0104727268868409E-2</v>
      </c>
      <c r="BW141" s="513"/>
      <c r="BX141" s="519">
        <v>103.47874829401442</v>
      </c>
      <c r="BY141" s="519">
        <v>150.88767550702028</v>
      </c>
      <c r="BZ141" s="512">
        <v>47.408927213005853</v>
      </c>
      <c r="CA141" s="513">
        <v>0.45815134019888559</v>
      </c>
      <c r="CB141" s="513"/>
      <c r="CC141" s="445">
        <v>2058.7811726525429</v>
      </c>
      <c r="CD141" s="445">
        <v>2145.5009218354339</v>
      </c>
      <c r="CE141" s="512">
        <v>86.719749182891064</v>
      </c>
      <c r="CF141" s="513">
        <v>4.2121887617206519E-2</v>
      </c>
    </row>
    <row r="142" spans="1:84">
      <c r="A142" s="397">
        <v>426</v>
      </c>
      <c r="B142" s="412">
        <v>12</v>
      </c>
      <c r="C142" s="412">
        <v>12</v>
      </c>
      <c r="D142" s="398" t="s">
        <v>165</v>
      </c>
      <c r="E142" s="400">
        <v>11962</v>
      </c>
      <c r="F142" s="400">
        <v>11969</v>
      </c>
      <c r="G142" s="512">
        <v>7</v>
      </c>
      <c r="H142" s="513">
        <v>5.8518642367497078E-4</v>
      </c>
      <c r="I142" s="513"/>
      <c r="J142" s="400">
        <v>1988975.5825812165</v>
      </c>
      <c r="K142" s="433">
        <v>2239570.6414349908</v>
      </c>
      <c r="L142" s="512">
        <v>250595.05885377433</v>
      </c>
      <c r="M142" s="513">
        <v>0.12599202375755747</v>
      </c>
      <c r="N142" s="513"/>
      <c r="O142" s="400">
        <v>5975700.0152636115</v>
      </c>
      <c r="P142" s="433">
        <v>5774867.4768797532</v>
      </c>
      <c r="Q142" s="512">
        <v>-200832.53838385828</v>
      </c>
      <c r="R142" s="513">
        <v>-3.3608202866756316E-2</v>
      </c>
      <c r="S142" s="513"/>
      <c r="T142" s="400">
        <v>2072703.9688236376</v>
      </c>
      <c r="U142" s="433">
        <v>1011866.5799908205</v>
      </c>
      <c r="V142" s="512">
        <v>-1060837.3888328171</v>
      </c>
      <c r="W142" s="513">
        <v>-0.51181326652975678</v>
      </c>
      <c r="X142" s="514"/>
      <c r="Y142" s="433">
        <v>10037379.566668466</v>
      </c>
      <c r="Z142" s="433">
        <v>9026304.698305564</v>
      </c>
      <c r="AA142" s="512">
        <v>-1011074.8683629017</v>
      </c>
      <c r="AB142" s="513">
        <v>-0.10073095887699805</v>
      </c>
      <c r="AC142" s="514"/>
      <c r="AD142" s="517">
        <v>0</v>
      </c>
      <c r="AE142" s="439">
        <v>1736568.2793523001</v>
      </c>
      <c r="AF142" s="505"/>
      <c r="AG142" s="399">
        <v>10037379.566668466</v>
      </c>
      <c r="AH142" s="399">
        <v>10762872.977657864</v>
      </c>
      <c r="AI142" s="512">
        <v>725493.41098939814</v>
      </c>
      <c r="AJ142" s="513">
        <v>7.2279164713325531E-2</v>
      </c>
      <c r="AK142" s="513"/>
      <c r="AL142" s="200">
        <v>-2125589</v>
      </c>
      <c r="AM142" s="433">
        <v>-1919035</v>
      </c>
      <c r="AN142" s="512">
        <v>206554</v>
      </c>
      <c r="AO142" s="513">
        <v>-9.7174947743895929E-2</v>
      </c>
      <c r="AP142" s="513"/>
      <c r="AQ142" s="445">
        <v>7911790.5666684657</v>
      </c>
      <c r="AR142" s="445">
        <v>8843837.9776578657</v>
      </c>
      <c r="AS142" s="512">
        <v>932047.4109894</v>
      </c>
      <c r="AT142" s="513">
        <v>0.117804863909823</v>
      </c>
      <c r="AV142" s="519">
        <v>166.27450113536335</v>
      </c>
      <c r="AW142" s="519">
        <v>187.1142653049537</v>
      </c>
      <c r="AX142" s="519">
        <v>20.839764169590353</v>
      </c>
      <c r="AY142" s="520">
        <v>0.12533349387483528</v>
      </c>
      <c r="AZ142" s="521"/>
      <c r="BA142" s="519">
        <v>499.55693155522584</v>
      </c>
      <c r="BB142" s="519">
        <v>482.48537696380259</v>
      </c>
      <c r="BC142" s="658">
        <v>-17.071554591423251</v>
      </c>
      <c r="BD142" s="659">
        <v>-3.4173391485682943E-2</v>
      </c>
      <c r="BE142" s="521"/>
      <c r="BF142" s="519">
        <v>173.2740318361175</v>
      </c>
      <c r="BG142" s="519">
        <v>84.540611579147836</v>
      </c>
      <c r="BH142" s="658">
        <v>-88.733420256969666</v>
      </c>
      <c r="BI142" s="659">
        <v>-0.51209877969997086</v>
      </c>
      <c r="BJ142" s="521"/>
      <c r="BK142" s="519">
        <v>839.10546452670667</v>
      </c>
      <c r="BL142" s="519">
        <v>754.14025384790409</v>
      </c>
      <c r="BM142" s="658">
        <v>-84.965210678802578</v>
      </c>
      <c r="BN142" s="659">
        <v>-0.10125689114267274</v>
      </c>
      <c r="BO142" s="522"/>
      <c r="BP142" s="519">
        <v>0</v>
      </c>
      <c r="BQ142" s="519">
        <v>145.08883610596541</v>
      </c>
      <c r="BR142" s="522"/>
      <c r="BS142" s="519">
        <v>839.10546452670667</v>
      </c>
      <c r="BT142" s="519">
        <v>899.22908995386945</v>
      </c>
      <c r="BU142" s="658">
        <v>60.123625427162779</v>
      </c>
      <c r="BV142" s="659">
        <v>7.165204848364945E-2</v>
      </c>
      <c r="BW142" s="513"/>
      <c r="BX142" s="519">
        <v>-177.69511787326533</v>
      </c>
      <c r="BY142" s="519">
        <v>-160.33377892889965</v>
      </c>
      <c r="BZ142" s="512">
        <v>17.361338944365684</v>
      </c>
      <c r="CA142" s="513">
        <v>-9.7702959721988739E-2</v>
      </c>
      <c r="CB142" s="513"/>
      <c r="CC142" s="445">
        <v>661.41034665344137</v>
      </c>
      <c r="CD142" s="445">
        <v>738.89531102496994</v>
      </c>
      <c r="CE142" s="512">
        <v>77.484964371528577</v>
      </c>
      <c r="CF142" s="513">
        <v>0.11715112223989491</v>
      </c>
    </row>
    <row r="143" spans="1:84">
      <c r="A143" s="397">
        <v>430</v>
      </c>
      <c r="B143" s="412">
        <v>2</v>
      </c>
      <c r="C143" s="412">
        <v>2</v>
      </c>
      <c r="D143" s="398" t="s">
        <v>166</v>
      </c>
      <c r="E143" s="400">
        <v>15392</v>
      </c>
      <c r="F143" s="400">
        <v>15420</v>
      </c>
      <c r="G143" s="512">
        <v>28</v>
      </c>
      <c r="H143" s="513">
        <v>1.8191268191268192E-3</v>
      </c>
      <c r="I143" s="513"/>
      <c r="J143" s="400">
        <v>2230505.8810826493</v>
      </c>
      <c r="K143" s="433">
        <v>2208307.9799831742</v>
      </c>
      <c r="L143" s="512">
        <v>-22197.901099475101</v>
      </c>
      <c r="M143" s="513">
        <v>-9.9519581130629517E-3</v>
      </c>
      <c r="N143" s="513"/>
      <c r="O143" s="400">
        <v>6096013.1881590029</v>
      </c>
      <c r="P143" s="433">
        <v>5928569.7651897902</v>
      </c>
      <c r="Q143" s="512">
        <v>-167443.42296921276</v>
      </c>
      <c r="R143" s="513">
        <v>-2.7467693687811837E-2</v>
      </c>
      <c r="S143" s="513"/>
      <c r="T143" s="400">
        <v>3262020.8470723964</v>
      </c>
      <c r="U143" s="433">
        <v>2343748.0859742085</v>
      </c>
      <c r="V143" s="512">
        <v>-918272.76109818788</v>
      </c>
      <c r="W143" s="513">
        <v>-0.28150425890819208</v>
      </c>
      <c r="X143" s="514"/>
      <c r="Y143" s="433">
        <v>11588539.916314049</v>
      </c>
      <c r="Z143" s="433">
        <v>10480625.831147173</v>
      </c>
      <c r="AA143" s="512">
        <v>-1107914.0851668753</v>
      </c>
      <c r="AB143" s="513">
        <v>-9.5604286059124868E-2</v>
      </c>
      <c r="AC143" s="514"/>
      <c r="AD143" s="517">
        <v>0</v>
      </c>
      <c r="AE143" s="439">
        <v>2318556.0496759797</v>
      </c>
      <c r="AF143" s="505"/>
      <c r="AG143" s="399">
        <v>11588539.916314049</v>
      </c>
      <c r="AH143" s="399">
        <v>12799181.880823154</v>
      </c>
      <c r="AI143" s="512">
        <v>1210641.9645091053</v>
      </c>
      <c r="AJ143" s="513">
        <v>0.10446889541319995</v>
      </c>
      <c r="AK143" s="513"/>
      <c r="AL143" s="200">
        <v>-1892640</v>
      </c>
      <c r="AM143" s="433">
        <v>-1759653</v>
      </c>
      <c r="AN143" s="512">
        <v>132987</v>
      </c>
      <c r="AO143" s="513">
        <v>-7.0265343646969319E-2</v>
      </c>
      <c r="AP143" s="513"/>
      <c r="AQ143" s="445">
        <v>9695899.9163140487</v>
      </c>
      <c r="AR143" s="445">
        <v>11039528.880823154</v>
      </c>
      <c r="AS143" s="512">
        <v>1343628.9645091053</v>
      </c>
      <c r="AT143" s="513">
        <v>0.13857702493900056</v>
      </c>
      <c r="AV143" s="519">
        <v>144.91332387491224</v>
      </c>
      <c r="AW143" s="519">
        <v>143.21063424015398</v>
      </c>
      <c r="AX143" s="519">
        <v>-1.7026896347582579</v>
      </c>
      <c r="AY143" s="520">
        <v>-1.1749710718304983E-2</v>
      </c>
      <c r="AZ143" s="521"/>
      <c r="BA143" s="519">
        <v>396.05075286895811</v>
      </c>
      <c r="BB143" s="519">
        <v>384.47274741827431</v>
      </c>
      <c r="BC143" s="658">
        <v>-11.578005450683804</v>
      </c>
      <c r="BD143" s="659">
        <v>-2.9233640806926166E-2</v>
      </c>
      <c r="BE143" s="521"/>
      <c r="BF143" s="519">
        <v>211.92962883786359</v>
      </c>
      <c r="BG143" s="519">
        <v>151.99403929793829</v>
      </c>
      <c r="BH143" s="658">
        <v>-59.935589539925303</v>
      </c>
      <c r="BI143" s="659">
        <v>-0.28280892043546646</v>
      </c>
      <c r="BJ143" s="521"/>
      <c r="BK143" s="519">
        <v>752.89370558173391</v>
      </c>
      <c r="BL143" s="519">
        <v>679.67742095636663</v>
      </c>
      <c r="BM143" s="658">
        <v>-73.21628462536728</v>
      </c>
      <c r="BN143" s="659">
        <v>-9.7246509145398799E-2</v>
      </c>
      <c r="BO143" s="522"/>
      <c r="BP143" s="519">
        <v>0</v>
      </c>
      <c r="BQ143" s="519">
        <v>150.36031450557584</v>
      </c>
      <c r="BR143" s="522"/>
      <c r="BS143" s="519">
        <v>752.89370558173391</v>
      </c>
      <c r="BT143" s="519">
        <v>830.03773546194259</v>
      </c>
      <c r="BU143" s="658">
        <v>77.144029880208677</v>
      </c>
      <c r="BV143" s="659">
        <v>0.10246337472113977</v>
      </c>
      <c r="BW143" s="513"/>
      <c r="BX143" s="519">
        <v>-122.96257796257797</v>
      </c>
      <c r="BY143" s="519">
        <v>-114.11498054474708</v>
      </c>
      <c r="BZ143" s="512">
        <v>8.8475974178308832</v>
      </c>
      <c r="CA143" s="513">
        <v>-7.1953577783018932E-2</v>
      </c>
      <c r="CB143" s="513"/>
      <c r="CC143" s="445">
        <v>629.93112761915597</v>
      </c>
      <c r="CD143" s="445">
        <v>715.92275491719545</v>
      </c>
      <c r="CE143" s="512">
        <v>85.991627298039475</v>
      </c>
      <c r="CF143" s="513">
        <v>0.1365095699002008</v>
      </c>
    </row>
    <row r="144" spans="1:84">
      <c r="A144" s="397">
        <v>433</v>
      </c>
      <c r="B144" s="412">
        <v>5</v>
      </c>
      <c r="C144" s="412">
        <v>5</v>
      </c>
      <c r="D144" s="398" t="s">
        <v>167</v>
      </c>
      <c r="E144" s="400">
        <v>7749</v>
      </c>
      <c r="F144" s="400">
        <v>7692</v>
      </c>
      <c r="G144" s="512">
        <v>-57</v>
      </c>
      <c r="H144" s="513">
        <v>-7.3557878435927216E-3</v>
      </c>
      <c r="I144" s="513"/>
      <c r="J144" s="400">
        <v>2111024.3966199881</v>
      </c>
      <c r="K144" s="433">
        <v>1605914.9528533148</v>
      </c>
      <c r="L144" s="512">
        <v>-505109.44376667333</v>
      </c>
      <c r="M144" s="513">
        <v>-0.23927219627372198</v>
      </c>
      <c r="N144" s="513"/>
      <c r="O144" s="400">
        <v>2289313.0917410306</v>
      </c>
      <c r="P144" s="433">
        <v>2321834.6030742698</v>
      </c>
      <c r="Q144" s="512">
        <v>32521.511333239265</v>
      </c>
      <c r="R144" s="513">
        <v>1.4205794502536367E-2</v>
      </c>
      <c r="S144" s="513"/>
      <c r="T144" s="400">
        <v>1403191.154405253</v>
      </c>
      <c r="U144" s="433">
        <v>885400.76478902367</v>
      </c>
      <c r="V144" s="512">
        <v>-517790.38961622934</v>
      </c>
      <c r="W144" s="513">
        <v>-0.36900916029198916</v>
      </c>
      <c r="X144" s="514"/>
      <c r="Y144" s="433">
        <v>5803528.6427662717</v>
      </c>
      <c r="Z144" s="433">
        <v>4813150.3207166083</v>
      </c>
      <c r="AA144" s="512">
        <v>-990378.3220496634</v>
      </c>
      <c r="AB144" s="513">
        <v>-0.1706510612787458</v>
      </c>
      <c r="AC144" s="514"/>
      <c r="AD144" s="517">
        <v>0</v>
      </c>
      <c r="AE144" s="439">
        <v>829554.32417555037</v>
      </c>
      <c r="AF144" s="505"/>
      <c r="AG144" s="399">
        <v>5803528.6427662717</v>
      </c>
      <c r="AH144" s="399">
        <v>5642704.6448921589</v>
      </c>
      <c r="AI144" s="512">
        <v>-160823.9978741128</v>
      </c>
      <c r="AJ144" s="513">
        <v>-2.7711416238906592E-2</v>
      </c>
      <c r="AK144" s="513"/>
      <c r="AL144" s="200">
        <v>-987286</v>
      </c>
      <c r="AM144" s="433">
        <v>-856026</v>
      </c>
      <c r="AN144" s="512">
        <v>131260</v>
      </c>
      <c r="AO144" s="513">
        <v>-0.13295033050200247</v>
      </c>
      <c r="AP144" s="513"/>
      <c r="AQ144" s="445">
        <v>4816242.6427662717</v>
      </c>
      <c r="AR144" s="445">
        <v>4786678.6448921589</v>
      </c>
      <c r="AS144" s="512">
        <v>-29563.9978741128</v>
      </c>
      <c r="AT144" s="513">
        <v>-6.1383946090249998E-3</v>
      </c>
      <c r="AV144" s="519">
        <v>272.42539638920999</v>
      </c>
      <c r="AW144" s="519">
        <v>208.77729496272943</v>
      </c>
      <c r="AX144" s="519">
        <v>-63.648101426480565</v>
      </c>
      <c r="AY144" s="520">
        <v>-0.23363497775936976</v>
      </c>
      <c r="AZ144" s="521"/>
      <c r="BA144" s="519">
        <v>295.43335807730426</v>
      </c>
      <c r="BB144" s="519">
        <v>301.85057242255198</v>
      </c>
      <c r="BC144" s="658">
        <v>6.4172143452477144</v>
      </c>
      <c r="BD144" s="659">
        <v>2.1721360062422472E-2</v>
      </c>
      <c r="BE144" s="521"/>
      <c r="BF144" s="519">
        <v>181.08028834756135</v>
      </c>
      <c r="BG144" s="519">
        <v>115.10670369072071</v>
      </c>
      <c r="BH144" s="658">
        <v>-65.973584656840643</v>
      </c>
      <c r="BI144" s="659">
        <v>-0.36433333113658656</v>
      </c>
      <c r="BJ144" s="521"/>
      <c r="BK144" s="519">
        <v>748.93904281407561</v>
      </c>
      <c r="BL144" s="519">
        <v>625.73457107600211</v>
      </c>
      <c r="BM144" s="658">
        <v>-123.20447173807349</v>
      </c>
      <c r="BN144" s="659">
        <v>-0.16450533981396273</v>
      </c>
      <c r="BO144" s="522"/>
      <c r="BP144" s="519">
        <v>0</v>
      </c>
      <c r="BQ144" s="519">
        <v>107.84637599786146</v>
      </c>
      <c r="BR144" s="522"/>
      <c r="BS144" s="519">
        <v>748.93904281407561</v>
      </c>
      <c r="BT144" s="519">
        <v>733.58094707386363</v>
      </c>
      <c r="BU144" s="658">
        <v>-15.358095740211979</v>
      </c>
      <c r="BV144" s="659">
        <v>-2.0506469635372757E-2</v>
      </c>
      <c r="BW144" s="513"/>
      <c r="BX144" s="519">
        <v>-127.40818170086463</v>
      </c>
      <c r="BY144" s="519">
        <v>-111.28783151326053</v>
      </c>
      <c r="BZ144" s="512">
        <v>16.120350187604103</v>
      </c>
      <c r="CA144" s="513">
        <v>-0.12652523544722014</v>
      </c>
      <c r="CB144" s="513"/>
      <c r="CC144" s="445">
        <v>621.53086111321102</v>
      </c>
      <c r="CD144" s="445">
        <v>622.29311556060304</v>
      </c>
      <c r="CE144" s="512">
        <v>0.7622544473920243</v>
      </c>
      <c r="CF144" s="513">
        <v>1.2264144792854955E-3</v>
      </c>
    </row>
    <row r="145" spans="1:84">
      <c r="A145" s="397">
        <v>434</v>
      </c>
      <c r="B145" s="412">
        <v>1</v>
      </c>
      <c r="C145" s="413">
        <v>34</v>
      </c>
      <c r="D145" s="398" t="s">
        <v>168</v>
      </c>
      <c r="E145" s="400">
        <v>14568</v>
      </c>
      <c r="F145" s="400">
        <v>14458</v>
      </c>
      <c r="G145" s="512">
        <v>-110</v>
      </c>
      <c r="H145" s="513">
        <v>-7.550796265788029E-3</v>
      </c>
      <c r="I145" s="513"/>
      <c r="J145" s="400">
        <v>6018666.4709285442</v>
      </c>
      <c r="K145" s="433">
        <v>5673893.8565572314</v>
      </c>
      <c r="L145" s="512">
        <v>-344772.61437131278</v>
      </c>
      <c r="M145" s="513">
        <v>-5.7283887724405194E-2</v>
      </c>
      <c r="N145" s="513"/>
      <c r="O145" s="400">
        <v>884375.8336557555</v>
      </c>
      <c r="P145" s="433">
        <v>-42579.199514508313</v>
      </c>
      <c r="Q145" s="512">
        <v>-926955.03317026387</v>
      </c>
      <c r="R145" s="513">
        <v>-1.048146045938974</v>
      </c>
      <c r="S145" s="513"/>
      <c r="T145" s="400">
        <v>2582080.7873557578</v>
      </c>
      <c r="U145" s="433">
        <v>1772412.2345274654</v>
      </c>
      <c r="V145" s="512">
        <v>-809668.55282829236</v>
      </c>
      <c r="W145" s="513">
        <v>-0.31357212244991489</v>
      </c>
      <c r="X145" s="514"/>
      <c r="Y145" s="433">
        <v>9485123.0919400584</v>
      </c>
      <c r="Z145" s="433">
        <v>7403726.8915701881</v>
      </c>
      <c r="AA145" s="512">
        <v>-2081396.2003698703</v>
      </c>
      <c r="AB145" s="513">
        <v>-0.21943797462560372</v>
      </c>
      <c r="AC145" s="514"/>
      <c r="AD145" s="517">
        <v>0</v>
      </c>
      <c r="AE145" s="439">
        <v>1814408.1403366474</v>
      </c>
      <c r="AF145" s="505"/>
      <c r="AG145" s="399">
        <v>9485123.0919400584</v>
      </c>
      <c r="AH145" s="399">
        <v>9218135.0319068357</v>
      </c>
      <c r="AI145" s="512">
        <v>-266988.06003322266</v>
      </c>
      <c r="AJ145" s="513">
        <v>-2.814808594946908E-2</v>
      </c>
      <c r="AK145" s="513"/>
      <c r="AL145" s="200">
        <v>-689998</v>
      </c>
      <c r="AM145" s="433">
        <v>471036</v>
      </c>
      <c r="AN145" s="512">
        <v>1161034</v>
      </c>
      <c r="AO145" s="513">
        <v>-1.682662848298111</v>
      </c>
      <c r="AP145" s="513"/>
      <c r="AQ145" s="445">
        <v>8795125.0919400584</v>
      </c>
      <c r="AR145" s="445">
        <v>9689171.0319068357</v>
      </c>
      <c r="AS145" s="512">
        <v>894045.93996677734</v>
      </c>
      <c r="AT145" s="513">
        <v>0.10165244162201742</v>
      </c>
      <c r="AV145" s="519">
        <v>413.14294830646242</v>
      </c>
      <c r="AW145" s="519">
        <v>392.43974661483134</v>
      </c>
      <c r="AX145" s="519">
        <v>-20.703201691631079</v>
      </c>
      <c r="AY145" s="520">
        <v>-5.0111472981680415E-2</v>
      </c>
      <c r="AZ145" s="521"/>
      <c r="BA145" s="519">
        <v>60.706743112009576</v>
      </c>
      <c r="BB145" s="519">
        <v>-2.9450269411058456</v>
      </c>
      <c r="BC145" s="658">
        <v>-63.65177005311542</v>
      </c>
      <c r="BD145" s="659">
        <v>-1.0485123528315792</v>
      </c>
      <c r="BE145" s="521"/>
      <c r="BF145" s="519">
        <v>177.2433269738988</v>
      </c>
      <c r="BG145" s="519">
        <v>122.59041599996303</v>
      </c>
      <c r="BH145" s="658">
        <v>-54.652910973935775</v>
      </c>
      <c r="BI145" s="659">
        <v>-0.30834961127751831</v>
      </c>
      <c r="BJ145" s="521"/>
      <c r="BK145" s="519">
        <v>651.09301839237082</v>
      </c>
      <c r="BL145" s="519">
        <v>512.08513567368846</v>
      </c>
      <c r="BM145" s="658">
        <v>-139.00788271868237</v>
      </c>
      <c r="BN145" s="659">
        <v>-0.21349926783412609</v>
      </c>
      <c r="BO145" s="522"/>
      <c r="BP145" s="519">
        <v>0</v>
      </c>
      <c r="BQ145" s="519">
        <v>125.49509893046393</v>
      </c>
      <c r="BR145" s="522"/>
      <c r="BS145" s="519">
        <v>651.09301839237082</v>
      </c>
      <c r="BT145" s="519">
        <v>637.58023460415245</v>
      </c>
      <c r="BU145" s="658">
        <v>-13.512783788218371</v>
      </c>
      <c r="BV145" s="659">
        <v>-2.075399890108345E-2</v>
      </c>
      <c r="BW145" s="513"/>
      <c r="BX145" s="519">
        <v>-47.363948380010982</v>
      </c>
      <c r="BY145" s="519">
        <v>32.579609904551113</v>
      </c>
      <c r="BZ145" s="512">
        <v>79.943558284562101</v>
      </c>
      <c r="CA145" s="513">
        <v>-1.6878567142071437</v>
      </c>
      <c r="CB145" s="513"/>
      <c r="CC145" s="445">
        <v>603.7290700123599</v>
      </c>
      <c r="CD145" s="445">
        <v>670.15984450870349</v>
      </c>
      <c r="CE145" s="512">
        <v>66.430774496343588</v>
      </c>
      <c r="CF145" s="513">
        <v>0.11003408282954402</v>
      </c>
    </row>
    <row r="146" spans="1:84">
      <c r="A146" s="397">
        <v>435</v>
      </c>
      <c r="B146" s="412">
        <v>13</v>
      </c>
      <c r="C146" s="412">
        <v>13</v>
      </c>
      <c r="D146" s="398" t="s">
        <v>169</v>
      </c>
      <c r="E146" s="400">
        <v>692</v>
      </c>
      <c r="F146" s="400">
        <v>702</v>
      </c>
      <c r="G146" s="512">
        <v>10</v>
      </c>
      <c r="H146" s="513">
        <v>1.4450867052023121E-2</v>
      </c>
      <c r="I146" s="513"/>
      <c r="J146" s="400">
        <v>803032.68121268391</v>
      </c>
      <c r="K146" s="433">
        <v>906493.21098419628</v>
      </c>
      <c r="L146" s="512">
        <v>103460.52977151237</v>
      </c>
      <c r="M146" s="513">
        <v>0.12883725929469458</v>
      </c>
      <c r="N146" s="513"/>
      <c r="O146" s="400">
        <v>51482.053425145852</v>
      </c>
      <c r="P146" s="433">
        <v>39218.63958050459</v>
      </c>
      <c r="Q146" s="512">
        <v>-12263.413844641262</v>
      </c>
      <c r="R146" s="513">
        <v>-0.23820755056851189</v>
      </c>
      <c r="S146" s="513"/>
      <c r="T146" s="400">
        <v>149774.89296295712</v>
      </c>
      <c r="U146" s="433">
        <v>127921.0533019718</v>
      </c>
      <c r="V146" s="512">
        <v>-21853.839660985323</v>
      </c>
      <c r="W146" s="513">
        <v>-0.1459112353790184</v>
      </c>
      <c r="X146" s="514"/>
      <c r="Y146" s="433">
        <v>1004289.6276007869</v>
      </c>
      <c r="Z146" s="433">
        <v>1073632.9038666727</v>
      </c>
      <c r="AA146" s="512">
        <v>69343.276265885797</v>
      </c>
      <c r="AB146" s="513">
        <v>6.9047089963026387E-2</v>
      </c>
      <c r="AC146" s="514"/>
      <c r="AD146" s="517">
        <v>0</v>
      </c>
      <c r="AE146" s="439">
        <v>66811.391960104971</v>
      </c>
      <c r="AF146" s="505"/>
      <c r="AG146" s="399">
        <v>1004289.6276007869</v>
      </c>
      <c r="AH146" s="399">
        <v>1140444.2958267776</v>
      </c>
      <c r="AI146" s="512">
        <v>136154.66822599072</v>
      </c>
      <c r="AJ146" s="513">
        <v>0.1355731100711052</v>
      </c>
      <c r="AK146" s="513"/>
      <c r="AL146" s="200">
        <v>-197621</v>
      </c>
      <c r="AM146" s="433">
        <v>-196172</v>
      </c>
      <c r="AN146" s="512">
        <v>1449</v>
      </c>
      <c r="AO146" s="513">
        <v>-7.3322167178589319E-3</v>
      </c>
      <c r="AP146" s="513"/>
      <c r="AQ146" s="445">
        <v>806668.62760078686</v>
      </c>
      <c r="AR146" s="445">
        <v>944272.29582677758</v>
      </c>
      <c r="AS146" s="512">
        <v>137603.66822599072</v>
      </c>
      <c r="AT146" s="513">
        <v>0.17058264511321689</v>
      </c>
      <c r="AV146" s="519">
        <v>1160.451851463416</v>
      </c>
      <c r="AW146" s="519">
        <v>1291.3008703478579</v>
      </c>
      <c r="AX146" s="519">
        <v>130.84901888444188</v>
      </c>
      <c r="AY146" s="520">
        <v>0.1127569564557388</v>
      </c>
      <c r="AZ146" s="521"/>
      <c r="BA146" s="519">
        <v>74.396030961193432</v>
      </c>
      <c r="BB146" s="519">
        <v>55.86700794943674</v>
      </c>
      <c r="BC146" s="658">
        <v>-18.529023011756692</v>
      </c>
      <c r="BD146" s="659">
        <v>-0.24905929486240777</v>
      </c>
      <c r="BE146" s="521"/>
      <c r="BF146" s="519">
        <v>216.43770659386868</v>
      </c>
      <c r="BG146" s="519">
        <v>182.22372265238147</v>
      </c>
      <c r="BH146" s="658">
        <v>-34.213983941487214</v>
      </c>
      <c r="BI146" s="659">
        <v>-0.15807774199755098</v>
      </c>
      <c r="BJ146" s="521"/>
      <c r="BK146" s="519">
        <v>1451.285589018478</v>
      </c>
      <c r="BL146" s="519">
        <v>1529.3916009496761</v>
      </c>
      <c r="BM146" s="658">
        <v>78.106011931198054</v>
      </c>
      <c r="BN146" s="659">
        <v>5.3818498937912074E-2</v>
      </c>
      <c r="BO146" s="522"/>
      <c r="BP146" s="519">
        <v>0</v>
      </c>
      <c r="BQ146" s="519">
        <v>95.172923020092554</v>
      </c>
      <c r="BR146" s="522"/>
      <c r="BS146" s="519">
        <v>1451.285589018478</v>
      </c>
      <c r="BT146" s="519">
        <v>1624.5645239697687</v>
      </c>
      <c r="BU146" s="658">
        <v>173.27893495129069</v>
      </c>
      <c r="BV146" s="659">
        <v>0.1193968549418873</v>
      </c>
      <c r="BW146" s="513"/>
      <c r="BX146" s="519">
        <v>-285.57947976878614</v>
      </c>
      <c r="BY146" s="519">
        <v>-279.44729344729348</v>
      </c>
      <c r="BZ146" s="512">
        <v>6.132186321492668</v>
      </c>
      <c r="CA146" s="513">
        <v>-2.1472783431279702E-2</v>
      </c>
      <c r="CB146" s="513"/>
      <c r="CC146" s="445">
        <v>1165.706109249692</v>
      </c>
      <c r="CD146" s="445">
        <v>1345.1172305224752</v>
      </c>
      <c r="CE146" s="512">
        <v>179.41112127278325</v>
      </c>
      <c r="CF146" s="513">
        <v>0.15390767865861268</v>
      </c>
    </row>
    <row r="147" spans="1:84">
      <c r="A147" s="397">
        <v>436</v>
      </c>
      <c r="B147" s="412">
        <v>17</v>
      </c>
      <c r="C147" s="412">
        <v>17</v>
      </c>
      <c r="D147" s="398" t="s">
        <v>170</v>
      </c>
      <c r="E147" s="400">
        <v>1988</v>
      </c>
      <c r="F147" s="400">
        <v>2033</v>
      </c>
      <c r="G147" s="512">
        <v>45</v>
      </c>
      <c r="H147" s="513">
        <v>2.2635814889336015E-2</v>
      </c>
      <c r="I147" s="513"/>
      <c r="J147" s="400">
        <v>1889330.7458318723</v>
      </c>
      <c r="K147" s="433">
        <v>2083413.0263509168</v>
      </c>
      <c r="L147" s="512">
        <v>194082.28051904449</v>
      </c>
      <c r="M147" s="513">
        <v>0.10272541266118551</v>
      </c>
      <c r="N147" s="513"/>
      <c r="O147" s="400">
        <v>1370357.932213129</v>
      </c>
      <c r="P147" s="433">
        <v>1322122.3210168818</v>
      </c>
      <c r="Q147" s="512">
        <v>-48235.611196247162</v>
      </c>
      <c r="R147" s="513">
        <v>-3.5199279007599581E-2</v>
      </c>
      <c r="S147" s="513"/>
      <c r="T147" s="400">
        <v>322752.50759831484</v>
      </c>
      <c r="U147" s="433">
        <v>203860.20739878633</v>
      </c>
      <c r="V147" s="512">
        <v>-118892.30019952852</v>
      </c>
      <c r="W147" s="513">
        <v>-0.36836987289188539</v>
      </c>
      <c r="X147" s="514"/>
      <c r="Y147" s="433">
        <v>3582441.1856433162</v>
      </c>
      <c r="Z147" s="433">
        <v>3609395.5547665851</v>
      </c>
      <c r="AA147" s="512">
        <v>26954.369123268872</v>
      </c>
      <c r="AB147" s="513">
        <v>7.5240227896242618E-3</v>
      </c>
      <c r="AC147" s="514"/>
      <c r="AD147" s="517">
        <v>0</v>
      </c>
      <c r="AE147" s="439">
        <v>181920.60008462463</v>
      </c>
      <c r="AF147" s="505"/>
      <c r="AG147" s="399">
        <v>3582441.1856433162</v>
      </c>
      <c r="AH147" s="399">
        <v>3791316.1548512098</v>
      </c>
      <c r="AI147" s="512">
        <v>208874.96920789359</v>
      </c>
      <c r="AJ147" s="513">
        <v>5.8305205412712141E-2</v>
      </c>
      <c r="AK147" s="513"/>
      <c r="AL147" s="200">
        <v>-333862</v>
      </c>
      <c r="AM147" s="433">
        <v>-234161</v>
      </c>
      <c r="AN147" s="512">
        <v>99701</v>
      </c>
      <c r="AO147" s="513">
        <v>-0.29862937381313237</v>
      </c>
      <c r="AP147" s="513"/>
      <c r="AQ147" s="445">
        <v>3248579.1856433162</v>
      </c>
      <c r="AR147" s="445">
        <v>3557155.1548512094</v>
      </c>
      <c r="AS147" s="512">
        <v>308575.96920789313</v>
      </c>
      <c r="AT147" s="513">
        <v>9.4987978304978835E-2</v>
      </c>
      <c r="AV147" s="519">
        <v>950.36757838625374</v>
      </c>
      <c r="AW147" s="519">
        <v>1024.797356788449</v>
      </c>
      <c r="AX147" s="519">
        <v>74.429778402195211</v>
      </c>
      <c r="AY147" s="520">
        <v>7.8316832449796647E-2</v>
      </c>
      <c r="AZ147" s="521"/>
      <c r="BA147" s="519">
        <v>689.31485523799245</v>
      </c>
      <c r="BB147" s="519">
        <v>650.33070389418685</v>
      </c>
      <c r="BC147" s="658">
        <v>-38.984151343805593</v>
      </c>
      <c r="BD147" s="659">
        <v>-5.6554927037436246E-2</v>
      </c>
      <c r="BE147" s="521"/>
      <c r="BF147" s="519">
        <v>162.35035593476601</v>
      </c>
      <c r="BG147" s="519">
        <v>100.27555700874881</v>
      </c>
      <c r="BH147" s="658">
        <v>-62.074798926017209</v>
      </c>
      <c r="BI147" s="659">
        <v>-0.382350864392065</v>
      </c>
      <c r="BJ147" s="521"/>
      <c r="BK147" s="519">
        <v>1802.0327895590121</v>
      </c>
      <c r="BL147" s="519">
        <v>1775.4036176913846</v>
      </c>
      <c r="BM147" s="658">
        <v>-26.62917186762752</v>
      </c>
      <c r="BN147" s="659">
        <v>-1.4777295963712252E-2</v>
      </c>
      <c r="BO147" s="522"/>
      <c r="BP147" s="519">
        <v>0</v>
      </c>
      <c r="BQ147" s="519">
        <v>89.483817060808974</v>
      </c>
      <c r="BR147" s="522"/>
      <c r="BS147" s="519">
        <v>1802.0327895590121</v>
      </c>
      <c r="BT147" s="519">
        <v>1864.8874347521937</v>
      </c>
      <c r="BU147" s="658">
        <v>62.854645193181568</v>
      </c>
      <c r="BV147" s="659">
        <v>3.4879856547206982E-2</v>
      </c>
      <c r="BW147" s="513"/>
      <c r="BX147" s="519">
        <v>-167.93863179074447</v>
      </c>
      <c r="BY147" s="519">
        <v>-115.18002951303492</v>
      </c>
      <c r="BZ147" s="512">
        <v>52.758602277709542</v>
      </c>
      <c r="CA147" s="513">
        <v>-0.31415405565199567</v>
      </c>
      <c r="CB147" s="513"/>
      <c r="CC147" s="445">
        <v>1634.0941577682677</v>
      </c>
      <c r="CD147" s="445">
        <v>1749.7074052391586</v>
      </c>
      <c r="CE147" s="512">
        <v>115.61324747089088</v>
      </c>
      <c r="CF147" s="513">
        <v>7.0750664471371363E-2</v>
      </c>
    </row>
    <row r="148" spans="1:84">
      <c r="A148" s="397">
        <v>440</v>
      </c>
      <c r="B148" s="412">
        <v>15</v>
      </c>
      <c r="C148" s="412">
        <v>15</v>
      </c>
      <c r="D148" s="398" t="s">
        <v>171</v>
      </c>
      <c r="E148" s="400">
        <v>5732</v>
      </c>
      <c r="F148" s="400">
        <v>5843</v>
      </c>
      <c r="G148" s="512">
        <v>111</v>
      </c>
      <c r="H148" s="513">
        <v>1.9364968597348219E-2</v>
      </c>
      <c r="I148" s="513"/>
      <c r="J148" s="400">
        <v>7970830.7161414083</v>
      </c>
      <c r="K148" s="433">
        <v>8600949.3736201432</v>
      </c>
      <c r="L148" s="512">
        <v>630118.65747873485</v>
      </c>
      <c r="M148" s="513">
        <v>7.9053072373335809E-2</v>
      </c>
      <c r="N148" s="513"/>
      <c r="O148" s="400">
        <v>3109938.5714811538</v>
      </c>
      <c r="P148" s="433">
        <v>3241521.0641968925</v>
      </c>
      <c r="Q148" s="512">
        <v>131582.49271573871</v>
      </c>
      <c r="R148" s="513">
        <v>4.2310318899022696E-2</v>
      </c>
      <c r="S148" s="513"/>
      <c r="T148" s="400">
        <v>758111.19354579132</v>
      </c>
      <c r="U148" s="433">
        <v>365603.40882456768</v>
      </c>
      <c r="V148" s="512">
        <v>-392507.78472122364</v>
      </c>
      <c r="W148" s="513">
        <v>-0.51774434682254222</v>
      </c>
      <c r="X148" s="514"/>
      <c r="Y148" s="433">
        <v>11838880.481168352</v>
      </c>
      <c r="Z148" s="433">
        <v>12208073.846641604</v>
      </c>
      <c r="AA148" s="512">
        <v>369193.36547325179</v>
      </c>
      <c r="AB148" s="513">
        <v>3.1184820732037405E-2</v>
      </c>
      <c r="AC148" s="514"/>
      <c r="AD148" s="517">
        <v>0</v>
      </c>
      <c r="AE148" s="439">
        <v>337221.22374323767</v>
      </c>
      <c r="AF148" s="505"/>
      <c r="AG148" s="399">
        <v>11838880.481168352</v>
      </c>
      <c r="AH148" s="399">
        <v>12545295.070384841</v>
      </c>
      <c r="AI148" s="512">
        <v>706414.58921648934</v>
      </c>
      <c r="AJ148" s="513">
        <v>5.9669036302896682E-2</v>
      </c>
      <c r="AK148" s="513"/>
      <c r="AL148" s="200">
        <v>-1566560</v>
      </c>
      <c r="AM148" s="433">
        <v>-1541762</v>
      </c>
      <c r="AN148" s="512">
        <v>24798</v>
      </c>
      <c r="AO148" s="513">
        <v>-1.5829588397507914E-2</v>
      </c>
      <c r="AP148" s="513"/>
      <c r="AQ148" s="445">
        <v>10272320.481168352</v>
      </c>
      <c r="AR148" s="445">
        <v>11003533.070384841</v>
      </c>
      <c r="AS148" s="512">
        <v>731212.58921648934</v>
      </c>
      <c r="AT148" s="513">
        <v>7.1182805341497943E-2</v>
      </c>
      <c r="AV148" s="519">
        <v>1390.5845631788918</v>
      </c>
      <c r="AW148" s="519">
        <v>1472.0091346260729</v>
      </c>
      <c r="AX148" s="519">
        <v>81.424571447181052</v>
      </c>
      <c r="AY148" s="520">
        <v>5.8554203464651997E-2</v>
      </c>
      <c r="AZ148" s="521"/>
      <c r="BA148" s="519">
        <v>542.55732231004083</v>
      </c>
      <c r="BB148" s="519">
        <v>554.76999216102899</v>
      </c>
      <c r="BC148" s="658">
        <v>12.212669850988163</v>
      </c>
      <c r="BD148" s="659">
        <v>2.2509455404620477E-2</v>
      </c>
      <c r="BE148" s="521"/>
      <c r="BF148" s="519">
        <v>132.25945456137322</v>
      </c>
      <c r="BG148" s="519">
        <v>62.571180699053173</v>
      </c>
      <c r="BH148" s="658">
        <v>-69.688273862320045</v>
      </c>
      <c r="BI148" s="659">
        <v>-0.52690580112729968</v>
      </c>
      <c r="BJ148" s="521"/>
      <c r="BK148" s="519">
        <v>2065.4013400503059</v>
      </c>
      <c r="BL148" s="519">
        <v>2089.3503074861551</v>
      </c>
      <c r="BM148" s="658">
        <v>23.948967435849227</v>
      </c>
      <c r="BN148" s="659">
        <v>1.1595309333568029E-2</v>
      </c>
      <c r="BO148" s="522"/>
      <c r="BP148" s="519">
        <v>0</v>
      </c>
      <c r="BQ148" s="519">
        <v>57.713712774813906</v>
      </c>
      <c r="BR148" s="522"/>
      <c r="BS148" s="519">
        <v>2065.4013400503059</v>
      </c>
      <c r="BT148" s="519">
        <v>2147.0640202609688</v>
      </c>
      <c r="BU148" s="658">
        <v>81.662680210662984</v>
      </c>
      <c r="BV148" s="659">
        <v>3.9538407682389698E-2</v>
      </c>
      <c r="BW148" s="513"/>
      <c r="BX148" s="519">
        <v>-273.30076762037686</v>
      </c>
      <c r="BY148" s="519">
        <v>-263.86479548177306</v>
      </c>
      <c r="BZ148" s="512">
        <v>9.4359721386038018</v>
      </c>
      <c r="CA148" s="513">
        <v>-3.4525962809261686E-2</v>
      </c>
      <c r="CB148" s="513"/>
      <c r="CC148" s="445">
        <v>1792.1005724299289</v>
      </c>
      <c r="CD148" s="445">
        <v>1883.1992247791959</v>
      </c>
      <c r="CE148" s="512">
        <v>91.098652349267013</v>
      </c>
      <c r="CF148" s="513">
        <v>5.0833448608157826E-2</v>
      </c>
    </row>
    <row r="149" spans="1:84">
      <c r="A149" s="397">
        <v>441</v>
      </c>
      <c r="B149" s="412">
        <v>9</v>
      </c>
      <c r="C149" s="412">
        <v>9</v>
      </c>
      <c r="D149" s="398" t="s">
        <v>172</v>
      </c>
      <c r="E149" s="400">
        <v>4421</v>
      </c>
      <c r="F149" s="400">
        <v>4396</v>
      </c>
      <c r="G149" s="512">
        <v>-25</v>
      </c>
      <c r="H149" s="513">
        <v>-5.6548292241574306E-3</v>
      </c>
      <c r="I149" s="513"/>
      <c r="J149" s="400">
        <v>-916504.49794497294</v>
      </c>
      <c r="K149" s="433">
        <v>-887247.45728591399</v>
      </c>
      <c r="L149" s="512">
        <v>29257.040659058955</v>
      </c>
      <c r="M149" s="513">
        <v>-3.192241906576606E-2</v>
      </c>
      <c r="N149" s="513"/>
      <c r="O149" s="400">
        <v>1133238.7092830553</v>
      </c>
      <c r="P149" s="433">
        <v>1295499.4783797709</v>
      </c>
      <c r="Q149" s="512">
        <v>162260.76909671561</v>
      </c>
      <c r="R149" s="513">
        <v>0.14318322147623255</v>
      </c>
      <c r="S149" s="513"/>
      <c r="T149" s="400">
        <v>875665.43026136665</v>
      </c>
      <c r="U149" s="433">
        <v>600688.33024082507</v>
      </c>
      <c r="V149" s="512">
        <v>-274977.10002054158</v>
      </c>
      <c r="W149" s="513">
        <v>-0.3140207327111989</v>
      </c>
      <c r="X149" s="514"/>
      <c r="Y149" s="433">
        <v>1092399.6415994489</v>
      </c>
      <c r="Z149" s="433">
        <v>1008940.351334682</v>
      </c>
      <c r="AA149" s="512">
        <v>-83459.290264766896</v>
      </c>
      <c r="AB149" s="513">
        <v>-7.6399961228995894E-2</v>
      </c>
      <c r="AC149" s="514"/>
      <c r="AD149" s="517">
        <v>0</v>
      </c>
      <c r="AE149" s="439">
        <v>656650.54525626614</v>
      </c>
      <c r="AF149" s="505"/>
      <c r="AG149" s="399">
        <v>1092399.6415994489</v>
      </c>
      <c r="AH149" s="399">
        <v>1665590.8965909481</v>
      </c>
      <c r="AI149" s="512">
        <v>573191.25499149924</v>
      </c>
      <c r="AJ149" s="513">
        <v>0.52470838799640673</v>
      </c>
      <c r="AK149" s="513"/>
      <c r="AL149" s="200">
        <v>-306027</v>
      </c>
      <c r="AM149" s="433">
        <v>-15469</v>
      </c>
      <c r="AN149" s="512">
        <v>290558</v>
      </c>
      <c r="AO149" s="513">
        <v>-0.94945217252072533</v>
      </c>
      <c r="AP149" s="513"/>
      <c r="AQ149" s="445">
        <v>786372.64159944886</v>
      </c>
      <c r="AR149" s="445">
        <v>1650121.8965909481</v>
      </c>
      <c r="AS149" s="512">
        <v>863749.25499149924</v>
      </c>
      <c r="AT149" s="513">
        <v>1.0983968786536999</v>
      </c>
      <c r="AV149" s="519">
        <v>-207.30705676203866</v>
      </c>
      <c r="AW149" s="519">
        <v>-201.83063177568562</v>
      </c>
      <c r="AX149" s="519">
        <v>5.4764249863530381</v>
      </c>
      <c r="AY149" s="520">
        <v>-2.6416973314320198E-2</v>
      </c>
      <c r="AZ149" s="521"/>
      <c r="BA149" s="519">
        <v>256.33085484801069</v>
      </c>
      <c r="BB149" s="519">
        <v>294.6996083666449</v>
      </c>
      <c r="BC149" s="658">
        <v>38.368753518634207</v>
      </c>
      <c r="BD149" s="659">
        <v>0.1496844909341275</v>
      </c>
      <c r="BE149" s="521"/>
      <c r="BF149" s="519">
        <v>198.06953862505466</v>
      </c>
      <c r="BG149" s="519">
        <v>136.64429714304484</v>
      </c>
      <c r="BH149" s="658">
        <v>-61.425241482009824</v>
      </c>
      <c r="BI149" s="659">
        <v>-0.31011957673253188</v>
      </c>
      <c r="BJ149" s="521"/>
      <c r="BK149" s="519">
        <v>247.09333671102667</v>
      </c>
      <c r="BL149" s="519">
        <v>229.51327373400409</v>
      </c>
      <c r="BM149" s="658">
        <v>-17.580062977022578</v>
      </c>
      <c r="BN149" s="659">
        <v>-7.1147458733710395E-2</v>
      </c>
      <c r="BO149" s="522"/>
      <c r="BP149" s="519">
        <v>0</v>
      </c>
      <c r="BQ149" s="519">
        <v>149.37455533582033</v>
      </c>
      <c r="BR149" s="522"/>
      <c r="BS149" s="519">
        <v>247.09333671102667</v>
      </c>
      <c r="BT149" s="519">
        <v>378.88782906982442</v>
      </c>
      <c r="BU149" s="658">
        <v>131.79449235879775</v>
      </c>
      <c r="BV149" s="659">
        <v>0.53337938656326522</v>
      </c>
      <c r="BW149" s="513"/>
      <c r="BX149" s="519">
        <v>-69.221216919249045</v>
      </c>
      <c r="BY149" s="519">
        <v>-3.5188808007279344</v>
      </c>
      <c r="BZ149" s="512">
        <v>65.702336118521117</v>
      </c>
      <c r="CA149" s="513">
        <v>-0.94916470762377769</v>
      </c>
      <c r="CB149" s="513"/>
      <c r="CC149" s="445">
        <v>177.87211979177761</v>
      </c>
      <c r="CD149" s="445">
        <v>375.36894826909645</v>
      </c>
      <c r="CE149" s="512">
        <v>197.49682847731884</v>
      </c>
      <c r="CF149" s="513">
        <v>1.1103304368808025</v>
      </c>
    </row>
    <row r="150" spans="1:84">
      <c r="A150" s="397">
        <v>444</v>
      </c>
      <c r="B150" s="412">
        <v>1</v>
      </c>
      <c r="C150" s="413">
        <v>33</v>
      </c>
      <c r="D150" s="398" t="s">
        <v>173</v>
      </c>
      <c r="E150" s="400">
        <v>45811</v>
      </c>
      <c r="F150" s="400">
        <v>45645</v>
      </c>
      <c r="G150" s="512">
        <v>-166</v>
      </c>
      <c r="H150" s="513">
        <v>-3.6235838554059068E-3</v>
      </c>
      <c r="I150" s="513"/>
      <c r="J150" s="400">
        <v>16260927.507598745</v>
      </c>
      <c r="K150" s="433">
        <v>14570163.361555815</v>
      </c>
      <c r="L150" s="512">
        <v>-1690764.14604293</v>
      </c>
      <c r="M150" s="513">
        <v>-0.10397710372011895</v>
      </c>
      <c r="N150" s="513"/>
      <c r="O150" s="400">
        <v>6077122.0687223747</v>
      </c>
      <c r="P150" s="433">
        <v>5494981.8894271795</v>
      </c>
      <c r="Q150" s="512">
        <v>-582140.17929519527</v>
      </c>
      <c r="R150" s="513">
        <v>-9.5792082619393829E-2</v>
      </c>
      <c r="S150" s="513"/>
      <c r="T150" s="400">
        <v>7023420.3214530004</v>
      </c>
      <c r="U150" s="433">
        <v>4201507.5930032702</v>
      </c>
      <c r="V150" s="512">
        <v>-2821912.7284497302</v>
      </c>
      <c r="W150" s="513">
        <v>-0.40178610980040774</v>
      </c>
      <c r="X150" s="514"/>
      <c r="Y150" s="433">
        <v>29361469.897774119</v>
      </c>
      <c r="Z150" s="433">
        <v>24266652.843986262</v>
      </c>
      <c r="AA150" s="512">
        <v>-5094817.0537878573</v>
      </c>
      <c r="AB150" s="513">
        <v>-0.17352050396407753</v>
      </c>
      <c r="AC150" s="514"/>
      <c r="AD150" s="517">
        <v>0</v>
      </c>
      <c r="AE150" s="439">
        <v>6418777.0916885771</v>
      </c>
      <c r="AF150" s="505"/>
      <c r="AG150" s="399">
        <v>29361469.897774119</v>
      </c>
      <c r="AH150" s="399">
        <v>30685429.935674839</v>
      </c>
      <c r="AI150" s="512">
        <v>1323960.0379007198</v>
      </c>
      <c r="AJ150" s="513">
        <v>4.5091749238381579E-2</v>
      </c>
      <c r="AK150" s="513"/>
      <c r="AL150" s="200">
        <v>-875003</v>
      </c>
      <c r="AM150" s="433">
        <v>409451</v>
      </c>
      <c r="AN150" s="512">
        <v>1284454</v>
      </c>
      <c r="AO150" s="513">
        <v>-1.4679423956260722</v>
      </c>
      <c r="AP150" s="513"/>
      <c r="AQ150" s="445">
        <v>28486466.897774119</v>
      </c>
      <c r="AR150" s="445">
        <v>31094880.935674842</v>
      </c>
      <c r="AS150" s="512">
        <v>2608414.0379007235</v>
      </c>
      <c r="AT150" s="513">
        <v>9.1566779666331324E-2</v>
      </c>
      <c r="AV150" s="519">
        <v>354.95683367747364</v>
      </c>
      <c r="AW150" s="519">
        <v>319.20612031012848</v>
      </c>
      <c r="AX150" s="519">
        <v>-35.750713367345156</v>
      </c>
      <c r="AY150" s="520">
        <v>-0.10071848172904743</v>
      </c>
      <c r="AZ150" s="521"/>
      <c r="BA150" s="519">
        <v>132.65639406959846</v>
      </c>
      <c r="BB150" s="519">
        <v>120.38518763122312</v>
      </c>
      <c r="BC150" s="658">
        <v>-12.271206438375344</v>
      </c>
      <c r="BD150" s="659">
        <v>-9.2503693654881272E-2</v>
      </c>
      <c r="BE150" s="521"/>
      <c r="BF150" s="519">
        <v>153.31296678642684</v>
      </c>
      <c r="BG150" s="519">
        <v>92.047488071054232</v>
      </c>
      <c r="BH150" s="658">
        <v>-61.265478715372609</v>
      </c>
      <c r="BI150" s="659">
        <v>-0.39961054827618525</v>
      </c>
      <c r="BJ150" s="521"/>
      <c r="BK150" s="519">
        <v>640.92619453349892</v>
      </c>
      <c r="BL150" s="519">
        <v>531.63879601240581</v>
      </c>
      <c r="BM150" s="658">
        <v>-109.28739852109311</v>
      </c>
      <c r="BN150" s="659">
        <v>-0.17051479476609385</v>
      </c>
      <c r="BO150" s="522"/>
      <c r="BP150" s="519">
        <v>0</v>
      </c>
      <c r="BQ150" s="519">
        <v>140.62388195177078</v>
      </c>
      <c r="BR150" s="522"/>
      <c r="BS150" s="519">
        <v>640.92619453349892</v>
      </c>
      <c r="BT150" s="519">
        <v>672.26267796417653</v>
      </c>
      <c r="BU150" s="658">
        <v>31.336483430677617</v>
      </c>
      <c r="BV150" s="659">
        <v>4.8892499164410061E-2</v>
      </c>
      <c r="BW150" s="513"/>
      <c r="BX150" s="519">
        <v>-19.100281591757437</v>
      </c>
      <c r="BY150" s="519">
        <v>8.9703362909409581</v>
      </c>
      <c r="BZ150" s="512">
        <v>28.070617882698393</v>
      </c>
      <c r="CA150" s="513">
        <v>-1.4696441907333988</v>
      </c>
      <c r="CB150" s="513"/>
      <c r="CC150" s="445">
        <v>621.82591294174154</v>
      </c>
      <c r="CD150" s="445">
        <v>681.23301425511761</v>
      </c>
      <c r="CE150" s="512">
        <v>59.407101313376074</v>
      </c>
      <c r="CF150" s="513">
        <v>9.5536548215451877E-2</v>
      </c>
    </row>
    <row r="151" spans="1:84">
      <c r="A151" s="397">
        <v>445</v>
      </c>
      <c r="B151" s="412">
        <v>2</v>
      </c>
      <c r="C151" s="412">
        <v>2</v>
      </c>
      <c r="D151" s="398" t="s">
        <v>174</v>
      </c>
      <c r="E151" s="400">
        <v>14991</v>
      </c>
      <c r="F151" s="400">
        <v>14999</v>
      </c>
      <c r="G151" s="512">
        <v>8</v>
      </c>
      <c r="H151" s="513">
        <v>5.3365352544860252E-4</v>
      </c>
      <c r="I151" s="513"/>
      <c r="J151" s="400">
        <v>5600426.5017368896</v>
      </c>
      <c r="K151" s="433">
        <v>6106608.9425591566</v>
      </c>
      <c r="L151" s="512">
        <v>506182.44082226697</v>
      </c>
      <c r="M151" s="513">
        <v>9.0382837925876175E-2</v>
      </c>
      <c r="N151" s="513"/>
      <c r="O151" s="400">
        <v>295021.01184143737</v>
      </c>
      <c r="P151" s="433">
        <v>222396.63819043568</v>
      </c>
      <c r="Q151" s="512">
        <v>-72624.37365100169</v>
      </c>
      <c r="R151" s="513">
        <v>-0.24616678384261845</v>
      </c>
      <c r="S151" s="513"/>
      <c r="T151" s="400">
        <v>2358629.6294035884</v>
      </c>
      <c r="U151" s="433">
        <v>1492895.8871405553</v>
      </c>
      <c r="V151" s="512">
        <v>-865733.74226303305</v>
      </c>
      <c r="W151" s="513">
        <v>-0.36704946443072778</v>
      </c>
      <c r="X151" s="514"/>
      <c r="Y151" s="433">
        <v>8254077.1429819157</v>
      </c>
      <c r="Z151" s="433">
        <v>7821901.4678901471</v>
      </c>
      <c r="AA151" s="512">
        <v>-432175.67509176861</v>
      </c>
      <c r="AB151" s="513">
        <v>-5.2359054513953611E-2</v>
      </c>
      <c r="AC151" s="514"/>
      <c r="AD151" s="517">
        <v>0</v>
      </c>
      <c r="AE151" s="439">
        <v>1425157.7973454767</v>
      </c>
      <c r="AF151" s="505"/>
      <c r="AG151" s="399">
        <v>8254077.1429819157</v>
      </c>
      <c r="AH151" s="399">
        <v>9247059.2652356233</v>
      </c>
      <c r="AI151" s="512">
        <v>992982.12225370761</v>
      </c>
      <c r="AJ151" s="513">
        <v>0.12030201621001292</v>
      </c>
      <c r="AK151" s="513"/>
      <c r="AL151" s="200">
        <v>82986</v>
      </c>
      <c r="AM151" s="433">
        <v>6790</v>
      </c>
      <c r="AN151" s="512">
        <v>-76196</v>
      </c>
      <c r="AO151" s="513">
        <v>-0.91817896994673798</v>
      </c>
      <c r="AP151" s="513"/>
      <c r="AQ151" s="445">
        <v>8337063.1429819157</v>
      </c>
      <c r="AR151" s="445">
        <v>9253849.2652356252</v>
      </c>
      <c r="AS151" s="512">
        <v>916786.12225370947</v>
      </c>
      <c r="AT151" s="513">
        <v>0.10996511679600915</v>
      </c>
      <c r="AV151" s="519">
        <v>373.5859183334594</v>
      </c>
      <c r="AW151" s="519">
        <v>407.13440513095247</v>
      </c>
      <c r="AX151" s="519">
        <v>33.548486797493069</v>
      </c>
      <c r="AY151" s="520">
        <v>8.9801261640563207E-2</v>
      </c>
      <c r="AZ151" s="521"/>
      <c r="BA151" s="519">
        <v>19.679875381324621</v>
      </c>
      <c r="BB151" s="519">
        <v>14.827431041431808</v>
      </c>
      <c r="BC151" s="658">
        <v>-4.8524443398928128</v>
      </c>
      <c r="BD151" s="659">
        <v>-0.24656885502931486</v>
      </c>
      <c r="BE151" s="521"/>
      <c r="BF151" s="519">
        <v>157.33637711984446</v>
      </c>
      <c r="BG151" s="519">
        <v>99.533028011237775</v>
      </c>
      <c r="BH151" s="658">
        <v>-57.803349108606682</v>
      </c>
      <c r="BI151" s="659">
        <v>-0.36738706055610637</v>
      </c>
      <c r="BJ151" s="521"/>
      <c r="BK151" s="519">
        <v>550.60217083462851</v>
      </c>
      <c r="BL151" s="519">
        <v>521.4948641836221</v>
      </c>
      <c r="BM151" s="658">
        <v>-29.107306651006411</v>
      </c>
      <c r="BN151" s="659">
        <v>-5.2864496714359471E-2</v>
      </c>
      <c r="BO151" s="522"/>
      <c r="BP151" s="519">
        <v>0</v>
      </c>
      <c r="BQ151" s="519">
        <v>95.016854279983775</v>
      </c>
      <c r="BR151" s="522"/>
      <c r="BS151" s="519">
        <v>550.60217083462851</v>
      </c>
      <c r="BT151" s="519">
        <v>616.5117184636058</v>
      </c>
      <c r="BU151" s="658">
        <v>65.909547628977293</v>
      </c>
      <c r="BV151" s="659">
        <v>0.11970448196575127</v>
      </c>
      <c r="BW151" s="513"/>
      <c r="BX151" s="519">
        <v>5.5357214328597157</v>
      </c>
      <c r="BY151" s="519">
        <v>0.45269684645643044</v>
      </c>
      <c r="BZ151" s="512">
        <v>-5.083024586403285</v>
      </c>
      <c r="CA151" s="513">
        <v>-0.91822261073881917</v>
      </c>
      <c r="CB151" s="513"/>
      <c r="CC151" s="445">
        <v>556.13789226748827</v>
      </c>
      <c r="CD151" s="445">
        <v>616.96441531006235</v>
      </c>
      <c r="CE151" s="512">
        <v>60.826523042574081</v>
      </c>
      <c r="CF151" s="513">
        <v>0.10937309593232691</v>
      </c>
    </row>
    <row r="152" spans="1:84">
      <c r="A152" s="397">
        <v>475</v>
      </c>
      <c r="B152" s="412">
        <v>15</v>
      </c>
      <c r="C152" s="412">
        <v>15</v>
      </c>
      <c r="D152" s="398" t="s">
        <v>175</v>
      </c>
      <c r="E152" s="400">
        <v>5479</v>
      </c>
      <c r="F152" s="400">
        <v>5456</v>
      </c>
      <c r="G152" s="512">
        <v>-23</v>
      </c>
      <c r="H152" s="513">
        <v>-4.1978463223215912E-3</v>
      </c>
      <c r="I152" s="513"/>
      <c r="J152" s="400">
        <v>2861708.0842960859</v>
      </c>
      <c r="K152" s="433">
        <v>3227220.4313933393</v>
      </c>
      <c r="L152" s="512">
        <v>365512.34709725343</v>
      </c>
      <c r="M152" s="513">
        <v>0.12772523832987703</v>
      </c>
      <c r="N152" s="513"/>
      <c r="O152" s="400">
        <v>1760521.3545379383</v>
      </c>
      <c r="P152" s="433">
        <v>1748169.680549806</v>
      </c>
      <c r="Q152" s="512">
        <v>-12351.673988132272</v>
      </c>
      <c r="R152" s="513">
        <v>-7.0159182995960081E-3</v>
      </c>
      <c r="S152" s="513"/>
      <c r="T152" s="400">
        <v>1089548.6860257196</v>
      </c>
      <c r="U152" s="433">
        <v>698922.16530801659</v>
      </c>
      <c r="V152" s="512">
        <v>-390626.52071770304</v>
      </c>
      <c r="W152" s="513">
        <v>-0.35852140039980002</v>
      </c>
      <c r="X152" s="514"/>
      <c r="Y152" s="433">
        <v>5711778.1248597447</v>
      </c>
      <c r="Z152" s="433">
        <v>5674312.2772511616</v>
      </c>
      <c r="AA152" s="512">
        <v>-37465.847608583048</v>
      </c>
      <c r="AB152" s="513">
        <v>-6.559401781647994E-3</v>
      </c>
      <c r="AC152" s="514"/>
      <c r="AD152" s="517">
        <v>0</v>
      </c>
      <c r="AE152" s="439">
        <v>442699.13580421568</v>
      </c>
      <c r="AF152" s="505"/>
      <c r="AG152" s="399">
        <v>5711778.1248597447</v>
      </c>
      <c r="AH152" s="399">
        <v>6117011.4130553771</v>
      </c>
      <c r="AI152" s="512">
        <v>405233.2881956324</v>
      </c>
      <c r="AJ152" s="513">
        <v>7.0946958956950565E-2</v>
      </c>
      <c r="AK152" s="513"/>
      <c r="AL152" s="200">
        <v>-113454</v>
      </c>
      <c r="AM152" s="433">
        <v>58675</v>
      </c>
      <c r="AN152" s="512">
        <v>172129</v>
      </c>
      <c r="AO152" s="513">
        <v>-1.5171699543427293</v>
      </c>
      <c r="AP152" s="513"/>
      <c r="AQ152" s="445">
        <v>5598324.1248597447</v>
      </c>
      <c r="AR152" s="445">
        <v>6175686.413055378</v>
      </c>
      <c r="AS152" s="512">
        <v>577362.28819563333</v>
      </c>
      <c r="AT152" s="513">
        <v>0.10313127202332145</v>
      </c>
      <c r="AV152" s="519">
        <v>522.30481553131699</v>
      </c>
      <c r="AW152" s="519">
        <v>591.49934592986426</v>
      </c>
      <c r="AX152" s="519">
        <v>69.194530398547272</v>
      </c>
      <c r="AY152" s="520">
        <v>0.13247921202518267</v>
      </c>
      <c r="AZ152" s="521"/>
      <c r="BA152" s="519">
        <v>321.32165623981354</v>
      </c>
      <c r="BB152" s="519">
        <v>320.41233147907002</v>
      </c>
      <c r="BC152" s="658">
        <v>-0.90932476074351598</v>
      </c>
      <c r="BD152" s="659">
        <v>-2.829951679524692E-3</v>
      </c>
      <c r="BE152" s="521"/>
      <c r="BF152" s="519">
        <v>198.85904107058215</v>
      </c>
      <c r="BG152" s="519">
        <v>128.10156988783297</v>
      </c>
      <c r="BH152" s="658">
        <v>-70.757471182749185</v>
      </c>
      <c r="BI152" s="659">
        <v>-0.35581722008623606</v>
      </c>
      <c r="BJ152" s="521"/>
      <c r="BK152" s="519">
        <v>1042.4855128417128</v>
      </c>
      <c r="BL152" s="519">
        <v>1040.0132472967671</v>
      </c>
      <c r="BM152" s="658">
        <v>-2.4722655449456852</v>
      </c>
      <c r="BN152" s="659">
        <v>-2.3715106967832416E-3</v>
      </c>
      <c r="BO152" s="522"/>
      <c r="BP152" s="519">
        <v>0</v>
      </c>
      <c r="BQ152" s="519">
        <v>81.139870931857715</v>
      </c>
      <c r="BR152" s="522"/>
      <c r="BS152" s="519">
        <v>1042.4855128417128</v>
      </c>
      <c r="BT152" s="519">
        <v>1121.1531182286249</v>
      </c>
      <c r="BU152" s="658">
        <v>78.667605386912101</v>
      </c>
      <c r="BV152" s="659">
        <v>7.5461581401234018E-2</v>
      </c>
      <c r="BW152" s="513"/>
      <c r="BX152" s="519">
        <v>-20.70706333272495</v>
      </c>
      <c r="BY152" s="519">
        <v>10.754215542521994</v>
      </c>
      <c r="BZ152" s="512">
        <v>31.461278875246943</v>
      </c>
      <c r="CA152" s="513">
        <v>-1.5193501062763588</v>
      </c>
      <c r="CB152" s="513"/>
      <c r="CC152" s="445">
        <v>1021.7784495089878</v>
      </c>
      <c r="CD152" s="445">
        <v>1131.907333771147</v>
      </c>
      <c r="CE152" s="512">
        <v>110.1288842621592</v>
      </c>
      <c r="CF152" s="513">
        <v>0.10778156880787736</v>
      </c>
    </row>
    <row r="153" spans="1:84">
      <c r="A153" s="397">
        <v>480</v>
      </c>
      <c r="B153" s="412">
        <v>2</v>
      </c>
      <c r="C153" s="412">
        <v>2</v>
      </c>
      <c r="D153" s="398" t="s">
        <v>176</v>
      </c>
      <c r="E153" s="400">
        <v>1978</v>
      </c>
      <c r="F153" s="400">
        <v>1930</v>
      </c>
      <c r="G153" s="512">
        <v>-48</v>
      </c>
      <c r="H153" s="513">
        <v>-2.4266936299292215E-2</v>
      </c>
      <c r="I153" s="513"/>
      <c r="J153" s="400">
        <v>700422.7576791863</v>
      </c>
      <c r="K153" s="433">
        <v>618446.38093598932</v>
      </c>
      <c r="L153" s="512">
        <v>-81976.376743196975</v>
      </c>
      <c r="M153" s="513">
        <v>-0.11703842550008135</v>
      </c>
      <c r="N153" s="513"/>
      <c r="O153" s="400">
        <v>1045553.516954615</v>
      </c>
      <c r="P153" s="433">
        <v>1052408.5341524717</v>
      </c>
      <c r="Q153" s="512">
        <v>6855.0171978566796</v>
      </c>
      <c r="R153" s="513">
        <v>6.5563522925381158E-3</v>
      </c>
      <c r="S153" s="513"/>
      <c r="T153" s="400">
        <v>425028.68870546325</v>
      </c>
      <c r="U153" s="433">
        <v>329099.48435964069</v>
      </c>
      <c r="V153" s="512">
        <v>-95929.204345822567</v>
      </c>
      <c r="W153" s="513">
        <v>-0.22570053950475721</v>
      </c>
      <c r="X153" s="514"/>
      <c r="Y153" s="433">
        <v>2171004.9633392645</v>
      </c>
      <c r="Z153" s="433">
        <v>1999954.3994481016</v>
      </c>
      <c r="AA153" s="512">
        <v>-171050.56389116286</v>
      </c>
      <c r="AB153" s="513">
        <v>-7.8788656304160029E-2</v>
      </c>
      <c r="AC153" s="514"/>
      <c r="AD153" s="517">
        <v>0</v>
      </c>
      <c r="AE153" s="439">
        <v>242924.94077881827</v>
      </c>
      <c r="AF153" s="505"/>
      <c r="AG153" s="399">
        <v>2171004.9633392645</v>
      </c>
      <c r="AH153" s="399">
        <v>2242879.3402269199</v>
      </c>
      <c r="AI153" s="512">
        <v>71874.376887655351</v>
      </c>
      <c r="AJ153" s="513">
        <v>3.3106500492336044E-2</v>
      </c>
      <c r="AK153" s="513"/>
      <c r="AL153" s="200">
        <v>-503425</v>
      </c>
      <c r="AM153" s="433">
        <v>-467460</v>
      </c>
      <c r="AN153" s="512">
        <v>35965</v>
      </c>
      <c r="AO153" s="513">
        <v>-7.1440631673039684E-2</v>
      </c>
      <c r="AP153" s="513"/>
      <c r="AQ153" s="445">
        <v>1667579.9633392645</v>
      </c>
      <c r="AR153" s="445">
        <v>1775419.3402269199</v>
      </c>
      <c r="AS153" s="512">
        <v>107839.37688765535</v>
      </c>
      <c r="AT153" s="513">
        <v>6.4668189387279015E-2</v>
      </c>
      <c r="AV153" s="519">
        <v>354.1065508994875</v>
      </c>
      <c r="AW153" s="519">
        <v>320.43853934507217</v>
      </c>
      <c r="AX153" s="519">
        <v>-33.66801155441533</v>
      </c>
      <c r="AY153" s="520">
        <v>-9.5078759398528986E-2</v>
      </c>
      <c r="AZ153" s="521"/>
      <c r="BA153" s="519">
        <v>528.59126236330383</v>
      </c>
      <c r="BB153" s="519">
        <v>545.28939593392317</v>
      </c>
      <c r="BC153" s="658">
        <v>16.698133570619348</v>
      </c>
      <c r="BD153" s="659">
        <v>3.1589878152663495E-2</v>
      </c>
      <c r="BE153" s="521"/>
      <c r="BF153" s="519">
        <v>214.87800237889951</v>
      </c>
      <c r="BG153" s="519">
        <v>170.51786754385529</v>
      </c>
      <c r="BH153" s="658">
        <v>-44.360134835044221</v>
      </c>
      <c r="BI153" s="659">
        <v>-0.20644335084995316</v>
      </c>
      <c r="BJ153" s="521"/>
      <c r="BK153" s="519">
        <v>1097.575815641691</v>
      </c>
      <c r="BL153" s="519">
        <v>1036.2458028228507</v>
      </c>
      <c r="BM153" s="658">
        <v>-61.33001281884026</v>
      </c>
      <c r="BN153" s="659">
        <v>-5.5877700606025149E-2</v>
      </c>
      <c r="BO153" s="522"/>
      <c r="BP153" s="519">
        <v>0</v>
      </c>
      <c r="BQ153" s="519">
        <v>125.86784496311827</v>
      </c>
      <c r="BR153" s="522"/>
      <c r="BS153" s="519">
        <v>1097.575815641691</v>
      </c>
      <c r="BT153" s="519">
        <v>1162.1136477859689</v>
      </c>
      <c r="BU153" s="658">
        <v>64.5378321442779</v>
      </c>
      <c r="BV153" s="659">
        <v>5.8800340919088361E-2</v>
      </c>
      <c r="BW153" s="513"/>
      <c r="BX153" s="519">
        <v>-254.51213346814964</v>
      </c>
      <c r="BY153" s="519">
        <v>-242.20725388601036</v>
      </c>
      <c r="BZ153" s="512">
        <v>12.304879582139279</v>
      </c>
      <c r="CA153" s="513">
        <v>-4.8346927175788833E-2</v>
      </c>
      <c r="CB153" s="513"/>
      <c r="CC153" s="445">
        <v>843.06368217354134</v>
      </c>
      <c r="CD153" s="445">
        <v>919.90639389995852</v>
      </c>
      <c r="CE153" s="512">
        <v>76.842711726417178</v>
      </c>
      <c r="CF153" s="513">
        <v>9.1146983734734538E-2</v>
      </c>
    </row>
    <row r="154" spans="1:84">
      <c r="A154" s="397">
        <v>481</v>
      </c>
      <c r="B154" s="412">
        <v>2</v>
      </c>
      <c r="C154" s="412">
        <v>2</v>
      </c>
      <c r="D154" s="398" t="s">
        <v>177</v>
      </c>
      <c r="E154" s="400">
        <v>9642</v>
      </c>
      <c r="F154" s="400">
        <v>9619</v>
      </c>
      <c r="G154" s="512">
        <v>-23</v>
      </c>
      <c r="H154" s="513">
        <v>-2.3853972204936737E-3</v>
      </c>
      <c r="I154" s="513"/>
      <c r="J154" s="400">
        <v>5220900.6172813941</v>
      </c>
      <c r="K154" s="433">
        <v>5102770.0542192589</v>
      </c>
      <c r="L154" s="512">
        <v>-118130.56306213513</v>
      </c>
      <c r="M154" s="513">
        <v>-2.2626472273982415E-2</v>
      </c>
      <c r="N154" s="513"/>
      <c r="O154" s="400">
        <v>954728.97615719913</v>
      </c>
      <c r="P154" s="433">
        <v>690763.18438697048</v>
      </c>
      <c r="Q154" s="512">
        <v>-263965.79177022865</v>
      </c>
      <c r="R154" s="513">
        <v>-0.27648243466192424</v>
      </c>
      <c r="S154" s="513"/>
      <c r="T154" s="400">
        <v>1209835.8994331209</v>
      </c>
      <c r="U154" s="433">
        <v>482772.1634941037</v>
      </c>
      <c r="V154" s="512">
        <v>-727063.73593901715</v>
      </c>
      <c r="W154" s="513">
        <v>-0.60096062307267395</v>
      </c>
      <c r="X154" s="514"/>
      <c r="Y154" s="433">
        <v>7385465.4928717148</v>
      </c>
      <c r="Z154" s="433">
        <v>6276305.402100333</v>
      </c>
      <c r="AA154" s="512">
        <v>-1109160.0907713817</v>
      </c>
      <c r="AB154" s="513">
        <v>-0.15018147357697603</v>
      </c>
      <c r="AC154" s="514"/>
      <c r="AD154" s="517">
        <v>0</v>
      </c>
      <c r="AE154" s="439">
        <v>826100.50996008527</v>
      </c>
      <c r="AF154" s="505"/>
      <c r="AG154" s="399">
        <v>7385465.4928717148</v>
      </c>
      <c r="AH154" s="399">
        <v>7102405.9120604182</v>
      </c>
      <c r="AI154" s="512">
        <v>-283059.58081129659</v>
      </c>
      <c r="AJ154" s="513">
        <v>-3.8326572791450901E-2</v>
      </c>
      <c r="AK154" s="513"/>
      <c r="AL154" s="200">
        <v>-2211780</v>
      </c>
      <c r="AM154" s="433">
        <v>-2008987</v>
      </c>
      <c r="AN154" s="512">
        <v>202793</v>
      </c>
      <c r="AO154" s="513">
        <v>-9.16876904574596E-2</v>
      </c>
      <c r="AP154" s="513"/>
      <c r="AQ154" s="445">
        <v>5173685.4928717148</v>
      </c>
      <c r="AR154" s="445">
        <v>5093418.9120604182</v>
      </c>
      <c r="AS154" s="512">
        <v>-80266.58081129659</v>
      </c>
      <c r="AT154" s="513">
        <v>-1.5514391224957062E-2</v>
      </c>
      <c r="AV154" s="519">
        <v>541.47486177985832</v>
      </c>
      <c r="AW154" s="519">
        <v>530.48862191696219</v>
      </c>
      <c r="AX154" s="519">
        <v>-10.986239862896127</v>
      </c>
      <c r="AY154" s="520">
        <v>-2.0289473507197987E-2</v>
      </c>
      <c r="AZ154" s="521"/>
      <c r="BA154" s="519">
        <v>99.0177324369632</v>
      </c>
      <c r="BB154" s="519">
        <v>71.812369725228237</v>
      </c>
      <c r="BC154" s="658">
        <v>-27.205362711734963</v>
      </c>
      <c r="BD154" s="659">
        <v>-0.27475243112696485</v>
      </c>
      <c r="BE154" s="521"/>
      <c r="BF154" s="519">
        <v>125.47561703309695</v>
      </c>
      <c r="BG154" s="519">
        <v>50.189433776286904</v>
      </c>
      <c r="BH154" s="658">
        <v>-75.286183256810048</v>
      </c>
      <c r="BI154" s="659">
        <v>-0.60000647964099396</v>
      </c>
      <c r="BJ154" s="521"/>
      <c r="BK154" s="519">
        <v>765.96821124991857</v>
      </c>
      <c r="BL154" s="519">
        <v>652.49042541847723</v>
      </c>
      <c r="BM154" s="658">
        <v>-113.47778583144134</v>
      </c>
      <c r="BN154" s="659">
        <v>-0.14814947169448006</v>
      </c>
      <c r="BO154" s="522"/>
      <c r="BP154" s="519">
        <v>0</v>
      </c>
      <c r="BQ154" s="519">
        <v>85.882161343183824</v>
      </c>
      <c r="BR154" s="522"/>
      <c r="BS154" s="519">
        <v>765.96821124991857</v>
      </c>
      <c r="BT154" s="519">
        <v>738.37258676166107</v>
      </c>
      <c r="BU154" s="658">
        <v>-27.595624488257499</v>
      </c>
      <c r="BV154" s="659">
        <v>-3.6027114549866943E-2</v>
      </c>
      <c r="BW154" s="513"/>
      <c r="BX154" s="519">
        <v>-229.39016801493466</v>
      </c>
      <c r="BY154" s="519">
        <v>-208.85611809959454</v>
      </c>
      <c r="BZ154" s="512">
        <v>20.53404991534012</v>
      </c>
      <c r="CA154" s="513">
        <v>-8.9515824034808816E-2</v>
      </c>
      <c r="CB154" s="513"/>
      <c r="CC154" s="445">
        <v>536.57804323498385</v>
      </c>
      <c r="CD154" s="445">
        <v>529.51646866206659</v>
      </c>
      <c r="CE154" s="512">
        <v>-7.0615745729172659</v>
      </c>
      <c r="CF154" s="513">
        <v>-1.3160386754447922E-2</v>
      </c>
    </row>
    <row r="155" spans="1:84">
      <c r="A155" s="397">
        <v>483</v>
      </c>
      <c r="B155" s="412">
        <v>17</v>
      </c>
      <c r="C155" s="412">
        <v>17</v>
      </c>
      <c r="D155" s="398" t="s">
        <v>178</v>
      </c>
      <c r="E155" s="400">
        <v>1067</v>
      </c>
      <c r="F155" s="400">
        <v>1055</v>
      </c>
      <c r="G155" s="512">
        <v>-12</v>
      </c>
      <c r="H155" s="513">
        <v>-1.1246485473289597E-2</v>
      </c>
      <c r="I155" s="513"/>
      <c r="J155" s="400">
        <v>581533.2108905043</v>
      </c>
      <c r="K155" s="433">
        <v>695561.85385457159</v>
      </c>
      <c r="L155" s="512">
        <v>114028.64296406729</v>
      </c>
      <c r="M155" s="513">
        <v>0.19608277021608919</v>
      </c>
      <c r="N155" s="513"/>
      <c r="O155" s="400">
        <v>954351.17404241033</v>
      </c>
      <c r="P155" s="433">
        <v>959113.26098123938</v>
      </c>
      <c r="Q155" s="512">
        <v>4762.0869388290448</v>
      </c>
      <c r="R155" s="513">
        <v>4.9898685812455688E-3</v>
      </c>
      <c r="S155" s="513"/>
      <c r="T155" s="400">
        <v>239935.47596454332</v>
      </c>
      <c r="U155" s="433">
        <v>163739.84523403109</v>
      </c>
      <c r="V155" s="512">
        <v>-76195.630730512232</v>
      </c>
      <c r="W155" s="513">
        <v>-0.31756717269176199</v>
      </c>
      <c r="X155" s="514"/>
      <c r="Y155" s="433">
        <v>1775819.8608974582</v>
      </c>
      <c r="Z155" s="433">
        <v>1818414.9600698419</v>
      </c>
      <c r="AA155" s="512">
        <v>42595.09917238378</v>
      </c>
      <c r="AB155" s="513">
        <v>2.3986159919879037E-2</v>
      </c>
      <c r="AC155" s="514"/>
      <c r="AD155" s="517">
        <v>0</v>
      </c>
      <c r="AE155" s="439">
        <v>141933.75996038422</v>
      </c>
      <c r="AF155" s="505"/>
      <c r="AG155" s="399">
        <v>1775819.8608974582</v>
      </c>
      <c r="AH155" s="399">
        <v>1960348.7200302263</v>
      </c>
      <c r="AI155" s="512">
        <v>184528.85913276812</v>
      </c>
      <c r="AJ155" s="513">
        <v>0.10391192439953426</v>
      </c>
      <c r="AK155" s="513"/>
      <c r="AL155" s="200">
        <v>-215562</v>
      </c>
      <c r="AM155" s="433">
        <v>-203286</v>
      </c>
      <c r="AN155" s="512">
        <v>12276</v>
      </c>
      <c r="AO155" s="513">
        <v>-5.6948812870543049E-2</v>
      </c>
      <c r="AP155" s="513"/>
      <c r="AQ155" s="445">
        <v>1560257.8608974582</v>
      </c>
      <c r="AR155" s="445">
        <v>1757062.7200302263</v>
      </c>
      <c r="AS155" s="512">
        <v>196804.85913276812</v>
      </c>
      <c r="AT155" s="513">
        <v>0.12613611125763932</v>
      </c>
      <c r="AV155" s="519">
        <v>545.01706737629274</v>
      </c>
      <c r="AW155" s="519">
        <v>659.30033540717682</v>
      </c>
      <c r="AX155" s="519">
        <v>114.28326803088407</v>
      </c>
      <c r="AY155" s="520">
        <v>0.20968750314745682</v>
      </c>
      <c r="AZ155" s="521"/>
      <c r="BA155" s="519">
        <v>894.4247179404033</v>
      </c>
      <c r="BB155" s="519">
        <v>909.11209571681457</v>
      </c>
      <c r="BC155" s="658">
        <v>14.687377776411267</v>
      </c>
      <c r="BD155" s="659">
        <v>1.6421032963212345E-2</v>
      </c>
      <c r="BE155" s="521"/>
      <c r="BF155" s="519">
        <v>224.86923708017181</v>
      </c>
      <c r="BG155" s="519">
        <v>155.20364477159345</v>
      </c>
      <c r="BH155" s="658">
        <v>-69.665592308578368</v>
      </c>
      <c r="BI155" s="659">
        <v>-0.30980490356598112</v>
      </c>
      <c r="BJ155" s="521"/>
      <c r="BK155" s="519">
        <v>1664.3110223968681</v>
      </c>
      <c r="BL155" s="519">
        <v>1723.6160758955848</v>
      </c>
      <c r="BM155" s="658">
        <v>59.305053498716688</v>
      </c>
      <c r="BN155" s="659">
        <v>3.5633395862095615E-2</v>
      </c>
      <c r="BO155" s="522"/>
      <c r="BP155" s="519">
        <v>0</v>
      </c>
      <c r="BQ155" s="519">
        <v>134.53436963069595</v>
      </c>
      <c r="BR155" s="522"/>
      <c r="BS155" s="519">
        <v>1664.3110223968681</v>
      </c>
      <c r="BT155" s="519">
        <v>1858.1504455262809</v>
      </c>
      <c r="BU155" s="658">
        <v>193.83942312941281</v>
      </c>
      <c r="BV155" s="659">
        <v>0.11646826856332042</v>
      </c>
      <c r="BW155" s="513"/>
      <c r="BX155" s="519">
        <v>-202.02624179943768</v>
      </c>
      <c r="BY155" s="519">
        <v>-192.68815165876777</v>
      </c>
      <c r="BZ155" s="512">
        <v>9.3380901406699195</v>
      </c>
      <c r="CA155" s="513">
        <v>-4.6222164296558781E-2</v>
      </c>
      <c r="CB155" s="513"/>
      <c r="CC155" s="445">
        <v>1462.2847805974304</v>
      </c>
      <c r="CD155" s="445">
        <v>1665.4622938675132</v>
      </c>
      <c r="CE155" s="512">
        <v>203.17751327008273</v>
      </c>
      <c r="CF155" s="513">
        <v>0.13894524238094896</v>
      </c>
    </row>
    <row r="156" spans="1:84">
      <c r="A156" s="397">
        <v>484</v>
      </c>
      <c r="B156" s="412">
        <v>4</v>
      </c>
      <c r="C156" s="412">
        <v>4</v>
      </c>
      <c r="D156" s="398" t="s">
        <v>179</v>
      </c>
      <c r="E156" s="400">
        <v>2967</v>
      </c>
      <c r="F156" s="400">
        <v>2966</v>
      </c>
      <c r="G156" s="512">
        <v>-1</v>
      </c>
      <c r="H156" s="513">
        <v>-3.370407819346141E-4</v>
      </c>
      <c r="I156" s="513"/>
      <c r="J156" s="400">
        <v>295059.0649939446</v>
      </c>
      <c r="K156" s="433">
        <v>464237.71489309054</v>
      </c>
      <c r="L156" s="512">
        <v>169178.64989914594</v>
      </c>
      <c r="M156" s="513">
        <v>0.57337214805658632</v>
      </c>
      <c r="N156" s="513"/>
      <c r="O156" s="400">
        <v>1072995.1742732907</v>
      </c>
      <c r="P156" s="433">
        <v>546487.16973821854</v>
      </c>
      <c r="Q156" s="512">
        <v>-526508.00453507213</v>
      </c>
      <c r="R156" s="513">
        <v>-0.49069000230281662</v>
      </c>
      <c r="S156" s="513"/>
      <c r="T156" s="400">
        <v>603634.27597390395</v>
      </c>
      <c r="U156" s="433">
        <v>398203.89091149514</v>
      </c>
      <c r="V156" s="512">
        <v>-205430.38506240881</v>
      </c>
      <c r="W156" s="513">
        <v>-0.34032259803498943</v>
      </c>
      <c r="X156" s="514"/>
      <c r="Y156" s="433">
        <v>1971688.5152411391</v>
      </c>
      <c r="Z156" s="433">
        <v>1408928.7755428043</v>
      </c>
      <c r="AA156" s="512">
        <v>-562759.73969833483</v>
      </c>
      <c r="AB156" s="513">
        <v>-0.28542020473731311</v>
      </c>
      <c r="AC156" s="514"/>
      <c r="AD156" s="517">
        <v>0</v>
      </c>
      <c r="AE156" s="439">
        <v>303117.5961406948</v>
      </c>
      <c r="AF156" s="505"/>
      <c r="AG156" s="399">
        <v>1971688.5152411391</v>
      </c>
      <c r="AH156" s="399">
        <v>1712046.3716834991</v>
      </c>
      <c r="AI156" s="512">
        <v>-259642.14355764003</v>
      </c>
      <c r="AJ156" s="513">
        <v>-0.13168517316533923</v>
      </c>
      <c r="AK156" s="513"/>
      <c r="AL156" s="200">
        <v>472297</v>
      </c>
      <c r="AM156" s="433">
        <v>491614</v>
      </c>
      <c r="AN156" s="512">
        <v>19317</v>
      </c>
      <c r="AO156" s="513">
        <v>4.090011158233061E-2</v>
      </c>
      <c r="AP156" s="513"/>
      <c r="AQ156" s="445">
        <v>2443985.5152411391</v>
      </c>
      <c r="AR156" s="445">
        <v>2203660.3716834988</v>
      </c>
      <c r="AS156" s="512">
        <v>-240325.14355764026</v>
      </c>
      <c r="AT156" s="513">
        <v>-9.8333292918034443E-2</v>
      </c>
      <c r="AV156" s="519">
        <v>99.446937982455211</v>
      </c>
      <c r="AW156" s="519">
        <v>156.51979598553288</v>
      </c>
      <c r="AX156" s="519">
        <v>57.07285800307767</v>
      </c>
      <c r="AY156" s="520">
        <v>0.57390261742545223</v>
      </c>
      <c r="AZ156" s="521"/>
      <c r="BA156" s="519">
        <v>361.64313254913742</v>
      </c>
      <c r="BB156" s="519">
        <v>184.25056295961514</v>
      </c>
      <c r="BC156" s="658">
        <v>-177.39256958952228</v>
      </c>
      <c r="BD156" s="659">
        <v>-0.49051828618761195</v>
      </c>
      <c r="BE156" s="521"/>
      <c r="BF156" s="519">
        <v>203.44936837677923</v>
      </c>
      <c r="BG156" s="519">
        <v>134.25620057703816</v>
      </c>
      <c r="BH156" s="658">
        <v>-69.193167799741076</v>
      </c>
      <c r="BI156" s="659">
        <v>-0.34010018488530469</v>
      </c>
      <c r="BJ156" s="521"/>
      <c r="BK156" s="519">
        <v>664.53943890837184</v>
      </c>
      <c r="BL156" s="519">
        <v>475.02655952218618</v>
      </c>
      <c r="BM156" s="658">
        <v>-189.51287938618566</v>
      </c>
      <c r="BN156" s="659">
        <v>-0.28517928100323947</v>
      </c>
      <c r="BO156" s="522"/>
      <c r="BP156" s="519">
        <v>0</v>
      </c>
      <c r="BQ156" s="519">
        <v>102.19743632525112</v>
      </c>
      <c r="BR156" s="522"/>
      <c r="BS156" s="519">
        <v>664.53943890837184</v>
      </c>
      <c r="BT156" s="519">
        <v>577.22399584743732</v>
      </c>
      <c r="BU156" s="658">
        <v>-87.315443060934513</v>
      </c>
      <c r="BV156" s="659">
        <v>-0.13139241698636603</v>
      </c>
      <c r="BW156" s="513"/>
      <c r="BX156" s="519">
        <v>159.18335018537243</v>
      </c>
      <c r="BY156" s="519">
        <v>165.74983142279163</v>
      </c>
      <c r="BZ156" s="512">
        <v>6.5664812374191968</v>
      </c>
      <c r="CA156" s="513">
        <v>4.1251055652317833E-2</v>
      </c>
      <c r="CB156" s="513"/>
      <c r="CC156" s="445">
        <v>823.72278909374427</v>
      </c>
      <c r="CD156" s="445">
        <v>742.97382727022887</v>
      </c>
      <c r="CE156" s="512">
        <v>-80.748961823515401</v>
      </c>
      <c r="CF156" s="513">
        <v>-9.8029292005329866E-2</v>
      </c>
    </row>
    <row r="157" spans="1:84">
      <c r="A157" s="397">
        <v>489</v>
      </c>
      <c r="B157" s="412">
        <v>8</v>
      </c>
      <c r="C157" s="412">
        <v>8</v>
      </c>
      <c r="D157" s="398" t="s">
        <v>180</v>
      </c>
      <c r="E157" s="400">
        <v>1791</v>
      </c>
      <c r="F157" s="400">
        <v>1752</v>
      </c>
      <c r="G157" s="512">
        <v>-39</v>
      </c>
      <c r="H157" s="513">
        <v>-2.1775544388609715E-2</v>
      </c>
      <c r="I157" s="513"/>
      <c r="J157" s="400">
        <v>976352.56258473662</v>
      </c>
      <c r="K157" s="433">
        <v>897566.96594433964</v>
      </c>
      <c r="L157" s="512">
        <v>-78785.59664039698</v>
      </c>
      <c r="M157" s="513">
        <v>-8.0693798182722806E-2</v>
      </c>
      <c r="N157" s="513"/>
      <c r="O157" s="400">
        <v>857723.72717211826</v>
      </c>
      <c r="P157" s="433">
        <v>1004254.5715895647</v>
      </c>
      <c r="Q157" s="512">
        <v>146530.84441744641</v>
      </c>
      <c r="R157" s="513">
        <v>0.17083687879377302</v>
      </c>
      <c r="S157" s="513"/>
      <c r="T157" s="400">
        <v>421166.26189265435</v>
      </c>
      <c r="U157" s="433">
        <v>315360.43582549703</v>
      </c>
      <c r="V157" s="512">
        <v>-105805.82606715732</v>
      </c>
      <c r="W157" s="513">
        <v>-0.25122103938639989</v>
      </c>
      <c r="X157" s="514"/>
      <c r="Y157" s="433">
        <v>2255242.5516495095</v>
      </c>
      <c r="Z157" s="433">
        <v>2217181.9733594013</v>
      </c>
      <c r="AA157" s="512">
        <v>-38060.578290108126</v>
      </c>
      <c r="AB157" s="513">
        <v>-1.687648996435891E-2</v>
      </c>
      <c r="AC157" s="514"/>
      <c r="AD157" s="517">
        <v>0</v>
      </c>
      <c r="AE157" s="439">
        <v>240700.10253509009</v>
      </c>
      <c r="AF157" s="505"/>
      <c r="AG157" s="399">
        <v>2255242.5516495095</v>
      </c>
      <c r="AH157" s="399">
        <v>2457882.0758944913</v>
      </c>
      <c r="AI157" s="512">
        <v>202639.52424498182</v>
      </c>
      <c r="AJ157" s="513">
        <v>8.985265203371097E-2</v>
      </c>
      <c r="AK157" s="513"/>
      <c r="AL157" s="200">
        <v>-529899</v>
      </c>
      <c r="AM157" s="433">
        <v>-479371</v>
      </c>
      <c r="AN157" s="512">
        <v>50528</v>
      </c>
      <c r="AO157" s="513">
        <v>-9.5354020294433461E-2</v>
      </c>
      <c r="AP157" s="513"/>
      <c r="AQ157" s="445">
        <v>1725343.5516495095</v>
      </c>
      <c r="AR157" s="445">
        <v>1978511.0758944913</v>
      </c>
      <c r="AS157" s="512">
        <v>253167.52424498182</v>
      </c>
      <c r="AT157" s="513">
        <v>0.14673455846109129</v>
      </c>
      <c r="AV157" s="519">
        <v>545.14380937171222</v>
      </c>
      <c r="AW157" s="519">
        <v>512.30991206868703</v>
      </c>
      <c r="AX157" s="519">
        <v>-32.833897303025196</v>
      </c>
      <c r="AY157" s="520">
        <v>-6.0229790265557338E-2</v>
      </c>
      <c r="AZ157" s="521"/>
      <c r="BA157" s="519">
        <v>478.90772036410846</v>
      </c>
      <c r="BB157" s="519">
        <v>573.2046641492949</v>
      </c>
      <c r="BC157" s="658">
        <v>94.296943785186443</v>
      </c>
      <c r="BD157" s="659">
        <v>0.19690002849294949</v>
      </c>
      <c r="BE157" s="521"/>
      <c r="BF157" s="519">
        <v>235.15704181611076</v>
      </c>
      <c r="BG157" s="519">
        <v>180.00024875884534</v>
      </c>
      <c r="BH157" s="658">
        <v>-55.156793057265418</v>
      </c>
      <c r="BI157" s="659">
        <v>-0.23455301457822042</v>
      </c>
      <c r="BJ157" s="521"/>
      <c r="BK157" s="519">
        <v>1259.2085715519315</v>
      </c>
      <c r="BL157" s="519">
        <v>1265.5148249768272</v>
      </c>
      <c r="BM157" s="658">
        <v>6.3062534248956581</v>
      </c>
      <c r="BN157" s="659">
        <v>5.0081087179413147E-3</v>
      </c>
      <c r="BO157" s="522"/>
      <c r="BP157" s="519">
        <v>0</v>
      </c>
      <c r="BQ157" s="519">
        <v>137.38590327345324</v>
      </c>
      <c r="BR157" s="522"/>
      <c r="BS157" s="519">
        <v>1259.2085715519315</v>
      </c>
      <c r="BT157" s="519">
        <v>1402.9007282502805</v>
      </c>
      <c r="BU157" s="658">
        <v>143.69215669834898</v>
      </c>
      <c r="BV157" s="659">
        <v>0.11411307065774919</v>
      </c>
      <c r="BW157" s="513"/>
      <c r="BX157" s="519">
        <v>-295.86767169179228</v>
      </c>
      <c r="BY157" s="519">
        <v>-273.61358447488584</v>
      </c>
      <c r="BZ157" s="512">
        <v>22.254087216906441</v>
      </c>
      <c r="CA157" s="513">
        <v>-7.5216352937973907E-2</v>
      </c>
      <c r="CB157" s="513"/>
      <c r="CC157" s="445">
        <v>963.34089986013919</v>
      </c>
      <c r="CD157" s="445">
        <v>1129.2871437753945</v>
      </c>
      <c r="CE157" s="512">
        <v>165.94624391525531</v>
      </c>
      <c r="CF157" s="513">
        <v>0.17226118390628686</v>
      </c>
    </row>
    <row r="158" spans="1:84">
      <c r="A158" s="397">
        <v>491</v>
      </c>
      <c r="B158" s="412">
        <v>10</v>
      </c>
      <c r="C158" s="412">
        <v>10</v>
      </c>
      <c r="D158" s="398" t="s">
        <v>181</v>
      </c>
      <c r="E158" s="400">
        <v>51980</v>
      </c>
      <c r="F158" s="400">
        <v>51919</v>
      </c>
      <c r="G158" s="512">
        <v>-61</v>
      </c>
      <c r="H158" s="513">
        <v>-1.1735282801077337E-3</v>
      </c>
      <c r="I158" s="513"/>
      <c r="J158" s="400">
        <v>-14955947.938902756</v>
      </c>
      <c r="K158" s="433">
        <v>-14250555.941314872</v>
      </c>
      <c r="L158" s="512">
        <v>705391.99758788384</v>
      </c>
      <c r="M158" s="513">
        <v>-4.7164646498470957E-2</v>
      </c>
      <c r="N158" s="513"/>
      <c r="O158" s="400">
        <v>10990523.321787212</v>
      </c>
      <c r="P158" s="433">
        <v>11804599.064073771</v>
      </c>
      <c r="Q158" s="512">
        <v>814075.74228655919</v>
      </c>
      <c r="R158" s="513">
        <v>7.4070698769435769E-2</v>
      </c>
      <c r="S158" s="513"/>
      <c r="T158" s="400">
        <v>8891267.5812161621</v>
      </c>
      <c r="U158" s="433">
        <v>4892585.8809719933</v>
      </c>
      <c r="V158" s="512">
        <v>-3998681.7002441688</v>
      </c>
      <c r="W158" s="513">
        <v>-0.44973134187209135</v>
      </c>
      <c r="X158" s="514"/>
      <c r="Y158" s="433">
        <v>4925842.9641006179</v>
      </c>
      <c r="Z158" s="433">
        <v>2446629.0037308922</v>
      </c>
      <c r="AA158" s="512">
        <v>-2479213.9603697257</v>
      </c>
      <c r="AB158" s="513">
        <v>-0.50330755130404192</v>
      </c>
      <c r="AC158" s="514"/>
      <c r="AD158" s="517">
        <v>0</v>
      </c>
      <c r="AE158" s="439">
        <v>8454004.915852543</v>
      </c>
      <c r="AF158" s="505"/>
      <c r="AG158" s="399">
        <v>4925842.9641006179</v>
      </c>
      <c r="AH158" s="399">
        <v>10900633.919583436</v>
      </c>
      <c r="AI158" s="512">
        <v>5974790.9554828182</v>
      </c>
      <c r="AJ158" s="513">
        <v>1.2129479155196174</v>
      </c>
      <c r="AK158" s="513"/>
      <c r="AL158" s="200">
        <v>1603444</v>
      </c>
      <c r="AM158" s="433">
        <v>3321120</v>
      </c>
      <c r="AN158" s="512">
        <v>1717676</v>
      </c>
      <c r="AO158" s="513">
        <v>1.071241652343331</v>
      </c>
      <c r="AP158" s="513"/>
      <c r="AQ158" s="445">
        <v>6529286.9641006179</v>
      </c>
      <c r="AR158" s="445">
        <v>14221753.919583436</v>
      </c>
      <c r="AS158" s="512">
        <v>7692466.9554828182</v>
      </c>
      <c r="AT158" s="513">
        <v>1.1781480884172508</v>
      </c>
      <c r="AV158" s="519">
        <v>-287.72504692002224</v>
      </c>
      <c r="AW158" s="519">
        <v>-274.47670296644526</v>
      </c>
      <c r="AX158" s="519">
        <v>13.248343953576978</v>
      </c>
      <c r="AY158" s="520">
        <v>-4.6045153508167007E-2</v>
      </c>
      <c r="AZ158" s="521"/>
      <c r="BA158" s="519">
        <v>211.43753985739153</v>
      </c>
      <c r="BB158" s="519">
        <v>227.36568624345173</v>
      </c>
      <c r="BC158" s="658">
        <v>15.928146386060206</v>
      </c>
      <c r="BD158" s="659">
        <v>7.5332632023638171E-2</v>
      </c>
      <c r="BE158" s="521"/>
      <c r="BF158" s="519">
        <v>171.05170414036479</v>
      </c>
      <c r="BG158" s="519">
        <v>94.234979120784175</v>
      </c>
      <c r="BH158" s="658">
        <v>-76.816725019580616</v>
      </c>
      <c r="BI158" s="659">
        <v>-0.44908482733703092</v>
      </c>
      <c r="BJ158" s="521"/>
      <c r="BK158" s="519">
        <v>94.764197077734082</v>
      </c>
      <c r="BL158" s="519">
        <v>47.123962397790642</v>
      </c>
      <c r="BM158" s="658">
        <v>-47.64023467994344</v>
      </c>
      <c r="BN158" s="659">
        <v>-0.50272398383605421</v>
      </c>
      <c r="BO158" s="522"/>
      <c r="BP158" s="519">
        <v>0</v>
      </c>
      <c r="BQ158" s="519">
        <v>162.83065767546645</v>
      </c>
      <c r="BR158" s="522"/>
      <c r="BS158" s="519">
        <v>94.764197077734082</v>
      </c>
      <c r="BT158" s="519">
        <v>209.9546200732571</v>
      </c>
      <c r="BU158" s="658">
        <v>115.19042299552302</v>
      </c>
      <c r="BV158" s="659">
        <v>1.215547923663971</v>
      </c>
      <c r="BW158" s="513"/>
      <c r="BX158" s="519">
        <v>30.847325894574837</v>
      </c>
      <c r="BY158" s="519">
        <v>63.967333731389282</v>
      </c>
      <c r="BZ158" s="512">
        <v>33.120007836814445</v>
      </c>
      <c r="CA158" s="513">
        <v>1.0736751687976722</v>
      </c>
      <c r="CB158" s="513"/>
      <c r="CC158" s="445">
        <v>125.61152297230892</v>
      </c>
      <c r="CD158" s="445">
        <v>273.92195380464642</v>
      </c>
      <c r="CE158" s="512">
        <v>148.31043083233749</v>
      </c>
      <c r="CF158" s="513">
        <v>1.1807072099988196</v>
      </c>
    </row>
    <row r="159" spans="1:84">
      <c r="A159" s="397">
        <v>494</v>
      </c>
      <c r="B159" s="412">
        <v>17</v>
      </c>
      <c r="C159" s="412">
        <v>17</v>
      </c>
      <c r="D159" s="398" t="s">
        <v>182</v>
      </c>
      <c r="E159" s="400">
        <v>8882</v>
      </c>
      <c r="F159" s="400">
        <v>8827</v>
      </c>
      <c r="G159" s="512">
        <v>-55</v>
      </c>
      <c r="H159" s="513">
        <v>-6.1922990317496056E-3</v>
      </c>
      <c r="I159" s="513"/>
      <c r="J159" s="400">
        <v>4040838.8684731266</v>
      </c>
      <c r="K159" s="433">
        <v>4104633.7225230788</v>
      </c>
      <c r="L159" s="512">
        <v>63794.854049952235</v>
      </c>
      <c r="M159" s="513">
        <v>1.5787527324507694E-2</v>
      </c>
      <c r="N159" s="513"/>
      <c r="O159" s="400">
        <v>4996715.2621696265</v>
      </c>
      <c r="P159" s="433">
        <v>5112019.6003646376</v>
      </c>
      <c r="Q159" s="512">
        <v>115304.33819501102</v>
      </c>
      <c r="R159" s="513">
        <v>2.3076027379023527E-2</v>
      </c>
      <c r="S159" s="513"/>
      <c r="T159" s="400">
        <v>1337371.9809139245</v>
      </c>
      <c r="U159" s="433">
        <v>629374.5882569591</v>
      </c>
      <c r="V159" s="512">
        <v>-707997.39265696541</v>
      </c>
      <c r="W159" s="513">
        <v>-0.52939451608156074</v>
      </c>
      <c r="X159" s="514"/>
      <c r="Y159" s="433">
        <v>10374926.111556677</v>
      </c>
      <c r="Z159" s="433">
        <v>9846027.9111446757</v>
      </c>
      <c r="AA159" s="512">
        <v>-528898.20041200146</v>
      </c>
      <c r="AB159" s="513">
        <v>-5.0978502856310406E-2</v>
      </c>
      <c r="AC159" s="514"/>
      <c r="AD159" s="517">
        <v>0</v>
      </c>
      <c r="AE159" s="439">
        <v>892925.26135418809</v>
      </c>
      <c r="AF159" s="505"/>
      <c r="AG159" s="399">
        <v>10374926.111556677</v>
      </c>
      <c r="AH159" s="399">
        <v>10738953.172498863</v>
      </c>
      <c r="AI159" s="512">
        <v>364027.06094218604</v>
      </c>
      <c r="AJ159" s="513">
        <v>3.5087195516187303E-2</v>
      </c>
      <c r="AK159" s="513"/>
      <c r="AL159" s="200">
        <v>-272402</v>
      </c>
      <c r="AM159" s="433">
        <v>-194822</v>
      </c>
      <c r="AN159" s="512">
        <v>77580</v>
      </c>
      <c r="AO159" s="513">
        <v>-0.28479967107436804</v>
      </c>
      <c r="AP159" s="513"/>
      <c r="AQ159" s="445">
        <v>10102524.111556677</v>
      </c>
      <c r="AR159" s="445">
        <v>10544131.172498863</v>
      </c>
      <c r="AS159" s="512">
        <v>441607.06094218604</v>
      </c>
      <c r="AT159" s="513">
        <v>4.3712547088802713E-2</v>
      </c>
      <c r="AV159" s="519">
        <v>454.94695659458756</v>
      </c>
      <c r="AW159" s="519">
        <v>465.00891837805358</v>
      </c>
      <c r="AX159" s="519">
        <v>10.061961783466018</v>
      </c>
      <c r="AY159" s="520">
        <v>2.2116780072083075E-2</v>
      </c>
      <c r="AZ159" s="521"/>
      <c r="BA159" s="519">
        <v>562.56645599748106</v>
      </c>
      <c r="BB159" s="519">
        <v>579.13442849944909</v>
      </c>
      <c r="BC159" s="658">
        <v>16.567972501968029</v>
      </c>
      <c r="BD159" s="659">
        <v>2.945069391418214E-2</v>
      </c>
      <c r="BE159" s="521"/>
      <c r="BF159" s="519">
        <v>150.57104040913359</v>
      </c>
      <c r="BG159" s="519">
        <v>71.301074912989591</v>
      </c>
      <c r="BH159" s="658">
        <v>-79.269965496143996</v>
      </c>
      <c r="BI159" s="659">
        <v>-0.52646222859821257</v>
      </c>
      <c r="BJ159" s="521"/>
      <c r="BK159" s="519">
        <v>1168.0844530012021</v>
      </c>
      <c r="BL159" s="519">
        <v>1115.4444217904922</v>
      </c>
      <c r="BM159" s="658">
        <v>-52.640031210709822</v>
      </c>
      <c r="BN159" s="659">
        <v>-4.5065261399087939E-2</v>
      </c>
      <c r="BO159" s="522"/>
      <c r="BP159" s="519">
        <v>0</v>
      </c>
      <c r="BQ159" s="519">
        <v>101.15840731326476</v>
      </c>
      <c r="BR159" s="522"/>
      <c r="BS159" s="519">
        <v>1168.0844530012021</v>
      </c>
      <c r="BT159" s="519">
        <v>1216.6028291037571</v>
      </c>
      <c r="BU159" s="658">
        <v>48.518376102555067</v>
      </c>
      <c r="BV159" s="659">
        <v>4.1536702228931334E-2</v>
      </c>
      <c r="BW159" s="513"/>
      <c r="BX159" s="519">
        <v>-30.668993469939203</v>
      </c>
      <c r="BY159" s="519">
        <v>-22.071145349495865</v>
      </c>
      <c r="BZ159" s="512">
        <v>8.5978481204433379</v>
      </c>
      <c r="CA159" s="513">
        <v>-0.28034334184689441</v>
      </c>
      <c r="CB159" s="513"/>
      <c r="CC159" s="445">
        <v>1137.415459531263</v>
      </c>
      <c r="CD159" s="445">
        <v>1194.5316837542612</v>
      </c>
      <c r="CE159" s="512">
        <v>57.116224222998198</v>
      </c>
      <c r="CF159" s="513">
        <v>5.0215797353885275E-2</v>
      </c>
    </row>
    <row r="160" spans="1:84">
      <c r="A160" s="397">
        <v>495</v>
      </c>
      <c r="B160" s="412">
        <v>13</v>
      </c>
      <c r="C160" s="412">
        <v>13</v>
      </c>
      <c r="D160" s="398" t="s">
        <v>183</v>
      </c>
      <c r="E160" s="400">
        <v>1477</v>
      </c>
      <c r="F160" s="400">
        <v>1430</v>
      </c>
      <c r="G160" s="512">
        <v>-47</v>
      </c>
      <c r="H160" s="513">
        <v>-3.1821259309410967E-2</v>
      </c>
      <c r="I160" s="513"/>
      <c r="J160" s="400">
        <v>562551.25039085117</v>
      </c>
      <c r="K160" s="433">
        <v>597883.23973225767</v>
      </c>
      <c r="L160" s="512">
        <v>35331.989341406501</v>
      </c>
      <c r="M160" s="513">
        <v>6.2806703063691405E-2</v>
      </c>
      <c r="N160" s="513"/>
      <c r="O160" s="400">
        <v>277393.98080993321</v>
      </c>
      <c r="P160" s="433">
        <v>443570.12131373712</v>
      </c>
      <c r="Q160" s="512">
        <v>166176.14050380391</v>
      </c>
      <c r="R160" s="513">
        <v>0.59906181099749845</v>
      </c>
      <c r="S160" s="513"/>
      <c r="T160" s="400">
        <v>328284.18479940266</v>
      </c>
      <c r="U160" s="433">
        <v>222401.37340045162</v>
      </c>
      <c r="V160" s="512">
        <v>-105882.81139895105</v>
      </c>
      <c r="W160" s="513">
        <v>-0.32253400042298874</v>
      </c>
      <c r="X160" s="514"/>
      <c r="Y160" s="433">
        <v>1168229.4160001872</v>
      </c>
      <c r="Z160" s="433">
        <v>1263854.7344464464</v>
      </c>
      <c r="AA160" s="512">
        <v>95625.318446259247</v>
      </c>
      <c r="AB160" s="513">
        <v>8.1854914057603159E-2</v>
      </c>
      <c r="AC160" s="514"/>
      <c r="AD160" s="517">
        <v>0</v>
      </c>
      <c r="AE160" s="439">
        <v>195138.0351467116</v>
      </c>
      <c r="AF160" s="505"/>
      <c r="AG160" s="399">
        <v>1168229.4160001872</v>
      </c>
      <c r="AH160" s="399">
        <v>1458992.769593158</v>
      </c>
      <c r="AI160" s="512">
        <v>290763.35359297087</v>
      </c>
      <c r="AJ160" s="513">
        <v>0.24889234050319811</v>
      </c>
      <c r="AK160" s="513"/>
      <c r="AL160" s="200">
        <v>-368163</v>
      </c>
      <c r="AM160" s="433">
        <v>-323273</v>
      </c>
      <c r="AN160" s="512">
        <v>44890</v>
      </c>
      <c r="AO160" s="513">
        <v>-0.121929688751993</v>
      </c>
      <c r="AP160" s="513"/>
      <c r="AQ160" s="445">
        <v>800066.41600018716</v>
      </c>
      <c r="AR160" s="445">
        <v>1135719.769593158</v>
      </c>
      <c r="AS160" s="512">
        <v>335653.35359297087</v>
      </c>
      <c r="AT160" s="513">
        <v>0.41953186245589436</v>
      </c>
      <c r="AV160" s="519">
        <v>380.87423858554581</v>
      </c>
      <c r="AW160" s="519">
        <v>418.10016764493542</v>
      </c>
      <c r="AX160" s="519">
        <v>37.225929059389614</v>
      </c>
      <c r="AY160" s="520">
        <v>9.773811218536517E-2</v>
      </c>
      <c r="AZ160" s="521"/>
      <c r="BA160" s="519">
        <v>187.80905945154583</v>
      </c>
      <c r="BB160" s="519">
        <v>310.18889602359241</v>
      </c>
      <c r="BC160" s="658">
        <v>122.37983657204657</v>
      </c>
      <c r="BD160" s="659">
        <v>0.65161838800231142</v>
      </c>
      <c r="BE160" s="521"/>
      <c r="BF160" s="519">
        <v>222.26417386554004</v>
      </c>
      <c r="BG160" s="519">
        <v>155.52543594437176</v>
      </c>
      <c r="BH160" s="658">
        <v>-66.73873792116828</v>
      </c>
      <c r="BI160" s="659">
        <v>-0.30026763540192608</v>
      </c>
      <c r="BJ160" s="521"/>
      <c r="BK160" s="519">
        <v>790.94747190263183</v>
      </c>
      <c r="BL160" s="519">
        <v>883.81449961289957</v>
      </c>
      <c r="BM160" s="658">
        <v>92.867027710267735</v>
      </c>
      <c r="BN160" s="659">
        <v>0.11741238326089493</v>
      </c>
      <c r="BO160" s="522"/>
      <c r="BP160" s="519">
        <v>0</v>
      </c>
      <c r="BQ160" s="519">
        <v>136.46016443825985</v>
      </c>
      <c r="BR160" s="522"/>
      <c r="BS160" s="519">
        <v>790.94747190263183</v>
      </c>
      <c r="BT160" s="519">
        <v>1020.2746640511594</v>
      </c>
      <c r="BU160" s="658">
        <v>229.32719214852762</v>
      </c>
      <c r="BV160" s="659">
        <v>0.28993985099526121</v>
      </c>
      <c r="BW160" s="513"/>
      <c r="BX160" s="519">
        <v>-249.26404874746106</v>
      </c>
      <c r="BY160" s="519">
        <v>-226.06503496503495</v>
      </c>
      <c r="BZ160" s="512">
        <v>23.199013782426107</v>
      </c>
      <c r="CA160" s="513">
        <v>-9.3070035165520051E-2</v>
      </c>
      <c r="CB160" s="513"/>
      <c r="CC160" s="445">
        <v>541.68342315517077</v>
      </c>
      <c r="CD160" s="445">
        <v>794.20962908612455</v>
      </c>
      <c r="CE160" s="512">
        <v>252.52620593095378</v>
      </c>
      <c r="CF160" s="513">
        <v>0.4661878047883608</v>
      </c>
    </row>
    <row r="161" spans="1:84">
      <c r="A161" s="397">
        <v>498</v>
      </c>
      <c r="B161" s="412">
        <v>19</v>
      </c>
      <c r="C161" s="412">
        <v>19</v>
      </c>
      <c r="D161" s="398" t="s">
        <v>184</v>
      </c>
      <c r="E161" s="400">
        <v>2281</v>
      </c>
      <c r="F161" s="400">
        <v>2325</v>
      </c>
      <c r="G161" s="512">
        <v>44</v>
      </c>
      <c r="H161" s="513">
        <v>1.9289785181937746E-2</v>
      </c>
      <c r="I161" s="513"/>
      <c r="J161" s="400">
        <v>3123644.9490885106</v>
      </c>
      <c r="K161" s="433">
        <v>3414678.6159132416</v>
      </c>
      <c r="L161" s="512">
        <v>291033.66682473104</v>
      </c>
      <c r="M161" s="513">
        <v>9.3171173922841508E-2</v>
      </c>
      <c r="N161" s="513"/>
      <c r="O161" s="400">
        <v>36990.052047333578</v>
      </c>
      <c r="P161" s="433">
        <v>204439.13686473353</v>
      </c>
      <c r="Q161" s="512">
        <v>167449.08481739997</v>
      </c>
      <c r="R161" s="513">
        <v>4.5268680509864412</v>
      </c>
      <c r="S161" s="513"/>
      <c r="T161" s="400">
        <v>439580.56041408132</v>
      </c>
      <c r="U161" s="433">
        <v>264607.76835489785</v>
      </c>
      <c r="V161" s="512">
        <v>-174972.79205918347</v>
      </c>
      <c r="W161" s="513">
        <v>-0.39804488145326655</v>
      </c>
      <c r="X161" s="514"/>
      <c r="Y161" s="433">
        <v>3600215.5615499257</v>
      </c>
      <c r="Z161" s="433">
        <v>3883725.5211328729</v>
      </c>
      <c r="AA161" s="512">
        <v>283509.95958294719</v>
      </c>
      <c r="AB161" s="513">
        <v>7.8748051258601182E-2</v>
      </c>
      <c r="AC161" s="514"/>
      <c r="AD161" s="517">
        <v>0</v>
      </c>
      <c r="AE161" s="439">
        <v>388570.84456502006</v>
      </c>
      <c r="AF161" s="505"/>
      <c r="AG161" s="399">
        <v>3600215.5615499257</v>
      </c>
      <c r="AH161" s="399">
        <v>4272296.3656978933</v>
      </c>
      <c r="AI161" s="512">
        <v>672080.8041479676</v>
      </c>
      <c r="AJ161" s="513">
        <v>0.18667793432308555</v>
      </c>
      <c r="AK161" s="513"/>
      <c r="AL161" s="200">
        <v>75738</v>
      </c>
      <c r="AM161" s="433">
        <v>251834</v>
      </c>
      <c r="AN161" s="512">
        <v>176096</v>
      </c>
      <c r="AO161" s="513">
        <v>2.3250679975705721</v>
      </c>
      <c r="AP161" s="513"/>
      <c r="AQ161" s="445">
        <v>3675953.5615499257</v>
      </c>
      <c r="AR161" s="445">
        <v>4524130.3656978924</v>
      </c>
      <c r="AS161" s="512">
        <v>848176.80414796667</v>
      </c>
      <c r="AT161" s="513">
        <v>0.23073653949816009</v>
      </c>
      <c r="AV161" s="519">
        <v>1369.4190921036873</v>
      </c>
      <c r="AW161" s="519">
        <v>1468.6789745863405</v>
      </c>
      <c r="AX161" s="519">
        <v>99.259882482653211</v>
      </c>
      <c r="AY161" s="520">
        <v>7.2483203319570505E-2</v>
      </c>
      <c r="AZ161" s="521"/>
      <c r="BA161" s="519">
        <v>16.21659449685821</v>
      </c>
      <c r="BB161" s="519">
        <v>87.930811554724102</v>
      </c>
      <c r="BC161" s="658">
        <v>71.714217057865895</v>
      </c>
      <c r="BD161" s="659">
        <v>4.4222735588387403</v>
      </c>
      <c r="BE161" s="521"/>
      <c r="BF161" s="519">
        <v>192.71396773962354</v>
      </c>
      <c r="BG161" s="519">
        <v>113.80979284081629</v>
      </c>
      <c r="BH161" s="658">
        <v>-78.904174898807256</v>
      </c>
      <c r="BI161" s="659">
        <v>-0.4094367202558713</v>
      </c>
      <c r="BJ161" s="521"/>
      <c r="BK161" s="519">
        <v>1578.3496543401691</v>
      </c>
      <c r="BL161" s="519">
        <v>1670.4195789818809</v>
      </c>
      <c r="BM161" s="658">
        <v>92.06992464171185</v>
      </c>
      <c r="BN161" s="659">
        <v>5.8333034374567522E-2</v>
      </c>
      <c r="BO161" s="522"/>
      <c r="BP161" s="519">
        <v>0</v>
      </c>
      <c r="BQ161" s="519">
        <v>167.12724497420217</v>
      </c>
      <c r="BR161" s="522"/>
      <c r="BS161" s="519">
        <v>1578.3496543401691</v>
      </c>
      <c r="BT161" s="519">
        <v>1837.5468239560832</v>
      </c>
      <c r="BU161" s="658">
        <v>259.19716961591416</v>
      </c>
      <c r="BV161" s="659">
        <v>0.16422037341546594</v>
      </c>
      <c r="BW161" s="513"/>
      <c r="BX161" s="519">
        <v>33.203857957036391</v>
      </c>
      <c r="BY161" s="519">
        <v>87.84215053763441</v>
      </c>
      <c r="BZ161" s="512">
        <v>54.638292580598019</v>
      </c>
      <c r="CA161" s="513">
        <v>1.6455404866294867</v>
      </c>
      <c r="CB161" s="513"/>
      <c r="CC161" s="445">
        <v>1611.5535122972055</v>
      </c>
      <c r="CD161" s="445">
        <v>1945.8625228808139</v>
      </c>
      <c r="CE161" s="512">
        <v>334.30901058360837</v>
      </c>
      <c r="CF161" s="513">
        <v>0.20744518133131312</v>
      </c>
    </row>
    <row r="162" spans="1:84">
      <c r="A162" s="397">
        <v>499</v>
      </c>
      <c r="B162" s="412">
        <v>15</v>
      </c>
      <c r="C162" s="412">
        <v>15</v>
      </c>
      <c r="D162" s="398" t="s">
        <v>185</v>
      </c>
      <c r="E162" s="400">
        <v>19662</v>
      </c>
      <c r="F162" s="400">
        <v>19763</v>
      </c>
      <c r="G162" s="512">
        <v>101</v>
      </c>
      <c r="H162" s="513">
        <v>5.1368121249109958E-3</v>
      </c>
      <c r="I162" s="513"/>
      <c r="J162" s="400">
        <v>15761115.971443225</v>
      </c>
      <c r="K162" s="433">
        <v>15809171.605499463</v>
      </c>
      <c r="L162" s="512">
        <v>48055.634056238458</v>
      </c>
      <c r="M162" s="513">
        <v>3.0489994581162938E-3</v>
      </c>
      <c r="N162" s="513"/>
      <c r="O162" s="400">
        <v>4089687.6496608984</v>
      </c>
      <c r="P162" s="433">
        <v>4296120.4627032205</v>
      </c>
      <c r="Q162" s="512">
        <v>206432.81304232217</v>
      </c>
      <c r="R162" s="513">
        <v>5.047642527405212E-2</v>
      </c>
      <c r="S162" s="513"/>
      <c r="T162" s="400">
        <v>2824104.0038644425</v>
      </c>
      <c r="U162" s="433">
        <v>1301791.442668926</v>
      </c>
      <c r="V162" s="512">
        <v>-1522312.5611955165</v>
      </c>
      <c r="W162" s="513">
        <v>-0.53904266950240398</v>
      </c>
      <c r="X162" s="514"/>
      <c r="Y162" s="433">
        <v>22674907.624968562</v>
      </c>
      <c r="Z162" s="433">
        <v>21407083.510871608</v>
      </c>
      <c r="AA162" s="512">
        <v>-1267824.1140969545</v>
      </c>
      <c r="AB162" s="513">
        <v>-5.5913088382370524E-2</v>
      </c>
      <c r="AC162" s="514"/>
      <c r="AD162" s="517">
        <v>0</v>
      </c>
      <c r="AE162" s="439">
        <v>1531657.6942789692</v>
      </c>
      <c r="AF162" s="505"/>
      <c r="AG162" s="399">
        <v>22674907.624968562</v>
      </c>
      <c r="AH162" s="399">
        <v>22938741.205150578</v>
      </c>
      <c r="AI162" s="512">
        <v>263833.5801820159</v>
      </c>
      <c r="AJ162" s="513">
        <v>1.1635486439269748E-2</v>
      </c>
      <c r="AK162" s="513"/>
      <c r="AL162" s="200">
        <v>-1478702</v>
      </c>
      <c r="AM162" s="433">
        <v>-1054078</v>
      </c>
      <c r="AN162" s="512">
        <v>424624</v>
      </c>
      <c r="AO162" s="513">
        <v>-0.28715995514985437</v>
      </c>
      <c r="AP162" s="513"/>
      <c r="AQ162" s="445">
        <v>21196205.624968562</v>
      </c>
      <c r="AR162" s="445">
        <v>21884663.205150578</v>
      </c>
      <c r="AS162" s="512">
        <v>688457.5801820159</v>
      </c>
      <c r="AT162" s="513">
        <v>3.248022746915756E-2</v>
      </c>
      <c r="AV162" s="519">
        <v>801.60288736869211</v>
      </c>
      <c r="AW162" s="519">
        <v>799.93784372309176</v>
      </c>
      <c r="AX162" s="519">
        <v>-1.665043645600349</v>
      </c>
      <c r="AY162" s="520">
        <v>-2.0771427746049558E-3</v>
      </c>
      <c r="AZ162" s="521"/>
      <c r="BA162" s="519">
        <v>207.99957530571143</v>
      </c>
      <c r="BB162" s="519">
        <v>217.38199983318427</v>
      </c>
      <c r="BC162" s="658">
        <v>9.3824245274728355</v>
      </c>
      <c r="BD162" s="659">
        <v>4.51079023295256E-2</v>
      </c>
      <c r="BE162" s="521"/>
      <c r="BF162" s="519">
        <v>143.6325909807976</v>
      </c>
      <c r="BG162" s="519">
        <v>65.870133212008597</v>
      </c>
      <c r="BH162" s="658">
        <v>-77.762457768789005</v>
      </c>
      <c r="BI162" s="659">
        <v>-0.54139841966079383</v>
      </c>
      <c r="BJ162" s="521"/>
      <c r="BK162" s="519">
        <v>1153.235053655201</v>
      </c>
      <c r="BL162" s="519">
        <v>1083.1899767682846</v>
      </c>
      <c r="BM162" s="658">
        <v>-70.045076886916377</v>
      </c>
      <c r="BN162" s="659">
        <v>-6.0737901319342612E-2</v>
      </c>
      <c r="BO162" s="522"/>
      <c r="BP162" s="519">
        <v>0</v>
      </c>
      <c r="BQ162" s="519">
        <v>77.501274820572235</v>
      </c>
      <c r="BR162" s="522"/>
      <c r="BS162" s="519">
        <v>1153.235053655201</v>
      </c>
      <c r="BT162" s="519">
        <v>1160.6912515888569</v>
      </c>
      <c r="BU162" s="658">
        <v>7.4561979336558579</v>
      </c>
      <c r="BV162" s="659">
        <v>6.4654624484603495E-3</v>
      </c>
      <c r="BW162" s="513"/>
      <c r="BX162" s="519">
        <v>-75.206082799308305</v>
      </c>
      <c r="BY162" s="519">
        <v>-53.335930779739918</v>
      </c>
      <c r="BZ162" s="512">
        <v>21.870152019568387</v>
      </c>
      <c r="CA162" s="513">
        <v>-0.29080296706757253</v>
      </c>
      <c r="CB162" s="513"/>
      <c r="CC162" s="445">
        <v>1078.0289708558928</v>
      </c>
      <c r="CD162" s="445">
        <v>1107.3553208091168</v>
      </c>
      <c r="CE162" s="512">
        <v>29.326349953224053</v>
      </c>
      <c r="CF162" s="513">
        <v>2.7203675175761392E-2</v>
      </c>
    </row>
    <row r="163" spans="1:84">
      <c r="A163" s="397">
        <v>500</v>
      </c>
      <c r="B163" s="412">
        <v>13</v>
      </c>
      <c r="C163" s="412">
        <v>13</v>
      </c>
      <c r="D163" s="398" t="s">
        <v>186</v>
      </c>
      <c r="E163" s="400">
        <v>10486</v>
      </c>
      <c r="F163" s="400">
        <v>10551</v>
      </c>
      <c r="G163" s="512">
        <v>65</v>
      </c>
      <c r="H163" s="513">
        <v>6.1987411787144762E-3</v>
      </c>
      <c r="I163" s="513"/>
      <c r="J163" s="400">
        <v>10880598.765566383</v>
      </c>
      <c r="K163" s="433">
        <v>10637904.678907454</v>
      </c>
      <c r="L163" s="512">
        <v>-242694.08665892854</v>
      </c>
      <c r="M163" s="513">
        <v>-2.2305214252268703E-2</v>
      </c>
      <c r="N163" s="513"/>
      <c r="O163" s="400">
        <v>1325646.2473453768</v>
      </c>
      <c r="P163" s="433">
        <v>1056245.4831775068</v>
      </c>
      <c r="Q163" s="512">
        <v>-269400.76416786993</v>
      </c>
      <c r="R163" s="513">
        <v>-0.20322221309595101</v>
      </c>
      <c r="S163" s="513"/>
      <c r="T163" s="400">
        <v>1032774.5607903547</v>
      </c>
      <c r="U163" s="433">
        <v>406941.35251360852</v>
      </c>
      <c r="V163" s="512">
        <v>-625833.20827674621</v>
      </c>
      <c r="W163" s="513">
        <v>-0.60597271857452883</v>
      </c>
      <c r="X163" s="514"/>
      <c r="Y163" s="433">
        <v>13239019.573702114</v>
      </c>
      <c r="Z163" s="433">
        <v>12101091.514598571</v>
      </c>
      <c r="AA163" s="512">
        <v>-1137928.0591035429</v>
      </c>
      <c r="AB163" s="513">
        <v>-8.5952592846370163E-2</v>
      </c>
      <c r="AC163" s="514"/>
      <c r="AD163" s="517">
        <v>0</v>
      </c>
      <c r="AE163" s="439">
        <v>1332297.3462006119</v>
      </c>
      <c r="AF163" s="505"/>
      <c r="AG163" s="399">
        <v>13239019.573702114</v>
      </c>
      <c r="AH163" s="399">
        <v>13433388.860799182</v>
      </c>
      <c r="AI163" s="512">
        <v>194369.2870970685</v>
      </c>
      <c r="AJ163" s="513">
        <v>1.4681546923849419E-2</v>
      </c>
      <c r="AK163" s="513"/>
      <c r="AL163" s="200">
        <v>-759244</v>
      </c>
      <c r="AM163" s="433">
        <v>-629542</v>
      </c>
      <c r="AN163" s="512">
        <v>129702</v>
      </c>
      <c r="AO163" s="513">
        <v>-0.17083045766578334</v>
      </c>
      <c r="AP163" s="513"/>
      <c r="AQ163" s="445">
        <v>12479775.573702114</v>
      </c>
      <c r="AR163" s="445">
        <v>12803846.860799182</v>
      </c>
      <c r="AS163" s="512">
        <v>324071.2870970685</v>
      </c>
      <c r="AT163" s="513">
        <v>2.5967717542931187E-2</v>
      </c>
      <c r="AV163" s="519">
        <v>1037.6310094951727</v>
      </c>
      <c r="AW163" s="519">
        <v>1008.2366295997966</v>
      </c>
      <c r="AX163" s="519">
        <v>-29.394379895376119</v>
      </c>
      <c r="AY163" s="520">
        <v>-2.8328355288530789E-2</v>
      </c>
      <c r="AZ163" s="521"/>
      <c r="BA163" s="519">
        <v>126.42058433581697</v>
      </c>
      <c r="BB163" s="519">
        <v>100.10856631385715</v>
      </c>
      <c r="BC163" s="658">
        <v>-26.312018021959815</v>
      </c>
      <c r="BD163" s="659">
        <v>-0.20813080528140859</v>
      </c>
      <c r="BE163" s="521"/>
      <c r="BF163" s="519">
        <v>98.490803050768136</v>
      </c>
      <c r="BG163" s="519">
        <v>38.568984220795045</v>
      </c>
      <c r="BH163" s="658">
        <v>-59.921818829973091</v>
      </c>
      <c r="BI163" s="659">
        <v>-0.60840014472301285</v>
      </c>
      <c r="BJ163" s="521"/>
      <c r="BK163" s="519">
        <v>1262.5423968817579</v>
      </c>
      <c r="BL163" s="519">
        <v>1146.914180134449</v>
      </c>
      <c r="BM163" s="658">
        <v>-115.6282167473089</v>
      </c>
      <c r="BN163" s="659">
        <v>-9.158363080153889E-2</v>
      </c>
      <c r="BO163" s="522"/>
      <c r="BP163" s="519">
        <v>0</v>
      </c>
      <c r="BQ163" s="519">
        <v>126.27213972141142</v>
      </c>
      <c r="BR163" s="522"/>
      <c r="BS163" s="519">
        <v>1262.5423968817579</v>
      </c>
      <c r="BT163" s="519">
        <v>1273.1863198558603</v>
      </c>
      <c r="BU163" s="658">
        <v>10.643922974102452</v>
      </c>
      <c r="BV163" s="659">
        <v>8.4305469664947008E-3</v>
      </c>
      <c r="BW163" s="513"/>
      <c r="BX163" s="519">
        <v>-72.405493038336829</v>
      </c>
      <c r="BY163" s="519">
        <v>-59.66657188892048</v>
      </c>
      <c r="BZ163" s="512">
        <v>12.738921149416349</v>
      </c>
      <c r="CA163" s="513">
        <v>-0.1759386009935934</v>
      </c>
      <c r="CB163" s="513"/>
      <c r="CC163" s="445">
        <v>1190.1369038434211</v>
      </c>
      <c r="CD163" s="445">
        <v>1213.5197479669398</v>
      </c>
      <c r="CE163" s="512">
        <v>23.38284412351868</v>
      </c>
      <c r="CF163" s="513">
        <v>1.9647188527644393E-2</v>
      </c>
    </row>
    <row r="164" spans="1:84">
      <c r="A164" s="397">
        <v>503</v>
      </c>
      <c r="B164" s="412">
        <v>2</v>
      </c>
      <c r="C164" s="412">
        <v>2</v>
      </c>
      <c r="D164" s="398" t="s">
        <v>187</v>
      </c>
      <c r="E164" s="400">
        <v>7539</v>
      </c>
      <c r="F164" s="400">
        <v>7515</v>
      </c>
      <c r="G164" s="512">
        <v>-24</v>
      </c>
      <c r="H164" s="513">
        <v>-3.1834460803820135E-3</v>
      </c>
      <c r="I164" s="513"/>
      <c r="J164" s="400">
        <v>-150462.78217753605</v>
      </c>
      <c r="K164" s="433">
        <v>146926.14392481593</v>
      </c>
      <c r="L164" s="512">
        <v>297388.92610235198</v>
      </c>
      <c r="M164" s="513">
        <v>-1.976494929832235</v>
      </c>
      <c r="N164" s="513"/>
      <c r="O164" s="400">
        <v>2935606.9525766899</v>
      </c>
      <c r="P164" s="433">
        <v>2943628.8619255815</v>
      </c>
      <c r="Q164" s="512">
        <v>8021.9093488915823</v>
      </c>
      <c r="R164" s="513">
        <v>2.7326237737141405E-3</v>
      </c>
      <c r="S164" s="513"/>
      <c r="T164" s="400">
        <v>1388308.1387866098</v>
      </c>
      <c r="U164" s="433">
        <v>840801.54334379546</v>
      </c>
      <c r="V164" s="512">
        <v>-547506.59544281429</v>
      </c>
      <c r="W164" s="513">
        <v>-0.39436965047351707</v>
      </c>
      <c r="X164" s="514"/>
      <c r="Y164" s="433">
        <v>4173452.3091857634</v>
      </c>
      <c r="Z164" s="433">
        <v>3931356.549194193</v>
      </c>
      <c r="AA164" s="512">
        <v>-242095.75999157038</v>
      </c>
      <c r="AB164" s="513">
        <v>-5.8008512391220554E-2</v>
      </c>
      <c r="AC164" s="514"/>
      <c r="AD164" s="517">
        <v>0</v>
      </c>
      <c r="AE164" s="439">
        <v>781549.77612692735</v>
      </c>
      <c r="AF164" s="505"/>
      <c r="AG164" s="399">
        <v>4173452.3091857634</v>
      </c>
      <c r="AH164" s="399">
        <v>4712906.3253211202</v>
      </c>
      <c r="AI164" s="512">
        <v>539454.01613535685</v>
      </c>
      <c r="AJ164" s="513">
        <v>0.12925845946484621</v>
      </c>
      <c r="AK164" s="513"/>
      <c r="AL164" s="200">
        <v>-268427</v>
      </c>
      <c r="AM164" s="433">
        <v>-197444</v>
      </c>
      <c r="AN164" s="512">
        <v>70983</v>
      </c>
      <c r="AO164" s="513">
        <v>-0.26444061141390396</v>
      </c>
      <c r="AP164" s="513"/>
      <c r="AQ164" s="445">
        <v>3905025.3091857634</v>
      </c>
      <c r="AR164" s="445">
        <v>4515462.3253211202</v>
      </c>
      <c r="AS164" s="512">
        <v>610437.01613535685</v>
      </c>
      <c r="AT164" s="513">
        <v>0.15632088598745575</v>
      </c>
      <c r="AV164" s="519">
        <v>-19.957923090268743</v>
      </c>
      <c r="AW164" s="519">
        <v>19.551050422463863</v>
      </c>
      <c r="AX164" s="519">
        <v>39.508973512732609</v>
      </c>
      <c r="AY164" s="520">
        <v>-1.9796134765143341</v>
      </c>
      <c r="AZ164" s="521"/>
      <c r="BA164" s="519">
        <v>389.38943528010213</v>
      </c>
      <c r="BB164" s="519">
        <v>391.70044736202016</v>
      </c>
      <c r="BC164" s="658">
        <v>2.3110120819180224</v>
      </c>
      <c r="BD164" s="659">
        <v>5.9349634903567081E-3</v>
      </c>
      <c r="BE164" s="521"/>
      <c r="BF164" s="519">
        <v>184.15017094927839</v>
      </c>
      <c r="BG164" s="519">
        <v>111.88310623337264</v>
      </c>
      <c r="BH164" s="658">
        <v>-72.267064715905747</v>
      </c>
      <c r="BI164" s="659">
        <v>-0.39243550165267405</v>
      </c>
      <c r="BJ164" s="521"/>
      <c r="BK164" s="519">
        <v>553.58168313911176</v>
      </c>
      <c r="BL164" s="519">
        <v>523.13460401785665</v>
      </c>
      <c r="BM164" s="658">
        <v>-30.447079121255115</v>
      </c>
      <c r="BN164" s="659">
        <v>-5.5000156342969078E-2</v>
      </c>
      <c r="BO164" s="522"/>
      <c r="BP164" s="519">
        <v>0</v>
      </c>
      <c r="BQ164" s="519">
        <v>103.99863953784795</v>
      </c>
      <c r="BR164" s="522"/>
      <c r="BS164" s="519">
        <v>553.58168313911176</v>
      </c>
      <c r="BT164" s="519">
        <v>627.13324355570467</v>
      </c>
      <c r="BU164" s="658">
        <v>73.551560416592906</v>
      </c>
      <c r="BV164" s="659">
        <v>0.13286487370665015</v>
      </c>
      <c r="BW164" s="513"/>
      <c r="BX164" s="519">
        <v>-35.605120042445947</v>
      </c>
      <c r="BY164" s="519">
        <v>-26.27332002661344</v>
      </c>
      <c r="BZ164" s="512">
        <v>9.3318000158325063</v>
      </c>
      <c r="CA164" s="513">
        <v>-0.26209151955414794</v>
      </c>
      <c r="CB164" s="513"/>
      <c r="CC164" s="445">
        <v>517.97656309666581</v>
      </c>
      <c r="CD164" s="445">
        <v>600.85992352909113</v>
      </c>
      <c r="CE164" s="512">
        <v>82.88336043242532</v>
      </c>
      <c r="CF164" s="513">
        <v>0.16001372714030976</v>
      </c>
    </row>
    <row r="165" spans="1:84">
      <c r="A165" s="397">
        <v>504</v>
      </c>
      <c r="B165" s="412">
        <v>1</v>
      </c>
      <c r="C165" s="413">
        <v>34</v>
      </c>
      <c r="D165" s="398" t="s">
        <v>188</v>
      </c>
      <c r="E165" s="400">
        <v>1764</v>
      </c>
      <c r="F165" s="400">
        <v>1715</v>
      </c>
      <c r="G165" s="512">
        <v>-49</v>
      </c>
      <c r="H165" s="513">
        <v>-2.7777777777777776E-2</v>
      </c>
      <c r="I165" s="513"/>
      <c r="J165" s="400">
        <v>-255098.60381416243</v>
      </c>
      <c r="K165" s="433">
        <v>-278765.17389328161</v>
      </c>
      <c r="L165" s="512">
        <v>-23666.570079119178</v>
      </c>
      <c r="M165" s="513">
        <v>9.2774204661504572E-2</v>
      </c>
      <c r="N165" s="513"/>
      <c r="O165" s="400">
        <v>749595.54293986352</v>
      </c>
      <c r="P165" s="433">
        <v>800289.95998893166</v>
      </c>
      <c r="Q165" s="512">
        <v>50694.417049068143</v>
      </c>
      <c r="R165" s="513">
        <v>6.7629026781893656E-2</v>
      </c>
      <c r="S165" s="513"/>
      <c r="T165" s="400">
        <v>381953.30608945538</v>
      </c>
      <c r="U165" s="433">
        <v>255763.08552089083</v>
      </c>
      <c r="V165" s="512">
        <v>-126190.22056856455</v>
      </c>
      <c r="W165" s="513">
        <v>-0.33038127581754761</v>
      </c>
      <c r="X165" s="514"/>
      <c r="Y165" s="433">
        <v>876450.24521515646</v>
      </c>
      <c r="Z165" s="433">
        <v>777287.87161654094</v>
      </c>
      <c r="AA165" s="512">
        <v>-99162.373598615522</v>
      </c>
      <c r="AB165" s="513">
        <v>-0.11314090462062969</v>
      </c>
      <c r="AC165" s="514"/>
      <c r="AD165" s="517">
        <v>0</v>
      </c>
      <c r="AE165" s="439">
        <v>195830.48163718672</v>
      </c>
      <c r="AF165" s="505"/>
      <c r="AG165" s="399">
        <v>876450.24521515646</v>
      </c>
      <c r="AH165" s="399">
        <v>973118.35325372766</v>
      </c>
      <c r="AI165" s="512">
        <v>96668.108038571198</v>
      </c>
      <c r="AJ165" s="513">
        <v>0.11029503222380925</v>
      </c>
      <c r="AK165" s="513"/>
      <c r="AL165" s="200">
        <v>-419195</v>
      </c>
      <c r="AM165" s="433">
        <v>-459037</v>
      </c>
      <c r="AN165" s="512">
        <v>-39842</v>
      </c>
      <c r="AO165" s="513">
        <v>9.5044072567659441E-2</v>
      </c>
      <c r="AP165" s="513"/>
      <c r="AQ165" s="445">
        <v>457255.24521515646</v>
      </c>
      <c r="AR165" s="445">
        <v>514081.35325372755</v>
      </c>
      <c r="AS165" s="512">
        <v>56826.108038571081</v>
      </c>
      <c r="AT165" s="513">
        <v>0.12427655807826146</v>
      </c>
      <c r="AV165" s="519">
        <v>-144.61372098308527</v>
      </c>
      <c r="AW165" s="519">
        <v>-162.54529089987267</v>
      </c>
      <c r="AX165" s="519">
        <v>-17.931569916787396</v>
      </c>
      <c r="AY165" s="520">
        <v>0.12399632479469054</v>
      </c>
      <c r="AZ165" s="521"/>
      <c r="BA165" s="519">
        <v>424.94078397951449</v>
      </c>
      <c r="BB165" s="519">
        <v>466.64137608684064</v>
      </c>
      <c r="BC165" s="658">
        <v>41.700592107326145</v>
      </c>
      <c r="BD165" s="659">
        <v>9.8132713261376306E-2</v>
      </c>
      <c r="BE165" s="521"/>
      <c r="BF165" s="519">
        <v>216.52681751102912</v>
      </c>
      <c r="BG165" s="519">
        <v>149.13299447282265</v>
      </c>
      <c r="BH165" s="658">
        <v>-67.393823038206477</v>
      </c>
      <c r="BI165" s="659">
        <v>-0.3112493122694775</v>
      </c>
      <c r="BJ165" s="521"/>
      <c r="BK165" s="519">
        <v>496.85388050745831</v>
      </c>
      <c r="BL165" s="519">
        <v>453.22907965979061</v>
      </c>
      <c r="BM165" s="658">
        <v>-43.6248008476677</v>
      </c>
      <c r="BN165" s="659">
        <v>-8.7802073324076302E-2</v>
      </c>
      <c r="BO165" s="522"/>
      <c r="BP165" s="519">
        <v>0</v>
      </c>
      <c r="BQ165" s="519">
        <v>114.18686975929255</v>
      </c>
      <c r="BR165" s="522"/>
      <c r="BS165" s="519">
        <v>496.85388050745831</v>
      </c>
      <c r="BT165" s="519">
        <v>567.41594941908318</v>
      </c>
      <c r="BU165" s="658">
        <v>70.562068911624863</v>
      </c>
      <c r="BV165" s="659">
        <v>0.14201774743020379</v>
      </c>
      <c r="BW165" s="513"/>
      <c r="BX165" s="519">
        <v>-237.63888888888889</v>
      </c>
      <c r="BY165" s="519">
        <v>-267.66005830903788</v>
      </c>
      <c r="BZ165" s="512">
        <v>-30.021169420148993</v>
      </c>
      <c r="CA165" s="513">
        <v>0.1263310460695925</v>
      </c>
      <c r="CB165" s="513"/>
      <c r="CC165" s="445">
        <v>259.21499161856946</v>
      </c>
      <c r="CD165" s="445">
        <v>299.75589111004524</v>
      </c>
      <c r="CE165" s="512">
        <v>40.540899491475784</v>
      </c>
      <c r="CF165" s="513">
        <v>0.15639874545192603</v>
      </c>
    </row>
    <row r="166" spans="1:84">
      <c r="A166" s="397">
        <v>505</v>
      </c>
      <c r="B166" s="412">
        <v>1</v>
      </c>
      <c r="C166" s="413">
        <v>35</v>
      </c>
      <c r="D166" s="398" t="s">
        <v>189</v>
      </c>
      <c r="E166" s="400">
        <v>20912</v>
      </c>
      <c r="F166" s="400">
        <v>20957</v>
      </c>
      <c r="G166" s="512">
        <v>45</v>
      </c>
      <c r="H166" s="513">
        <v>2.1518745218056618E-3</v>
      </c>
      <c r="I166" s="513"/>
      <c r="J166" s="400">
        <v>9824298.9318219349</v>
      </c>
      <c r="K166" s="433">
        <v>9567074.9992864579</v>
      </c>
      <c r="L166" s="512">
        <v>-257223.93253547698</v>
      </c>
      <c r="M166" s="513">
        <v>-2.6182421190615614E-2</v>
      </c>
      <c r="N166" s="513"/>
      <c r="O166" s="400">
        <v>3849164.0262180516</v>
      </c>
      <c r="P166" s="433">
        <v>3663261.5419362383</v>
      </c>
      <c r="Q166" s="512">
        <v>-185902.48428181326</v>
      </c>
      <c r="R166" s="513">
        <v>-4.8296846540070534E-2</v>
      </c>
      <c r="S166" s="513"/>
      <c r="T166" s="400">
        <v>3077114.9719463256</v>
      </c>
      <c r="U166" s="433">
        <v>1633431.2201996678</v>
      </c>
      <c r="V166" s="512">
        <v>-1443683.7517466578</v>
      </c>
      <c r="W166" s="513">
        <v>-0.4691679592438186</v>
      </c>
      <c r="X166" s="514"/>
      <c r="Y166" s="433">
        <v>16750577.929986311</v>
      </c>
      <c r="Z166" s="433">
        <v>14863767.761422362</v>
      </c>
      <c r="AA166" s="512">
        <v>-1886810.1685639489</v>
      </c>
      <c r="AB166" s="513">
        <v>-0.11264149669643612</v>
      </c>
      <c r="AC166" s="514"/>
      <c r="AD166" s="517">
        <v>0</v>
      </c>
      <c r="AE166" s="439">
        <v>2202798.7421285976</v>
      </c>
      <c r="AF166" s="505"/>
      <c r="AG166" s="399">
        <v>16750577.929986311</v>
      </c>
      <c r="AH166" s="399">
        <v>17066566.503550962</v>
      </c>
      <c r="AI166" s="512">
        <v>315988.57356465049</v>
      </c>
      <c r="AJ166" s="513">
        <v>1.8864338584937929E-2</v>
      </c>
      <c r="AK166" s="513"/>
      <c r="AL166" s="200">
        <v>-2197157</v>
      </c>
      <c r="AM166" s="433">
        <v>-1868498</v>
      </c>
      <c r="AN166" s="512">
        <v>328659</v>
      </c>
      <c r="AO166" s="513">
        <v>-0.14958375755578687</v>
      </c>
      <c r="AP166" s="513"/>
      <c r="AQ166" s="445">
        <v>14553420.929986311</v>
      </c>
      <c r="AR166" s="445">
        <v>15198068.503550962</v>
      </c>
      <c r="AS166" s="512">
        <v>644647.57356465049</v>
      </c>
      <c r="AT166" s="513">
        <v>4.4295260658365143E-2</v>
      </c>
      <c r="AV166" s="519">
        <v>469.79241257756001</v>
      </c>
      <c r="AW166" s="519">
        <v>456.50975804201261</v>
      </c>
      <c r="AX166" s="519">
        <v>-13.282654535547408</v>
      </c>
      <c r="AY166" s="520">
        <v>-2.8273454785425083E-2</v>
      </c>
      <c r="AZ166" s="521"/>
      <c r="BA166" s="519">
        <v>184.06484440598945</v>
      </c>
      <c r="BB166" s="519">
        <v>174.79894746081206</v>
      </c>
      <c r="BC166" s="658">
        <v>-9.2658969451773885</v>
      </c>
      <c r="BD166" s="659">
        <v>-5.0340394848783394E-2</v>
      </c>
      <c r="BE166" s="521"/>
      <c r="BF166" s="519">
        <v>147.1458957510676</v>
      </c>
      <c r="BG166" s="519">
        <v>77.942034651890438</v>
      </c>
      <c r="BH166" s="658">
        <v>-69.203861099177161</v>
      </c>
      <c r="BI166" s="659">
        <v>-0.47030779041402559</v>
      </c>
      <c r="BJ166" s="521"/>
      <c r="BK166" s="519">
        <v>801.00315273461706</v>
      </c>
      <c r="BL166" s="519">
        <v>709.250740154715</v>
      </c>
      <c r="BM166" s="658">
        <v>-91.752412579902057</v>
      </c>
      <c r="BN166" s="659">
        <v>-0.11454688070410235</v>
      </c>
      <c r="BO166" s="522"/>
      <c r="BP166" s="519">
        <v>0</v>
      </c>
      <c r="BQ166" s="519">
        <v>105.11040426247065</v>
      </c>
      <c r="BR166" s="522"/>
      <c r="BS166" s="519">
        <v>801.00315273461706</v>
      </c>
      <c r="BT166" s="519">
        <v>814.36114441718576</v>
      </c>
      <c r="BU166" s="658">
        <v>13.357991682568695</v>
      </c>
      <c r="BV166" s="659">
        <v>1.6676578159479948E-2</v>
      </c>
      <c r="BW166" s="513"/>
      <c r="BX166" s="519">
        <v>-105.06680374904361</v>
      </c>
      <c r="BY166" s="519">
        <v>-89.158658204895744</v>
      </c>
      <c r="BZ166" s="512">
        <v>15.908145544147871</v>
      </c>
      <c r="CA166" s="513">
        <v>-0.15140981714971677</v>
      </c>
      <c r="CB166" s="513"/>
      <c r="CC166" s="445">
        <v>695.93634898557343</v>
      </c>
      <c r="CD166" s="445">
        <v>725.20248621228995</v>
      </c>
      <c r="CE166" s="512">
        <v>29.266137226716523</v>
      </c>
      <c r="CF166" s="513">
        <v>4.205289358628285E-2</v>
      </c>
    </row>
    <row r="167" spans="1:84">
      <c r="A167" s="397">
        <v>507</v>
      </c>
      <c r="B167" s="412">
        <v>10</v>
      </c>
      <c r="C167" s="412">
        <v>10</v>
      </c>
      <c r="D167" s="398" t="s">
        <v>190</v>
      </c>
      <c r="E167" s="420">
        <v>7164</v>
      </c>
      <c r="F167" s="200">
        <v>7099</v>
      </c>
      <c r="G167" s="512">
        <v>-65</v>
      </c>
      <c r="H167" s="513">
        <v>-9.0731434952540484E-3</v>
      </c>
      <c r="I167" s="513"/>
      <c r="J167" s="400">
        <v>-2155165.1970824827</v>
      </c>
      <c r="K167" s="433">
        <v>-1717322.581152475</v>
      </c>
      <c r="L167" s="512">
        <v>437842.61593000777</v>
      </c>
      <c r="M167" s="513">
        <v>-0.20315965408254066</v>
      </c>
      <c r="N167" s="513"/>
      <c r="O167" s="400">
        <v>972036.42851637793</v>
      </c>
      <c r="P167" s="433">
        <v>1745876.6207233013</v>
      </c>
      <c r="Q167" s="512">
        <v>773840.19220692338</v>
      </c>
      <c r="R167" s="513">
        <v>0.79610204875555735</v>
      </c>
      <c r="S167" s="513"/>
      <c r="T167" s="400">
        <v>1106543.9257034184</v>
      </c>
      <c r="U167" s="433">
        <v>1061708.5253858869</v>
      </c>
      <c r="V167" s="512">
        <v>-44835.400317531545</v>
      </c>
      <c r="W167" s="513">
        <v>-4.0518409867037267E-2</v>
      </c>
      <c r="X167" s="514"/>
      <c r="Y167" s="433">
        <v>-76584.842862686375</v>
      </c>
      <c r="Z167" s="433">
        <v>1090262.5649567132</v>
      </c>
      <c r="AA167" s="512">
        <v>1166847.4078193996</v>
      </c>
      <c r="AB167" s="513">
        <v>-15.23600968812473</v>
      </c>
      <c r="AC167" s="514"/>
      <c r="AD167" s="517">
        <v>0</v>
      </c>
      <c r="AE167" s="439">
        <v>917181.5136508788</v>
      </c>
      <c r="AF167" s="505"/>
      <c r="AG167" s="399">
        <v>910773.00174110499</v>
      </c>
      <c r="AH167" s="399">
        <v>2007444.078607592</v>
      </c>
      <c r="AI167" s="512">
        <v>1096671.076866487</v>
      </c>
      <c r="AJ167" s="513">
        <v>1.2041102171122824</v>
      </c>
      <c r="AK167" s="513"/>
      <c r="AL167" s="200">
        <v>-259454</v>
      </c>
      <c r="AM167" s="433">
        <v>-56521</v>
      </c>
      <c r="AN167" s="512">
        <v>202933</v>
      </c>
      <c r="AO167" s="513">
        <v>-0.78215406199172111</v>
      </c>
      <c r="AP167" s="513"/>
      <c r="AQ167" s="445">
        <v>651319.00174110499</v>
      </c>
      <c r="AR167" s="445">
        <v>1950923.078607592</v>
      </c>
      <c r="AS167" s="512">
        <v>1299604.076866487</v>
      </c>
      <c r="AT167" s="513">
        <v>1.995341873018271</v>
      </c>
      <c r="AV167" s="519">
        <v>-300.83266290933597</v>
      </c>
      <c r="AW167" s="519">
        <v>-241.9104917808811</v>
      </c>
      <c r="AX167" s="519">
        <v>58.922171128454863</v>
      </c>
      <c r="AY167" s="520">
        <v>-0.19586360921923113</v>
      </c>
      <c r="AZ167" s="521"/>
      <c r="BA167" s="519">
        <v>135.68347690066693</v>
      </c>
      <c r="BB167" s="519">
        <v>245.93275401088906</v>
      </c>
      <c r="BC167" s="658">
        <v>110.24927711022212</v>
      </c>
      <c r="BD167" s="659">
        <v>0.81254755279402935</v>
      </c>
      <c r="BE167" s="521"/>
      <c r="BF167" s="519">
        <v>154.45895110321308</v>
      </c>
      <c r="BG167" s="519">
        <v>149.5574764594854</v>
      </c>
      <c r="BH167" s="658">
        <v>-4.9014746437276813</v>
      </c>
      <c r="BI167" s="659">
        <v>-3.1733186123039263E-2</v>
      </c>
      <c r="BJ167" s="521"/>
      <c r="BK167" s="519">
        <v>-10.690234905455943</v>
      </c>
      <c r="BL167" s="519">
        <v>153.57973868949335</v>
      </c>
      <c r="BM167" s="658">
        <v>164.26997359494931</v>
      </c>
      <c r="BN167" s="659">
        <v>-15.366357713160385</v>
      </c>
      <c r="BO167" s="522"/>
      <c r="BP167" s="519">
        <v>0</v>
      </c>
      <c r="BQ167" s="519">
        <v>129.1986918792617</v>
      </c>
      <c r="BR167" s="522"/>
      <c r="BS167" s="519">
        <v>127.131909790774</v>
      </c>
      <c r="BT167" s="519">
        <v>282.77843056875503</v>
      </c>
      <c r="BU167" s="658">
        <v>155.64652077798104</v>
      </c>
      <c r="BV167" s="659">
        <v>1.2242915333698254</v>
      </c>
      <c r="BW167" s="513"/>
      <c r="BX167" s="519">
        <v>-36.216359575656057</v>
      </c>
      <c r="BY167" s="519">
        <v>-7.961825609240738</v>
      </c>
      <c r="BZ167" s="512">
        <v>28.25453396641532</v>
      </c>
      <c r="CA167" s="513">
        <v>-0.7801594168345809</v>
      </c>
      <c r="CB167" s="513"/>
      <c r="CC167" s="445">
        <v>90.915550215117946</v>
      </c>
      <c r="CD167" s="445">
        <v>274.81660495951428</v>
      </c>
      <c r="CE167" s="512">
        <v>183.90105474439633</v>
      </c>
      <c r="CF167" s="513">
        <v>2.0227678797440336</v>
      </c>
    </row>
    <row r="168" spans="1:84">
      <c r="A168" s="397">
        <v>508</v>
      </c>
      <c r="B168" s="412">
        <v>6</v>
      </c>
      <c r="C168" s="412">
        <v>6</v>
      </c>
      <c r="D168" s="398" t="s">
        <v>191</v>
      </c>
      <c r="E168" s="400">
        <v>9360</v>
      </c>
      <c r="F168" s="400">
        <v>9271</v>
      </c>
      <c r="G168" s="512">
        <v>-89</v>
      </c>
      <c r="H168" s="513">
        <v>-9.5085470085470077E-3</v>
      </c>
      <c r="I168" s="513"/>
      <c r="J168" s="400">
        <v>-2592474.9391606101</v>
      </c>
      <c r="K168" s="433">
        <v>-2551699.3798188679</v>
      </c>
      <c r="L168" s="512">
        <v>40775.559341742191</v>
      </c>
      <c r="M168" s="513">
        <v>-1.5728429511817951E-2</v>
      </c>
      <c r="N168" s="513"/>
      <c r="O168" s="400">
        <v>2354897.9557672702</v>
      </c>
      <c r="P168" s="433">
        <v>1965067.2179423189</v>
      </c>
      <c r="Q168" s="512">
        <v>-389830.7378249513</v>
      </c>
      <c r="R168" s="513">
        <v>-0.16554039501806656</v>
      </c>
      <c r="S168" s="513"/>
      <c r="T168" s="400">
        <v>1662356.1026546212</v>
      </c>
      <c r="U168" s="433">
        <v>929977.24598900147</v>
      </c>
      <c r="V168" s="512">
        <v>-732378.85666561977</v>
      </c>
      <c r="W168" s="513">
        <v>-0.44056676875434925</v>
      </c>
      <c r="X168" s="514"/>
      <c r="Y168" s="433">
        <v>1424779.1192612813</v>
      </c>
      <c r="Z168" s="433">
        <v>343345.08411245246</v>
      </c>
      <c r="AA168" s="512">
        <v>-1081434.0351488288</v>
      </c>
      <c r="AB168" s="513">
        <v>-0.75901872825700178</v>
      </c>
      <c r="AC168" s="514"/>
      <c r="AD168" s="517">
        <v>0</v>
      </c>
      <c r="AE168" s="439">
        <v>1430064.3403944033</v>
      </c>
      <c r="AF168" s="505"/>
      <c r="AG168" s="399">
        <v>1424779.1192612813</v>
      </c>
      <c r="AH168" s="399">
        <v>1773409.4245068557</v>
      </c>
      <c r="AI168" s="512">
        <v>348630.30524557433</v>
      </c>
      <c r="AJ168" s="513">
        <v>0.244690773841725</v>
      </c>
      <c r="AK168" s="513"/>
      <c r="AL168" s="200">
        <v>-569742</v>
      </c>
      <c r="AM168" s="433">
        <v>-405139</v>
      </c>
      <c r="AN168" s="512">
        <v>164603</v>
      </c>
      <c r="AO168" s="513">
        <v>-0.28890796184939849</v>
      </c>
      <c r="AP168" s="513"/>
      <c r="AQ168" s="445">
        <v>855037.11926128133</v>
      </c>
      <c r="AR168" s="445">
        <v>1368270.4245068557</v>
      </c>
      <c r="AS168" s="512">
        <v>513233.30524557433</v>
      </c>
      <c r="AT168" s="513">
        <v>0.60024681231264887</v>
      </c>
      <c r="AV168" s="519">
        <v>-276.97381828638999</v>
      </c>
      <c r="AW168" s="519">
        <v>-275.23453562925982</v>
      </c>
      <c r="AX168" s="519">
        <v>1.7392826571301612</v>
      </c>
      <c r="AY168" s="520">
        <v>-6.2795923018678567E-3</v>
      </c>
      <c r="AZ168" s="521"/>
      <c r="BA168" s="519">
        <v>251.59166194094766</v>
      </c>
      <c r="BB168" s="519">
        <v>211.95849616463369</v>
      </c>
      <c r="BC168" s="658">
        <v>-39.633165776313973</v>
      </c>
      <c r="BD168" s="659">
        <v>-0.15752972682225244</v>
      </c>
      <c r="BE168" s="521"/>
      <c r="BF168" s="519">
        <v>177.60214771951081</v>
      </c>
      <c r="BG168" s="519">
        <v>100.31034904422408</v>
      </c>
      <c r="BH168" s="658">
        <v>-77.291798675286728</v>
      </c>
      <c r="BI168" s="659">
        <v>-0.43519630628203093</v>
      </c>
      <c r="BJ168" s="521"/>
      <c r="BK168" s="519">
        <v>152.21999137406851</v>
      </c>
      <c r="BL168" s="519">
        <v>37.034309579597938</v>
      </c>
      <c r="BM168" s="658">
        <v>-115.18568179447058</v>
      </c>
      <c r="BN168" s="659">
        <v>-0.75670534963709812</v>
      </c>
      <c r="BO168" s="522"/>
      <c r="BP168" s="519">
        <v>0</v>
      </c>
      <c r="BQ168" s="519">
        <v>154.25135804060008</v>
      </c>
      <c r="BR168" s="522"/>
      <c r="BS168" s="519">
        <v>152.21999137406851</v>
      </c>
      <c r="BT168" s="519">
        <v>191.28566762019801</v>
      </c>
      <c r="BU168" s="658">
        <v>39.065676246129499</v>
      </c>
      <c r="BV168" s="659">
        <v>0.25663959046041929</v>
      </c>
      <c r="BW168" s="513"/>
      <c r="BX168" s="519">
        <v>-60.869871794871791</v>
      </c>
      <c r="BY168" s="519">
        <v>-24.406428648473735</v>
      </c>
      <c r="BZ168" s="512">
        <v>36.463443146398056</v>
      </c>
      <c r="CA168" s="513">
        <v>-0.59903926312310807</v>
      </c>
      <c r="CB168" s="513"/>
      <c r="CC168" s="445">
        <v>91.350119579196729</v>
      </c>
      <c r="CD168" s="445">
        <v>147.58606671414688</v>
      </c>
      <c r="CE168" s="512">
        <v>56.235947134950152</v>
      </c>
      <c r="CF168" s="513">
        <v>0.61560890553838787</v>
      </c>
    </row>
    <row r="169" spans="1:84">
      <c r="A169" s="397">
        <v>529</v>
      </c>
      <c r="B169" s="412">
        <v>2</v>
      </c>
      <c r="C169" s="412">
        <v>2</v>
      </c>
      <c r="D169" s="398" t="s">
        <v>192</v>
      </c>
      <c r="E169" s="400">
        <v>19850</v>
      </c>
      <c r="F169" s="400">
        <v>19999</v>
      </c>
      <c r="G169" s="512">
        <v>149</v>
      </c>
      <c r="H169" s="513">
        <v>7.506297229219144E-3</v>
      </c>
      <c r="I169" s="513"/>
      <c r="J169" s="400">
        <v>8924686.2007599138</v>
      </c>
      <c r="K169" s="433">
        <v>8831349.6981989257</v>
      </c>
      <c r="L169" s="512">
        <v>-93336.502560988069</v>
      </c>
      <c r="M169" s="513">
        <v>-1.0458239142687247E-2</v>
      </c>
      <c r="N169" s="513"/>
      <c r="O169" s="400">
        <v>-634526.86247983784</v>
      </c>
      <c r="P169" s="433">
        <v>-566233.71631354466</v>
      </c>
      <c r="Q169" s="512">
        <v>68293.146166293183</v>
      </c>
      <c r="R169" s="513">
        <v>-0.10762845547530024</v>
      </c>
      <c r="S169" s="513"/>
      <c r="T169" s="400">
        <v>2301642.8770866529</v>
      </c>
      <c r="U169" s="433">
        <v>1361851.9753144083</v>
      </c>
      <c r="V169" s="512">
        <v>-939790.9017722446</v>
      </c>
      <c r="W169" s="513">
        <v>-0.40831308415743556</v>
      </c>
      <c r="X169" s="514"/>
      <c r="Y169" s="433">
        <v>10591802.215366729</v>
      </c>
      <c r="Z169" s="433">
        <v>9626967.9571997896</v>
      </c>
      <c r="AA169" s="512">
        <v>-964834.25816693902</v>
      </c>
      <c r="AB169" s="513">
        <v>-9.1092548609635532E-2</v>
      </c>
      <c r="AC169" s="514"/>
      <c r="AD169" s="517">
        <v>0</v>
      </c>
      <c r="AE169" s="439">
        <v>2429553.9329064591</v>
      </c>
      <c r="AF169" s="505"/>
      <c r="AG169" s="399">
        <v>10591802.215366729</v>
      </c>
      <c r="AH169" s="399">
        <v>12056521.89010625</v>
      </c>
      <c r="AI169" s="512">
        <v>1464719.674739521</v>
      </c>
      <c r="AJ169" s="513">
        <v>0.13828805003689421</v>
      </c>
      <c r="AK169" s="513"/>
      <c r="AL169" s="200">
        <v>-865728</v>
      </c>
      <c r="AM169" s="433">
        <v>-860950</v>
      </c>
      <c r="AN169" s="512">
        <v>4778</v>
      </c>
      <c r="AO169" s="513">
        <v>-5.5190544836253418E-3</v>
      </c>
      <c r="AP169" s="513"/>
      <c r="AQ169" s="445">
        <v>9726074.2153667286</v>
      </c>
      <c r="AR169" s="445">
        <v>11195571.89010625</v>
      </c>
      <c r="AS169" s="512">
        <v>1469497.674739521</v>
      </c>
      <c r="AT169" s="513">
        <v>0.15108847025018435</v>
      </c>
      <c r="AV169" s="519">
        <v>449.60635772090245</v>
      </c>
      <c r="AW169" s="519">
        <v>441.58956438816568</v>
      </c>
      <c r="AX169" s="519">
        <v>-8.0167933327367678</v>
      </c>
      <c r="AY169" s="520">
        <v>-1.7830693883811293E-2</v>
      </c>
      <c r="AZ169" s="521"/>
      <c r="BA169" s="519">
        <v>-31.966088789916263</v>
      </c>
      <c r="BB169" s="519">
        <v>-28.31310147075077</v>
      </c>
      <c r="BC169" s="658">
        <v>3.6529873191654936</v>
      </c>
      <c r="BD169" s="659">
        <v>-0.11427695590703084</v>
      </c>
      <c r="BE169" s="521"/>
      <c r="BF169" s="519">
        <v>115.95178222099007</v>
      </c>
      <c r="BG169" s="519">
        <v>68.096003565898712</v>
      </c>
      <c r="BH169" s="658">
        <v>-47.855778655091356</v>
      </c>
      <c r="BI169" s="659">
        <v>-0.41272137209485948</v>
      </c>
      <c r="BJ169" s="521"/>
      <c r="BK169" s="519">
        <v>533.59205115197631</v>
      </c>
      <c r="BL169" s="519">
        <v>481.37246648331364</v>
      </c>
      <c r="BM169" s="658">
        <v>-52.219584668662662</v>
      </c>
      <c r="BN169" s="659">
        <v>-9.7864247707448726E-2</v>
      </c>
      <c r="BO169" s="522"/>
      <c r="BP169" s="519">
        <v>0</v>
      </c>
      <c r="BQ169" s="519">
        <v>121.48377083386465</v>
      </c>
      <c r="BR169" s="522"/>
      <c r="BS169" s="519">
        <v>533.59205115197631</v>
      </c>
      <c r="BT169" s="519">
        <v>602.85623731717828</v>
      </c>
      <c r="BU169" s="658">
        <v>69.264186165201977</v>
      </c>
      <c r="BV169" s="659">
        <v>0.12980738003061881</v>
      </c>
      <c r="BW169" s="513"/>
      <c r="BX169" s="519">
        <v>-43.613501259445847</v>
      </c>
      <c r="BY169" s="519">
        <v>-43.049652482624133</v>
      </c>
      <c r="BZ169" s="512">
        <v>0.56384877682171464</v>
      </c>
      <c r="CA169" s="513">
        <v>-1.2928307990397717E-2</v>
      </c>
      <c r="CB169" s="513"/>
      <c r="CC169" s="445">
        <v>489.97854989253045</v>
      </c>
      <c r="CD169" s="445">
        <v>559.8065848345542</v>
      </c>
      <c r="CE169" s="512">
        <v>69.828034942023748</v>
      </c>
      <c r="CF169" s="513">
        <v>0.14251243234492508</v>
      </c>
    </row>
    <row r="170" spans="1:84">
      <c r="A170" s="397">
        <v>531</v>
      </c>
      <c r="B170" s="412">
        <v>4</v>
      </c>
      <c r="C170" s="412">
        <v>4</v>
      </c>
      <c r="D170" s="398" t="s">
        <v>193</v>
      </c>
      <c r="E170" s="400">
        <v>5072</v>
      </c>
      <c r="F170" s="400">
        <v>4966</v>
      </c>
      <c r="G170" s="512">
        <v>-106</v>
      </c>
      <c r="H170" s="513">
        <v>-2.0899053627760251E-2</v>
      </c>
      <c r="I170" s="513"/>
      <c r="J170" s="400">
        <v>-1970659.8102251659</v>
      </c>
      <c r="K170" s="433">
        <v>-1932628.7267562274</v>
      </c>
      <c r="L170" s="512">
        <v>38031.083468938479</v>
      </c>
      <c r="M170" s="513">
        <v>-1.9298654832054996E-2</v>
      </c>
      <c r="N170" s="513"/>
      <c r="O170" s="400">
        <v>2197489.3816848043</v>
      </c>
      <c r="P170" s="433">
        <v>2094290.0725636466</v>
      </c>
      <c r="Q170" s="512">
        <v>-103199.30912115774</v>
      </c>
      <c r="R170" s="513">
        <v>-4.6962369866850207E-2</v>
      </c>
      <c r="S170" s="513"/>
      <c r="T170" s="400">
        <v>879128.80053243821</v>
      </c>
      <c r="U170" s="433">
        <v>490496.68541689042</v>
      </c>
      <c r="V170" s="512">
        <v>-388632.11511554779</v>
      </c>
      <c r="W170" s="513">
        <v>-0.44206504767012006</v>
      </c>
      <c r="X170" s="514"/>
      <c r="Y170" s="433">
        <v>1105958.3719920767</v>
      </c>
      <c r="Z170" s="433">
        <v>652158.03122430958</v>
      </c>
      <c r="AA170" s="512">
        <v>-453800.34076776716</v>
      </c>
      <c r="AB170" s="513">
        <v>-0.41032316609744718</v>
      </c>
      <c r="AC170" s="514"/>
      <c r="AD170" s="517">
        <v>0</v>
      </c>
      <c r="AE170" s="439">
        <v>867996.13782753353</v>
      </c>
      <c r="AF170" s="505"/>
      <c r="AG170" s="399">
        <v>1105958.3719920767</v>
      </c>
      <c r="AH170" s="399">
        <v>1520154.1690518432</v>
      </c>
      <c r="AI170" s="512">
        <v>414195.79705976648</v>
      </c>
      <c r="AJ170" s="513">
        <v>0.37451300839986212</v>
      </c>
      <c r="AK170" s="513"/>
      <c r="AL170" s="200">
        <v>-321800</v>
      </c>
      <c r="AM170" s="433">
        <v>-305741</v>
      </c>
      <c r="AN170" s="512">
        <v>16059</v>
      </c>
      <c r="AO170" s="513">
        <v>-4.9903666873834678E-2</v>
      </c>
      <c r="AP170" s="513"/>
      <c r="AQ170" s="445">
        <v>784158.37199207675</v>
      </c>
      <c r="AR170" s="445">
        <v>1214413.1690518432</v>
      </c>
      <c r="AS170" s="512">
        <v>430254.79705976648</v>
      </c>
      <c r="AT170" s="513">
        <v>0.54868354713442224</v>
      </c>
      <c r="AV170" s="519">
        <v>-388.53702882988284</v>
      </c>
      <c r="AW170" s="519">
        <v>-389.17211573826569</v>
      </c>
      <c r="AX170" s="519">
        <v>-0.63508690838284565</v>
      </c>
      <c r="AY170" s="520">
        <v>1.6345595432576191E-3</v>
      </c>
      <c r="AZ170" s="521"/>
      <c r="BA170" s="519">
        <v>433.25894749306082</v>
      </c>
      <c r="BB170" s="519">
        <v>421.72574961007786</v>
      </c>
      <c r="BC170" s="658">
        <v>-11.533197882982961</v>
      </c>
      <c r="BD170" s="659">
        <v>-2.6619641555510356E-2</v>
      </c>
      <c r="BE170" s="521"/>
      <c r="BF170" s="519">
        <v>173.32981083052803</v>
      </c>
      <c r="BG170" s="519">
        <v>98.770979745648489</v>
      </c>
      <c r="BH170" s="658">
        <v>-74.558831084879543</v>
      </c>
      <c r="BI170" s="659">
        <v>-0.43015584409642549</v>
      </c>
      <c r="BJ170" s="521"/>
      <c r="BK170" s="519">
        <v>218.05172949370598</v>
      </c>
      <c r="BL170" s="519">
        <v>131.32461361746064</v>
      </c>
      <c r="BM170" s="658">
        <v>-86.727115876245335</v>
      </c>
      <c r="BN170" s="659">
        <v>-0.3977364273955401</v>
      </c>
      <c r="BO170" s="522"/>
      <c r="BP170" s="519">
        <v>0</v>
      </c>
      <c r="BQ170" s="519">
        <v>174.78778450010745</v>
      </c>
      <c r="BR170" s="522"/>
      <c r="BS170" s="519">
        <v>218.05172949370598</v>
      </c>
      <c r="BT170" s="519">
        <v>306.11239811756809</v>
      </c>
      <c r="BU170" s="658">
        <v>88.060668623862114</v>
      </c>
      <c r="BV170" s="659">
        <v>0.40385219061701583</v>
      </c>
      <c r="BW170" s="513"/>
      <c r="BX170" s="519">
        <v>-63.446372239747632</v>
      </c>
      <c r="BY170" s="519">
        <v>-61.566854611357229</v>
      </c>
      <c r="BZ170" s="512">
        <v>1.8795176283904027</v>
      </c>
      <c r="CA170" s="513">
        <v>-2.9623720979478317E-2</v>
      </c>
      <c r="CB170" s="513"/>
      <c r="CC170" s="445">
        <v>154.60535725395835</v>
      </c>
      <c r="CD170" s="445">
        <v>244.54554350621089</v>
      </c>
      <c r="CE170" s="512">
        <v>89.940186252252545</v>
      </c>
      <c r="CF170" s="513">
        <v>0.58174042510386437</v>
      </c>
    </row>
    <row r="171" spans="1:84">
      <c r="A171" s="397">
        <v>535</v>
      </c>
      <c r="B171" s="412">
        <v>17</v>
      </c>
      <c r="C171" s="412">
        <v>17</v>
      </c>
      <c r="D171" s="398" t="s">
        <v>194</v>
      </c>
      <c r="E171" s="400">
        <v>10419</v>
      </c>
      <c r="F171" s="400">
        <v>10454</v>
      </c>
      <c r="G171" s="512">
        <v>35</v>
      </c>
      <c r="H171" s="513">
        <v>3.3592475285536042E-3</v>
      </c>
      <c r="I171" s="513"/>
      <c r="J171" s="400">
        <v>7869620.0525463093</v>
      </c>
      <c r="K171" s="433">
        <v>8335504.1263500033</v>
      </c>
      <c r="L171" s="512">
        <v>465884.07380369399</v>
      </c>
      <c r="M171" s="513">
        <v>5.920032615208045E-2</v>
      </c>
      <c r="N171" s="513"/>
      <c r="O171" s="400">
        <v>6452510.2409875169</v>
      </c>
      <c r="P171" s="433">
        <v>6561318.3776778886</v>
      </c>
      <c r="Q171" s="512">
        <v>108808.13669037167</v>
      </c>
      <c r="R171" s="513">
        <v>1.6862915768688383E-2</v>
      </c>
      <c r="S171" s="513"/>
      <c r="T171" s="400">
        <v>1996894.0519505634</v>
      </c>
      <c r="U171" s="433">
        <v>1140361.7617085613</v>
      </c>
      <c r="V171" s="512">
        <v>-856532.29024200211</v>
      </c>
      <c r="W171" s="513">
        <v>-0.42893226578813359</v>
      </c>
      <c r="X171" s="514"/>
      <c r="Y171" s="433">
        <v>16319024.345484389</v>
      </c>
      <c r="Z171" s="433">
        <v>16037184.265736453</v>
      </c>
      <c r="AA171" s="512">
        <v>-281840.07974793576</v>
      </c>
      <c r="AB171" s="513">
        <v>-1.727064521635592E-2</v>
      </c>
      <c r="AC171" s="514"/>
      <c r="AD171" s="517">
        <v>0</v>
      </c>
      <c r="AE171" s="439">
        <v>987391.58944439213</v>
      </c>
      <c r="AF171" s="505"/>
      <c r="AG171" s="399">
        <v>16319024.345484389</v>
      </c>
      <c r="AH171" s="399">
        <v>17024575.855180845</v>
      </c>
      <c r="AI171" s="512">
        <v>705551.50969645567</v>
      </c>
      <c r="AJ171" s="513">
        <v>4.323490759983379E-2</v>
      </c>
      <c r="AK171" s="513"/>
      <c r="AL171" s="200">
        <v>-724564</v>
      </c>
      <c r="AM171" s="433">
        <v>-626646</v>
      </c>
      <c r="AN171" s="512">
        <v>97918</v>
      </c>
      <c r="AO171" s="513">
        <v>-0.13514058109428567</v>
      </c>
      <c r="AP171" s="513"/>
      <c r="AQ171" s="445">
        <v>15594460.345484389</v>
      </c>
      <c r="AR171" s="445">
        <v>16397929.855180845</v>
      </c>
      <c r="AS171" s="512">
        <v>803469.50969645567</v>
      </c>
      <c r="AT171" s="513">
        <v>5.1522751791094355E-2</v>
      </c>
      <c r="AV171" s="519">
        <v>755.31433463348776</v>
      </c>
      <c r="AW171" s="519">
        <v>797.35069125215261</v>
      </c>
      <c r="AX171" s="519">
        <v>42.036356618664854</v>
      </c>
      <c r="AY171" s="520">
        <v>5.5654122649562543E-2</v>
      </c>
      <c r="AZ171" s="521"/>
      <c r="BA171" s="519">
        <v>619.30225942868958</v>
      </c>
      <c r="BB171" s="519">
        <v>627.63711284464216</v>
      </c>
      <c r="BC171" s="658">
        <v>8.3348534159525798</v>
      </c>
      <c r="BD171" s="659">
        <v>1.3458457948533139E-2</v>
      </c>
      <c r="BE171" s="521"/>
      <c r="BF171" s="519">
        <v>191.65889739423778</v>
      </c>
      <c r="BG171" s="519">
        <v>109.08377288201275</v>
      </c>
      <c r="BH171" s="658">
        <v>-82.575124512225031</v>
      </c>
      <c r="BI171" s="659">
        <v>-0.43084420099928872</v>
      </c>
      <c r="BJ171" s="521"/>
      <c r="BK171" s="519">
        <v>1566.275491456415</v>
      </c>
      <c r="BL171" s="519">
        <v>1534.0715769788076</v>
      </c>
      <c r="BM171" s="658">
        <v>-32.203914477607441</v>
      </c>
      <c r="BN171" s="659">
        <v>-2.0560823848212263E-2</v>
      </c>
      <c r="BO171" s="522"/>
      <c r="BP171" s="519">
        <v>0</v>
      </c>
      <c r="BQ171" s="519">
        <v>94.451079916241838</v>
      </c>
      <c r="BR171" s="522"/>
      <c r="BS171" s="519">
        <v>1566.275491456415</v>
      </c>
      <c r="BT171" s="519">
        <v>1628.5226568950493</v>
      </c>
      <c r="BU171" s="658">
        <v>62.247165438634283</v>
      </c>
      <c r="BV171" s="659">
        <v>3.9742156330846504E-2</v>
      </c>
      <c r="BW171" s="513"/>
      <c r="BX171" s="519">
        <v>-69.542566465111818</v>
      </c>
      <c r="BY171" s="519">
        <v>-59.94317964415535</v>
      </c>
      <c r="BZ171" s="512">
        <v>9.5993868209564681</v>
      </c>
      <c r="CA171" s="513">
        <v>-0.13803613109062199</v>
      </c>
      <c r="CB171" s="513"/>
      <c r="CC171" s="445">
        <v>1496.7329249913032</v>
      </c>
      <c r="CD171" s="445">
        <v>1568.5794772508939</v>
      </c>
      <c r="CE171" s="512">
        <v>71.84655225959068</v>
      </c>
      <c r="CF171" s="513">
        <v>4.8002252813412354E-2</v>
      </c>
    </row>
    <row r="172" spans="1:84">
      <c r="A172" s="397">
        <v>536</v>
      </c>
      <c r="B172" s="412">
        <v>6</v>
      </c>
      <c r="C172" s="412">
        <v>6</v>
      </c>
      <c r="D172" s="398" t="s">
        <v>195</v>
      </c>
      <c r="E172" s="400">
        <v>35346</v>
      </c>
      <c r="F172" s="400">
        <v>35647</v>
      </c>
      <c r="G172" s="512">
        <v>301</v>
      </c>
      <c r="H172" s="513">
        <v>8.5158150851581509E-3</v>
      </c>
      <c r="I172" s="513"/>
      <c r="J172" s="400">
        <v>11037130.153648533</v>
      </c>
      <c r="K172" s="433">
        <v>10442901.452911334</v>
      </c>
      <c r="L172" s="512">
        <v>-594228.70073719881</v>
      </c>
      <c r="M172" s="513">
        <v>-5.3839058927901223E-2</v>
      </c>
      <c r="N172" s="513"/>
      <c r="O172" s="400">
        <v>5605455.9076610524</v>
      </c>
      <c r="P172" s="433">
        <v>6196857.5309272399</v>
      </c>
      <c r="Q172" s="512">
        <v>591401.6232661875</v>
      </c>
      <c r="R172" s="513">
        <v>0.1055046427995109</v>
      </c>
      <c r="S172" s="513"/>
      <c r="T172" s="400">
        <v>4243793.9768804414</v>
      </c>
      <c r="U172" s="433">
        <v>1598745.0176894609</v>
      </c>
      <c r="V172" s="512">
        <v>-2645048.9591909805</v>
      </c>
      <c r="W172" s="513">
        <v>-0.62327459193373047</v>
      </c>
      <c r="X172" s="514"/>
      <c r="Y172" s="433">
        <v>20886380.038190026</v>
      </c>
      <c r="Z172" s="433">
        <v>18238504.001528032</v>
      </c>
      <c r="AA172" s="512">
        <v>-2647876.0366619937</v>
      </c>
      <c r="AB172" s="513">
        <v>-0.12677524931656151</v>
      </c>
      <c r="AC172" s="514"/>
      <c r="AD172" s="517">
        <v>0</v>
      </c>
      <c r="AE172" s="439">
        <v>5019449.7574245054</v>
      </c>
      <c r="AF172" s="505"/>
      <c r="AG172" s="399">
        <v>20886380.038190026</v>
      </c>
      <c r="AH172" s="399">
        <v>23257953.758952536</v>
      </c>
      <c r="AI172" s="512">
        <v>2371573.7207625099</v>
      </c>
      <c r="AJ172" s="513">
        <v>0.11354642194703769</v>
      </c>
      <c r="AK172" s="513"/>
      <c r="AL172" s="200">
        <v>-1869949</v>
      </c>
      <c r="AM172" s="433">
        <v>-1066662</v>
      </c>
      <c r="AN172" s="512">
        <v>803287</v>
      </c>
      <c r="AO172" s="513">
        <v>-0.42957695637688514</v>
      </c>
      <c r="AP172" s="513"/>
      <c r="AQ172" s="445">
        <v>19016431.038190026</v>
      </c>
      <c r="AR172" s="445">
        <v>22191291.758952543</v>
      </c>
      <c r="AS172" s="512">
        <v>3174860.7207625173</v>
      </c>
      <c r="AT172" s="513">
        <v>0.16695355266119899</v>
      </c>
      <c r="AV172" s="519">
        <v>312.25966597772117</v>
      </c>
      <c r="AW172" s="519">
        <v>292.9531644433286</v>
      </c>
      <c r="AX172" s="519">
        <v>-19.306501534392567</v>
      </c>
      <c r="AY172" s="520">
        <v>-6.1828355173383261E-2</v>
      </c>
      <c r="AZ172" s="521"/>
      <c r="BA172" s="519">
        <v>158.58812617159091</v>
      </c>
      <c r="BB172" s="519">
        <v>173.83952453017758</v>
      </c>
      <c r="BC172" s="658">
        <v>15.25139835858667</v>
      </c>
      <c r="BD172" s="659">
        <v>9.6169862944750314E-2</v>
      </c>
      <c r="BE172" s="521"/>
      <c r="BF172" s="519">
        <v>120.06433477282978</v>
      </c>
      <c r="BG172" s="519">
        <v>44.849356683296236</v>
      </c>
      <c r="BH172" s="658">
        <v>-75.214978089533545</v>
      </c>
      <c r="BI172" s="659">
        <v>-0.62645562674249278</v>
      </c>
      <c r="BJ172" s="521"/>
      <c r="BK172" s="519">
        <v>590.91212692214185</v>
      </c>
      <c r="BL172" s="519">
        <v>511.64204565680234</v>
      </c>
      <c r="BM172" s="658">
        <v>-79.270081265339513</v>
      </c>
      <c r="BN172" s="659">
        <v>-0.13414867905695238</v>
      </c>
      <c r="BO172" s="522"/>
      <c r="BP172" s="519">
        <v>0</v>
      </c>
      <c r="BQ172" s="519">
        <v>140.80987901995977</v>
      </c>
      <c r="BR172" s="522"/>
      <c r="BS172" s="519">
        <v>590.91212692214185</v>
      </c>
      <c r="BT172" s="519">
        <v>652.45192467676202</v>
      </c>
      <c r="BU172" s="658">
        <v>61.539797754620167</v>
      </c>
      <c r="BV172" s="659">
        <v>0.10414373804639925</v>
      </c>
      <c r="BW172" s="513"/>
      <c r="BX172" s="519">
        <v>-52.904119277994681</v>
      </c>
      <c r="BY172" s="519">
        <v>-30.590596684152946</v>
      </c>
      <c r="BZ172" s="512">
        <v>22.313522593841736</v>
      </c>
      <c r="CA172" s="513">
        <v>-0.42177287701532501</v>
      </c>
      <c r="CB172" s="513"/>
      <c r="CC172" s="445">
        <v>538.00800764414714</v>
      </c>
      <c r="CD172" s="445">
        <v>622.5290139128831</v>
      </c>
      <c r="CE172" s="512">
        <v>84.52100626873596</v>
      </c>
      <c r="CF172" s="513">
        <v>0.15709990384500078</v>
      </c>
    </row>
    <row r="173" spans="1:84">
      <c r="A173" s="397">
        <v>538</v>
      </c>
      <c r="B173" s="412">
        <v>2</v>
      </c>
      <c r="C173" s="412">
        <v>2</v>
      </c>
      <c r="D173" s="398" t="s">
        <v>196</v>
      </c>
      <c r="E173" s="400">
        <v>4644</v>
      </c>
      <c r="F173" s="400">
        <v>4695</v>
      </c>
      <c r="G173" s="512">
        <v>51</v>
      </c>
      <c r="H173" s="513">
        <v>1.0981912144702842E-2</v>
      </c>
      <c r="I173" s="513"/>
      <c r="J173" s="400">
        <v>2086991.379463912</v>
      </c>
      <c r="K173" s="433">
        <v>2197667.0245097182</v>
      </c>
      <c r="L173" s="512">
        <v>110675.64504580619</v>
      </c>
      <c r="M173" s="513">
        <v>5.3031194155787831E-2</v>
      </c>
      <c r="N173" s="513"/>
      <c r="O173" s="400">
        <v>1892610.609176897</v>
      </c>
      <c r="P173" s="433">
        <v>1757845.6786645274</v>
      </c>
      <c r="Q173" s="512">
        <v>-134764.93051236961</v>
      </c>
      <c r="R173" s="513">
        <v>-7.1205841211562981E-2</v>
      </c>
      <c r="S173" s="513"/>
      <c r="T173" s="400">
        <v>778488.80307166837</v>
      </c>
      <c r="U173" s="433">
        <v>383162.39270163246</v>
      </c>
      <c r="V173" s="512">
        <v>-395326.41037003591</v>
      </c>
      <c r="W173" s="513">
        <v>-0.50781258357243431</v>
      </c>
      <c r="X173" s="514"/>
      <c r="Y173" s="433">
        <v>4758090.7917124778</v>
      </c>
      <c r="Z173" s="433">
        <v>4338675.0958758779</v>
      </c>
      <c r="AA173" s="512">
        <v>-419415.69583659992</v>
      </c>
      <c r="AB173" s="513">
        <v>-8.8147896750336824E-2</v>
      </c>
      <c r="AC173" s="514"/>
      <c r="AD173" s="517">
        <v>0</v>
      </c>
      <c r="AE173" s="439">
        <v>418957.16143189755</v>
      </c>
      <c r="AF173" s="505"/>
      <c r="AG173" s="399">
        <v>4758090.7917124778</v>
      </c>
      <c r="AH173" s="399">
        <v>4757632.2573077753</v>
      </c>
      <c r="AI173" s="512">
        <v>-458.53440470248461</v>
      </c>
      <c r="AJ173" s="513">
        <v>-9.6369410499931666E-5</v>
      </c>
      <c r="AK173" s="513"/>
      <c r="AL173" s="200">
        <v>991836</v>
      </c>
      <c r="AM173" s="433">
        <v>823561</v>
      </c>
      <c r="AN173" s="512">
        <v>-168275</v>
      </c>
      <c r="AO173" s="513">
        <v>-0.16966010509802024</v>
      </c>
      <c r="AP173" s="513"/>
      <c r="AQ173" s="445">
        <v>5749926.7917124778</v>
      </c>
      <c r="AR173" s="445">
        <v>5581193.2573077753</v>
      </c>
      <c r="AS173" s="512">
        <v>-168733.53440470248</v>
      </c>
      <c r="AT173" s="513">
        <v>-2.9345336126349052E-2</v>
      </c>
      <c r="AV173" s="519">
        <v>449.39521521617399</v>
      </c>
      <c r="AW173" s="519">
        <v>468.08669318630842</v>
      </c>
      <c r="AX173" s="519">
        <v>18.691477970134429</v>
      </c>
      <c r="AY173" s="520">
        <v>4.1592516647386217E-2</v>
      </c>
      <c r="AZ173" s="521"/>
      <c r="BA173" s="519">
        <v>407.53889086496491</v>
      </c>
      <c r="BB173" s="519">
        <v>374.40802527465974</v>
      </c>
      <c r="BC173" s="658">
        <v>-33.130865590305177</v>
      </c>
      <c r="BD173" s="659">
        <v>-8.1294979038657816E-2</v>
      </c>
      <c r="BE173" s="521"/>
      <c r="BF173" s="519">
        <v>167.63324786211635</v>
      </c>
      <c r="BG173" s="519">
        <v>81.610733269783267</v>
      </c>
      <c r="BH173" s="658">
        <v>-86.022514592333081</v>
      </c>
      <c r="BI173" s="659">
        <v>-0.51315902835151961</v>
      </c>
      <c r="BJ173" s="521"/>
      <c r="BK173" s="519">
        <v>1024.5673539432553</v>
      </c>
      <c r="BL173" s="519">
        <v>924.10545173075138</v>
      </c>
      <c r="BM173" s="658">
        <v>-100.4619022125039</v>
      </c>
      <c r="BN173" s="659">
        <v>-9.8052999469342733E-2</v>
      </c>
      <c r="BO173" s="522"/>
      <c r="BP173" s="519">
        <v>0</v>
      </c>
      <c r="BQ173" s="519">
        <v>89.23475216866828</v>
      </c>
      <c r="BR173" s="522"/>
      <c r="BS173" s="519">
        <v>1024.5673539432553</v>
      </c>
      <c r="BT173" s="519">
        <v>1013.3402038994196</v>
      </c>
      <c r="BU173" s="658">
        <v>-11.22715004383565</v>
      </c>
      <c r="BV173" s="659">
        <v>-1.0957942394539203E-2</v>
      </c>
      <c r="BW173" s="513"/>
      <c r="BX173" s="519">
        <v>213.57364341085272</v>
      </c>
      <c r="BY173" s="519">
        <v>175.41235356762513</v>
      </c>
      <c r="BZ173" s="512">
        <v>-38.161289843227593</v>
      </c>
      <c r="CA173" s="513">
        <v>-0.17867977168800983</v>
      </c>
      <c r="CB173" s="513"/>
      <c r="CC173" s="445">
        <v>1238.1409973541081</v>
      </c>
      <c r="CD173" s="445">
        <v>1188.7525574670449</v>
      </c>
      <c r="CE173" s="512">
        <v>-49.388439887063214</v>
      </c>
      <c r="CF173" s="513">
        <v>-3.9889188705168228E-2</v>
      </c>
    </row>
    <row r="174" spans="1:84">
      <c r="A174" s="397">
        <v>541</v>
      </c>
      <c r="B174" s="412">
        <v>12</v>
      </c>
      <c r="C174" s="412">
        <v>12</v>
      </c>
      <c r="D174" s="398" t="s">
        <v>197</v>
      </c>
      <c r="E174" s="400">
        <v>9243</v>
      </c>
      <c r="F174" s="400">
        <v>9130</v>
      </c>
      <c r="G174" s="512">
        <v>-113</v>
      </c>
      <c r="H174" s="513">
        <v>-1.2225467921670454E-2</v>
      </c>
      <c r="I174" s="513"/>
      <c r="J174" s="400">
        <v>5225686.824980828</v>
      </c>
      <c r="K174" s="433">
        <v>5008099.957910873</v>
      </c>
      <c r="L174" s="512">
        <v>-217586.86706995498</v>
      </c>
      <c r="M174" s="513">
        <v>-4.1637946237000775E-2</v>
      </c>
      <c r="N174" s="513"/>
      <c r="O174" s="400">
        <v>4567844.1577191809</v>
      </c>
      <c r="P174" s="433">
        <v>4629403.0415882766</v>
      </c>
      <c r="Q174" s="512">
        <v>61558.883869095705</v>
      </c>
      <c r="R174" s="513">
        <v>1.3476572698976081E-2</v>
      </c>
      <c r="S174" s="513"/>
      <c r="T174" s="400">
        <v>2030617.8902143268</v>
      </c>
      <c r="U174" s="433">
        <v>1403207.5195452492</v>
      </c>
      <c r="V174" s="512">
        <v>-627410.37066907762</v>
      </c>
      <c r="W174" s="513">
        <v>-0.30897510245162668</v>
      </c>
      <c r="X174" s="514"/>
      <c r="Y174" s="433">
        <v>11824148.872914337</v>
      </c>
      <c r="Z174" s="433">
        <v>11040710.519044399</v>
      </c>
      <c r="AA174" s="512">
        <v>-783438.35386993736</v>
      </c>
      <c r="AB174" s="513">
        <v>-6.625748392466245E-2</v>
      </c>
      <c r="AC174" s="514"/>
      <c r="AD174" s="517">
        <v>0</v>
      </c>
      <c r="AE174" s="439">
        <v>1424064.4112242707</v>
      </c>
      <c r="AF174" s="505"/>
      <c r="AG174" s="399">
        <v>11824148.872914337</v>
      </c>
      <c r="AH174" s="399">
        <v>12464774.93026867</v>
      </c>
      <c r="AI174" s="512">
        <v>640626.05735433288</v>
      </c>
      <c r="AJ174" s="513">
        <v>5.4179464774992782E-2</v>
      </c>
      <c r="AK174" s="513"/>
      <c r="AL174" s="200">
        <v>-619601</v>
      </c>
      <c r="AM174" s="433">
        <v>-465422</v>
      </c>
      <c r="AN174" s="512">
        <v>154179</v>
      </c>
      <c r="AO174" s="513">
        <v>-0.24883594442229759</v>
      </c>
      <c r="AP174" s="513"/>
      <c r="AQ174" s="445">
        <v>11204547.872914337</v>
      </c>
      <c r="AR174" s="445">
        <v>11999352.93026867</v>
      </c>
      <c r="AS174" s="512">
        <v>794805.05735433288</v>
      </c>
      <c r="AT174" s="513">
        <v>7.0935933013029445E-2</v>
      </c>
      <c r="AV174" s="519">
        <v>565.36696148229237</v>
      </c>
      <c r="AW174" s="519">
        <v>548.53230645245048</v>
      </c>
      <c r="AX174" s="519">
        <v>-16.834655029841883</v>
      </c>
      <c r="AY174" s="520">
        <v>-2.9776510084183888E-2</v>
      </c>
      <c r="AZ174" s="521"/>
      <c r="BA174" s="519">
        <v>494.19497541049236</v>
      </c>
      <c r="BB174" s="519">
        <v>507.0540023645429</v>
      </c>
      <c r="BC174" s="658">
        <v>12.859026954050535</v>
      </c>
      <c r="BD174" s="659">
        <v>2.602014911901818E-2</v>
      </c>
      <c r="BE174" s="521"/>
      <c r="BF174" s="519">
        <v>219.69251219456095</v>
      </c>
      <c r="BG174" s="519">
        <v>153.6919517574205</v>
      </c>
      <c r="BH174" s="658">
        <v>-66.00056043714045</v>
      </c>
      <c r="BI174" s="659">
        <v>-0.30042243942611013</v>
      </c>
      <c r="BJ174" s="521"/>
      <c r="BK174" s="519">
        <v>1279.2544490873458</v>
      </c>
      <c r="BL174" s="519">
        <v>1209.2782605744139</v>
      </c>
      <c r="BM174" s="658">
        <v>-69.976188512931913</v>
      </c>
      <c r="BN174" s="659">
        <v>-5.4700758369732295E-2</v>
      </c>
      <c r="BO174" s="522"/>
      <c r="BP174" s="519">
        <v>0</v>
      </c>
      <c r="BQ174" s="519">
        <v>155.97638677155211</v>
      </c>
      <c r="BR174" s="522"/>
      <c r="BS174" s="519">
        <v>1279.2544490873458</v>
      </c>
      <c r="BT174" s="519">
        <v>1365.2546473459661</v>
      </c>
      <c r="BU174" s="658">
        <v>86.00019825862023</v>
      </c>
      <c r="BV174" s="659">
        <v>6.7226811929382041E-2</v>
      </c>
      <c r="BW174" s="513"/>
      <c r="BX174" s="519">
        <v>-67.03462079411446</v>
      </c>
      <c r="BY174" s="519">
        <v>-50.977217962760129</v>
      </c>
      <c r="BZ174" s="512">
        <v>16.057402831354331</v>
      </c>
      <c r="CA174" s="513">
        <v>-0.23953895227768854</v>
      </c>
      <c r="CB174" s="513"/>
      <c r="CC174" s="445">
        <v>1212.2198282932313</v>
      </c>
      <c r="CD174" s="445">
        <v>1314.2774293832058</v>
      </c>
      <c r="CE174" s="512">
        <v>102.05760108997447</v>
      </c>
      <c r="CF174" s="513">
        <v>8.4190671285808344E-2</v>
      </c>
    </row>
    <row r="175" spans="1:84">
      <c r="A175" s="397">
        <v>543</v>
      </c>
      <c r="B175" s="412">
        <v>1</v>
      </c>
      <c r="C175" s="413">
        <v>35</v>
      </c>
      <c r="D175" s="398" t="s">
        <v>198</v>
      </c>
      <c r="E175" s="400">
        <v>44458</v>
      </c>
      <c r="F175" s="400">
        <v>44785</v>
      </c>
      <c r="G175" s="512">
        <v>327</v>
      </c>
      <c r="H175" s="513">
        <v>7.3552566467227493E-3</v>
      </c>
      <c r="I175" s="513"/>
      <c r="J175" s="400">
        <v>34211929.189195633</v>
      </c>
      <c r="K175" s="433">
        <v>34090915.3614491</v>
      </c>
      <c r="L175" s="512">
        <v>-121013.82774653286</v>
      </c>
      <c r="M175" s="513">
        <v>-3.5371822231161951E-3</v>
      </c>
      <c r="N175" s="513"/>
      <c r="O175" s="400">
        <v>-198832.6306909867</v>
      </c>
      <c r="P175" s="433">
        <v>-209599.54589710652</v>
      </c>
      <c r="Q175" s="512">
        <v>-10766.915206119826</v>
      </c>
      <c r="R175" s="513">
        <v>5.4150645035990576E-2</v>
      </c>
      <c r="S175" s="513"/>
      <c r="T175" s="400">
        <v>5144222.2518574186</v>
      </c>
      <c r="U175" s="433">
        <v>2447337.9591911668</v>
      </c>
      <c r="V175" s="512">
        <v>-2696884.2926662518</v>
      </c>
      <c r="W175" s="513">
        <v>-0.52425501088964244</v>
      </c>
      <c r="X175" s="514"/>
      <c r="Y175" s="433">
        <v>39157318.810362071</v>
      </c>
      <c r="Z175" s="433">
        <v>36328653.774743162</v>
      </c>
      <c r="AA175" s="512">
        <v>-2828665.0356189087</v>
      </c>
      <c r="AB175" s="513">
        <v>-7.2238476013081074E-2</v>
      </c>
      <c r="AC175" s="514"/>
      <c r="AD175" s="517">
        <v>0</v>
      </c>
      <c r="AE175" s="439">
        <v>4720159.2839897107</v>
      </c>
      <c r="AF175" s="505"/>
      <c r="AG175" s="399">
        <v>39157318.810362071</v>
      </c>
      <c r="AH175" s="399">
        <v>41048813.058732875</v>
      </c>
      <c r="AI175" s="512">
        <v>1891494.2483708039</v>
      </c>
      <c r="AJ175" s="513">
        <v>4.8304999061127341E-2</v>
      </c>
      <c r="AK175" s="513"/>
      <c r="AL175" s="200">
        <v>-8524938</v>
      </c>
      <c r="AM175" s="433">
        <v>-7856162</v>
      </c>
      <c r="AN175" s="512">
        <v>668776</v>
      </c>
      <c r="AO175" s="513">
        <v>-7.8449368194818542E-2</v>
      </c>
      <c r="AP175" s="513"/>
      <c r="AQ175" s="445">
        <v>30632380.810362071</v>
      </c>
      <c r="AR175" s="445">
        <v>33192651.058732875</v>
      </c>
      <c r="AS175" s="512">
        <v>2560270.2483708039</v>
      </c>
      <c r="AT175" s="513">
        <v>8.3580517760628539E-2</v>
      </c>
      <c r="AV175" s="519">
        <v>769.53369897871323</v>
      </c>
      <c r="AW175" s="519">
        <v>761.21280253319412</v>
      </c>
      <c r="AX175" s="519">
        <v>-8.3208964455191108</v>
      </c>
      <c r="AY175" s="520">
        <v>-1.0812907162561159E-2</v>
      </c>
      <c r="AZ175" s="521"/>
      <c r="BA175" s="519">
        <v>-4.4723701176613142</v>
      </c>
      <c r="BB175" s="519">
        <v>-4.6801282995892937</v>
      </c>
      <c r="BC175" s="658">
        <v>-0.20775818192797946</v>
      </c>
      <c r="BD175" s="659">
        <v>4.6453709434187009E-2</v>
      </c>
      <c r="BE175" s="521"/>
      <c r="BF175" s="519">
        <v>115.70970920548424</v>
      </c>
      <c r="BG175" s="519">
        <v>54.646376223984966</v>
      </c>
      <c r="BH175" s="658">
        <v>-61.063332981499279</v>
      </c>
      <c r="BI175" s="659">
        <v>-0.52772868759923464</v>
      </c>
      <c r="BJ175" s="521"/>
      <c r="BK175" s="519">
        <v>880.77103806653633</v>
      </c>
      <c r="BL175" s="519">
        <v>811.17905045758982</v>
      </c>
      <c r="BM175" s="658">
        <v>-69.591987608946511</v>
      </c>
      <c r="BN175" s="659">
        <v>-7.9012574893146406E-2</v>
      </c>
      <c r="BO175" s="522"/>
      <c r="BP175" s="519">
        <v>0</v>
      </c>
      <c r="BQ175" s="519">
        <v>105.3959871383211</v>
      </c>
      <c r="BR175" s="522"/>
      <c r="BS175" s="519">
        <v>880.77103806653633</v>
      </c>
      <c r="BT175" s="519">
        <v>916.575037595911</v>
      </c>
      <c r="BU175" s="658">
        <v>35.803999529374664</v>
      </c>
      <c r="BV175" s="659">
        <v>4.0650745746557929E-2</v>
      </c>
      <c r="BW175" s="513"/>
      <c r="BX175" s="519">
        <v>-191.75262045076252</v>
      </c>
      <c r="BY175" s="519">
        <v>-175.41949313386178</v>
      </c>
      <c r="BZ175" s="512">
        <v>16.333127316900743</v>
      </c>
      <c r="CA175" s="513">
        <v>-8.5178117923528973E-2</v>
      </c>
      <c r="CB175" s="513"/>
      <c r="CC175" s="445">
        <v>689.01841761577384</v>
      </c>
      <c r="CD175" s="445">
        <v>741.15554446204919</v>
      </c>
      <c r="CE175" s="512">
        <v>52.137126846275351</v>
      </c>
      <c r="CF175" s="513">
        <v>7.5668698416925695E-2</v>
      </c>
    </row>
    <row r="176" spans="1:84">
      <c r="A176" s="397">
        <v>545</v>
      </c>
      <c r="B176" s="412">
        <v>15</v>
      </c>
      <c r="C176" s="412">
        <v>15</v>
      </c>
      <c r="D176" s="398" t="s">
        <v>199</v>
      </c>
      <c r="E176" s="400">
        <v>9584</v>
      </c>
      <c r="F176" s="400">
        <v>9621</v>
      </c>
      <c r="G176" s="512">
        <v>37</v>
      </c>
      <c r="H176" s="513">
        <v>3.8606010016694493E-3</v>
      </c>
      <c r="I176" s="513"/>
      <c r="J176" s="400">
        <v>11189256.765390776</v>
      </c>
      <c r="K176" s="433">
        <v>11791743.99118357</v>
      </c>
      <c r="L176" s="512">
        <v>602487.22579279356</v>
      </c>
      <c r="M176" s="513">
        <v>5.3845151507858187E-2</v>
      </c>
      <c r="N176" s="513"/>
      <c r="O176" s="400">
        <v>3119934.886978758</v>
      </c>
      <c r="P176" s="433">
        <v>3291786.0403096573</v>
      </c>
      <c r="Q176" s="512">
        <v>171851.15333089931</v>
      </c>
      <c r="R176" s="513">
        <v>5.5081647392107691E-2</v>
      </c>
      <c r="S176" s="513"/>
      <c r="T176" s="400">
        <v>2173390.3931355006</v>
      </c>
      <c r="U176" s="433">
        <v>1665394.7750604055</v>
      </c>
      <c r="V176" s="512">
        <v>-507995.61807509512</v>
      </c>
      <c r="W176" s="513">
        <v>-0.23373417848885467</v>
      </c>
      <c r="X176" s="514"/>
      <c r="Y176" s="433">
        <v>16482582.045505036</v>
      </c>
      <c r="Z176" s="433">
        <v>16748924.806553634</v>
      </c>
      <c r="AA176" s="512">
        <v>266342.76104859821</v>
      </c>
      <c r="AB176" s="513">
        <v>1.6159043547502472E-2</v>
      </c>
      <c r="AC176" s="514"/>
      <c r="AD176" s="517">
        <v>0</v>
      </c>
      <c r="AE176" s="439">
        <v>974560.51973491756</v>
      </c>
      <c r="AF176" s="505"/>
      <c r="AG176" s="399">
        <v>16482582.045505036</v>
      </c>
      <c r="AH176" s="399">
        <v>17723485.326288551</v>
      </c>
      <c r="AI176" s="512">
        <v>1240903.2807835154</v>
      </c>
      <c r="AJ176" s="513">
        <v>7.5285733591838669E-2</v>
      </c>
      <c r="AK176" s="513"/>
      <c r="AL176" s="200">
        <v>441249</v>
      </c>
      <c r="AM176" s="433">
        <v>714078</v>
      </c>
      <c r="AN176" s="512">
        <v>272829</v>
      </c>
      <c r="AO176" s="513">
        <v>0.61831074971274724</v>
      </c>
      <c r="AP176" s="513"/>
      <c r="AQ176" s="445">
        <v>16923831.045505036</v>
      </c>
      <c r="AR176" s="445">
        <v>18437563.326288547</v>
      </c>
      <c r="AS176" s="512">
        <v>1513732.2807835117</v>
      </c>
      <c r="AT176" s="513">
        <v>8.9443830815455844E-2</v>
      </c>
      <c r="AV176" s="519">
        <v>1167.4934020649807</v>
      </c>
      <c r="AW176" s="519">
        <v>1225.6256097270107</v>
      </c>
      <c r="AX176" s="519">
        <v>58.132207662029941</v>
      </c>
      <c r="AY176" s="520">
        <v>4.9792322217161789E-2</v>
      </c>
      <c r="AZ176" s="521"/>
      <c r="BA176" s="519">
        <v>325.53577702199061</v>
      </c>
      <c r="BB176" s="519">
        <v>342.14593496618409</v>
      </c>
      <c r="BC176" s="658">
        <v>16.610157944193475</v>
      </c>
      <c r="BD176" s="659">
        <v>5.1024062842319862E-2</v>
      </c>
      <c r="BE176" s="521"/>
      <c r="BF176" s="519">
        <v>226.77278726372086</v>
      </c>
      <c r="BG176" s="519">
        <v>173.09996622600619</v>
      </c>
      <c r="BH176" s="658">
        <v>-53.67282103771467</v>
      </c>
      <c r="BI176" s="659">
        <v>-0.23668104839800264</v>
      </c>
      <c r="BJ176" s="521"/>
      <c r="BK176" s="519">
        <v>1719.8019663506923</v>
      </c>
      <c r="BL176" s="519">
        <v>1740.871510919201</v>
      </c>
      <c r="BM176" s="658">
        <v>21.069544568508718</v>
      </c>
      <c r="BN176" s="659">
        <v>1.225114576023943E-2</v>
      </c>
      <c r="BO176" s="522"/>
      <c r="BP176" s="519">
        <v>0</v>
      </c>
      <c r="BQ176" s="519">
        <v>101.29513769201928</v>
      </c>
      <c r="BR176" s="522"/>
      <c r="BS176" s="519">
        <v>1719.8019663506923</v>
      </c>
      <c r="BT176" s="519">
        <v>1842.1666486112204</v>
      </c>
      <c r="BU176" s="658">
        <v>122.36468226052807</v>
      </c>
      <c r="BV176" s="659">
        <v>7.1150449095123414E-2</v>
      </c>
      <c r="BW176" s="513"/>
      <c r="BX176" s="519">
        <v>46.040171118530886</v>
      </c>
      <c r="BY176" s="519">
        <v>74.220767072029929</v>
      </c>
      <c r="BZ176" s="512">
        <v>28.180595953499044</v>
      </c>
      <c r="CA176" s="513">
        <v>0.6120871245449504</v>
      </c>
      <c r="CB176" s="513"/>
      <c r="CC176" s="445">
        <v>1765.8421374692232</v>
      </c>
      <c r="CD176" s="445">
        <v>1916.3874156832499</v>
      </c>
      <c r="CE176" s="512">
        <v>150.54527821402667</v>
      </c>
      <c r="CF176" s="513">
        <v>8.5254097758583197E-2</v>
      </c>
    </row>
    <row r="177" spans="1:84">
      <c r="A177" s="397">
        <v>560</v>
      </c>
      <c r="B177" s="412">
        <v>7</v>
      </c>
      <c r="C177" s="412">
        <v>7</v>
      </c>
      <c r="D177" s="398" t="s">
        <v>200</v>
      </c>
      <c r="E177" s="400">
        <v>15735</v>
      </c>
      <c r="F177" s="400">
        <v>15669</v>
      </c>
      <c r="G177" s="512">
        <v>-66</v>
      </c>
      <c r="H177" s="513">
        <v>-4.1944709246901808E-3</v>
      </c>
      <c r="I177" s="513"/>
      <c r="J177" s="400">
        <v>4380477.5946529452</v>
      </c>
      <c r="K177" s="433">
        <v>4367644.3445017282</v>
      </c>
      <c r="L177" s="512">
        <v>-12833.250151216984</v>
      </c>
      <c r="M177" s="513">
        <v>-2.9296463396781126E-3</v>
      </c>
      <c r="N177" s="513"/>
      <c r="O177" s="400">
        <v>6119155.5578805432</v>
      </c>
      <c r="P177" s="433">
        <v>6562383.9832777744</v>
      </c>
      <c r="Q177" s="512">
        <v>443228.42539723124</v>
      </c>
      <c r="R177" s="513">
        <v>7.2432939676851382E-2</v>
      </c>
      <c r="S177" s="513"/>
      <c r="T177" s="400">
        <v>2752491.5886558881</v>
      </c>
      <c r="U177" s="433">
        <v>1735654.362388202</v>
      </c>
      <c r="V177" s="512">
        <v>-1016837.2262676861</v>
      </c>
      <c r="W177" s="513">
        <v>-0.3694242810617393</v>
      </c>
      <c r="X177" s="514"/>
      <c r="Y177" s="433">
        <v>13252124.741189376</v>
      </c>
      <c r="Z177" s="433">
        <v>12665682.690167703</v>
      </c>
      <c r="AA177" s="512">
        <v>-586442.05102167279</v>
      </c>
      <c r="AB177" s="513">
        <v>-4.4252681171867668E-2</v>
      </c>
      <c r="AC177" s="514"/>
      <c r="AD177" s="517">
        <v>0</v>
      </c>
      <c r="AE177" s="439">
        <v>1923073.6873858171</v>
      </c>
      <c r="AF177" s="505"/>
      <c r="AG177" s="399">
        <v>13252124.741189376</v>
      </c>
      <c r="AH177" s="399">
        <v>14588756.377553519</v>
      </c>
      <c r="AI177" s="512">
        <v>1336631.6363641433</v>
      </c>
      <c r="AJ177" s="513">
        <v>0.10086168538768078</v>
      </c>
      <c r="AK177" s="513"/>
      <c r="AL177" s="200">
        <v>-1801901</v>
      </c>
      <c r="AM177" s="433">
        <v>-1416002</v>
      </c>
      <c r="AN177" s="512">
        <v>385899</v>
      </c>
      <c r="AO177" s="513">
        <v>-0.21416215430259486</v>
      </c>
      <c r="AP177" s="513"/>
      <c r="AQ177" s="445">
        <v>11450223.741189376</v>
      </c>
      <c r="AR177" s="445">
        <v>13172754.377553523</v>
      </c>
      <c r="AS177" s="512">
        <v>1722530.6363641471</v>
      </c>
      <c r="AT177" s="513">
        <v>0.15043641725250878</v>
      </c>
      <c r="AV177" s="519">
        <v>278.3906955610388</v>
      </c>
      <c r="AW177" s="519">
        <v>278.74429411588028</v>
      </c>
      <c r="AX177" s="519">
        <v>0.35359855484148284</v>
      </c>
      <c r="AY177" s="520">
        <v>1.270152201491067E-3</v>
      </c>
      <c r="AZ177" s="521"/>
      <c r="BA177" s="519">
        <v>388.88818289676158</v>
      </c>
      <c r="BB177" s="519">
        <v>418.81319696711813</v>
      </c>
      <c r="BC177" s="658">
        <v>29.925014070356553</v>
      </c>
      <c r="BD177" s="659">
        <v>7.6950175876906932E-2</v>
      </c>
      <c r="BE177" s="521"/>
      <c r="BF177" s="519">
        <v>174.92796877380923</v>
      </c>
      <c r="BG177" s="519">
        <v>110.76995101079852</v>
      </c>
      <c r="BH177" s="658">
        <v>-64.158017763010704</v>
      </c>
      <c r="BI177" s="659">
        <v>-0.36676820872464533</v>
      </c>
      <c r="BJ177" s="521"/>
      <c r="BK177" s="519">
        <v>842.20684723160946</v>
      </c>
      <c r="BL177" s="519">
        <v>808.32744209379689</v>
      </c>
      <c r="BM177" s="658">
        <v>-33.879405137812569</v>
      </c>
      <c r="BN177" s="659">
        <v>-4.0226940981513568E-2</v>
      </c>
      <c r="BO177" s="522"/>
      <c r="BP177" s="519">
        <v>0</v>
      </c>
      <c r="BQ177" s="519">
        <v>122.73110520044783</v>
      </c>
      <c r="BR177" s="522"/>
      <c r="BS177" s="519">
        <v>842.20684723160946</v>
      </c>
      <c r="BT177" s="519">
        <v>931.05854729424459</v>
      </c>
      <c r="BU177" s="658">
        <v>88.851700062635132</v>
      </c>
      <c r="BV177" s="659">
        <v>0.10549866740539648</v>
      </c>
      <c r="BW177" s="513"/>
      <c r="BX177" s="519">
        <v>-114.51547505560852</v>
      </c>
      <c r="BY177" s="519">
        <v>-90.369647073840071</v>
      </c>
      <c r="BZ177" s="512">
        <v>24.145827981768448</v>
      </c>
      <c r="CA177" s="513">
        <v>-0.21085209636551983</v>
      </c>
      <c r="CB177" s="513"/>
      <c r="CC177" s="445">
        <v>727.69137217600098</v>
      </c>
      <c r="CD177" s="445">
        <v>840.68890022040478</v>
      </c>
      <c r="CE177" s="512">
        <v>112.99752804440379</v>
      </c>
      <c r="CF177" s="513">
        <v>0.15528221491277208</v>
      </c>
    </row>
    <row r="178" spans="1:84">
      <c r="A178" s="397">
        <v>561</v>
      </c>
      <c r="B178" s="412">
        <v>2</v>
      </c>
      <c r="C178" s="412">
        <v>2</v>
      </c>
      <c r="D178" s="398" t="s">
        <v>201</v>
      </c>
      <c r="E178" s="400">
        <v>1317</v>
      </c>
      <c r="F178" s="400">
        <v>1315</v>
      </c>
      <c r="G178" s="512">
        <v>-2</v>
      </c>
      <c r="H178" s="513">
        <v>-1.5186028853454822E-3</v>
      </c>
      <c r="I178" s="513"/>
      <c r="J178" s="400">
        <v>1303892.5857224278</v>
      </c>
      <c r="K178" s="433">
        <v>1381786.175347775</v>
      </c>
      <c r="L178" s="512">
        <v>77893.589625347173</v>
      </c>
      <c r="M178" s="513">
        <v>5.973926876974292E-2</v>
      </c>
      <c r="N178" s="513"/>
      <c r="O178" s="400">
        <v>436774.38299178809</v>
      </c>
      <c r="P178" s="433">
        <v>433005.91615647695</v>
      </c>
      <c r="Q178" s="512">
        <v>-3768.4668353111483</v>
      </c>
      <c r="R178" s="513">
        <v>-8.6279483917947632E-3</v>
      </c>
      <c r="S178" s="513"/>
      <c r="T178" s="400">
        <v>340084.14675400406</v>
      </c>
      <c r="U178" s="433">
        <v>264764.55649906059</v>
      </c>
      <c r="V178" s="512">
        <v>-75319.590254943469</v>
      </c>
      <c r="W178" s="513">
        <v>-0.22147339408156835</v>
      </c>
      <c r="X178" s="514"/>
      <c r="Y178" s="433">
        <v>2080751.1154682199</v>
      </c>
      <c r="Z178" s="433">
        <v>2079556.6480033128</v>
      </c>
      <c r="AA178" s="512">
        <v>-1194.4674649070948</v>
      </c>
      <c r="AB178" s="513">
        <v>-5.7405590511400996E-4</v>
      </c>
      <c r="AC178" s="514"/>
      <c r="AD178" s="517">
        <v>0</v>
      </c>
      <c r="AE178" s="439">
        <v>191536.78000589521</v>
      </c>
      <c r="AF178" s="505"/>
      <c r="AG178" s="399">
        <v>2080751.1154682199</v>
      </c>
      <c r="AH178" s="399">
        <v>2271093.4280092078</v>
      </c>
      <c r="AI178" s="512">
        <v>190342.31254098797</v>
      </c>
      <c r="AJ178" s="513">
        <v>9.1477693380044786E-2</v>
      </c>
      <c r="AK178" s="513"/>
      <c r="AL178" s="200">
        <v>-273476</v>
      </c>
      <c r="AM178" s="433">
        <v>-250211</v>
      </c>
      <c r="AN178" s="512">
        <v>23265</v>
      </c>
      <c r="AO178" s="513">
        <v>-8.5071450511196592E-2</v>
      </c>
      <c r="AP178" s="513"/>
      <c r="AQ178" s="445">
        <v>1807275.1154682199</v>
      </c>
      <c r="AR178" s="445">
        <v>2020882.4280092078</v>
      </c>
      <c r="AS178" s="512">
        <v>213607.31254098797</v>
      </c>
      <c r="AT178" s="513">
        <v>0.11819302479890985</v>
      </c>
      <c r="AV178" s="519">
        <v>990.04752142933012</v>
      </c>
      <c r="AW178" s="519">
        <v>1050.7879660439353</v>
      </c>
      <c r="AX178" s="519">
        <v>60.740444614605167</v>
      </c>
      <c r="AY178" s="520">
        <v>6.1351039520723488E-2</v>
      </c>
      <c r="AZ178" s="521"/>
      <c r="BA178" s="519">
        <v>331.64341912816104</v>
      </c>
      <c r="BB178" s="519">
        <v>329.28206551823342</v>
      </c>
      <c r="BC178" s="658">
        <v>-2.3613536099276189</v>
      </c>
      <c r="BD178" s="659">
        <v>-7.1201581992347386E-3</v>
      </c>
      <c r="BE178" s="521"/>
      <c r="BF178" s="519">
        <v>258.22638326044347</v>
      </c>
      <c r="BG178" s="519">
        <v>201.34186806012212</v>
      </c>
      <c r="BH178" s="658">
        <v>-56.884515200321346</v>
      </c>
      <c r="BI178" s="659">
        <v>-0.2202893231980422</v>
      </c>
      <c r="BJ178" s="521"/>
      <c r="BK178" s="519">
        <v>1579.9173238179346</v>
      </c>
      <c r="BL178" s="519">
        <v>1581.411899622291</v>
      </c>
      <c r="BM178" s="658">
        <v>1.4945758043563728</v>
      </c>
      <c r="BN178" s="659">
        <v>9.4598355358536707E-4</v>
      </c>
      <c r="BO178" s="522"/>
      <c r="BP178" s="519">
        <v>0</v>
      </c>
      <c r="BQ178" s="519">
        <v>145.65534601208762</v>
      </c>
      <c r="BR178" s="522"/>
      <c r="BS178" s="519">
        <v>1579.9173238179346</v>
      </c>
      <c r="BT178" s="519">
        <v>1727.0672456343787</v>
      </c>
      <c r="BU178" s="658">
        <v>147.14992181644402</v>
      </c>
      <c r="BV178" s="659">
        <v>9.3137735499253999E-2</v>
      </c>
      <c r="BW178" s="513"/>
      <c r="BX178" s="519">
        <v>-207.65072133637054</v>
      </c>
      <c r="BY178" s="519">
        <v>-190.27452471482889</v>
      </c>
      <c r="BZ178" s="512">
        <v>17.376196621541652</v>
      </c>
      <c r="CA178" s="513">
        <v>-8.3679924200187064E-2</v>
      </c>
      <c r="CB178" s="513"/>
      <c r="CC178" s="445">
        <v>1372.2666024815642</v>
      </c>
      <c r="CD178" s="445">
        <v>1536.7927209195498</v>
      </c>
      <c r="CE178" s="512">
        <v>164.52611843798559</v>
      </c>
      <c r="CF178" s="513">
        <v>0.11989369860088533</v>
      </c>
    </row>
    <row r="179" spans="1:84">
      <c r="A179" s="397">
        <v>562</v>
      </c>
      <c r="B179" s="412">
        <v>6</v>
      </c>
      <c r="C179" s="412">
        <v>6</v>
      </c>
      <c r="D179" s="398" t="s">
        <v>202</v>
      </c>
      <c r="E179" s="400">
        <v>8935</v>
      </c>
      <c r="F179" s="400">
        <v>8839</v>
      </c>
      <c r="G179" s="512">
        <v>-96</v>
      </c>
      <c r="H179" s="513">
        <v>-1.0744264129826524E-2</v>
      </c>
      <c r="I179" s="513"/>
      <c r="J179" s="400">
        <v>942246.22389995854</v>
      </c>
      <c r="K179" s="433">
        <v>734459.3554804126</v>
      </c>
      <c r="L179" s="512">
        <v>-207786.86841954594</v>
      </c>
      <c r="M179" s="513">
        <v>-0.22052289852594556</v>
      </c>
      <c r="N179" s="513"/>
      <c r="O179" s="400">
        <v>3280420.7878165888</v>
      </c>
      <c r="P179" s="433">
        <v>3340439.2049294207</v>
      </c>
      <c r="Q179" s="512">
        <v>60018.417112831958</v>
      </c>
      <c r="R179" s="513">
        <v>1.8295950731607068E-2</v>
      </c>
      <c r="S179" s="513"/>
      <c r="T179" s="400">
        <v>1658725.5906780572</v>
      </c>
      <c r="U179" s="433">
        <v>987875.47037635336</v>
      </c>
      <c r="V179" s="512">
        <v>-670850.12030170381</v>
      </c>
      <c r="W179" s="513">
        <v>-0.40443707149141672</v>
      </c>
      <c r="X179" s="514"/>
      <c r="Y179" s="433">
        <v>5881392.6023946051</v>
      </c>
      <c r="Z179" s="433">
        <v>5062774.0307861865</v>
      </c>
      <c r="AA179" s="512">
        <v>-818618.5716084186</v>
      </c>
      <c r="AB179" s="513">
        <v>-0.13918788065178961</v>
      </c>
      <c r="AC179" s="514"/>
      <c r="AD179" s="517">
        <v>0</v>
      </c>
      <c r="AE179" s="439">
        <v>970615.30023251276</v>
      </c>
      <c r="AF179" s="505"/>
      <c r="AG179" s="399">
        <v>5881392.6023946051</v>
      </c>
      <c r="AH179" s="399">
        <v>6033389.3310186993</v>
      </c>
      <c r="AI179" s="512">
        <v>151996.72862409428</v>
      </c>
      <c r="AJ179" s="513">
        <v>2.5843663040316153E-2</v>
      </c>
      <c r="AK179" s="513"/>
      <c r="AL179" s="200">
        <v>-282322</v>
      </c>
      <c r="AM179" s="433">
        <v>-208989</v>
      </c>
      <c r="AN179" s="512">
        <v>73333</v>
      </c>
      <c r="AO179" s="513">
        <v>-0.25974950588335305</v>
      </c>
      <c r="AP179" s="513"/>
      <c r="AQ179" s="445">
        <v>5599070.6023946051</v>
      </c>
      <c r="AR179" s="445">
        <v>5824400.3310186993</v>
      </c>
      <c r="AS179" s="512">
        <v>225329.72862409428</v>
      </c>
      <c r="AT179" s="513">
        <v>4.0244130611199198E-2</v>
      </c>
      <c r="AV179" s="519">
        <v>105.45564900950851</v>
      </c>
      <c r="AW179" s="519">
        <v>83.093037162621627</v>
      </c>
      <c r="AX179" s="519">
        <v>-22.362611846886878</v>
      </c>
      <c r="AY179" s="520">
        <v>-0.21205703114937477</v>
      </c>
      <c r="AZ179" s="521"/>
      <c r="BA179" s="519">
        <v>367.14278542994839</v>
      </c>
      <c r="BB179" s="519">
        <v>377.92048930076032</v>
      </c>
      <c r="BC179" s="658">
        <v>10.777703870811933</v>
      </c>
      <c r="BD179" s="659">
        <v>2.9355619389852729E-2</v>
      </c>
      <c r="BE179" s="521"/>
      <c r="BF179" s="519">
        <v>185.64360276195379</v>
      </c>
      <c r="BG179" s="519">
        <v>111.76326172376439</v>
      </c>
      <c r="BH179" s="658">
        <v>-73.8803410381894</v>
      </c>
      <c r="BI179" s="659">
        <v>-0.39796868806152369</v>
      </c>
      <c r="BJ179" s="521"/>
      <c r="BK179" s="519">
        <v>658.24203720141077</v>
      </c>
      <c r="BL179" s="519">
        <v>572.77678818714628</v>
      </c>
      <c r="BM179" s="658">
        <v>-85.465249014264487</v>
      </c>
      <c r="BN179" s="659">
        <v>-0.1298386371335831</v>
      </c>
      <c r="BO179" s="522"/>
      <c r="BP179" s="519">
        <v>0</v>
      </c>
      <c r="BQ179" s="519">
        <v>109.81053289201411</v>
      </c>
      <c r="BR179" s="522"/>
      <c r="BS179" s="519">
        <v>658.24203720141077</v>
      </c>
      <c r="BT179" s="519">
        <v>682.58732107916046</v>
      </c>
      <c r="BU179" s="658">
        <v>24.345283877749694</v>
      </c>
      <c r="BV179" s="659">
        <v>3.6985307078314801E-2</v>
      </c>
      <c r="BW179" s="513"/>
      <c r="BX179" s="519">
        <v>-31.597313933967545</v>
      </c>
      <c r="BY179" s="519">
        <v>-23.643964249349473</v>
      </c>
      <c r="BZ179" s="512">
        <v>7.9533496846180718</v>
      </c>
      <c r="CA179" s="513">
        <v>-0.2517096770073266</v>
      </c>
      <c r="CB179" s="513"/>
      <c r="CC179" s="445">
        <v>626.64472326744317</v>
      </c>
      <c r="CD179" s="445">
        <v>658.94335682981102</v>
      </c>
      <c r="CE179" s="512">
        <v>32.298633562367854</v>
      </c>
      <c r="CF179" s="513">
        <v>5.1542177510019903E-2</v>
      </c>
    </row>
    <row r="180" spans="1:84">
      <c r="A180" s="397">
        <v>563</v>
      </c>
      <c r="B180" s="412">
        <v>17</v>
      </c>
      <c r="C180" s="412">
        <v>17</v>
      </c>
      <c r="D180" s="398" t="s">
        <v>203</v>
      </c>
      <c r="E180" s="400">
        <v>7025</v>
      </c>
      <c r="F180" s="400">
        <v>6978</v>
      </c>
      <c r="G180" s="512">
        <v>-47</v>
      </c>
      <c r="H180" s="513">
        <v>-6.6903914590747335E-3</v>
      </c>
      <c r="I180" s="513"/>
      <c r="J180" s="400">
        <v>1078672.6484638159</v>
      </c>
      <c r="K180" s="433">
        <v>857305.18286876637</v>
      </c>
      <c r="L180" s="512">
        <v>-221367.46559504955</v>
      </c>
      <c r="M180" s="513">
        <v>-0.20522209950378223</v>
      </c>
      <c r="N180" s="513"/>
      <c r="O180" s="400">
        <v>3488074.9075481249</v>
      </c>
      <c r="P180" s="433">
        <v>3265041.1498580179</v>
      </c>
      <c r="Q180" s="512">
        <v>-223033.75769010698</v>
      </c>
      <c r="R180" s="513">
        <v>-6.3941791275028623E-2</v>
      </c>
      <c r="S180" s="513"/>
      <c r="T180" s="400">
        <v>1297173.6383667197</v>
      </c>
      <c r="U180" s="433">
        <v>720236.1406988356</v>
      </c>
      <c r="V180" s="512">
        <v>-576937.4976678841</v>
      </c>
      <c r="W180" s="513">
        <v>-0.44476504964617541</v>
      </c>
      <c r="X180" s="514"/>
      <c r="Y180" s="433">
        <v>5863921.194378661</v>
      </c>
      <c r="Z180" s="433">
        <v>4842582.4734256193</v>
      </c>
      <c r="AA180" s="512">
        <v>-1021338.7209530417</v>
      </c>
      <c r="AB180" s="513">
        <v>-0.17417333676518865</v>
      </c>
      <c r="AC180" s="514"/>
      <c r="AD180" s="517">
        <v>0</v>
      </c>
      <c r="AE180" s="439">
        <v>804893.09346151212</v>
      </c>
      <c r="AF180" s="505"/>
      <c r="AG180" s="399">
        <v>5863921.194378661</v>
      </c>
      <c r="AH180" s="399">
        <v>5647475.566887131</v>
      </c>
      <c r="AI180" s="512">
        <v>-216445.62749153003</v>
      </c>
      <c r="AJ180" s="513">
        <v>-3.6911414788285628E-2</v>
      </c>
      <c r="AK180" s="513"/>
      <c r="AL180" s="200">
        <v>-337238</v>
      </c>
      <c r="AM180" s="433">
        <v>-226406</v>
      </c>
      <c r="AN180" s="512">
        <v>110832</v>
      </c>
      <c r="AO180" s="513">
        <v>-0.32864623796843773</v>
      </c>
      <c r="AP180" s="513"/>
      <c r="AQ180" s="445">
        <v>5526683.194378661</v>
      </c>
      <c r="AR180" s="445">
        <v>5421069.5668871319</v>
      </c>
      <c r="AS180" s="512">
        <v>-105613.6274915291</v>
      </c>
      <c r="AT180" s="513">
        <v>-1.9109766884946758E-2</v>
      </c>
      <c r="AV180" s="519">
        <v>153.54770796637948</v>
      </c>
      <c r="AW180" s="519">
        <v>122.85829505141392</v>
      </c>
      <c r="AX180" s="519">
        <v>-30.689412914965558</v>
      </c>
      <c r="AY180" s="520">
        <v>-0.1998689092883448</v>
      </c>
      <c r="AZ180" s="521"/>
      <c r="BA180" s="519">
        <v>496.5231185121886</v>
      </c>
      <c r="BB180" s="519">
        <v>467.9050085781052</v>
      </c>
      <c r="BC180" s="658">
        <v>-28.618109934083407</v>
      </c>
      <c r="BD180" s="659">
        <v>-5.7637014002160487E-2</v>
      </c>
      <c r="BE180" s="521"/>
      <c r="BF180" s="519">
        <v>184.65105172479997</v>
      </c>
      <c r="BG180" s="519">
        <v>103.21526808524443</v>
      </c>
      <c r="BH180" s="658">
        <v>-81.435783639555538</v>
      </c>
      <c r="BI180" s="659">
        <v>-0.44102529002069107</v>
      </c>
      <c r="BJ180" s="521"/>
      <c r="BK180" s="519">
        <v>834.72187820336808</v>
      </c>
      <c r="BL180" s="519">
        <v>693.97857171476346</v>
      </c>
      <c r="BM180" s="658">
        <v>-140.74330648860462</v>
      </c>
      <c r="BN180" s="659">
        <v>-0.1686110190277228</v>
      </c>
      <c r="BO180" s="522"/>
      <c r="BP180" s="519">
        <v>0</v>
      </c>
      <c r="BQ180" s="519">
        <v>115.34724755825626</v>
      </c>
      <c r="BR180" s="522"/>
      <c r="BS180" s="519">
        <v>834.72187820336808</v>
      </c>
      <c r="BT180" s="519">
        <v>809.32581927301965</v>
      </c>
      <c r="BU180" s="658">
        <v>-25.396058930348431</v>
      </c>
      <c r="BV180" s="659">
        <v>-3.0424575650287489E-2</v>
      </c>
      <c r="BW180" s="513"/>
      <c r="BX180" s="519">
        <v>-48.00540925266904</v>
      </c>
      <c r="BY180" s="519">
        <v>-32.445686443106908</v>
      </c>
      <c r="BZ180" s="512">
        <v>15.559722809562132</v>
      </c>
      <c r="CA180" s="513">
        <v>-0.32412436539528161</v>
      </c>
      <c r="CB180" s="513"/>
      <c r="CC180" s="445">
        <v>786.71646895069898</v>
      </c>
      <c r="CD180" s="445">
        <v>776.8801328299129</v>
      </c>
      <c r="CE180" s="512">
        <v>-9.8363361207860862</v>
      </c>
      <c r="CF180" s="513">
        <v>-1.250302556129977E-2</v>
      </c>
    </row>
    <row r="181" spans="1:84">
      <c r="A181" s="397">
        <v>564</v>
      </c>
      <c r="B181" s="412">
        <v>17</v>
      </c>
      <c r="C181" s="412">
        <v>17</v>
      </c>
      <c r="D181" s="398" t="s">
        <v>204</v>
      </c>
      <c r="E181" s="400">
        <v>211848</v>
      </c>
      <c r="F181" s="400">
        <v>214633</v>
      </c>
      <c r="G181" s="512">
        <v>2785</v>
      </c>
      <c r="H181" s="513">
        <v>1.314621804312526E-2</v>
      </c>
      <c r="I181" s="513"/>
      <c r="J181" s="400">
        <v>50163108.511512704</v>
      </c>
      <c r="K181" s="433">
        <v>51281311.906114221</v>
      </c>
      <c r="L181" s="512">
        <v>1118203.3946015164</v>
      </c>
      <c r="M181" s="513">
        <v>2.229134971459918E-2</v>
      </c>
      <c r="N181" s="513"/>
      <c r="O181" s="400">
        <v>35268957.532213382</v>
      </c>
      <c r="P181" s="433">
        <v>34864558.184179351</v>
      </c>
      <c r="Q181" s="512">
        <v>-404399.34803403169</v>
      </c>
      <c r="R181" s="513">
        <v>-1.1466155404924232E-2</v>
      </c>
      <c r="S181" s="513"/>
      <c r="T181" s="400">
        <v>29399289.202421021</v>
      </c>
      <c r="U181" s="433">
        <v>18174033.171114724</v>
      </c>
      <c r="V181" s="512">
        <v>-11225256.031306297</v>
      </c>
      <c r="W181" s="513">
        <v>-0.38182066083359256</v>
      </c>
      <c r="X181" s="514"/>
      <c r="Y181" s="433">
        <v>114831355.24614711</v>
      </c>
      <c r="Z181" s="433">
        <v>104319903.2614083</v>
      </c>
      <c r="AA181" s="512">
        <v>-10511451.984738812</v>
      </c>
      <c r="AB181" s="513">
        <v>-9.1538168840792272E-2</v>
      </c>
      <c r="AC181" s="514"/>
      <c r="AD181" s="517">
        <v>0</v>
      </c>
      <c r="AE181" s="439">
        <v>32528678.370103527</v>
      </c>
      <c r="AF181" s="505"/>
      <c r="AG181" s="399">
        <v>114831355.24614711</v>
      </c>
      <c r="AH181" s="399">
        <v>136848581.63151184</v>
      </c>
      <c r="AI181" s="512">
        <v>22017226.385364726</v>
      </c>
      <c r="AJ181" s="513">
        <v>0.19173531774635622</v>
      </c>
      <c r="AK181" s="513"/>
      <c r="AL181" s="200">
        <v>1765953</v>
      </c>
      <c r="AM181" s="433">
        <v>4520739</v>
      </c>
      <c r="AN181" s="512">
        <v>2754786</v>
      </c>
      <c r="AO181" s="513">
        <v>1.5599429882901754</v>
      </c>
      <c r="AP181" s="513"/>
      <c r="AQ181" s="445">
        <v>116597308.24614711</v>
      </c>
      <c r="AR181" s="445">
        <v>141369320.63151181</v>
      </c>
      <c r="AS181" s="512">
        <v>24772012.385364696</v>
      </c>
      <c r="AT181" s="513">
        <v>0.21245784107698965</v>
      </c>
      <c r="AV181" s="519">
        <v>236.78820905324903</v>
      </c>
      <c r="AW181" s="519">
        <v>238.92557018778203</v>
      </c>
      <c r="AX181" s="519">
        <v>2.1373611345329948</v>
      </c>
      <c r="AY181" s="520">
        <v>9.0264677581658806E-3</v>
      </c>
      <c r="AZ181" s="521"/>
      <c r="BA181" s="519">
        <v>166.48237194693073</v>
      </c>
      <c r="BB181" s="519">
        <v>162.4380136520449</v>
      </c>
      <c r="BC181" s="658">
        <v>-4.044358294885825</v>
      </c>
      <c r="BD181" s="659">
        <v>-2.4293012212578503E-2</v>
      </c>
      <c r="BE181" s="521"/>
      <c r="BF181" s="519">
        <v>138.77539180176834</v>
      </c>
      <c r="BG181" s="519">
        <v>84.674924970133787</v>
      </c>
      <c r="BH181" s="658">
        <v>-54.100466831634549</v>
      </c>
      <c r="BI181" s="659">
        <v>-0.38984193183841676</v>
      </c>
      <c r="BJ181" s="521"/>
      <c r="BK181" s="519">
        <v>542.0459728019481</v>
      </c>
      <c r="BL181" s="519">
        <v>486.03850880996072</v>
      </c>
      <c r="BM181" s="658">
        <v>-56.007463991987379</v>
      </c>
      <c r="BN181" s="659">
        <v>-0.10332604022952735</v>
      </c>
      <c r="BO181" s="522"/>
      <c r="BP181" s="519">
        <v>0</v>
      </c>
      <c r="BQ181" s="519">
        <v>151.5548791197231</v>
      </c>
      <c r="BR181" s="522"/>
      <c r="BS181" s="519">
        <v>542.0459728019481</v>
      </c>
      <c r="BT181" s="519">
        <v>637.5933879296839</v>
      </c>
      <c r="BU181" s="658">
        <v>95.547415127735803</v>
      </c>
      <c r="BV181" s="659">
        <v>0.17627179228697409</v>
      </c>
      <c r="BW181" s="513"/>
      <c r="BX181" s="519">
        <v>8.3359436954797772</v>
      </c>
      <c r="BY181" s="519">
        <v>21.062646470952743</v>
      </c>
      <c r="BZ181" s="512">
        <v>12.726702775472965</v>
      </c>
      <c r="CA181" s="513">
        <v>1.5267260960956475</v>
      </c>
      <c r="CB181" s="513"/>
      <c r="CC181" s="445">
        <v>550.38191649742782</v>
      </c>
      <c r="CD181" s="445">
        <v>658.65603440063649</v>
      </c>
      <c r="CE181" s="512">
        <v>108.27411790320866</v>
      </c>
      <c r="CF181" s="513">
        <v>0.19672542766712553</v>
      </c>
    </row>
    <row r="182" spans="1:84">
      <c r="A182" s="397">
        <v>576</v>
      </c>
      <c r="B182" s="412">
        <v>7</v>
      </c>
      <c r="C182" s="412">
        <v>7</v>
      </c>
      <c r="D182" s="398" t="s">
        <v>205</v>
      </c>
      <c r="E182" s="400">
        <v>2750</v>
      </c>
      <c r="F182" s="400">
        <v>2726</v>
      </c>
      <c r="G182" s="512">
        <v>-24</v>
      </c>
      <c r="H182" s="513">
        <v>-8.7272727272727276E-3</v>
      </c>
      <c r="I182" s="513"/>
      <c r="J182" s="400">
        <v>440947.07743233733</v>
      </c>
      <c r="K182" s="433">
        <v>377218.14408063749</v>
      </c>
      <c r="L182" s="512">
        <v>-63728.933351699845</v>
      </c>
      <c r="M182" s="513">
        <v>-0.1445273970808412</v>
      </c>
      <c r="N182" s="513"/>
      <c r="O182" s="400">
        <v>786039.56098853913</v>
      </c>
      <c r="P182" s="433">
        <v>849069.29348858469</v>
      </c>
      <c r="Q182" s="512">
        <v>63029.73250004556</v>
      </c>
      <c r="R182" s="513">
        <v>8.0186463415121381E-2</v>
      </c>
      <c r="S182" s="513"/>
      <c r="T182" s="400">
        <v>615792.64660424495</v>
      </c>
      <c r="U182" s="433">
        <v>463658.29171494168</v>
      </c>
      <c r="V182" s="512">
        <v>-152134.35488930327</v>
      </c>
      <c r="W182" s="513">
        <v>-0.24705451701679113</v>
      </c>
      <c r="X182" s="514"/>
      <c r="Y182" s="433">
        <v>1842779.2850251216</v>
      </c>
      <c r="Z182" s="433">
        <v>1689945.7292841638</v>
      </c>
      <c r="AA182" s="512">
        <v>-152833.55574095785</v>
      </c>
      <c r="AB182" s="513">
        <v>-8.2936441158700316E-2</v>
      </c>
      <c r="AC182" s="514"/>
      <c r="AD182" s="517">
        <v>0</v>
      </c>
      <c r="AE182" s="439">
        <v>350643.87629479845</v>
      </c>
      <c r="AF182" s="505"/>
      <c r="AG182" s="399">
        <v>1842779.2850251216</v>
      </c>
      <c r="AH182" s="399">
        <v>2040589.6055789622</v>
      </c>
      <c r="AI182" s="512">
        <v>197810.3205538406</v>
      </c>
      <c r="AJ182" s="513">
        <v>0.10734346872753346</v>
      </c>
      <c r="AK182" s="513"/>
      <c r="AL182" s="200">
        <v>-201166</v>
      </c>
      <c r="AM182" s="433">
        <v>-126440</v>
      </c>
      <c r="AN182" s="512">
        <v>74726</v>
      </c>
      <c r="AO182" s="513">
        <v>-0.3714643627650796</v>
      </c>
      <c r="AP182" s="513"/>
      <c r="AQ182" s="445">
        <v>1641613.2850251216</v>
      </c>
      <c r="AR182" s="445">
        <v>1914149.6055789622</v>
      </c>
      <c r="AS182" s="512">
        <v>272536.3205538406</v>
      </c>
      <c r="AT182" s="513">
        <v>0.16601737025396329</v>
      </c>
      <c r="AV182" s="519">
        <v>160.34439179357722</v>
      </c>
      <c r="AW182" s="519">
        <v>138.3778958476293</v>
      </c>
      <c r="AX182" s="519">
        <v>-21.966495945947912</v>
      </c>
      <c r="AY182" s="520">
        <v>-0.13699572339409882</v>
      </c>
      <c r="AZ182" s="521"/>
      <c r="BA182" s="519">
        <v>285.83256763219606</v>
      </c>
      <c r="BB182" s="519">
        <v>311.47076063411032</v>
      </c>
      <c r="BC182" s="658">
        <v>25.63819300191426</v>
      </c>
      <c r="BD182" s="659">
        <v>8.9696542330001391E-2</v>
      </c>
      <c r="BE182" s="521"/>
      <c r="BF182" s="519">
        <v>223.92459876517998</v>
      </c>
      <c r="BG182" s="519">
        <v>170.08741442220898</v>
      </c>
      <c r="BH182" s="658">
        <v>-53.837184342971</v>
      </c>
      <c r="BI182" s="659">
        <v>-0.2404255032267702</v>
      </c>
      <c r="BJ182" s="521"/>
      <c r="BK182" s="519">
        <v>670.10155819095337</v>
      </c>
      <c r="BL182" s="519">
        <v>619.93607090394858</v>
      </c>
      <c r="BM182" s="658">
        <v>-50.165487287004794</v>
      </c>
      <c r="BN182" s="659">
        <v>-7.4862514008226716E-2</v>
      </c>
      <c r="BO182" s="522"/>
      <c r="BP182" s="519">
        <v>0</v>
      </c>
      <c r="BQ182" s="519">
        <v>128.62944838400531</v>
      </c>
      <c r="BR182" s="522"/>
      <c r="BS182" s="519">
        <v>670.10155819095337</v>
      </c>
      <c r="BT182" s="519">
        <v>748.56551928795386</v>
      </c>
      <c r="BU182" s="658">
        <v>78.463961097000492</v>
      </c>
      <c r="BV182" s="659">
        <v>0.11709264086600028</v>
      </c>
      <c r="BW182" s="513"/>
      <c r="BX182" s="519">
        <v>-73.151272727272726</v>
      </c>
      <c r="BY182" s="519">
        <v>-46.382978723404257</v>
      </c>
      <c r="BZ182" s="512">
        <v>26.768294003868469</v>
      </c>
      <c r="CA182" s="513">
        <v>-0.36593066676594599</v>
      </c>
      <c r="CB182" s="513"/>
      <c r="CC182" s="445">
        <v>596.95028546368064</v>
      </c>
      <c r="CD182" s="445">
        <v>702.18254056454964</v>
      </c>
      <c r="CE182" s="512">
        <v>105.232255100869</v>
      </c>
      <c r="CF182" s="513">
        <v>0.17628311379251613</v>
      </c>
    </row>
    <row r="183" spans="1:84">
      <c r="A183" s="397">
        <v>577</v>
      </c>
      <c r="B183" s="412">
        <v>2</v>
      </c>
      <c r="C183" s="412">
        <v>2</v>
      </c>
      <c r="D183" s="398" t="s">
        <v>206</v>
      </c>
      <c r="E183" s="400">
        <v>11138</v>
      </c>
      <c r="F183" s="400">
        <v>11236</v>
      </c>
      <c r="G183" s="512">
        <v>98</v>
      </c>
      <c r="H183" s="513">
        <v>8.7987071287484279E-3</v>
      </c>
      <c r="I183" s="513"/>
      <c r="J183" s="400">
        <v>5307695.9945122609</v>
      </c>
      <c r="K183" s="433">
        <v>5574155.1403892217</v>
      </c>
      <c r="L183" s="512">
        <v>266459.14587696083</v>
      </c>
      <c r="M183" s="513">
        <v>5.0202412902407859E-2</v>
      </c>
      <c r="N183" s="513"/>
      <c r="O183" s="400">
        <v>2375117.9126870902</v>
      </c>
      <c r="P183" s="433">
        <v>2366145.1514926753</v>
      </c>
      <c r="Q183" s="512">
        <v>-8972.7611944149248</v>
      </c>
      <c r="R183" s="513">
        <v>-3.7778171544601714E-3</v>
      </c>
      <c r="S183" s="513"/>
      <c r="T183" s="400">
        <v>1573741.4322604346</v>
      </c>
      <c r="U183" s="433">
        <v>770024.05964741006</v>
      </c>
      <c r="V183" s="512">
        <v>-803717.37261302455</v>
      </c>
      <c r="W183" s="513">
        <v>-0.51070484397084825</v>
      </c>
      <c r="X183" s="514"/>
      <c r="Y183" s="433">
        <v>9256555.3394597862</v>
      </c>
      <c r="Z183" s="433">
        <v>8710324.3515293058</v>
      </c>
      <c r="AA183" s="512">
        <v>-546230.98793048039</v>
      </c>
      <c r="AB183" s="513">
        <v>-5.901017904597311E-2</v>
      </c>
      <c r="AC183" s="514"/>
      <c r="AD183" s="517">
        <v>0</v>
      </c>
      <c r="AE183" s="439">
        <v>1395486.938478861</v>
      </c>
      <c r="AF183" s="505"/>
      <c r="AG183" s="399">
        <v>9256555.3394597862</v>
      </c>
      <c r="AH183" s="399">
        <v>10105811.290008167</v>
      </c>
      <c r="AI183" s="512">
        <v>849255.95054838061</v>
      </c>
      <c r="AJ183" s="513">
        <v>9.1746434759384612E-2</v>
      </c>
      <c r="AK183" s="513"/>
      <c r="AL183" s="200">
        <v>672484</v>
      </c>
      <c r="AM183" s="433">
        <v>637504</v>
      </c>
      <c r="AN183" s="512">
        <v>-34980</v>
      </c>
      <c r="AO183" s="513">
        <v>-5.2016107446422516E-2</v>
      </c>
      <c r="AP183" s="513"/>
      <c r="AQ183" s="445">
        <v>9929039.3394597862</v>
      </c>
      <c r="AR183" s="445">
        <v>10743315.290008167</v>
      </c>
      <c r="AS183" s="512">
        <v>814275.95054838061</v>
      </c>
      <c r="AT183" s="513">
        <v>8.2009540168936759E-2</v>
      </c>
      <c r="AV183" s="519">
        <v>476.53941412392356</v>
      </c>
      <c r="AW183" s="519">
        <v>496.09782310334833</v>
      </c>
      <c r="AX183" s="519">
        <v>19.558408979424769</v>
      </c>
      <c r="AY183" s="520">
        <v>4.1042584096388356E-2</v>
      </c>
      <c r="AZ183" s="521"/>
      <c r="BA183" s="519">
        <v>213.24456030589783</v>
      </c>
      <c r="BB183" s="519">
        <v>210.58607613854355</v>
      </c>
      <c r="BC183" s="658">
        <v>-2.6584841673542883</v>
      </c>
      <c r="BD183" s="659">
        <v>-1.2466832277178425E-2</v>
      </c>
      <c r="BE183" s="521"/>
      <c r="BF183" s="519">
        <v>141.29479549833314</v>
      </c>
      <c r="BG183" s="519">
        <v>68.531867181150773</v>
      </c>
      <c r="BH183" s="658">
        <v>-72.762928317182372</v>
      </c>
      <c r="BI183" s="659">
        <v>-0.51497245925127344</v>
      </c>
      <c r="BJ183" s="521"/>
      <c r="BK183" s="519">
        <v>831.07876992815466</v>
      </c>
      <c r="BL183" s="519">
        <v>775.21576642304251</v>
      </c>
      <c r="BM183" s="658">
        <v>-55.863003505112147</v>
      </c>
      <c r="BN183" s="659">
        <v>-6.7217459435212637E-2</v>
      </c>
      <c r="BO183" s="522"/>
      <c r="BP183" s="519">
        <v>0</v>
      </c>
      <c r="BQ183" s="519">
        <v>124.1978407332557</v>
      </c>
      <c r="BR183" s="522"/>
      <c r="BS183" s="519">
        <v>831.07876992815466</v>
      </c>
      <c r="BT183" s="519">
        <v>899.41360715629821</v>
      </c>
      <c r="BU183" s="658">
        <v>68.334837228143556</v>
      </c>
      <c r="BV183" s="659">
        <v>8.2224260444110478E-2</v>
      </c>
      <c r="BW183" s="513"/>
      <c r="BX183" s="519">
        <v>60.37744657927815</v>
      </c>
      <c r="BY183" s="519">
        <v>56.7376290494838</v>
      </c>
      <c r="BZ183" s="512">
        <v>-3.6398175297943496</v>
      </c>
      <c r="CA183" s="513">
        <v>-6.0284389884145147E-2</v>
      </c>
      <c r="CB183" s="513"/>
      <c r="CC183" s="445">
        <v>891.45621650743283</v>
      </c>
      <c r="CD183" s="445">
        <v>956.15123620578197</v>
      </c>
      <c r="CE183" s="512">
        <v>64.695019698349142</v>
      </c>
      <c r="CF183" s="513">
        <v>7.2572290708580997E-2</v>
      </c>
    </row>
    <row r="184" spans="1:84">
      <c r="A184" s="397">
        <v>578</v>
      </c>
      <c r="B184" s="412">
        <v>18</v>
      </c>
      <c r="C184" s="412">
        <v>18</v>
      </c>
      <c r="D184" s="398" t="s">
        <v>207</v>
      </c>
      <c r="E184" s="400">
        <v>3100</v>
      </c>
      <c r="F184" s="400">
        <v>3037</v>
      </c>
      <c r="G184" s="512">
        <v>-63</v>
      </c>
      <c r="H184" s="513">
        <v>-2.0322580645161289E-2</v>
      </c>
      <c r="I184" s="513"/>
      <c r="J184" s="400">
        <v>-309783.95991963928</v>
      </c>
      <c r="K184" s="433">
        <v>-180709.19887026056</v>
      </c>
      <c r="L184" s="512">
        <v>129074.76104937872</v>
      </c>
      <c r="M184" s="513">
        <v>-0.41666056913618726</v>
      </c>
      <c r="N184" s="513"/>
      <c r="O184" s="400">
        <v>1681732.3514559427</v>
      </c>
      <c r="P184" s="433">
        <v>1738636.3095867978</v>
      </c>
      <c r="Q184" s="512">
        <v>56903.958130855113</v>
      </c>
      <c r="R184" s="513">
        <v>3.3836512737351512E-2</v>
      </c>
      <c r="S184" s="513"/>
      <c r="T184" s="400">
        <v>664195.90807623544</v>
      </c>
      <c r="U184" s="433">
        <v>448475.57585775619</v>
      </c>
      <c r="V184" s="512">
        <v>-215720.33221847925</v>
      </c>
      <c r="W184" s="513">
        <v>-0.32478419333128317</v>
      </c>
      <c r="X184" s="514"/>
      <c r="Y184" s="433">
        <v>2036144.2996125389</v>
      </c>
      <c r="Z184" s="433">
        <v>2006402.6865742935</v>
      </c>
      <c r="AA184" s="512">
        <v>-29741.613038245356</v>
      </c>
      <c r="AB184" s="513">
        <v>-1.4606829704508141E-2</v>
      </c>
      <c r="AC184" s="514"/>
      <c r="AD184" s="517">
        <v>0</v>
      </c>
      <c r="AE184" s="439">
        <v>472953.0793299629</v>
      </c>
      <c r="AF184" s="505"/>
      <c r="AG184" s="399">
        <v>2036144.2996125389</v>
      </c>
      <c r="AH184" s="399">
        <v>2479355.7659042566</v>
      </c>
      <c r="AI184" s="512">
        <v>443211.46629171772</v>
      </c>
      <c r="AJ184" s="513">
        <v>0.21767193335760002</v>
      </c>
      <c r="AK184" s="513"/>
      <c r="AL184" s="200">
        <v>65300</v>
      </c>
      <c r="AM184" s="433">
        <v>187114</v>
      </c>
      <c r="AN184" s="512">
        <v>121814</v>
      </c>
      <c r="AO184" s="513">
        <v>1.8654517611026034</v>
      </c>
      <c r="AP184" s="513"/>
      <c r="AQ184" s="445">
        <v>2101444.2996125389</v>
      </c>
      <c r="AR184" s="445">
        <v>2666469.7659042561</v>
      </c>
      <c r="AS184" s="512">
        <v>565025.46629171725</v>
      </c>
      <c r="AT184" s="513">
        <v>0.26887482404168211</v>
      </c>
      <c r="AV184" s="519">
        <v>-99.930309651496543</v>
      </c>
      <c r="AW184" s="519">
        <v>-59.502535024781217</v>
      </c>
      <c r="AX184" s="519">
        <v>40.427774626715326</v>
      </c>
      <c r="AY184" s="520">
        <v>-0.40455968532175851</v>
      </c>
      <c r="AZ184" s="521"/>
      <c r="BA184" s="519">
        <v>542.4943069212718</v>
      </c>
      <c r="BB184" s="519">
        <v>572.48479077602826</v>
      </c>
      <c r="BC184" s="658">
        <v>29.990483854756462</v>
      </c>
      <c r="BD184" s="659">
        <v>5.5282578032858069E-2</v>
      </c>
      <c r="BE184" s="521"/>
      <c r="BF184" s="519">
        <v>214.25674454072112</v>
      </c>
      <c r="BG184" s="519">
        <v>147.67058803350551</v>
      </c>
      <c r="BH184" s="658">
        <v>-66.586156507215605</v>
      </c>
      <c r="BI184" s="659">
        <v>-0.31077741169804995</v>
      </c>
      <c r="BJ184" s="521"/>
      <c r="BK184" s="519">
        <v>656.82074181049643</v>
      </c>
      <c r="BL184" s="519">
        <v>660.65284378475258</v>
      </c>
      <c r="BM184" s="658">
        <v>3.8321019742561475</v>
      </c>
      <c r="BN184" s="659">
        <v>5.834319366488234E-3</v>
      </c>
      <c r="BO184" s="522"/>
      <c r="BP184" s="519">
        <v>0</v>
      </c>
      <c r="BQ184" s="519">
        <v>155.73035210074511</v>
      </c>
      <c r="BR184" s="522"/>
      <c r="BS184" s="519">
        <v>656.82074181049643</v>
      </c>
      <c r="BT184" s="519">
        <v>816.38319588549768</v>
      </c>
      <c r="BU184" s="658">
        <v>159.56245407500126</v>
      </c>
      <c r="BV184" s="659">
        <v>0.24293150918951589</v>
      </c>
      <c r="BW184" s="513"/>
      <c r="BX184" s="519">
        <v>21.06451612903226</v>
      </c>
      <c r="BY184" s="519">
        <v>69.448468883766878</v>
      </c>
      <c r="BZ184" s="512">
        <v>48.383952754734622</v>
      </c>
      <c r="CA184" s="513">
        <v>2.296941095554017</v>
      </c>
      <c r="CB184" s="513"/>
      <c r="CC184" s="445">
        <v>677.88525793952874</v>
      </c>
      <c r="CD184" s="445">
        <v>877.99465456182293</v>
      </c>
      <c r="CE184" s="512">
        <v>200.10939662229418</v>
      </c>
      <c r="CF184" s="513">
        <v>0.29519656059572413</v>
      </c>
    </row>
    <row r="185" spans="1:84">
      <c r="A185" s="397">
        <v>580</v>
      </c>
      <c r="B185" s="412">
        <v>9</v>
      </c>
      <c r="C185" s="412">
        <v>9</v>
      </c>
      <c r="D185" s="398" t="s">
        <v>208</v>
      </c>
      <c r="E185" s="400">
        <v>4438</v>
      </c>
      <c r="F185" s="400">
        <v>4366</v>
      </c>
      <c r="G185" s="512">
        <v>-72</v>
      </c>
      <c r="H185" s="513">
        <v>-1.622352410995944E-2</v>
      </c>
      <c r="I185" s="513"/>
      <c r="J185" s="400">
        <v>-990733.41048092826</v>
      </c>
      <c r="K185" s="433">
        <v>-896364.15743623138</v>
      </c>
      <c r="L185" s="512">
        <v>94369.253044696874</v>
      </c>
      <c r="M185" s="513">
        <v>-9.5251913427334134E-2</v>
      </c>
      <c r="N185" s="513"/>
      <c r="O185" s="400">
        <v>2018922.5981847316</v>
      </c>
      <c r="P185" s="433">
        <v>2195188.8195672454</v>
      </c>
      <c r="Q185" s="512">
        <v>176266.22138251388</v>
      </c>
      <c r="R185" s="513">
        <v>8.7307072366716615E-2</v>
      </c>
      <c r="S185" s="513"/>
      <c r="T185" s="400">
        <v>1025465.9249549286</v>
      </c>
      <c r="U185" s="433">
        <v>725707.69006359496</v>
      </c>
      <c r="V185" s="512">
        <v>-299758.23489133362</v>
      </c>
      <c r="W185" s="513">
        <v>-0.29231418382283997</v>
      </c>
      <c r="X185" s="514"/>
      <c r="Y185" s="433">
        <v>2053655.1126587319</v>
      </c>
      <c r="Z185" s="433">
        <v>2024532.3521946091</v>
      </c>
      <c r="AA185" s="512">
        <v>-29122.760464122752</v>
      </c>
      <c r="AB185" s="513">
        <v>-1.4180940258473797E-2</v>
      </c>
      <c r="AC185" s="514"/>
      <c r="AD185" s="517">
        <v>0</v>
      </c>
      <c r="AE185" s="439">
        <v>509433.64733147272</v>
      </c>
      <c r="AF185" s="505"/>
      <c r="AG185" s="399">
        <v>2053655.1126587319</v>
      </c>
      <c r="AH185" s="399">
        <v>2533965.9995260816</v>
      </c>
      <c r="AI185" s="512">
        <v>480310.88686734973</v>
      </c>
      <c r="AJ185" s="513">
        <v>0.23388098805233315</v>
      </c>
      <c r="AK185" s="513"/>
      <c r="AL185" s="200">
        <v>-221649</v>
      </c>
      <c r="AM185" s="433">
        <v>-281401</v>
      </c>
      <c r="AN185" s="512">
        <v>-59752</v>
      </c>
      <c r="AO185" s="513">
        <v>0.26957938001073772</v>
      </c>
      <c r="AP185" s="513"/>
      <c r="AQ185" s="445">
        <v>1832006.1126587319</v>
      </c>
      <c r="AR185" s="445">
        <v>2252564.9995260816</v>
      </c>
      <c r="AS185" s="512">
        <v>420558.88686734973</v>
      </c>
      <c r="AT185" s="513">
        <v>0.22956194521480394</v>
      </c>
      <c r="AV185" s="519">
        <v>-223.23871349277337</v>
      </c>
      <c r="AW185" s="519">
        <v>-205.30557889057064</v>
      </c>
      <c r="AX185" s="519">
        <v>17.933134602202728</v>
      </c>
      <c r="AY185" s="520">
        <v>-8.0331651807262608E-2</v>
      </c>
      <c r="AZ185" s="521"/>
      <c r="BA185" s="519">
        <v>454.91721455266594</v>
      </c>
      <c r="BB185" s="519">
        <v>502.79175894806355</v>
      </c>
      <c r="BC185" s="658">
        <v>47.874544395397606</v>
      </c>
      <c r="BD185" s="659">
        <v>0.10523792651477064</v>
      </c>
      <c r="BE185" s="521"/>
      <c r="BF185" s="519">
        <v>231.06487718677977</v>
      </c>
      <c r="BG185" s="519">
        <v>166.21797756839098</v>
      </c>
      <c r="BH185" s="658">
        <v>-64.84689961838879</v>
      </c>
      <c r="BI185" s="659">
        <v>-0.2806436893737434</v>
      </c>
      <c r="BJ185" s="521"/>
      <c r="BK185" s="519">
        <v>462.74337824667236</v>
      </c>
      <c r="BL185" s="519">
        <v>463.70415762588391</v>
      </c>
      <c r="BM185" s="658">
        <v>0.96077937921154444</v>
      </c>
      <c r="BN185" s="659">
        <v>2.0762682393250507E-3</v>
      </c>
      <c r="BO185" s="522"/>
      <c r="BP185" s="519">
        <v>0</v>
      </c>
      <c r="BQ185" s="519">
        <v>116.68200809241245</v>
      </c>
      <c r="BR185" s="522"/>
      <c r="BS185" s="519">
        <v>462.74337824667236</v>
      </c>
      <c r="BT185" s="519">
        <v>580.3861657182963</v>
      </c>
      <c r="BU185" s="658">
        <v>117.64278747162393</v>
      </c>
      <c r="BV185" s="659">
        <v>0.25422900251402986</v>
      </c>
      <c r="BW185" s="513"/>
      <c r="BX185" s="519">
        <v>-49.943442992338895</v>
      </c>
      <c r="BY185" s="519">
        <v>-64.452817224003667</v>
      </c>
      <c r="BZ185" s="512">
        <v>-14.509374231664772</v>
      </c>
      <c r="CA185" s="513">
        <v>0.2905160990580975</v>
      </c>
      <c r="CB185" s="513"/>
      <c r="CC185" s="445">
        <v>412.79993525433349</v>
      </c>
      <c r="CD185" s="445">
        <v>515.93334849429266</v>
      </c>
      <c r="CE185" s="512">
        <v>103.13341323995917</v>
      </c>
      <c r="CF185" s="513">
        <v>0.24983873405022899</v>
      </c>
    </row>
    <row r="186" spans="1:84">
      <c r="A186" s="397">
        <v>581</v>
      </c>
      <c r="B186" s="412">
        <v>6</v>
      </c>
      <c r="C186" s="412">
        <v>6</v>
      </c>
      <c r="D186" s="398" t="s">
        <v>209</v>
      </c>
      <c r="E186" s="400">
        <v>6240</v>
      </c>
      <c r="F186" s="400">
        <v>6123</v>
      </c>
      <c r="G186" s="512">
        <v>-117</v>
      </c>
      <c r="H186" s="513">
        <v>-1.8749999999999999E-2</v>
      </c>
      <c r="I186" s="513"/>
      <c r="J186" s="400">
        <v>160937.14788590395</v>
      </c>
      <c r="K186" s="433">
        <v>120787.02647335641</v>
      </c>
      <c r="L186" s="512">
        <v>-40150.121412547538</v>
      </c>
      <c r="M186" s="513">
        <v>-0.24947702839254912</v>
      </c>
      <c r="N186" s="513"/>
      <c r="O186" s="400">
        <v>2191744.4437877815</v>
      </c>
      <c r="P186" s="433">
        <v>2273800.6119698281</v>
      </c>
      <c r="Q186" s="512">
        <v>82056.168182046618</v>
      </c>
      <c r="R186" s="513">
        <v>3.7438748123497838E-2</v>
      </c>
      <c r="S186" s="513"/>
      <c r="T186" s="400">
        <v>1224477.4940081832</v>
      </c>
      <c r="U186" s="433">
        <v>744737.2029134864</v>
      </c>
      <c r="V186" s="512">
        <v>-479740.29109469685</v>
      </c>
      <c r="W186" s="513">
        <v>-0.39179184055422966</v>
      </c>
      <c r="X186" s="514"/>
      <c r="Y186" s="433">
        <v>3577159.0856818687</v>
      </c>
      <c r="Z186" s="433">
        <v>3139324.8413566709</v>
      </c>
      <c r="AA186" s="512">
        <v>-437834.24432519777</v>
      </c>
      <c r="AB186" s="513">
        <v>-0.12239719672454516</v>
      </c>
      <c r="AC186" s="514"/>
      <c r="AD186" s="517">
        <v>0</v>
      </c>
      <c r="AE186" s="439">
        <v>1069827.1419382817</v>
      </c>
      <c r="AF186" s="505"/>
      <c r="AG186" s="399">
        <v>3577159.0856818687</v>
      </c>
      <c r="AH186" s="399">
        <v>4209151.9832949527</v>
      </c>
      <c r="AI186" s="512">
        <v>631992.89761308394</v>
      </c>
      <c r="AJ186" s="513">
        <v>0.17667452927736232</v>
      </c>
      <c r="AK186" s="513"/>
      <c r="AL186" s="200">
        <v>-470829</v>
      </c>
      <c r="AM186" s="433">
        <v>-297499</v>
      </c>
      <c r="AN186" s="512">
        <v>173330</v>
      </c>
      <c r="AO186" s="513">
        <v>-0.36813790144617259</v>
      </c>
      <c r="AP186" s="513"/>
      <c r="AQ186" s="445">
        <v>3106330.0856818687</v>
      </c>
      <c r="AR186" s="445">
        <v>3911652.9832949527</v>
      </c>
      <c r="AS186" s="512">
        <v>805322.89761308394</v>
      </c>
      <c r="AT186" s="513">
        <v>0.25925219645043229</v>
      </c>
      <c r="AV186" s="519">
        <v>25.791209597099993</v>
      </c>
      <c r="AW186" s="519">
        <v>19.726772247812576</v>
      </c>
      <c r="AX186" s="519">
        <v>-6.0644373492874166</v>
      </c>
      <c r="AY186" s="520">
        <v>-0.23513582511342593</v>
      </c>
      <c r="AZ186" s="521"/>
      <c r="BA186" s="519">
        <v>351.24109676086243</v>
      </c>
      <c r="BB186" s="519">
        <v>371.3540114273768</v>
      </c>
      <c r="BC186" s="658">
        <v>20.112914666514371</v>
      </c>
      <c r="BD186" s="659">
        <v>5.7262418469806696E-2</v>
      </c>
      <c r="BE186" s="521"/>
      <c r="BF186" s="519">
        <v>196.23036762951654</v>
      </c>
      <c r="BG186" s="519">
        <v>121.6294631575186</v>
      </c>
      <c r="BH186" s="658">
        <v>-74.600904471997936</v>
      </c>
      <c r="BI186" s="659">
        <v>-0.38017002859029775</v>
      </c>
      <c r="BJ186" s="521"/>
      <c r="BK186" s="519">
        <v>573.26267398747893</v>
      </c>
      <c r="BL186" s="519">
        <v>512.71024683270798</v>
      </c>
      <c r="BM186" s="658">
        <v>-60.552427154770953</v>
      </c>
      <c r="BN186" s="659">
        <v>-0.10562771640717973</v>
      </c>
      <c r="BO186" s="522"/>
      <c r="BP186" s="519">
        <v>0</v>
      </c>
      <c r="BQ186" s="519">
        <v>174.72270813952014</v>
      </c>
      <c r="BR186" s="522"/>
      <c r="BS186" s="519">
        <v>573.26267398747893</v>
      </c>
      <c r="BT186" s="519">
        <v>687.43295497222812</v>
      </c>
      <c r="BU186" s="658">
        <v>114.17028098474918</v>
      </c>
      <c r="BV186" s="659">
        <v>0.19915875595145213</v>
      </c>
      <c r="BW186" s="513"/>
      <c r="BX186" s="519">
        <v>-75.453365384615381</v>
      </c>
      <c r="BY186" s="519">
        <v>-48.587130491589093</v>
      </c>
      <c r="BZ186" s="512">
        <v>26.866234893026288</v>
      </c>
      <c r="CA186" s="513">
        <v>-0.35606410338463446</v>
      </c>
      <c r="CB186" s="513"/>
      <c r="CC186" s="445">
        <v>497.80930860286355</v>
      </c>
      <c r="CD186" s="445">
        <v>638.84582448063907</v>
      </c>
      <c r="CE186" s="512">
        <v>141.03651587777551</v>
      </c>
      <c r="CF186" s="513">
        <v>0.28331434033165087</v>
      </c>
    </row>
    <row r="187" spans="1:84">
      <c r="A187" s="397">
        <v>583</v>
      </c>
      <c r="B187" s="412">
        <v>19</v>
      </c>
      <c r="C187" s="412">
        <v>19</v>
      </c>
      <c r="D187" s="398" t="s">
        <v>210</v>
      </c>
      <c r="E187" s="400">
        <v>947</v>
      </c>
      <c r="F187" s="400">
        <v>912</v>
      </c>
      <c r="G187" s="512">
        <v>-35</v>
      </c>
      <c r="H187" s="513">
        <v>-3.6958817317845831E-2</v>
      </c>
      <c r="I187" s="513"/>
      <c r="J187" s="400">
        <v>631881.38624366792</v>
      </c>
      <c r="K187" s="433">
        <v>416350.40368221258</v>
      </c>
      <c r="L187" s="512">
        <v>-215530.98256145534</v>
      </c>
      <c r="M187" s="513">
        <v>-0.3410940522282479</v>
      </c>
      <c r="N187" s="513"/>
      <c r="O187" s="400">
        <v>37541.577134502841</v>
      </c>
      <c r="P187" s="433">
        <v>97517.058400114474</v>
      </c>
      <c r="Q187" s="512">
        <v>59975.481265611634</v>
      </c>
      <c r="R187" s="513">
        <v>1.5975748981118527</v>
      </c>
      <c r="S187" s="513"/>
      <c r="T187" s="400">
        <v>191518.08710063214</v>
      </c>
      <c r="U187" s="433">
        <v>114868.97041245645</v>
      </c>
      <c r="V187" s="512">
        <v>-76649.116688175694</v>
      </c>
      <c r="W187" s="513">
        <v>-0.40021868351212608</v>
      </c>
      <c r="X187" s="514"/>
      <c r="Y187" s="433">
        <v>860941.05047880288</v>
      </c>
      <c r="Z187" s="433">
        <v>628736.43249478354</v>
      </c>
      <c r="AA187" s="512">
        <v>-232204.61798401934</v>
      </c>
      <c r="AB187" s="513">
        <v>-0.26971024073585675</v>
      </c>
      <c r="AC187" s="514"/>
      <c r="AD187" s="517">
        <v>0</v>
      </c>
      <c r="AE187" s="439">
        <v>125050.42340115576</v>
      </c>
      <c r="AF187" s="505"/>
      <c r="AG187" s="399">
        <v>860941.05047880288</v>
      </c>
      <c r="AH187" s="399">
        <v>753786.85589593928</v>
      </c>
      <c r="AI187" s="512">
        <v>-107154.19458286359</v>
      </c>
      <c r="AJ187" s="513">
        <v>-0.124461709106879</v>
      </c>
      <c r="AK187" s="513"/>
      <c r="AL187" s="200">
        <v>-233849</v>
      </c>
      <c r="AM187" s="433">
        <v>-138613</v>
      </c>
      <c r="AN187" s="512">
        <v>95236</v>
      </c>
      <c r="AO187" s="513">
        <v>-0.40725425381335817</v>
      </c>
      <c r="AP187" s="513"/>
      <c r="AQ187" s="445">
        <v>627092.05047880288</v>
      </c>
      <c r="AR187" s="445">
        <v>615173.85589593928</v>
      </c>
      <c r="AS187" s="512">
        <v>-11918.194582863594</v>
      </c>
      <c r="AT187" s="513">
        <v>-1.9005494606037038E-2</v>
      </c>
      <c r="AV187" s="519">
        <v>667.24539202076869</v>
      </c>
      <c r="AW187" s="519">
        <v>456.52456544102256</v>
      </c>
      <c r="AX187" s="519">
        <v>-210.72082657974613</v>
      </c>
      <c r="AY187" s="520">
        <v>-0.3158070915133232</v>
      </c>
      <c r="AZ187" s="521"/>
      <c r="BA187" s="519">
        <v>39.642636889654533</v>
      </c>
      <c r="BB187" s="519">
        <v>106.92659912293254</v>
      </c>
      <c r="BC187" s="658">
        <v>67.283962233278004</v>
      </c>
      <c r="BD187" s="659">
        <v>1.6972625312630749</v>
      </c>
      <c r="BE187" s="521"/>
      <c r="BF187" s="519">
        <v>202.23662840615853</v>
      </c>
      <c r="BG187" s="519">
        <v>125.95281843471102</v>
      </c>
      <c r="BH187" s="658">
        <v>-76.283809971447511</v>
      </c>
      <c r="BI187" s="659">
        <v>-0.37720076018199927</v>
      </c>
      <c r="BJ187" s="521"/>
      <c r="BK187" s="519">
        <v>909.12465731658176</v>
      </c>
      <c r="BL187" s="519">
        <v>689.40398299866615</v>
      </c>
      <c r="BM187" s="658">
        <v>-219.72067431791561</v>
      </c>
      <c r="BN187" s="659">
        <v>-0.24168376971146535</v>
      </c>
      <c r="BO187" s="522"/>
      <c r="BP187" s="519">
        <v>0</v>
      </c>
      <c r="BQ187" s="519">
        <v>137.11669232582869</v>
      </c>
      <c r="BR187" s="522"/>
      <c r="BS187" s="519">
        <v>909.12465731658176</v>
      </c>
      <c r="BT187" s="519">
        <v>826.52067532449485</v>
      </c>
      <c r="BU187" s="658">
        <v>-82.603981992086915</v>
      </c>
      <c r="BV187" s="659">
        <v>-9.0861007153743914E-2</v>
      </c>
      <c r="BW187" s="513"/>
      <c r="BX187" s="519">
        <v>-246.93664202745512</v>
      </c>
      <c r="BY187" s="519">
        <v>-151.98793859649123</v>
      </c>
      <c r="BZ187" s="512">
        <v>94.948703430963889</v>
      </c>
      <c r="CA187" s="513">
        <v>-0.38450633592242345</v>
      </c>
      <c r="CB187" s="513"/>
      <c r="CC187" s="445">
        <v>662.18801528912661</v>
      </c>
      <c r="CD187" s="445">
        <v>674.53273672800356</v>
      </c>
      <c r="CE187" s="512">
        <v>12.344721438876945</v>
      </c>
      <c r="CF187" s="513">
        <v>1.8642320842196084E-2</v>
      </c>
    </row>
    <row r="188" spans="1:84">
      <c r="A188" s="397">
        <v>584</v>
      </c>
      <c r="B188" s="412">
        <v>16</v>
      </c>
      <c r="C188" s="412">
        <v>16</v>
      </c>
      <c r="D188" s="398" t="s">
        <v>211</v>
      </c>
      <c r="E188" s="400">
        <v>2653</v>
      </c>
      <c r="F188" s="400">
        <v>2578</v>
      </c>
      <c r="G188" s="512">
        <v>-75</v>
      </c>
      <c r="H188" s="513">
        <v>-2.8269883151149641E-2</v>
      </c>
      <c r="I188" s="513"/>
      <c r="J188" s="400">
        <v>2813703.6948795007</v>
      </c>
      <c r="K188" s="433">
        <v>2739699.2373205652</v>
      </c>
      <c r="L188" s="512">
        <v>-74004.457558935508</v>
      </c>
      <c r="M188" s="513">
        <v>-2.6301439520306284E-2</v>
      </c>
      <c r="N188" s="513"/>
      <c r="O188" s="400">
        <v>1820969.3542463663</v>
      </c>
      <c r="P188" s="433">
        <v>1877742.9066491339</v>
      </c>
      <c r="Q188" s="512">
        <v>56773.552402767586</v>
      </c>
      <c r="R188" s="513">
        <v>3.1177653962366717E-2</v>
      </c>
      <c r="S188" s="513"/>
      <c r="T188" s="400">
        <v>547646.60296014382</v>
      </c>
      <c r="U188" s="433">
        <v>371889.87907457416</v>
      </c>
      <c r="V188" s="512">
        <v>-175756.72388556966</v>
      </c>
      <c r="W188" s="513">
        <v>-0.32093091226270376</v>
      </c>
      <c r="X188" s="514"/>
      <c r="Y188" s="433">
        <v>5182319.6520860111</v>
      </c>
      <c r="Z188" s="433">
        <v>4989332.0230442733</v>
      </c>
      <c r="AA188" s="512">
        <v>-192987.62904173788</v>
      </c>
      <c r="AB188" s="513">
        <v>-3.7239622794023444E-2</v>
      </c>
      <c r="AC188" s="514"/>
      <c r="AD188" s="517">
        <v>0</v>
      </c>
      <c r="AE188" s="439">
        <v>268199.58611354546</v>
      </c>
      <c r="AF188" s="505"/>
      <c r="AG188" s="399">
        <v>5182319.6520860111</v>
      </c>
      <c r="AH188" s="399">
        <v>5257531.6091578184</v>
      </c>
      <c r="AI188" s="512">
        <v>75211.957071807235</v>
      </c>
      <c r="AJ188" s="513">
        <v>1.4513183694010957E-2</v>
      </c>
      <c r="AK188" s="513"/>
      <c r="AL188" s="200">
        <v>165165</v>
      </c>
      <c r="AM188" s="433">
        <v>347911</v>
      </c>
      <c r="AN188" s="512">
        <v>182746</v>
      </c>
      <c r="AO188" s="513">
        <v>1.1064450700814337</v>
      </c>
      <c r="AP188" s="513"/>
      <c r="AQ188" s="445">
        <v>5347484.6520860111</v>
      </c>
      <c r="AR188" s="445">
        <v>5605442.6091578193</v>
      </c>
      <c r="AS188" s="512">
        <v>257957.95707180817</v>
      </c>
      <c r="AT188" s="513">
        <v>4.8239120606205166E-2</v>
      </c>
      <c r="AV188" s="519">
        <v>1060.5743290160199</v>
      </c>
      <c r="AW188" s="519">
        <v>1062.7227452756265</v>
      </c>
      <c r="AX188" s="519">
        <v>2.1484162596066199</v>
      </c>
      <c r="AY188" s="520">
        <v>2.0257102221207623E-3</v>
      </c>
      <c r="AZ188" s="521"/>
      <c r="BA188" s="519">
        <v>686.38121155158922</v>
      </c>
      <c r="BB188" s="519">
        <v>728.371957583062</v>
      </c>
      <c r="BC188" s="658">
        <v>41.990746031472781</v>
      </c>
      <c r="BD188" s="659">
        <v>6.1177003864297509E-2</v>
      </c>
      <c r="BE188" s="521"/>
      <c r="BF188" s="519">
        <v>206.42540631743077</v>
      </c>
      <c r="BG188" s="519">
        <v>144.25518971085111</v>
      </c>
      <c r="BH188" s="658">
        <v>-62.170216606579658</v>
      </c>
      <c r="BI188" s="659">
        <v>-0.30117521731301511</v>
      </c>
      <c r="BJ188" s="521"/>
      <c r="BK188" s="519">
        <v>1953.38094688504</v>
      </c>
      <c r="BL188" s="519">
        <v>1935.3498925695396</v>
      </c>
      <c r="BM188" s="658">
        <v>-18.031054315500342</v>
      </c>
      <c r="BN188" s="659">
        <v>-9.230690175540809E-3</v>
      </c>
      <c r="BO188" s="522"/>
      <c r="BP188" s="519">
        <v>0</v>
      </c>
      <c r="BQ188" s="519">
        <v>104.03397444280274</v>
      </c>
      <c r="BR188" s="522"/>
      <c r="BS188" s="519">
        <v>1953.38094688504</v>
      </c>
      <c r="BT188" s="519">
        <v>2039.3838670123423</v>
      </c>
      <c r="BU188" s="658">
        <v>86.002920127302332</v>
      </c>
      <c r="BV188" s="659">
        <v>4.4027725500469808E-2</v>
      </c>
      <c r="BW188" s="513"/>
      <c r="BX188" s="519">
        <v>62.25593667546174</v>
      </c>
      <c r="BY188" s="519">
        <v>134.95384018619086</v>
      </c>
      <c r="BZ188" s="512">
        <v>72.69790351072912</v>
      </c>
      <c r="CA188" s="513">
        <v>1.1677264433382639</v>
      </c>
      <c r="CB188" s="513"/>
      <c r="CC188" s="445">
        <v>2015.6368835605017</v>
      </c>
      <c r="CD188" s="445">
        <v>2174.3377071985333</v>
      </c>
      <c r="CE188" s="512">
        <v>158.70082363803158</v>
      </c>
      <c r="CF188" s="513">
        <v>7.8734828149054359E-2</v>
      </c>
    </row>
    <row r="189" spans="1:84">
      <c r="A189" s="397">
        <v>592</v>
      </c>
      <c r="B189" s="412">
        <v>13</v>
      </c>
      <c r="C189" s="412">
        <v>13</v>
      </c>
      <c r="D189" s="398" t="s">
        <v>213</v>
      </c>
      <c r="E189" s="400">
        <v>3651</v>
      </c>
      <c r="F189" s="400">
        <v>3596</v>
      </c>
      <c r="G189" s="512">
        <v>-55</v>
      </c>
      <c r="H189" s="513">
        <v>-1.5064365927143249E-2</v>
      </c>
      <c r="I189" s="513"/>
      <c r="J189" s="400">
        <v>1136634.2925108655</v>
      </c>
      <c r="K189" s="433">
        <v>1006381.6463775309</v>
      </c>
      <c r="L189" s="512">
        <v>-130252.64613333461</v>
      </c>
      <c r="M189" s="513">
        <v>-0.11459503464883317</v>
      </c>
      <c r="N189" s="513"/>
      <c r="O189" s="400">
        <v>1425204.221694584</v>
      </c>
      <c r="P189" s="433">
        <v>1723362.5409785416</v>
      </c>
      <c r="Q189" s="512">
        <v>298158.31928395759</v>
      </c>
      <c r="R189" s="513">
        <v>0.20920392652881983</v>
      </c>
      <c r="S189" s="513"/>
      <c r="T189" s="400">
        <v>673755.39020160388</v>
      </c>
      <c r="U189" s="433">
        <v>375014.88246710127</v>
      </c>
      <c r="V189" s="512">
        <v>-298740.50773450261</v>
      </c>
      <c r="W189" s="513">
        <v>-0.44339609312084649</v>
      </c>
      <c r="X189" s="514"/>
      <c r="Y189" s="433">
        <v>3235593.9044070533</v>
      </c>
      <c r="Z189" s="433">
        <v>3104759.0698231738</v>
      </c>
      <c r="AA189" s="512">
        <v>-130834.83458387945</v>
      </c>
      <c r="AB189" s="513">
        <v>-4.0436111097154483E-2</v>
      </c>
      <c r="AC189" s="514"/>
      <c r="AD189" s="517">
        <v>0</v>
      </c>
      <c r="AE189" s="439">
        <v>541139.8578781737</v>
      </c>
      <c r="AF189" s="505"/>
      <c r="AG189" s="399">
        <v>3235593.9044070533</v>
      </c>
      <c r="AH189" s="399">
        <v>3645898.9277013475</v>
      </c>
      <c r="AI189" s="512">
        <v>410305.02329429425</v>
      </c>
      <c r="AJ189" s="513">
        <v>0.12680980228558247</v>
      </c>
      <c r="AK189" s="513"/>
      <c r="AL189" s="200">
        <v>-10118</v>
      </c>
      <c r="AM189" s="433">
        <v>52606</v>
      </c>
      <c r="AN189" s="512">
        <v>62724</v>
      </c>
      <c r="AO189" s="513">
        <v>-6.1992488634117411</v>
      </c>
      <c r="AP189" s="513"/>
      <c r="AQ189" s="445">
        <v>3225475.9044070533</v>
      </c>
      <c r="AR189" s="445">
        <v>3698504.9277013475</v>
      </c>
      <c r="AS189" s="512">
        <v>473029.02329429425</v>
      </c>
      <c r="AT189" s="513">
        <v>0.14665402480545031</v>
      </c>
      <c r="AV189" s="519">
        <v>311.3213619586046</v>
      </c>
      <c r="AW189" s="519">
        <v>279.8614144542633</v>
      </c>
      <c r="AX189" s="519">
        <v>-31.459947504341301</v>
      </c>
      <c r="AY189" s="520">
        <v>-0.10105296760369573</v>
      </c>
      <c r="AZ189" s="521"/>
      <c r="BA189" s="519">
        <v>390.35996211848368</v>
      </c>
      <c r="BB189" s="519">
        <v>479.24431061694708</v>
      </c>
      <c r="BC189" s="658">
        <v>88.884348498463396</v>
      </c>
      <c r="BD189" s="659">
        <v>0.2276984248489215</v>
      </c>
      <c r="BE189" s="521"/>
      <c r="BF189" s="519">
        <v>184.53995897058445</v>
      </c>
      <c r="BG189" s="519">
        <v>104.28667476838189</v>
      </c>
      <c r="BH189" s="658">
        <v>-80.253284202202565</v>
      </c>
      <c r="BI189" s="659">
        <v>-0.4348829632881564</v>
      </c>
      <c r="BJ189" s="521"/>
      <c r="BK189" s="519">
        <v>886.22128304767273</v>
      </c>
      <c r="BL189" s="519">
        <v>863.39239983959226</v>
      </c>
      <c r="BM189" s="658">
        <v>-22.82888320808047</v>
      </c>
      <c r="BN189" s="659">
        <v>-2.5759800226838412E-2</v>
      </c>
      <c r="BO189" s="522"/>
      <c r="BP189" s="519">
        <v>0</v>
      </c>
      <c r="BQ189" s="519">
        <v>150.4838314455433</v>
      </c>
      <c r="BR189" s="522"/>
      <c r="BS189" s="519">
        <v>886.22128304767273</v>
      </c>
      <c r="BT189" s="519">
        <v>1013.8762312851355</v>
      </c>
      <c r="BU189" s="658">
        <v>127.6549482374628</v>
      </c>
      <c r="BV189" s="659">
        <v>0.14404410126381023</v>
      </c>
      <c r="BW189" s="513"/>
      <c r="BX189" s="519">
        <v>-2.7712955354697342</v>
      </c>
      <c r="BY189" s="519">
        <v>14.629032258064516</v>
      </c>
      <c r="BZ189" s="512">
        <v>17.400327793534249</v>
      </c>
      <c r="CA189" s="513">
        <v>-6.2787701891869485</v>
      </c>
      <c r="CB189" s="513"/>
      <c r="CC189" s="445">
        <v>883.44998751220294</v>
      </c>
      <c r="CD189" s="445">
        <v>1028.5052635432</v>
      </c>
      <c r="CE189" s="512">
        <v>145.05527603099711</v>
      </c>
      <c r="CF189" s="513">
        <v>0.16419183664201872</v>
      </c>
    </row>
    <row r="190" spans="1:84">
      <c r="A190" s="397">
        <v>593</v>
      </c>
      <c r="B190" s="412">
        <v>10</v>
      </c>
      <c r="C190" s="412">
        <v>10</v>
      </c>
      <c r="D190" s="398" t="s">
        <v>214</v>
      </c>
      <c r="E190" s="400">
        <v>17077</v>
      </c>
      <c r="F190" s="400">
        <v>17050</v>
      </c>
      <c r="G190" s="512">
        <v>-27</v>
      </c>
      <c r="H190" s="513">
        <v>-1.5810739591263102E-3</v>
      </c>
      <c r="I190" s="513"/>
      <c r="J190" s="400">
        <v>-5374106.9367533233</v>
      </c>
      <c r="K190" s="433">
        <v>-5047326.3857036624</v>
      </c>
      <c r="L190" s="512">
        <v>326780.55104966089</v>
      </c>
      <c r="M190" s="513">
        <v>-6.0806484667214285E-2</v>
      </c>
      <c r="N190" s="513"/>
      <c r="O190" s="400">
        <v>6268444.1043851022</v>
      </c>
      <c r="P190" s="433">
        <v>6772492.7976457858</v>
      </c>
      <c r="Q190" s="512">
        <v>504048.69326068368</v>
      </c>
      <c r="R190" s="513">
        <v>8.0410494991584189E-2</v>
      </c>
      <c r="S190" s="513"/>
      <c r="T190" s="400">
        <v>3322183.4441921045</v>
      </c>
      <c r="U190" s="433">
        <v>2044825.2034463708</v>
      </c>
      <c r="V190" s="512">
        <v>-1277358.2407457337</v>
      </c>
      <c r="W190" s="513">
        <v>-0.3844935904965851</v>
      </c>
      <c r="X190" s="514"/>
      <c r="Y190" s="433">
        <v>4216520.6118238829</v>
      </c>
      <c r="Z190" s="433">
        <v>3769991.615388494</v>
      </c>
      <c r="AA190" s="512">
        <v>-446528.99643538892</v>
      </c>
      <c r="AB190" s="513">
        <v>-0.1058998727963623</v>
      </c>
      <c r="AC190" s="514"/>
      <c r="AD190" s="517">
        <v>0</v>
      </c>
      <c r="AE190" s="439">
        <v>2723866.5572794932</v>
      </c>
      <c r="AF190" s="505"/>
      <c r="AG190" s="399">
        <v>4216520.6118238829</v>
      </c>
      <c r="AH190" s="399">
        <v>6493858.1726679876</v>
      </c>
      <c r="AI190" s="512">
        <v>2277337.5608441047</v>
      </c>
      <c r="AJ190" s="513">
        <v>0.54009876163252712</v>
      </c>
      <c r="AK190" s="513"/>
      <c r="AL190" s="200">
        <v>-1831842</v>
      </c>
      <c r="AM190" s="433">
        <v>-279519</v>
      </c>
      <c r="AN190" s="512">
        <v>1552323</v>
      </c>
      <c r="AO190" s="513">
        <v>-0.84741096666633908</v>
      </c>
      <c r="AP190" s="513"/>
      <c r="AQ190" s="445">
        <v>2384678.6118238829</v>
      </c>
      <c r="AR190" s="445">
        <v>6214339.1726679876</v>
      </c>
      <c r="AS190" s="512">
        <v>3829660.5608441047</v>
      </c>
      <c r="AT190" s="513">
        <v>1.6059441057824773</v>
      </c>
      <c r="AV190" s="519">
        <v>-314.6985381948424</v>
      </c>
      <c r="AW190" s="519">
        <v>-296.03087306179839</v>
      </c>
      <c r="AX190" s="519">
        <v>18.667665133044011</v>
      </c>
      <c r="AY190" s="520">
        <v>-5.9319198748505518E-2</v>
      </c>
      <c r="AZ190" s="521"/>
      <c r="BA190" s="519">
        <v>367.06939769193082</v>
      </c>
      <c r="BB190" s="519">
        <v>397.21365382086719</v>
      </c>
      <c r="BC190" s="658">
        <v>30.144256128936377</v>
      </c>
      <c r="BD190" s="659">
        <v>8.212140897192266E-2</v>
      </c>
      <c r="BE190" s="521"/>
      <c r="BF190" s="519">
        <v>194.54139744639599</v>
      </c>
      <c r="BG190" s="519">
        <v>119.93109697632673</v>
      </c>
      <c r="BH190" s="658">
        <v>-74.610300470069262</v>
      </c>
      <c r="BI190" s="659">
        <v>-0.3835188882645269</v>
      </c>
      <c r="BJ190" s="521"/>
      <c r="BK190" s="519">
        <v>246.91225694348438</v>
      </c>
      <c r="BL190" s="519">
        <v>221.11387773539553</v>
      </c>
      <c r="BM190" s="658">
        <v>-25.798379208088846</v>
      </c>
      <c r="BN190" s="659">
        <v>-0.10448399576208088</v>
      </c>
      <c r="BO190" s="522"/>
      <c r="BP190" s="519">
        <v>0</v>
      </c>
      <c r="BQ190" s="519">
        <v>159.75756934190576</v>
      </c>
      <c r="BR190" s="522"/>
      <c r="BS190" s="519">
        <v>246.91225694348438</v>
      </c>
      <c r="BT190" s="519">
        <v>380.87144707730135</v>
      </c>
      <c r="BU190" s="658">
        <v>133.95919013381697</v>
      </c>
      <c r="BV190" s="659">
        <v>0.5425376277066668</v>
      </c>
      <c r="BW190" s="513"/>
      <c r="BX190" s="519">
        <v>-107.26954383088365</v>
      </c>
      <c r="BY190" s="519">
        <v>-16.394076246334311</v>
      </c>
      <c r="BZ190" s="512">
        <v>90.875467584549341</v>
      </c>
      <c r="CA190" s="513">
        <v>-0.84716933007396322</v>
      </c>
      <c r="CB190" s="513"/>
      <c r="CC190" s="445">
        <v>139.64271311260075</v>
      </c>
      <c r="CD190" s="445">
        <v>364.477370830967</v>
      </c>
      <c r="CE190" s="512">
        <v>224.83465771836626</v>
      </c>
      <c r="CF190" s="513">
        <v>1.6100708207887016</v>
      </c>
    </row>
    <row r="191" spans="1:84">
      <c r="A191" s="397">
        <v>595</v>
      </c>
      <c r="B191" s="412">
        <v>11</v>
      </c>
      <c r="C191" s="412">
        <v>11</v>
      </c>
      <c r="D191" s="398" t="s">
        <v>215</v>
      </c>
      <c r="E191" s="400">
        <v>4140</v>
      </c>
      <c r="F191" s="400">
        <v>4073</v>
      </c>
      <c r="G191" s="512">
        <v>-67</v>
      </c>
      <c r="H191" s="513">
        <v>-1.6183574879227051E-2</v>
      </c>
      <c r="I191" s="513"/>
      <c r="J191" s="400">
        <v>2338605.1409419039</v>
      </c>
      <c r="K191" s="433">
        <v>1980009.3316686272</v>
      </c>
      <c r="L191" s="512">
        <v>-358595.80927327671</v>
      </c>
      <c r="M191" s="513">
        <v>-0.15333747582922339</v>
      </c>
      <c r="N191" s="513"/>
      <c r="O191" s="400">
        <v>2280686.9865767313</v>
      </c>
      <c r="P191" s="433">
        <v>2447549.3328842949</v>
      </c>
      <c r="Q191" s="512">
        <v>166862.3463075636</v>
      </c>
      <c r="R191" s="513">
        <v>7.3163194813515756E-2</v>
      </c>
      <c r="S191" s="513"/>
      <c r="T191" s="400">
        <v>965502.29387445038</v>
      </c>
      <c r="U191" s="433">
        <v>746269.89699609566</v>
      </c>
      <c r="V191" s="512">
        <v>-219232.39687835472</v>
      </c>
      <c r="W191" s="513">
        <v>-0.22706564061966147</v>
      </c>
      <c r="X191" s="514"/>
      <c r="Y191" s="433">
        <v>5584794.4213930853</v>
      </c>
      <c r="Z191" s="433">
        <v>5173828.5615490181</v>
      </c>
      <c r="AA191" s="512">
        <v>-410965.85984406713</v>
      </c>
      <c r="AB191" s="513">
        <v>-7.3586568964799023E-2</v>
      </c>
      <c r="AC191" s="514"/>
      <c r="AD191" s="517">
        <v>0</v>
      </c>
      <c r="AE191" s="439">
        <v>420337.16133776982</v>
      </c>
      <c r="AF191" s="505"/>
      <c r="AG191" s="399">
        <v>5584794.4213930853</v>
      </c>
      <c r="AH191" s="399">
        <v>5594165.7228867877</v>
      </c>
      <c r="AI191" s="512">
        <v>9371.3014937024564</v>
      </c>
      <c r="AJ191" s="513">
        <v>1.6780029463223922E-3</v>
      </c>
      <c r="AK191" s="513"/>
      <c r="AL191" s="200">
        <v>-42108</v>
      </c>
      <c r="AM191" s="433">
        <v>-13461</v>
      </c>
      <c r="AN191" s="512">
        <v>28647</v>
      </c>
      <c r="AO191" s="513">
        <v>-0.68032202906811057</v>
      </c>
      <c r="AP191" s="513"/>
      <c r="AQ191" s="445">
        <v>5542686.4213930853</v>
      </c>
      <c r="AR191" s="445">
        <v>5580704.7228867877</v>
      </c>
      <c r="AS191" s="512">
        <v>38018.301493702456</v>
      </c>
      <c r="AT191" s="513">
        <v>6.859183183620738E-3</v>
      </c>
      <c r="AV191" s="519">
        <v>564.8804688265468</v>
      </c>
      <c r="AW191" s="519">
        <v>486.13045216514297</v>
      </c>
      <c r="AX191" s="519">
        <v>-78.750016661403833</v>
      </c>
      <c r="AY191" s="520">
        <v>-0.13941005399778647</v>
      </c>
      <c r="AZ191" s="521"/>
      <c r="BA191" s="519">
        <v>550.89057646780952</v>
      </c>
      <c r="BB191" s="519">
        <v>600.92053348497302</v>
      </c>
      <c r="BC191" s="658">
        <v>50.029957017163497</v>
      </c>
      <c r="BD191" s="659">
        <v>9.0816505408287604E-2</v>
      </c>
      <c r="BE191" s="521"/>
      <c r="BF191" s="519">
        <v>233.21311446242763</v>
      </c>
      <c r="BG191" s="519">
        <v>183.22364276849882</v>
      </c>
      <c r="BH191" s="658">
        <v>-49.989471693928806</v>
      </c>
      <c r="BI191" s="659">
        <v>-0.21435103171259473</v>
      </c>
      <c r="BJ191" s="521"/>
      <c r="BK191" s="519">
        <v>1348.9841597567838</v>
      </c>
      <c r="BL191" s="519">
        <v>1270.2746284186148</v>
      </c>
      <c r="BM191" s="658">
        <v>-78.709531338168972</v>
      </c>
      <c r="BN191" s="659">
        <v>-5.834726135876938E-2</v>
      </c>
      <c r="BO191" s="522"/>
      <c r="BP191" s="519">
        <v>0</v>
      </c>
      <c r="BQ191" s="519">
        <v>103.2008743770611</v>
      </c>
      <c r="BR191" s="522"/>
      <c r="BS191" s="519">
        <v>1348.9841597567838</v>
      </c>
      <c r="BT191" s="519">
        <v>1373.4755027956758</v>
      </c>
      <c r="BU191" s="658">
        <v>24.491343038891955</v>
      </c>
      <c r="BV191" s="659">
        <v>1.8155397053222361E-2</v>
      </c>
      <c r="BW191" s="513"/>
      <c r="BX191" s="519">
        <v>-10.171014492753622</v>
      </c>
      <c r="BY191" s="519">
        <v>-3.3049349373925851</v>
      </c>
      <c r="BZ191" s="512">
        <v>6.8660795553610372</v>
      </c>
      <c r="CA191" s="513">
        <v>-0.6750633931603186</v>
      </c>
      <c r="CB191" s="513"/>
      <c r="CC191" s="445">
        <v>1338.8131452640303</v>
      </c>
      <c r="CD191" s="445">
        <v>1370.1705678582832</v>
      </c>
      <c r="CE191" s="512">
        <v>31.357422594252967</v>
      </c>
      <c r="CF191" s="513">
        <v>2.3421806624156577E-2</v>
      </c>
    </row>
    <row r="192" spans="1:84">
      <c r="A192" s="397">
        <v>598</v>
      </c>
      <c r="B192" s="412">
        <v>15</v>
      </c>
      <c r="C192" s="412">
        <v>15</v>
      </c>
      <c r="D192" s="398" t="s">
        <v>216</v>
      </c>
      <c r="E192" s="400">
        <v>19207</v>
      </c>
      <c r="F192" s="400">
        <v>19475</v>
      </c>
      <c r="G192" s="512">
        <v>268</v>
      </c>
      <c r="H192" s="513">
        <v>1.3953246212318426E-2</v>
      </c>
      <c r="I192" s="513"/>
      <c r="J192" s="400">
        <v>-2139742.4023477379</v>
      </c>
      <c r="K192" s="433">
        <v>-355978.76278195158</v>
      </c>
      <c r="L192" s="512">
        <v>1783763.6395657863</v>
      </c>
      <c r="M192" s="513">
        <v>-0.83363475790760155</v>
      </c>
      <c r="N192" s="513"/>
      <c r="O192" s="400">
        <v>1509816.7851735575</v>
      </c>
      <c r="P192" s="433">
        <v>1540098.8948150375</v>
      </c>
      <c r="Q192" s="512">
        <v>30282.109641480027</v>
      </c>
      <c r="R192" s="513">
        <v>2.005681082555922E-2</v>
      </c>
      <c r="S192" s="513"/>
      <c r="T192" s="400">
        <v>3076435.0527252527</v>
      </c>
      <c r="U192" s="433">
        <v>1635093.6688201306</v>
      </c>
      <c r="V192" s="512">
        <v>-1441341.3839051221</v>
      </c>
      <c r="W192" s="513">
        <v>-0.46851025918077266</v>
      </c>
      <c r="X192" s="514"/>
      <c r="Y192" s="433">
        <v>2446509.4355510725</v>
      </c>
      <c r="Z192" s="433">
        <v>2819213.8008532166</v>
      </c>
      <c r="AA192" s="512">
        <v>372704.36530214408</v>
      </c>
      <c r="AB192" s="513">
        <v>0.15234127442398071</v>
      </c>
      <c r="AC192" s="514"/>
      <c r="AD192" s="517">
        <v>0</v>
      </c>
      <c r="AE192" s="439">
        <v>3418838.4816503841</v>
      </c>
      <c r="AF192" s="505"/>
      <c r="AG192" s="399">
        <v>2446509.4355510725</v>
      </c>
      <c r="AH192" s="399">
        <v>6238052.2825036012</v>
      </c>
      <c r="AI192" s="512">
        <v>3791542.8469525287</v>
      </c>
      <c r="AJ192" s="513">
        <v>1.5497765068289997</v>
      </c>
      <c r="AK192" s="513"/>
      <c r="AL192" s="200">
        <v>3096952</v>
      </c>
      <c r="AM192" s="433">
        <v>3744515</v>
      </c>
      <c r="AN192" s="512">
        <v>647563</v>
      </c>
      <c r="AO192" s="513">
        <v>0.20909687977081984</v>
      </c>
      <c r="AP192" s="513"/>
      <c r="AQ192" s="445">
        <v>5543461.4355510725</v>
      </c>
      <c r="AR192" s="445">
        <v>9982567.2825036012</v>
      </c>
      <c r="AS192" s="512">
        <v>4439105.8469525287</v>
      </c>
      <c r="AT192" s="513">
        <v>0.80078230877261247</v>
      </c>
      <c r="AV192" s="519">
        <v>-111.40430063767053</v>
      </c>
      <c r="AW192" s="519">
        <v>-18.278755470190067</v>
      </c>
      <c r="AX192" s="519">
        <v>93.125545167480468</v>
      </c>
      <c r="AY192" s="520">
        <v>-0.83592414865886033</v>
      </c>
      <c r="AZ192" s="521"/>
      <c r="BA192" s="519">
        <v>78.607631862006428</v>
      </c>
      <c r="BB192" s="519">
        <v>79.080816165085366</v>
      </c>
      <c r="BC192" s="658">
        <v>0.47318430307893777</v>
      </c>
      <c r="BD192" s="659">
        <v>6.0195720424398485E-3</v>
      </c>
      <c r="BE192" s="521"/>
      <c r="BF192" s="519">
        <v>160.17259607045622</v>
      </c>
      <c r="BG192" s="519">
        <v>83.95859660180389</v>
      </c>
      <c r="BH192" s="658">
        <v>-76.213999468652332</v>
      </c>
      <c r="BI192" s="659">
        <v>-0.4758242129953838</v>
      </c>
      <c r="BJ192" s="521"/>
      <c r="BK192" s="519">
        <v>127.37592729479213</v>
      </c>
      <c r="BL192" s="519">
        <v>144.76065729669918</v>
      </c>
      <c r="BM192" s="658">
        <v>17.384730001907045</v>
      </c>
      <c r="BN192" s="659">
        <v>0.13648363840109867</v>
      </c>
      <c r="BO192" s="522"/>
      <c r="BP192" s="519">
        <v>0</v>
      </c>
      <c r="BQ192" s="519">
        <v>175.55011459052037</v>
      </c>
      <c r="BR192" s="522"/>
      <c r="BS192" s="519">
        <v>127.37592729479213</v>
      </c>
      <c r="BT192" s="519">
        <v>320.31077188721957</v>
      </c>
      <c r="BU192" s="658">
        <v>192.93484459242745</v>
      </c>
      <c r="BV192" s="659">
        <v>1.5146884398800819</v>
      </c>
      <c r="BW192" s="513"/>
      <c r="BX192" s="519">
        <v>161.24079762586558</v>
      </c>
      <c r="BY192" s="519">
        <v>192.27291399229782</v>
      </c>
      <c r="BZ192" s="512">
        <v>31.032116366432234</v>
      </c>
      <c r="CA192" s="513">
        <v>0.19245821667564234</v>
      </c>
      <c r="CB192" s="513"/>
      <c r="CC192" s="445">
        <v>288.6167249206577</v>
      </c>
      <c r="CD192" s="445">
        <v>512.58368587951736</v>
      </c>
      <c r="CE192" s="512">
        <v>223.96696095885966</v>
      </c>
      <c r="CF192" s="513">
        <v>0.77600132501132557</v>
      </c>
    </row>
    <row r="193" spans="1:84">
      <c r="A193" s="397">
        <v>599</v>
      </c>
      <c r="B193" s="412">
        <v>15</v>
      </c>
      <c r="C193" s="412">
        <v>15</v>
      </c>
      <c r="D193" s="398" t="s">
        <v>217</v>
      </c>
      <c r="E193" s="400">
        <v>11206</v>
      </c>
      <c r="F193" s="400">
        <v>11225</v>
      </c>
      <c r="G193" s="512">
        <v>19</v>
      </c>
      <c r="H193" s="513">
        <v>1.6955202570051759E-3</v>
      </c>
      <c r="I193" s="513"/>
      <c r="J193" s="400">
        <v>9532728.8272897489</v>
      </c>
      <c r="K193" s="433">
        <v>9961102.2377349716</v>
      </c>
      <c r="L193" s="512">
        <v>428373.41044522263</v>
      </c>
      <c r="M193" s="513">
        <v>4.4937123273547847E-2</v>
      </c>
      <c r="N193" s="513"/>
      <c r="O193" s="400">
        <v>4793569.6578630488</v>
      </c>
      <c r="P193" s="433">
        <v>4916762.1387205282</v>
      </c>
      <c r="Q193" s="512">
        <v>123192.48085747939</v>
      </c>
      <c r="R193" s="513">
        <v>2.5699528670748057E-2</v>
      </c>
      <c r="S193" s="513"/>
      <c r="T193" s="400">
        <v>2040595.8378582234</v>
      </c>
      <c r="U193" s="433">
        <v>1145625.0772570784</v>
      </c>
      <c r="V193" s="512">
        <v>-894970.76060114498</v>
      </c>
      <c r="W193" s="513">
        <v>-0.43858305696658284</v>
      </c>
      <c r="X193" s="514"/>
      <c r="Y193" s="433">
        <v>16366894.323011022</v>
      </c>
      <c r="Z193" s="433">
        <v>16023489.453712579</v>
      </c>
      <c r="AA193" s="512">
        <v>-343404.8692984432</v>
      </c>
      <c r="AB193" s="513">
        <v>-2.0981675724247414E-2</v>
      </c>
      <c r="AC193" s="514"/>
      <c r="AD193" s="517">
        <v>0</v>
      </c>
      <c r="AE193" s="439">
        <v>741024.94153159368</v>
      </c>
      <c r="AF193" s="505"/>
      <c r="AG193" s="399">
        <v>16366894.323011022</v>
      </c>
      <c r="AH193" s="399">
        <v>16764514.395244172</v>
      </c>
      <c r="AI193" s="512">
        <v>397620.07223314978</v>
      </c>
      <c r="AJ193" s="513">
        <v>2.4294167505811787E-2</v>
      </c>
      <c r="AK193" s="513"/>
      <c r="AL193" s="200">
        <v>-961827</v>
      </c>
      <c r="AM193" s="433">
        <v>-706735</v>
      </c>
      <c r="AN193" s="512">
        <v>255092</v>
      </c>
      <c r="AO193" s="513">
        <v>-0.26521609395452611</v>
      </c>
      <c r="AP193" s="513"/>
      <c r="AQ193" s="445">
        <v>15405067.323011022</v>
      </c>
      <c r="AR193" s="445">
        <v>16057779.39524417</v>
      </c>
      <c r="AS193" s="512">
        <v>652712.07223314792</v>
      </c>
      <c r="AT193" s="513">
        <v>4.2369959088602742E-2</v>
      </c>
      <c r="AV193" s="519">
        <v>850.6807805898402</v>
      </c>
      <c r="AW193" s="519">
        <v>887.40331739287046</v>
      </c>
      <c r="AX193" s="519">
        <v>36.722536803030266</v>
      </c>
      <c r="AY193" s="520">
        <v>4.3168410102750653E-2</v>
      </c>
      <c r="AZ193" s="521"/>
      <c r="BA193" s="519">
        <v>427.76812938274577</v>
      </c>
      <c r="BB193" s="519">
        <v>438.01889877243013</v>
      </c>
      <c r="BC193" s="658">
        <v>10.250769389684365</v>
      </c>
      <c r="BD193" s="659">
        <v>2.3963378020882158E-2</v>
      </c>
      <c r="BE193" s="521"/>
      <c r="BF193" s="519">
        <v>182.09850418152985</v>
      </c>
      <c r="BG193" s="519">
        <v>102.06014051288004</v>
      </c>
      <c r="BH193" s="658">
        <v>-80.038363668649808</v>
      </c>
      <c r="BI193" s="659">
        <v>-0.43953333954276413</v>
      </c>
      <c r="BJ193" s="521"/>
      <c r="BK193" s="519">
        <v>1460.5474141541158</v>
      </c>
      <c r="BL193" s="519">
        <v>1427.4823566781808</v>
      </c>
      <c r="BM193" s="658">
        <v>-33.065057475934964</v>
      </c>
      <c r="BN193" s="659">
        <v>-2.2638811417898936E-2</v>
      </c>
      <c r="BO193" s="522"/>
      <c r="BP193" s="519">
        <v>0</v>
      </c>
      <c r="BQ193" s="519">
        <v>66.015584991678722</v>
      </c>
      <c r="BR193" s="522"/>
      <c r="BS193" s="519">
        <v>1460.5474141541158</v>
      </c>
      <c r="BT193" s="519">
        <v>1493.4979416698593</v>
      </c>
      <c r="BU193" s="658">
        <v>32.950527515743488</v>
      </c>
      <c r="BV193" s="659">
        <v>2.2560395640991202E-2</v>
      </c>
      <c r="BW193" s="513"/>
      <c r="BX193" s="519">
        <v>-85.831429591290373</v>
      </c>
      <c r="BY193" s="519">
        <v>-62.960801781737196</v>
      </c>
      <c r="BZ193" s="512">
        <v>22.870627809553177</v>
      </c>
      <c r="CA193" s="513">
        <v>-0.26645982617856739</v>
      </c>
      <c r="CB193" s="513"/>
      <c r="CC193" s="445">
        <v>1374.7159845628255</v>
      </c>
      <c r="CD193" s="445">
        <v>1430.5371398881221</v>
      </c>
      <c r="CE193" s="512">
        <v>55.821155325296559</v>
      </c>
      <c r="CF193" s="513">
        <v>4.0605591229120892E-2</v>
      </c>
    </row>
    <row r="194" spans="1:84">
      <c r="A194" s="397">
        <v>601</v>
      </c>
      <c r="B194" s="412">
        <v>13</v>
      </c>
      <c r="C194" s="412">
        <v>13</v>
      </c>
      <c r="D194" s="398" t="s">
        <v>218</v>
      </c>
      <c r="E194" s="400">
        <v>3786</v>
      </c>
      <c r="F194" s="400">
        <v>3739</v>
      </c>
      <c r="G194" s="512">
        <v>-47</v>
      </c>
      <c r="H194" s="513">
        <v>-1.2414157422081353E-2</v>
      </c>
      <c r="I194" s="513"/>
      <c r="J194" s="400">
        <v>2577651.3826056318</v>
      </c>
      <c r="K194" s="433">
        <v>2557728.4410810899</v>
      </c>
      <c r="L194" s="512">
        <v>-19922.941524541937</v>
      </c>
      <c r="M194" s="513">
        <v>-7.7291062938087199E-3</v>
      </c>
      <c r="N194" s="513"/>
      <c r="O194" s="400">
        <v>1539874.3496339608</v>
      </c>
      <c r="P194" s="433">
        <v>1416322.5225819668</v>
      </c>
      <c r="Q194" s="512">
        <v>-123551.82705199393</v>
      </c>
      <c r="R194" s="513">
        <v>-8.0235005590789332E-2</v>
      </c>
      <c r="S194" s="513"/>
      <c r="T194" s="400">
        <v>857854.44757574226</v>
      </c>
      <c r="U194" s="433">
        <v>614049.03781024111</v>
      </c>
      <c r="V194" s="512">
        <v>-243805.40976550116</v>
      </c>
      <c r="W194" s="513">
        <v>-0.28420370198520761</v>
      </c>
      <c r="X194" s="514"/>
      <c r="Y194" s="433">
        <v>4975380.1798153352</v>
      </c>
      <c r="Z194" s="433">
        <v>4588100.0014732974</v>
      </c>
      <c r="AA194" s="512">
        <v>-387280.17834203783</v>
      </c>
      <c r="AB194" s="513">
        <v>-7.7839313649477132E-2</v>
      </c>
      <c r="AC194" s="514"/>
      <c r="AD194" s="517">
        <v>0</v>
      </c>
      <c r="AE194" s="439">
        <v>556250.52640242118</v>
      </c>
      <c r="AF194" s="505"/>
      <c r="AG194" s="399">
        <v>4975380.1798153352</v>
      </c>
      <c r="AH194" s="399">
        <v>5144350.5278757187</v>
      </c>
      <c r="AI194" s="512">
        <v>168970.34806038346</v>
      </c>
      <c r="AJ194" s="513">
        <v>3.396129380140251E-2</v>
      </c>
      <c r="AK194" s="513"/>
      <c r="AL194" s="200">
        <v>235322</v>
      </c>
      <c r="AM194" s="433">
        <v>332762</v>
      </c>
      <c r="AN194" s="512">
        <v>97440</v>
      </c>
      <c r="AO194" s="513">
        <v>0.41407093259448757</v>
      </c>
      <c r="AP194" s="513"/>
      <c r="AQ194" s="445">
        <v>5210702.1798153352</v>
      </c>
      <c r="AR194" s="445">
        <v>5477112.5278757187</v>
      </c>
      <c r="AS194" s="512">
        <v>266410.34806038346</v>
      </c>
      <c r="AT194" s="513">
        <v>5.1127533078435296E-2</v>
      </c>
      <c r="AV194" s="519">
        <v>680.83766048748862</v>
      </c>
      <c r="AW194" s="519">
        <v>684.06751566758226</v>
      </c>
      <c r="AX194" s="519">
        <v>3.2298551800936366</v>
      </c>
      <c r="AY194" s="520">
        <v>4.7439431857823761E-3</v>
      </c>
      <c r="AZ194" s="521"/>
      <c r="BA194" s="519">
        <v>406.7285656719389</v>
      </c>
      <c r="BB194" s="519">
        <v>378.79714431183919</v>
      </c>
      <c r="BC194" s="658">
        <v>-27.931421360099705</v>
      </c>
      <c r="BD194" s="659">
        <v>-6.8673370197038897E-2</v>
      </c>
      <c r="BE194" s="521"/>
      <c r="BF194" s="519">
        <v>226.58596079655103</v>
      </c>
      <c r="BG194" s="519">
        <v>164.22814597759859</v>
      </c>
      <c r="BH194" s="658">
        <v>-62.357814818952448</v>
      </c>
      <c r="BI194" s="659">
        <v>-0.27520599510992133</v>
      </c>
      <c r="BJ194" s="521"/>
      <c r="BK194" s="519">
        <v>1314.1521869559786</v>
      </c>
      <c r="BL194" s="519">
        <v>1227.0928059570199</v>
      </c>
      <c r="BM194" s="658">
        <v>-87.059380998958659</v>
      </c>
      <c r="BN194" s="659">
        <v>-6.6247563914661717E-2</v>
      </c>
      <c r="BO194" s="522"/>
      <c r="BP194" s="519">
        <v>0</v>
      </c>
      <c r="BQ194" s="519">
        <v>148.76986531222818</v>
      </c>
      <c r="BR194" s="522"/>
      <c r="BS194" s="519">
        <v>1314.1521869559786</v>
      </c>
      <c r="BT194" s="519">
        <v>1375.862671269248</v>
      </c>
      <c r="BU194" s="658">
        <v>61.71048431326949</v>
      </c>
      <c r="BV194" s="659">
        <v>4.6958400195803704E-2</v>
      </c>
      <c r="BW194" s="513"/>
      <c r="BX194" s="519">
        <v>62.155837295298468</v>
      </c>
      <c r="BY194" s="519">
        <v>88.99759293928858</v>
      </c>
      <c r="BZ194" s="512">
        <v>26.841755643990112</v>
      </c>
      <c r="CA194" s="513">
        <v>0.43184609542731478</v>
      </c>
      <c r="CB194" s="513"/>
      <c r="CC194" s="445">
        <v>1376.3080242512769</v>
      </c>
      <c r="CD194" s="445">
        <v>1464.8602642085366</v>
      </c>
      <c r="CE194" s="512">
        <v>88.552239957259644</v>
      </c>
      <c r="CF194" s="513">
        <v>6.4340422635719791E-2</v>
      </c>
    </row>
    <row r="195" spans="1:84">
      <c r="A195" s="397">
        <v>604</v>
      </c>
      <c r="B195" s="412">
        <v>6</v>
      </c>
      <c r="C195" s="412">
        <v>6</v>
      </c>
      <c r="D195" s="398" t="s">
        <v>219</v>
      </c>
      <c r="E195" s="400">
        <v>20405</v>
      </c>
      <c r="F195" s="400">
        <v>20763</v>
      </c>
      <c r="G195" s="512">
        <v>358</v>
      </c>
      <c r="H195" s="513">
        <v>1.7544719431511886E-2</v>
      </c>
      <c r="I195" s="513"/>
      <c r="J195" s="400">
        <v>16452036.679893414</v>
      </c>
      <c r="K195" s="433">
        <v>16089940.291596666</v>
      </c>
      <c r="L195" s="512">
        <v>-362096.38829674758</v>
      </c>
      <c r="M195" s="513">
        <v>-2.2009213530339241E-2</v>
      </c>
      <c r="N195" s="513"/>
      <c r="O195" s="400">
        <v>-403690.54200171522</v>
      </c>
      <c r="P195" s="433">
        <v>-491212.39215761126</v>
      </c>
      <c r="Q195" s="512">
        <v>-87521.850155896042</v>
      </c>
      <c r="R195" s="513">
        <v>0.21680431184222337</v>
      </c>
      <c r="S195" s="513"/>
      <c r="T195" s="400">
        <v>2119660.5445921016</v>
      </c>
      <c r="U195" s="433">
        <v>752462.99949474121</v>
      </c>
      <c r="V195" s="512">
        <v>-1367197.5450973604</v>
      </c>
      <c r="W195" s="513">
        <v>-0.6450077813570182</v>
      </c>
      <c r="X195" s="514"/>
      <c r="Y195" s="433">
        <v>18168006.6824838</v>
      </c>
      <c r="Z195" s="433">
        <v>16351190.898933796</v>
      </c>
      <c r="AA195" s="512">
        <v>-1816815.7835500035</v>
      </c>
      <c r="AB195" s="513">
        <v>-0.10000083197358343</v>
      </c>
      <c r="AC195" s="514"/>
      <c r="AD195" s="517">
        <v>0</v>
      </c>
      <c r="AE195" s="439">
        <v>2452573.4898529286</v>
      </c>
      <c r="AF195" s="505"/>
      <c r="AG195" s="399">
        <v>18168006.6824838</v>
      </c>
      <c r="AH195" s="399">
        <v>18803764.388786726</v>
      </c>
      <c r="AI195" s="512">
        <v>635757.70630292594</v>
      </c>
      <c r="AJ195" s="513">
        <v>3.4993255859811785E-2</v>
      </c>
      <c r="AK195" s="513"/>
      <c r="AL195" s="200">
        <v>-2634445</v>
      </c>
      <c r="AM195" s="433">
        <v>-2441808</v>
      </c>
      <c r="AN195" s="512">
        <v>192637</v>
      </c>
      <c r="AO195" s="513">
        <v>-7.312242236979706E-2</v>
      </c>
      <c r="AP195" s="513"/>
      <c r="AQ195" s="445">
        <v>15533561.6824838</v>
      </c>
      <c r="AR195" s="445">
        <v>16361956.388786726</v>
      </c>
      <c r="AS195" s="512">
        <v>828394.70630292594</v>
      </c>
      <c r="AT195" s="513">
        <v>5.3329347334233945E-2</v>
      </c>
      <c r="AV195" s="519">
        <v>806.27476990411242</v>
      </c>
      <c r="AW195" s="519">
        <v>774.93330884730847</v>
      </c>
      <c r="AX195" s="519">
        <v>-31.341461056803951</v>
      </c>
      <c r="AY195" s="520">
        <v>-3.8871935755265277E-2</v>
      </c>
      <c r="AZ195" s="521"/>
      <c r="BA195" s="519">
        <v>-19.783903063058819</v>
      </c>
      <c r="BB195" s="519">
        <v>-23.658064449145655</v>
      </c>
      <c r="BC195" s="658">
        <v>-3.8741613860868362</v>
      </c>
      <c r="BD195" s="659">
        <v>0.19582391673364002</v>
      </c>
      <c r="BE195" s="521"/>
      <c r="BF195" s="519">
        <v>103.87946800255338</v>
      </c>
      <c r="BG195" s="519">
        <v>36.240572147316918</v>
      </c>
      <c r="BH195" s="658">
        <v>-67.638895855236456</v>
      </c>
      <c r="BI195" s="659">
        <v>-0.65112863163270995</v>
      </c>
      <c r="BJ195" s="521"/>
      <c r="BK195" s="519">
        <v>890.370334843607</v>
      </c>
      <c r="BL195" s="519">
        <v>787.51581654547977</v>
      </c>
      <c r="BM195" s="658">
        <v>-102.85451829812723</v>
      </c>
      <c r="BN195" s="659">
        <v>-0.11551880635847281</v>
      </c>
      <c r="BO195" s="522"/>
      <c r="BP195" s="519">
        <v>0</v>
      </c>
      <c r="BQ195" s="519">
        <v>118.12230842618737</v>
      </c>
      <c r="BR195" s="522"/>
      <c r="BS195" s="519">
        <v>890.370334843607</v>
      </c>
      <c r="BT195" s="519">
        <v>905.63812497166714</v>
      </c>
      <c r="BU195" s="658">
        <v>15.267790128060142</v>
      </c>
      <c r="BV195" s="659">
        <v>1.7147685104245886E-2</v>
      </c>
      <c r="BW195" s="513"/>
      <c r="BX195" s="519">
        <v>-129.10781671159029</v>
      </c>
      <c r="BY195" s="519">
        <v>-117.60381447767664</v>
      </c>
      <c r="BZ195" s="512">
        <v>11.504002233913653</v>
      </c>
      <c r="CA195" s="513">
        <v>-8.9103839929475889E-2</v>
      </c>
      <c r="CB195" s="513"/>
      <c r="CC195" s="445">
        <v>761.26251813201668</v>
      </c>
      <c r="CD195" s="445">
        <v>788.03431049399057</v>
      </c>
      <c r="CE195" s="512">
        <v>26.771792361973894</v>
      </c>
      <c r="CF195" s="513">
        <v>3.5167621844388749E-2</v>
      </c>
    </row>
    <row r="196" spans="1:84">
      <c r="A196" s="397">
        <v>607</v>
      </c>
      <c r="B196" s="412">
        <v>12</v>
      </c>
      <c r="C196" s="412">
        <v>12</v>
      </c>
      <c r="D196" s="398" t="s">
        <v>220</v>
      </c>
      <c r="E196" s="400">
        <v>4084</v>
      </c>
      <c r="F196" s="400">
        <v>4064</v>
      </c>
      <c r="G196" s="512">
        <v>-20</v>
      </c>
      <c r="H196" s="513">
        <v>-4.8971596474045058E-3</v>
      </c>
      <c r="I196" s="513"/>
      <c r="J196" s="400">
        <v>-147685.69085301342</v>
      </c>
      <c r="K196" s="433">
        <v>-164879.94699935429</v>
      </c>
      <c r="L196" s="512">
        <v>-17194.256146340864</v>
      </c>
      <c r="M196" s="513">
        <v>0.11642465865873035</v>
      </c>
      <c r="N196" s="513"/>
      <c r="O196" s="400">
        <v>2534276.3673792565</v>
      </c>
      <c r="P196" s="433">
        <v>2457774.439054783</v>
      </c>
      <c r="Q196" s="512">
        <v>-76501.928324473556</v>
      </c>
      <c r="R196" s="513">
        <v>-3.0186892522533232E-2</v>
      </c>
      <c r="S196" s="513"/>
      <c r="T196" s="400">
        <v>932883.37604997109</v>
      </c>
      <c r="U196" s="433">
        <v>676926.90965418506</v>
      </c>
      <c r="V196" s="512">
        <v>-255956.46639578603</v>
      </c>
      <c r="W196" s="513">
        <v>-0.27437134476504532</v>
      </c>
      <c r="X196" s="514"/>
      <c r="Y196" s="433">
        <v>3319474.0525762141</v>
      </c>
      <c r="Z196" s="433">
        <v>2969821.4017096139</v>
      </c>
      <c r="AA196" s="512">
        <v>-349652.65086660022</v>
      </c>
      <c r="AB196" s="513">
        <v>-0.10533375026541868</v>
      </c>
      <c r="AC196" s="514"/>
      <c r="AD196" s="517">
        <v>0</v>
      </c>
      <c r="AE196" s="439">
        <v>574236.99508870952</v>
      </c>
      <c r="AF196" s="505"/>
      <c r="AG196" s="399">
        <v>3319474.0525762141</v>
      </c>
      <c r="AH196" s="399">
        <v>3544058.3967983234</v>
      </c>
      <c r="AI196" s="512">
        <v>224584.3442221093</v>
      </c>
      <c r="AJ196" s="513">
        <v>6.7656604831060937E-2</v>
      </c>
      <c r="AK196" s="513"/>
      <c r="AL196" s="200">
        <v>-591033</v>
      </c>
      <c r="AM196" s="433">
        <v>-583010</v>
      </c>
      <c r="AN196" s="512">
        <v>8023</v>
      </c>
      <c r="AO196" s="513">
        <v>-1.3574538139156359E-2</v>
      </c>
      <c r="AP196" s="513"/>
      <c r="AQ196" s="445">
        <v>2728441.0525762141</v>
      </c>
      <c r="AR196" s="445">
        <v>2961048.3967983234</v>
      </c>
      <c r="AS196" s="512">
        <v>232607.3442221093</v>
      </c>
      <c r="AT196" s="513">
        <v>8.5252838430384906E-2</v>
      </c>
      <c r="AV196" s="519">
        <v>-36.162020287221701</v>
      </c>
      <c r="AW196" s="519">
        <v>-40.570853100234814</v>
      </c>
      <c r="AX196" s="519">
        <v>-4.4088328130131131</v>
      </c>
      <c r="AY196" s="520">
        <v>0.12191887449858627</v>
      </c>
      <c r="AZ196" s="521"/>
      <c r="BA196" s="519">
        <v>620.5377980850285</v>
      </c>
      <c r="BB196" s="519">
        <v>604.76733244458239</v>
      </c>
      <c r="BC196" s="658">
        <v>-15.770465640446105</v>
      </c>
      <c r="BD196" s="659">
        <v>-2.5414190221955141E-2</v>
      </c>
      <c r="BE196" s="521"/>
      <c r="BF196" s="519">
        <v>228.42394124632006</v>
      </c>
      <c r="BG196" s="519">
        <v>166.56666084010459</v>
      </c>
      <c r="BH196" s="658">
        <v>-61.857280406215466</v>
      </c>
      <c r="BI196" s="659">
        <v>-0.27080033760345601</v>
      </c>
      <c r="BJ196" s="521"/>
      <c r="BK196" s="519">
        <v>812.79971904412685</v>
      </c>
      <c r="BL196" s="519">
        <v>730.76314018445225</v>
      </c>
      <c r="BM196" s="658">
        <v>-82.036578859674592</v>
      </c>
      <c r="BN196" s="659">
        <v>-0.10093086517814216</v>
      </c>
      <c r="BO196" s="522"/>
      <c r="BP196" s="519">
        <v>0</v>
      </c>
      <c r="BQ196" s="519">
        <v>141.29847320096198</v>
      </c>
      <c r="BR196" s="522"/>
      <c r="BS196" s="519">
        <v>812.79971904412685</v>
      </c>
      <c r="BT196" s="519">
        <v>872.06161338541426</v>
      </c>
      <c r="BU196" s="658">
        <v>59.261894341287416</v>
      </c>
      <c r="BV196" s="659">
        <v>7.2910820406017013E-2</v>
      </c>
      <c r="BW196" s="513"/>
      <c r="BX196" s="519">
        <v>-144.71914789422135</v>
      </c>
      <c r="BY196" s="519">
        <v>-143.45718503937007</v>
      </c>
      <c r="BZ196" s="512">
        <v>1.2619628548512765</v>
      </c>
      <c r="CA196" s="513">
        <v>-8.7200821260616807E-3</v>
      </c>
      <c r="CB196" s="513"/>
      <c r="CC196" s="445">
        <v>668.0805711499055</v>
      </c>
      <c r="CD196" s="445">
        <v>728.60442834604419</v>
      </c>
      <c r="CE196" s="512">
        <v>60.523857196138692</v>
      </c>
      <c r="CF196" s="513">
        <v>9.0593649643132948E-2</v>
      </c>
    </row>
    <row r="197" spans="1:84">
      <c r="A197" s="397">
        <v>608</v>
      </c>
      <c r="B197" s="412">
        <v>4</v>
      </c>
      <c r="C197" s="412">
        <v>4</v>
      </c>
      <c r="D197" s="398" t="s">
        <v>221</v>
      </c>
      <c r="E197" s="400">
        <v>1980</v>
      </c>
      <c r="F197" s="400">
        <v>1943</v>
      </c>
      <c r="G197" s="512">
        <v>-37</v>
      </c>
      <c r="H197" s="513">
        <v>-1.8686868686868686E-2</v>
      </c>
      <c r="I197" s="513"/>
      <c r="J197" s="400">
        <v>-82774.187090068823</v>
      </c>
      <c r="K197" s="433">
        <v>-158419.68188861414</v>
      </c>
      <c r="L197" s="512">
        <v>-75645.494798545318</v>
      </c>
      <c r="M197" s="513">
        <v>0.91387783387390342</v>
      </c>
      <c r="N197" s="513"/>
      <c r="O197" s="400">
        <v>903365.75059115712</v>
      </c>
      <c r="P197" s="433">
        <v>1003538.4539756188</v>
      </c>
      <c r="Q197" s="512">
        <v>100172.7033844617</v>
      </c>
      <c r="R197" s="513">
        <v>0.11088831220234914</v>
      </c>
      <c r="S197" s="513"/>
      <c r="T197" s="400">
        <v>413284.45775106637</v>
      </c>
      <c r="U197" s="433">
        <v>221436.91613237094</v>
      </c>
      <c r="V197" s="512">
        <v>-191847.54161869542</v>
      </c>
      <c r="W197" s="513">
        <v>-0.46420216879835091</v>
      </c>
      <c r="X197" s="514"/>
      <c r="Y197" s="433">
        <v>1233876.0212521546</v>
      </c>
      <c r="Z197" s="433">
        <v>1066555.6882193757</v>
      </c>
      <c r="AA197" s="512">
        <v>-167320.33303277893</v>
      </c>
      <c r="AB197" s="513">
        <v>-0.1356054661496541</v>
      </c>
      <c r="AC197" s="514"/>
      <c r="AD197" s="517">
        <v>0</v>
      </c>
      <c r="AE197" s="439">
        <v>252007.34638457728</v>
      </c>
      <c r="AF197" s="505"/>
      <c r="AG197" s="399">
        <v>1233876.0212521546</v>
      </c>
      <c r="AH197" s="399">
        <v>1318563.0346039529</v>
      </c>
      <c r="AI197" s="512">
        <v>84687.01335179829</v>
      </c>
      <c r="AJ197" s="513">
        <v>6.8634945402259076E-2</v>
      </c>
      <c r="AK197" s="513"/>
      <c r="AL197" s="200">
        <v>349449</v>
      </c>
      <c r="AM197" s="433">
        <v>380880</v>
      </c>
      <c r="AN197" s="512">
        <v>31431</v>
      </c>
      <c r="AO197" s="513">
        <v>8.9944455414094765E-2</v>
      </c>
      <c r="AP197" s="513"/>
      <c r="AQ197" s="445">
        <v>1583325.0212521546</v>
      </c>
      <c r="AR197" s="445">
        <v>1699443.0346039529</v>
      </c>
      <c r="AS197" s="512">
        <v>116118.01335179829</v>
      </c>
      <c r="AT197" s="513">
        <v>7.3338077648749389E-2</v>
      </c>
      <c r="AV197" s="519">
        <v>-41.805144994984254</v>
      </c>
      <c r="AW197" s="519">
        <v>-81.533547034798843</v>
      </c>
      <c r="AX197" s="519">
        <v>-39.72840203981459</v>
      </c>
      <c r="AY197" s="520">
        <v>0.95032326869291261</v>
      </c>
      <c r="AZ197" s="521"/>
      <c r="BA197" s="519">
        <v>456.24532858139247</v>
      </c>
      <c r="BB197" s="519">
        <v>516.48916828390054</v>
      </c>
      <c r="BC197" s="658">
        <v>60.243839702508069</v>
      </c>
      <c r="BD197" s="659">
        <v>0.13204264444706701</v>
      </c>
      <c r="BE197" s="521"/>
      <c r="BF197" s="519">
        <v>208.72952411670019</v>
      </c>
      <c r="BG197" s="519">
        <v>113.96650341346934</v>
      </c>
      <c r="BH197" s="658">
        <v>-94.76302070323085</v>
      </c>
      <c r="BI197" s="659">
        <v>-0.45399912208993043</v>
      </c>
      <c r="BJ197" s="521"/>
      <c r="BK197" s="519">
        <v>623.16970770310843</v>
      </c>
      <c r="BL197" s="519">
        <v>548.92212466257115</v>
      </c>
      <c r="BM197" s="658">
        <v>-74.247583040537279</v>
      </c>
      <c r="BN197" s="659">
        <v>-0.11914504527859759</v>
      </c>
      <c r="BO197" s="522"/>
      <c r="BP197" s="519">
        <v>0</v>
      </c>
      <c r="BQ197" s="519">
        <v>129.70012680626726</v>
      </c>
      <c r="BR197" s="522"/>
      <c r="BS197" s="519">
        <v>623.16970770310843</v>
      </c>
      <c r="BT197" s="519">
        <v>678.62225146883839</v>
      </c>
      <c r="BU197" s="658">
        <v>55.452543765729956</v>
      </c>
      <c r="BV197" s="659">
        <v>8.898465872180801E-2</v>
      </c>
      <c r="BW197" s="513"/>
      <c r="BX197" s="519">
        <v>176.48939393939395</v>
      </c>
      <c r="BY197" s="519">
        <v>196.02676273803397</v>
      </c>
      <c r="BZ197" s="512">
        <v>19.537368798640017</v>
      </c>
      <c r="CA197" s="513">
        <v>0.11069995971173828</v>
      </c>
      <c r="CB197" s="513"/>
      <c r="CC197" s="445">
        <v>799.65910164250238</v>
      </c>
      <c r="CD197" s="445">
        <v>874.64901420687227</v>
      </c>
      <c r="CE197" s="512">
        <v>74.989912564369888</v>
      </c>
      <c r="CF197" s="513">
        <v>9.3777351386785154E-2</v>
      </c>
    </row>
    <row r="198" spans="1:84">
      <c r="A198" s="397">
        <v>609</v>
      </c>
      <c r="B198" s="412">
        <v>4</v>
      </c>
      <c r="C198" s="412">
        <v>4</v>
      </c>
      <c r="D198" s="398" t="s">
        <v>222</v>
      </c>
      <c r="E198" s="400">
        <v>83205</v>
      </c>
      <c r="F198" s="400">
        <v>83106</v>
      </c>
      <c r="G198" s="512">
        <v>-99</v>
      </c>
      <c r="H198" s="513">
        <v>-1.1898323418063819E-3</v>
      </c>
      <c r="I198" s="513"/>
      <c r="J198" s="400">
        <v>-17335908.210549518</v>
      </c>
      <c r="K198" s="433">
        <v>-16867872.46932153</v>
      </c>
      <c r="L198" s="512">
        <v>468035.74122798815</v>
      </c>
      <c r="M198" s="513">
        <v>-2.6998051416952686E-2</v>
      </c>
      <c r="N198" s="513"/>
      <c r="O198" s="400">
        <v>22686581.203463353</v>
      </c>
      <c r="P198" s="433">
        <v>21356659.795363437</v>
      </c>
      <c r="Q198" s="512">
        <v>-1329921.4080999158</v>
      </c>
      <c r="R198" s="513">
        <v>-5.8621499474627269E-2</v>
      </c>
      <c r="S198" s="513"/>
      <c r="T198" s="400">
        <v>13542361.845734052</v>
      </c>
      <c r="U198" s="433">
        <v>7760685.7670428576</v>
      </c>
      <c r="V198" s="512">
        <v>-5781676.0786911948</v>
      </c>
      <c r="W198" s="513">
        <v>-0.42693262405423521</v>
      </c>
      <c r="X198" s="514"/>
      <c r="Y198" s="433">
        <v>18893034.838647887</v>
      </c>
      <c r="Z198" s="433">
        <v>12249473.093084764</v>
      </c>
      <c r="AA198" s="512">
        <v>-6643561.7455631234</v>
      </c>
      <c r="AB198" s="513">
        <v>-0.35164079261490322</v>
      </c>
      <c r="AC198" s="514"/>
      <c r="AD198" s="517">
        <v>0</v>
      </c>
      <c r="AE198" s="439">
        <v>13743124.272040226</v>
      </c>
      <c r="AF198" s="505"/>
      <c r="AG198" s="399">
        <v>18893034.838647887</v>
      </c>
      <c r="AH198" s="399">
        <v>25992597.365124989</v>
      </c>
      <c r="AI198" s="512">
        <v>7099562.5264771022</v>
      </c>
      <c r="AJ198" s="513">
        <v>0.37577671279968883</v>
      </c>
      <c r="AK198" s="513"/>
      <c r="AL198" s="200">
        <v>-4957865</v>
      </c>
      <c r="AM198" s="433">
        <v>-4074614</v>
      </c>
      <c r="AN198" s="512">
        <v>883251</v>
      </c>
      <c r="AO198" s="513">
        <v>-0.17815148254339316</v>
      </c>
      <c r="AP198" s="513"/>
      <c r="AQ198" s="445">
        <v>13935169.838647887</v>
      </c>
      <c r="AR198" s="445">
        <v>21917983.365124989</v>
      </c>
      <c r="AS198" s="512">
        <v>7982813.5264771022</v>
      </c>
      <c r="AT198" s="513">
        <v>0.57285369456621316</v>
      </c>
      <c r="AV198" s="519">
        <v>-208.35176023735977</v>
      </c>
      <c r="AW198" s="519">
        <v>-202.96816679086385</v>
      </c>
      <c r="AX198" s="519">
        <v>5.3835934464959223</v>
      </c>
      <c r="AY198" s="520">
        <v>-2.5838963109132324E-2</v>
      </c>
      <c r="AZ198" s="521"/>
      <c r="BA198" s="519">
        <v>272.6588690999742</v>
      </c>
      <c r="BB198" s="519">
        <v>256.98096160762685</v>
      </c>
      <c r="BC198" s="658">
        <v>-15.677907492347344</v>
      </c>
      <c r="BD198" s="659">
        <v>-5.7500082590743892E-2</v>
      </c>
      <c r="BE198" s="521"/>
      <c r="BF198" s="519">
        <v>162.75899099494083</v>
      </c>
      <c r="BG198" s="519">
        <v>93.382977968412121</v>
      </c>
      <c r="BH198" s="658">
        <v>-69.37601302652871</v>
      </c>
      <c r="BI198" s="659">
        <v>-0.42624995769779123</v>
      </c>
      <c r="BJ198" s="521"/>
      <c r="BK198" s="519">
        <v>227.06609985755529</v>
      </c>
      <c r="BL198" s="519">
        <v>147.39577278517513</v>
      </c>
      <c r="BM198" s="658">
        <v>-79.670327072380161</v>
      </c>
      <c r="BN198" s="659">
        <v>-0.35086843488464159</v>
      </c>
      <c r="BO198" s="522"/>
      <c r="BP198" s="519">
        <v>0</v>
      </c>
      <c r="BQ198" s="519">
        <v>165.36861685125294</v>
      </c>
      <c r="BR198" s="522"/>
      <c r="BS198" s="519">
        <v>227.06609985755529</v>
      </c>
      <c r="BT198" s="519">
        <v>312.76438963642806</v>
      </c>
      <c r="BU198" s="658">
        <v>85.698289778872777</v>
      </c>
      <c r="BV198" s="659">
        <v>0.37741560643633565</v>
      </c>
      <c r="BW198" s="513"/>
      <c r="BX198" s="519">
        <v>-59.58614265969593</v>
      </c>
      <c r="BY198" s="519">
        <v>-49.029119437826388</v>
      </c>
      <c r="BZ198" s="512">
        <v>10.557023221869542</v>
      </c>
      <c r="CA198" s="513">
        <v>-0.17717245571947912</v>
      </c>
      <c r="CB198" s="513"/>
      <c r="CC198" s="445">
        <v>167.47995719785936</v>
      </c>
      <c r="CD198" s="445">
        <v>263.73527019860165</v>
      </c>
      <c r="CE198" s="512">
        <v>96.255313000742291</v>
      </c>
      <c r="CF198" s="513">
        <v>0.5747273561040328</v>
      </c>
    </row>
    <row r="199" spans="1:84">
      <c r="A199" s="397">
        <v>611</v>
      </c>
      <c r="B199" s="412">
        <v>1</v>
      </c>
      <c r="C199" s="413">
        <v>35</v>
      </c>
      <c r="D199" s="398" t="s">
        <v>223</v>
      </c>
      <c r="E199" s="400">
        <v>5011</v>
      </c>
      <c r="F199" s="400">
        <v>4973</v>
      </c>
      <c r="G199" s="512">
        <v>-38</v>
      </c>
      <c r="H199" s="513">
        <v>-7.5833167032528436E-3</v>
      </c>
      <c r="I199" s="513"/>
      <c r="J199" s="400">
        <v>3179278.222573305</v>
      </c>
      <c r="K199" s="433">
        <v>2855502.9217119948</v>
      </c>
      <c r="L199" s="512">
        <v>-323775.30086131021</v>
      </c>
      <c r="M199" s="513">
        <v>-0.10183924721103735</v>
      </c>
      <c r="N199" s="513"/>
      <c r="O199" s="400">
        <v>1127579.3538515638</v>
      </c>
      <c r="P199" s="433">
        <v>1085721.566498236</v>
      </c>
      <c r="Q199" s="512">
        <v>-41857.787353327731</v>
      </c>
      <c r="R199" s="513">
        <v>-3.712181072697962E-2</v>
      </c>
      <c r="S199" s="513"/>
      <c r="T199" s="400">
        <v>719641.43990759377</v>
      </c>
      <c r="U199" s="433">
        <v>399304.12559151137</v>
      </c>
      <c r="V199" s="512">
        <v>-320337.3143160824</v>
      </c>
      <c r="W199" s="513">
        <v>-0.44513461364483903</v>
      </c>
      <c r="X199" s="514"/>
      <c r="Y199" s="433">
        <v>5026499.0163324624</v>
      </c>
      <c r="Z199" s="433">
        <v>4340528.613801742</v>
      </c>
      <c r="AA199" s="512">
        <v>-685970.40253072046</v>
      </c>
      <c r="AB199" s="513">
        <v>-0.13647081205065714</v>
      </c>
      <c r="AC199" s="514"/>
      <c r="AD199" s="517">
        <v>0</v>
      </c>
      <c r="AE199" s="439">
        <v>450297.96397588204</v>
      </c>
      <c r="AF199" s="505"/>
      <c r="AG199" s="399">
        <v>5026499.0163324624</v>
      </c>
      <c r="AH199" s="399">
        <v>4790826.5777776241</v>
      </c>
      <c r="AI199" s="512">
        <v>-235672.4385548383</v>
      </c>
      <c r="AJ199" s="513">
        <v>-4.6886001129031248E-2</v>
      </c>
      <c r="AK199" s="513"/>
      <c r="AL199" s="200">
        <v>-1349802</v>
      </c>
      <c r="AM199" s="433">
        <v>-1344074</v>
      </c>
      <c r="AN199" s="512">
        <v>5728</v>
      </c>
      <c r="AO199" s="513">
        <v>-4.2435853554817667E-3</v>
      </c>
      <c r="AP199" s="513"/>
      <c r="AQ199" s="445">
        <v>3676697.0163324624</v>
      </c>
      <c r="AR199" s="445">
        <v>3446752.5777776241</v>
      </c>
      <c r="AS199" s="512">
        <v>-229944.4385548383</v>
      </c>
      <c r="AT199" s="513">
        <v>-6.2541035481952736E-2</v>
      </c>
      <c r="AV199" s="519">
        <v>634.45983288231992</v>
      </c>
      <c r="AW199" s="519">
        <v>574.20127120691632</v>
      </c>
      <c r="AX199" s="519">
        <v>-60.258561675403598</v>
      </c>
      <c r="AY199" s="520">
        <v>-9.4976164845064992E-2</v>
      </c>
      <c r="AZ199" s="521"/>
      <c r="BA199" s="519">
        <v>225.02082495541086</v>
      </c>
      <c r="BB199" s="519">
        <v>218.32325889769476</v>
      </c>
      <c r="BC199" s="658">
        <v>-6.6975660577161023</v>
      </c>
      <c r="BD199" s="659">
        <v>-2.9764205419846198E-2</v>
      </c>
      <c r="BE199" s="521"/>
      <c r="BF199" s="519">
        <v>143.61234083168904</v>
      </c>
      <c r="BG199" s="519">
        <v>80.294414959081308</v>
      </c>
      <c r="BH199" s="658">
        <v>-63.317925872607731</v>
      </c>
      <c r="BI199" s="659">
        <v>-0.44089474139840912</v>
      </c>
      <c r="BJ199" s="521"/>
      <c r="BK199" s="519">
        <v>1003.0929986694198</v>
      </c>
      <c r="BL199" s="519">
        <v>872.81894506369235</v>
      </c>
      <c r="BM199" s="658">
        <v>-130.27405360572743</v>
      </c>
      <c r="BN199" s="659">
        <v>-0.1298723585734653</v>
      </c>
      <c r="BO199" s="522"/>
      <c r="BP199" s="519">
        <v>0</v>
      </c>
      <c r="BQ199" s="519">
        <v>90.54855499213393</v>
      </c>
      <c r="BR199" s="522"/>
      <c r="BS199" s="519">
        <v>1003.0929986694198</v>
      </c>
      <c r="BT199" s="519">
        <v>963.36750005582633</v>
      </c>
      <c r="BU199" s="658">
        <v>-39.725498613593459</v>
      </c>
      <c r="BV199" s="659">
        <v>-3.9603006566976774E-2</v>
      </c>
      <c r="BW199" s="513"/>
      <c r="BX199" s="519">
        <v>-269.36779086010779</v>
      </c>
      <c r="BY199" s="519">
        <v>-270.27428111803738</v>
      </c>
      <c r="BZ199" s="512">
        <v>-0.90649025792959037</v>
      </c>
      <c r="CA199" s="513">
        <v>3.3652511127448153E-3</v>
      </c>
      <c r="CB199" s="513"/>
      <c r="CC199" s="445">
        <v>733.725207809312</v>
      </c>
      <c r="CD199" s="445">
        <v>693.09321893778883</v>
      </c>
      <c r="CE199" s="512">
        <v>-40.631988871523163</v>
      </c>
      <c r="CF199" s="513">
        <v>-5.5377665151832997E-2</v>
      </c>
    </row>
    <row r="200" spans="1:84">
      <c r="A200" s="397">
        <v>614</v>
      </c>
      <c r="B200" s="412">
        <v>19</v>
      </c>
      <c r="C200" s="412">
        <v>19</v>
      </c>
      <c r="D200" s="398" t="s">
        <v>224</v>
      </c>
      <c r="E200" s="400">
        <v>2999</v>
      </c>
      <c r="F200" s="400">
        <v>2923</v>
      </c>
      <c r="G200" s="512">
        <v>-76</v>
      </c>
      <c r="H200" s="513">
        <v>-2.5341780593531177E-2</v>
      </c>
      <c r="I200" s="513"/>
      <c r="J200" s="400">
        <v>855634.25284885406</v>
      </c>
      <c r="K200" s="433">
        <v>848994.94699496008</v>
      </c>
      <c r="L200" s="512">
        <v>-6639.3058538939804</v>
      </c>
      <c r="M200" s="513">
        <v>-7.7595138714798501E-3</v>
      </c>
      <c r="N200" s="513"/>
      <c r="O200" s="400">
        <v>1516639.8992714647</v>
      </c>
      <c r="P200" s="433">
        <v>1455919.989889754</v>
      </c>
      <c r="Q200" s="512">
        <v>-60719.909381710691</v>
      </c>
      <c r="R200" s="513">
        <v>-4.0035811672156453E-2</v>
      </c>
      <c r="S200" s="513"/>
      <c r="T200" s="400">
        <v>769000.93389053084</v>
      </c>
      <c r="U200" s="433">
        <v>573922.06870440149</v>
      </c>
      <c r="V200" s="512">
        <v>-195078.86518612935</v>
      </c>
      <c r="W200" s="513">
        <v>-0.25367832025793002</v>
      </c>
      <c r="X200" s="514"/>
      <c r="Y200" s="433">
        <v>3141275.0860108496</v>
      </c>
      <c r="Z200" s="433">
        <v>2878837.0055891159</v>
      </c>
      <c r="AA200" s="512">
        <v>-262438.08042173367</v>
      </c>
      <c r="AB200" s="513">
        <v>-8.3545080655450507E-2</v>
      </c>
      <c r="AC200" s="514"/>
      <c r="AD200" s="517">
        <v>0</v>
      </c>
      <c r="AE200" s="439">
        <v>474159.02069974324</v>
      </c>
      <c r="AF200" s="505"/>
      <c r="AG200" s="399">
        <v>3141275.0860108496</v>
      </c>
      <c r="AH200" s="399">
        <v>3352996.0262888591</v>
      </c>
      <c r="AI200" s="512">
        <v>211720.94027800951</v>
      </c>
      <c r="AJ200" s="513">
        <v>6.7399681492675945E-2</v>
      </c>
      <c r="AK200" s="513"/>
      <c r="AL200" s="200">
        <v>310486</v>
      </c>
      <c r="AM200" s="433">
        <v>425069</v>
      </c>
      <c r="AN200" s="512">
        <v>114583</v>
      </c>
      <c r="AO200" s="513">
        <v>0.36904401486701494</v>
      </c>
      <c r="AP200" s="513"/>
      <c r="AQ200" s="445">
        <v>3451761.0860108496</v>
      </c>
      <c r="AR200" s="445">
        <v>3778065.0262888591</v>
      </c>
      <c r="AS200" s="512">
        <v>326303.94027800951</v>
      </c>
      <c r="AT200" s="513">
        <v>9.453259717204654E-2</v>
      </c>
      <c r="AV200" s="519">
        <v>285.30651978954785</v>
      </c>
      <c r="AW200" s="519">
        <v>290.45328326888813</v>
      </c>
      <c r="AX200" s="519">
        <v>5.1467634793402794</v>
      </c>
      <c r="AY200" s="520">
        <v>1.8039417687113191E-2</v>
      </c>
      <c r="AZ200" s="521"/>
      <c r="BA200" s="519">
        <v>505.71520482543002</v>
      </c>
      <c r="BB200" s="519">
        <v>498.09099893594049</v>
      </c>
      <c r="BC200" s="658">
        <v>-7.6242058894895308</v>
      </c>
      <c r="BD200" s="659">
        <v>-1.5076085940744777E-2</v>
      </c>
      <c r="BE200" s="521"/>
      <c r="BF200" s="519">
        <v>256.41911766940007</v>
      </c>
      <c r="BG200" s="519">
        <v>196.34692737064711</v>
      </c>
      <c r="BH200" s="658">
        <v>-60.072190298752957</v>
      </c>
      <c r="BI200" s="659">
        <v>-0.23427344593004856</v>
      </c>
      <c r="BJ200" s="521"/>
      <c r="BK200" s="519">
        <v>1047.440842284378</v>
      </c>
      <c r="BL200" s="519">
        <v>984.89120957547584</v>
      </c>
      <c r="BM200" s="658">
        <v>-62.549632708902209</v>
      </c>
      <c r="BN200" s="659">
        <v>-5.9716625687887881E-2</v>
      </c>
      <c r="BO200" s="522"/>
      <c r="BP200" s="519">
        <v>0</v>
      </c>
      <c r="BQ200" s="519">
        <v>162.21656541215984</v>
      </c>
      <c r="BR200" s="522"/>
      <c r="BS200" s="519">
        <v>1047.440842284378</v>
      </c>
      <c r="BT200" s="519">
        <v>1147.1077749876356</v>
      </c>
      <c r="BU200" s="658">
        <v>99.666932703257544</v>
      </c>
      <c r="BV200" s="659">
        <v>9.5152803556802848E-2</v>
      </c>
      <c r="BW200" s="513"/>
      <c r="BX200" s="519">
        <v>103.5298432810937</v>
      </c>
      <c r="BY200" s="519">
        <v>145.42216900444748</v>
      </c>
      <c r="BZ200" s="512">
        <v>41.892325723353778</v>
      </c>
      <c r="CA200" s="513">
        <v>0.4046400959925342</v>
      </c>
      <c r="CB200" s="513"/>
      <c r="CC200" s="445">
        <v>1150.9706855654717</v>
      </c>
      <c r="CD200" s="445">
        <v>1292.5299439920832</v>
      </c>
      <c r="CE200" s="512">
        <v>141.55925842661145</v>
      </c>
      <c r="CF200" s="513">
        <v>0.12299119360895226</v>
      </c>
    </row>
    <row r="201" spans="1:84">
      <c r="A201" s="397">
        <v>615</v>
      </c>
      <c r="B201" s="412">
        <v>17</v>
      </c>
      <c r="C201" s="412">
        <v>17</v>
      </c>
      <c r="D201" s="398" t="s">
        <v>225</v>
      </c>
      <c r="E201" s="400">
        <v>7603</v>
      </c>
      <c r="F201" s="400">
        <v>7479</v>
      </c>
      <c r="G201" s="512">
        <v>-124</v>
      </c>
      <c r="H201" s="513">
        <v>-1.6309351571747996E-2</v>
      </c>
      <c r="I201" s="513"/>
      <c r="J201" s="400">
        <v>10027457.405657804</v>
      </c>
      <c r="K201" s="433">
        <v>10076707.000444004</v>
      </c>
      <c r="L201" s="512">
        <v>49249.594786200672</v>
      </c>
      <c r="M201" s="513">
        <v>4.9114738456443128E-3</v>
      </c>
      <c r="N201" s="513"/>
      <c r="O201" s="400">
        <v>3665159.1393682896</v>
      </c>
      <c r="P201" s="433">
        <v>3974873.5910725119</v>
      </c>
      <c r="Q201" s="512">
        <v>309714.45170422224</v>
      </c>
      <c r="R201" s="513">
        <v>8.4502320343340737E-2</v>
      </c>
      <c r="S201" s="513"/>
      <c r="T201" s="400">
        <v>1557067.0265398102</v>
      </c>
      <c r="U201" s="433">
        <v>1046909.394046371</v>
      </c>
      <c r="V201" s="512">
        <v>-510157.63249343925</v>
      </c>
      <c r="W201" s="513">
        <v>-0.32764012325605291</v>
      </c>
      <c r="X201" s="514"/>
      <c r="Y201" s="433">
        <v>15249683.571565904</v>
      </c>
      <c r="Z201" s="433">
        <v>15098489.985562889</v>
      </c>
      <c r="AA201" s="512">
        <v>-151193.58600301482</v>
      </c>
      <c r="AB201" s="513">
        <v>-9.9145392291893706E-3</v>
      </c>
      <c r="AC201" s="514"/>
      <c r="AD201" s="517">
        <v>0</v>
      </c>
      <c r="AE201" s="439">
        <v>1264126.6003279113</v>
      </c>
      <c r="AF201" s="505"/>
      <c r="AG201" s="399">
        <v>15249683.571565904</v>
      </c>
      <c r="AH201" s="399">
        <v>16362616.5858908</v>
      </c>
      <c r="AI201" s="512">
        <v>1112933.014324896</v>
      </c>
      <c r="AJ201" s="513">
        <v>7.298072836081905E-2</v>
      </c>
      <c r="AK201" s="513"/>
      <c r="AL201" s="200">
        <v>128733</v>
      </c>
      <c r="AM201" s="433">
        <v>129934</v>
      </c>
      <c r="AN201" s="512">
        <v>1201</v>
      </c>
      <c r="AO201" s="513">
        <v>9.3293871812200439E-3</v>
      </c>
      <c r="AP201" s="513"/>
      <c r="AQ201" s="445">
        <v>15378416.571565904</v>
      </c>
      <c r="AR201" s="445">
        <v>16492550.585890798</v>
      </c>
      <c r="AS201" s="512">
        <v>1114134.0143248942</v>
      </c>
      <c r="AT201" s="513">
        <v>7.2447901846077231E-2</v>
      </c>
      <c r="AV201" s="519">
        <v>1318.8816790290416</v>
      </c>
      <c r="AW201" s="519">
        <v>1347.333467100415</v>
      </c>
      <c r="AX201" s="519">
        <v>28.451788071373358</v>
      </c>
      <c r="AY201" s="520">
        <v>2.1572661538766323E-2</v>
      </c>
      <c r="AZ201" s="521"/>
      <c r="BA201" s="519">
        <v>482.06749169647372</v>
      </c>
      <c r="BB201" s="519">
        <v>531.47126501838636</v>
      </c>
      <c r="BC201" s="658">
        <v>49.403773321912638</v>
      </c>
      <c r="BD201" s="659">
        <v>0.10248310490311791</v>
      </c>
      <c r="BE201" s="521"/>
      <c r="BF201" s="519">
        <v>204.79639965011313</v>
      </c>
      <c r="BG201" s="519">
        <v>139.97986282208464</v>
      </c>
      <c r="BH201" s="658">
        <v>-64.816536828028489</v>
      </c>
      <c r="BI201" s="659">
        <v>-0.3164925601170972</v>
      </c>
      <c r="BJ201" s="521"/>
      <c r="BK201" s="519">
        <v>2005.7455703756286</v>
      </c>
      <c r="BL201" s="519">
        <v>2018.7845949408863</v>
      </c>
      <c r="BM201" s="658">
        <v>13.039024565257705</v>
      </c>
      <c r="BN201" s="659">
        <v>6.5008367750331386E-3</v>
      </c>
      <c r="BO201" s="522"/>
      <c r="BP201" s="519">
        <v>0</v>
      </c>
      <c r="BQ201" s="519">
        <v>169.02347911858689</v>
      </c>
      <c r="BR201" s="522"/>
      <c r="BS201" s="519">
        <v>2005.7455703756286</v>
      </c>
      <c r="BT201" s="519">
        <v>2187.8080740594733</v>
      </c>
      <c r="BU201" s="658">
        <v>182.06250368384462</v>
      </c>
      <c r="BV201" s="659">
        <v>9.077048772928295E-2</v>
      </c>
      <c r="BW201" s="513"/>
      <c r="BX201" s="519">
        <v>16.93186899907931</v>
      </c>
      <c r="BY201" s="519">
        <v>17.37317823238401</v>
      </c>
      <c r="BZ201" s="512">
        <v>0.4413092333047004</v>
      </c>
      <c r="CA201" s="513">
        <v>2.6063822802355554E-2</v>
      </c>
      <c r="CB201" s="513"/>
      <c r="CC201" s="445">
        <v>2022.677439374708</v>
      </c>
      <c r="CD201" s="445">
        <v>2205.1812522918567</v>
      </c>
      <c r="CE201" s="512">
        <v>182.50381291714871</v>
      </c>
      <c r="CF201" s="513">
        <v>9.0228827080588825E-2</v>
      </c>
    </row>
    <row r="202" spans="1:84">
      <c r="A202" s="397">
        <v>616</v>
      </c>
      <c r="B202" s="412">
        <v>1</v>
      </c>
      <c r="C202" s="413">
        <v>34</v>
      </c>
      <c r="D202" s="398" t="s">
        <v>226</v>
      </c>
      <c r="E202" s="400">
        <v>1807</v>
      </c>
      <c r="F202" s="400">
        <v>1781</v>
      </c>
      <c r="G202" s="512">
        <v>-26</v>
      </c>
      <c r="H202" s="513">
        <v>-1.4388489208633094E-2</v>
      </c>
      <c r="I202" s="513"/>
      <c r="J202" s="400">
        <v>-90090.854950302222</v>
      </c>
      <c r="K202" s="433">
        <v>-120945.82285948424</v>
      </c>
      <c r="L202" s="512">
        <v>-30854.967909182014</v>
      </c>
      <c r="M202" s="513">
        <v>0.34248723609297382</v>
      </c>
      <c r="N202" s="513"/>
      <c r="O202" s="400">
        <v>779712.87489525776</v>
      </c>
      <c r="P202" s="433">
        <v>815321.92242810759</v>
      </c>
      <c r="Q202" s="512">
        <v>35609.047532849829</v>
      </c>
      <c r="R202" s="513">
        <v>4.5669436377632405E-2</v>
      </c>
      <c r="S202" s="513"/>
      <c r="T202" s="400">
        <v>380148.71369228436</v>
      </c>
      <c r="U202" s="433">
        <v>239804.86705117437</v>
      </c>
      <c r="V202" s="512">
        <v>-140343.84664110999</v>
      </c>
      <c r="W202" s="513">
        <v>-0.3691814323873075</v>
      </c>
      <c r="X202" s="514"/>
      <c r="Y202" s="433">
        <v>1069770.73363724</v>
      </c>
      <c r="Z202" s="433">
        <v>934180.96661979775</v>
      </c>
      <c r="AA202" s="512">
        <v>-135589.76701744227</v>
      </c>
      <c r="AB202" s="513">
        <v>-0.12674656611368923</v>
      </c>
      <c r="AC202" s="514"/>
      <c r="AD202" s="517">
        <v>0</v>
      </c>
      <c r="AE202" s="439">
        <v>217404.60916426318</v>
      </c>
      <c r="AF202" s="505"/>
      <c r="AG202" s="399">
        <v>1069770.73363724</v>
      </c>
      <c r="AH202" s="399">
        <v>1151585.5757840609</v>
      </c>
      <c r="AI202" s="512">
        <v>81814.842146820854</v>
      </c>
      <c r="AJ202" s="513">
        <v>7.6478856239269977E-2</v>
      </c>
      <c r="AK202" s="513"/>
      <c r="AL202" s="200">
        <v>-496640</v>
      </c>
      <c r="AM202" s="433">
        <v>-466465</v>
      </c>
      <c r="AN202" s="512">
        <v>30175</v>
      </c>
      <c r="AO202" s="513">
        <v>-6.0758295747422683E-2</v>
      </c>
      <c r="AP202" s="513"/>
      <c r="AQ202" s="445">
        <v>573130.73363724002</v>
      </c>
      <c r="AR202" s="445">
        <v>685120.57578406087</v>
      </c>
      <c r="AS202" s="512">
        <v>111989.84214682085</v>
      </c>
      <c r="AT202" s="513">
        <v>0.19540016888660558</v>
      </c>
      <c r="AV202" s="519">
        <v>-49.856588240344337</v>
      </c>
      <c r="AW202" s="519">
        <v>-67.908940403977667</v>
      </c>
      <c r="AX202" s="519">
        <v>-18.05235216363333</v>
      </c>
      <c r="AY202" s="520">
        <v>0.36208558990455003</v>
      </c>
      <c r="AZ202" s="521"/>
      <c r="BA202" s="519">
        <v>431.49578024087316</v>
      </c>
      <c r="BB202" s="519">
        <v>457.7888390949509</v>
      </c>
      <c r="BC202" s="658">
        <v>26.293058854077742</v>
      </c>
      <c r="BD202" s="659">
        <v>6.0934683624021102E-2</v>
      </c>
      <c r="BE202" s="521"/>
      <c r="BF202" s="519">
        <v>210.37560248604558</v>
      </c>
      <c r="BG202" s="519">
        <v>134.64619149420233</v>
      </c>
      <c r="BH202" s="658">
        <v>-75.729410991843253</v>
      </c>
      <c r="BI202" s="659">
        <v>-0.35997240220318066</v>
      </c>
      <c r="BJ202" s="521"/>
      <c r="BK202" s="519">
        <v>592.01479448657449</v>
      </c>
      <c r="BL202" s="519">
        <v>524.52609018517558</v>
      </c>
      <c r="BM202" s="658">
        <v>-67.488704301398911</v>
      </c>
      <c r="BN202" s="659">
        <v>-0.11399834080148043</v>
      </c>
      <c r="BO202" s="522"/>
      <c r="BP202" s="519">
        <v>0</v>
      </c>
      <c r="BQ202" s="519">
        <v>122.06884287718314</v>
      </c>
      <c r="BR202" s="522"/>
      <c r="BS202" s="519">
        <v>592.01479448657449</v>
      </c>
      <c r="BT202" s="519">
        <v>646.59493306235868</v>
      </c>
      <c r="BU202" s="658">
        <v>54.58013857578419</v>
      </c>
      <c r="BV202" s="659">
        <v>9.2193876038383263E-2</v>
      </c>
      <c r="BW202" s="513"/>
      <c r="BX202" s="519">
        <v>-274.84228002213615</v>
      </c>
      <c r="BY202" s="519">
        <v>-261.91184727681076</v>
      </c>
      <c r="BZ202" s="512">
        <v>12.93043274532539</v>
      </c>
      <c r="CA202" s="513">
        <v>-4.7046738021107801E-2</v>
      </c>
      <c r="CB202" s="513"/>
      <c r="CC202" s="445">
        <v>317.17251446443834</v>
      </c>
      <c r="CD202" s="445">
        <v>384.68308578554792</v>
      </c>
      <c r="CE202" s="512">
        <v>67.51057132110958</v>
      </c>
      <c r="CF202" s="513">
        <v>0.21285126624261425</v>
      </c>
    </row>
    <row r="203" spans="1:84">
      <c r="A203" s="397">
        <v>619</v>
      </c>
      <c r="B203" s="412">
        <v>6</v>
      </c>
      <c r="C203" s="412">
        <v>6</v>
      </c>
      <c r="D203" s="398" t="s">
        <v>227</v>
      </c>
      <c r="E203" s="400">
        <v>2675</v>
      </c>
      <c r="F203" s="400">
        <v>2650</v>
      </c>
      <c r="G203" s="512">
        <v>-25</v>
      </c>
      <c r="H203" s="513">
        <v>-9.3457943925233638E-3</v>
      </c>
      <c r="I203" s="513"/>
      <c r="J203" s="400">
        <v>1095628.0857051713</v>
      </c>
      <c r="K203" s="433">
        <v>941118.03322693252</v>
      </c>
      <c r="L203" s="512">
        <v>-154510.05247823882</v>
      </c>
      <c r="M203" s="513">
        <v>-0.1410241800973846</v>
      </c>
      <c r="N203" s="513"/>
      <c r="O203" s="400">
        <v>1560511.2675316883</v>
      </c>
      <c r="P203" s="433">
        <v>1658156.5311216044</v>
      </c>
      <c r="Q203" s="512">
        <v>97645.263589916052</v>
      </c>
      <c r="R203" s="513">
        <v>6.2572610413998975E-2</v>
      </c>
      <c r="S203" s="513"/>
      <c r="T203" s="400">
        <v>688811.51824984758</v>
      </c>
      <c r="U203" s="433">
        <v>559829.42749997659</v>
      </c>
      <c r="V203" s="512">
        <v>-128982.09074987099</v>
      </c>
      <c r="W203" s="513">
        <v>-0.18725309802831469</v>
      </c>
      <c r="X203" s="514"/>
      <c r="Y203" s="433">
        <v>3344950.8714867071</v>
      </c>
      <c r="Z203" s="433">
        <v>3159103.9918485135</v>
      </c>
      <c r="AA203" s="512">
        <v>-185846.87963819364</v>
      </c>
      <c r="AB203" s="513">
        <v>-5.5560421297186816E-2</v>
      </c>
      <c r="AC203" s="514"/>
      <c r="AD203" s="517">
        <v>0</v>
      </c>
      <c r="AE203" s="439">
        <v>379363.08468535694</v>
      </c>
      <c r="AF203" s="505"/>
      <c r="AG203" s="399">
        <v>3344950.8714867071</v>
      </c>
      <c r="AH203" s="399">
        <v>3538467.0765338703</v>
      </c>
      <c r="AI203" s="512">
        <v>193516.20504716318</v>
      </c>
      <c r="AJ203" s="513">
        <v>5.7853227889458472E-2</v>
      </c>
      <c r="AK203" s="513"/>
      <c r="AL203" s="200">
        <v>72301</v>
      </c>
      <c r="AM203" s="433">
        <v>139388</v>
      </c>
      <c r="AN203" s="512">
        <v>67087</v>
      </c>
      <c r="AO203" s="513">
        <v>0.92788481487116359</v>
      </c>
      <c r="AP203" s="513"/>
      <c r="AQ203" s="445">
        <v>3417251.8714867071</v>
      </c>
      <c r="AR203" s="445">
        <v>3677855.0765338703</v>
      </c>
      <c r="AS203" s="512">
        <v>260603.20504716318</v>
      </c>
      <c r="AT203" s="513">
        <v>7.626104684340558E-2</v>
      </c>
      <c r="AV203" s="519">
        <v>409.58059278697993</v>
      </c>
      <c r="AW203" s="519">
        <v>355.13888046299343</v>
      </c>
      <c r="AX203" s="519">
        <v>-54.441712323986508</v>
      </c>
      <c r="AY203" s="520">
        <v>-0.13292063462660514</v>
      </c>
      <c r="AZ203" s="521"/>
      <c r="BA203" s="519">
        <v>583.36869814268721</v>
      </c>
      <c r="BB203" s="519">
        <v>625.71944570626579</v>
      </c>
      <c r="BC203" s="658">
        <v>42.35074756357858</v>
      </c>
      <c r="BD203" s="659">
        <v>7.2596880323564997E-2</v>
      </c>
      <c r="BE203" s="521"/>
      <c r="BF203" s="519">
        <v>257.49963299059721</v>
      </c>
      <c r="BG203" s="519">
        <v>211.25638773584024</v>
      </c>
      <c r="BH203" s="658">
        <v>-46.243245254756971</v>
      </c>
      <c r="BI203" s="659">
        <v>-0.17958567442480813</v>
      </c>
      <c r="BJ203" s="521"/>
      <c r="BK203" s="519">
        <v>1250.4489239202644</v>
      </c>
      <c r="BL203" s="519">
        <v>1192.1147139050995</v>
      </c>
      <c r="BM203" s="658">
        <v>-58.334210015164899</v>
      </c>
      <c r="BN203" s="659">
        <v>-4.6650613950933846E-2</v>
      </c>
      <c r="BO203" s="522"/>
      <c r="BP203" s="519">
        <v>0</v>
      </c>
      <c r="BQ203" s="519">
        <v>143.15588101334225</v>
      </c>
      <c r="BR203" s="522"/>
      <c r="BS203" s="519">
        <v>1250.4489239202644</v>
      </c>
      <c r="BT203" s="519">
        <v>1335.2705949184417</v>
      </c>
      <c r="BU203" s="658">
        <v>84.821670998177296</v>
      </c>
      <c r="BV203" s="659">
        <v>6.7832975322377906E-2</v>
      </c>
      <c r="BW203" s="513"/>
      <c r="BX203" s="519">
        <v>27.02841121495327</v>
      </c>
      <c r="BY203" s="519">
        <v>52.599245283018867</v>
      </c>
      <c r="BZ203" s="512">
        <v>25.570834068065597</v>
      </c>
      <c r="CA203" s="513">
        <v>0.94607240746428789</v>
      </c>
      <c r="CB203" s="513"/>
      <c r="CC203" s="445">
        <v>1277.4773351352176</v>
      </c>
      <c r="CD203" s="445">
        <v>1387.8698402014604</v>
      </c>
      <c r="CE203" s="512">
        <v>110.39250506624285</v>
      </c>
      <c r="CF203" s="513">
        <v>8.6414452945701853E-2</v>
      </c>
    </row>
    <row r="204" spans="1:84">
      <c r="A204" s="397">
        <v>620</v>
      </c>
      <c r="B204" s="412">
        <v>18</v>
      </c>
      <c r="C204" s="412">
        <v>18</v>
      </c>
      <c r="D204" s="398" t="s">
        <v>228</v>
      </c>
      <c r="E204" s="400">
        <v>2380</v>
      </c>
      <c r="F204" s="400">
        <v>2359</v>
      </c>
      <c r="G204" s="512">
        <v>-21</v>
      </c>
      <c r="H204" s="513">
        <v>-8.8235294117647058E-3</v>
      </c>
      <c r="I204" s="513"/>
      <c r="J204" s="400">
        <v>2287524.8755971836</v>
      </c>
      <c r="K204" s="433">
        <v>2525588.8775051758</v>
      </c>
      <c r="L204" s="512">
        <v>238064.00190799218</v>
      </c>
      <c r="M204" s="513">
        <v>0.10407056309970966</v>
      </c>
      <c r="N204" s="513"/>
      <c r="O204" s="400">
        <v>795721.41825120139</v>
      </c>
      <c r="P204" s="433">
        <v>962297.04346247751</v>
      </c>
      <c r="Q204" s="512">
        <v>166575.62521127611</v>
      </c>
      <c r="R204" s="513">
        <v>0.2093391247119728</v>
      </c>
      <c r="S204" s="513"/>
      <c r="T204" s="400">
        <v>591004.61593204807</v>
      </c>
      <c r="U204" s="433">
        <v>449168.83703626262</v>
      </c>
      <c r="V204" s="512">
        <v>-141835.77889578545</v>
      </c>
      <c r="W204" s="513">
        <v>-0.23999098327193658</v>
      </c>
      <c r="X204" s="514"/>
      <c r="Y204" s="433">
        <v>3674250.9097804334</v>
      </c>
      <c r="Z204" s="433">
        <v>3937054.7580039161</v>
      </c>
      <c r="AA204" s="512">
        <v>262803.84822348272</v>
      </c>
      <c r="AB204" s="513">
        <v>7.1525830618679065E-2</v>
      </c>
      <c r="AC204" s="514"/>
      <c r="AD204" s="517">
        <v>0</v>
      </c>
      <c r="AE204" s="439">
        <v>468476.43361810962</v>
      </c>
      <c r="AF204" s="505"/>
      <c r="AG204" s="399">
        <v>3674250.9097804334</v>
      </c>
      <c r="AH204" s="399">
        <v>4405531.1916220253</v>
      </c>
      <c r="AI204" s="512">
        <v>731280.28184159193</v>
      </c>
      <c r="AJ204" s="513">
        <v>0.19902840056322987</v>
      </c>
      <c r="AK204" s="513"/>
      <c r="AL204" s="200">
        <v>104708</v>
      </c>
      <c r="AM204" s="433">
        <v>305419</v>
      </c>
      <c r="AN204" s="512">
        <v>200711</v>
      </c>
      <c r="AO204" s="513">
        <v>1.9168640409519808</v>
      </c>
      <c r="AP204" s="513"/>
      <c r="AQ204" s="445">
        <v>3778958.9097804334</v>
      </c>
      <c r="AR204" s="445">
        <v>4710950.1916220253</v>
      </c>
      <c r="AS204" s="512">
        <v>931991.28184159193</v>
      </c>
      <c r="AT204" s="513">
        <v>0.24662646620196854</v>
      </c>
      <c r="AV204" s="519">
        <v>961.14490571310239</v>
      </c>
      <c r="AW204" s="519">
        <v>1070.6184304812107</v>
      </c>
      <c r="AX204" s="519">
        <v>109.47352476810829</v>
      </c>
      <c r="AY204" s="520">
        <v>0.11389908443294154</v>
      </c>
      <c r="AZ204" s="521"/>
      <c r="BA204" s="519">
        <v>334.33673035764764</v>
      </c>
      <c r="BB204" s="519">
        <v>407.92583444784975</v>
      </c>
      <c r="BC204" s="658">
        <v>73.589104090202113</v>
      </c>
      <c r="BD204" s="659">
        <v>0.22010475490228718</v>
      </c>
      <c r="BE204" s="521"/>
      <c r="BF204" s="519">
        <v>248.32126719833951</v>
      </c>
      <c r="BG204" s="519">
        <v>190.40645910820797</v>
      </c>
      <c r="BH204" s="658">
        <v>-57.914808090131544</v>
      </c>
      <c r="BI204" s="659">
        <v>-0.23322532436931287</v>
      </c>
      <c r="BJ204" s="521"/>
      <c r="BK204" s="519">
        <v>1543.8029032690897</v>
      </c>
      <c r="BL204" s="519">
        <v>1668.9507240372684</v>
      </c>
      <c r="BM204" s="658">
        <v>125.14782076817869</v>
      </c>
      <c r="BN204" s="659">
        <v>8.1064636232495171E-2</v>
      </c>
      <c r="BO204" s="522"/>
      <c r="BP204" s="519">
        <v>0</v>
      </c>
      <c r="BQ204" s="519">
        <v>198.59111217384893</v>
      </c>
      <c r="BR204" s="522"/>
      <c r="BS204" s="519">
        <v>1543.8029032690897</v>
      </c>
      <c r="BT204" s="519">
        <v>1867.5418362111172</v>
      </c>
      <c r="BU204" s="658">
        <v>323.73893294202753</v>
      </c>
      <c r="BV204" s="659">
        <v>0.20970224389168596</v>
      </c>
      <c r="BW204" s="513"/>
      <c r="BX204" s="519">
        <v>43.994957983193274</v>
      </c>
      <c r="BY204" s="519">
        <v>129.46969054684189</v>
      </c>
      <c r="BZ204" s="512">
        <v>85.474732563648615</v>
      </c>
      <c r="CA204" s="513">
        <v>1.9428301896844913</v>
      </c>
      <c r="CB204" s="513"/>
      <c r="CC204" s="445">
        <v>1587.7978612522829</v>
      </c>
      <c r="CD204" s="445">
        <v>1997.011526757959</v>
      </c>
      <c r="CE204" s="512">
        <v>409.21366550567609</v>
      </c>
      <c r="CF204" s="513">
        <v>0.25772403118299497</v>
      </c>
    </row>
    <row r="205" spans="1:84">
      <c r="A205" s="397">
        <v>623</v>
      </c>
      <c r="B205" s="412">
        <v>10</v>
      </c>
      <c r="C205" s="412">
        <v>10</v>
      </c>
      <c r="D205" s="398" t="s">
        <v>229</v>
      </c>
      <c r="E205" s="400">
        <v>2107</v>
      </c>
      <c r="F205" s="400">
        <v>2108</v>
      </c>
      <c r="G205" s="512">
        <v>1</v>
      </c>
      <c r="H205" s="513">
        <v>4.7460844803037496E-4</v>
      </c>
      <c r="I205" s="513"/>
      <c r="J205" s="400">
        <v>1417190.0045791981</v>
      </c>
      <c r="K205" s="433">
        <v>1328282.4658277391</v>
      </c>
      <c r="L205" s="512">
        <v>-88907.538751458982</v>
      </c>
      <c r="M205" s="513">
        <v>-6.2735087365972511E-2</v>
      </c>
      <c r="N205" s="513"/>
      <c r="O205" s="400">
        <v>-71486.339083328654</v>
      </c>
      <c r="P205" s="433">
        <v>-49426.714111726942</v>
      </c>
      <c r="Q205" s="512">
        <v>22059.624971601712</v>
      </c>
      <c r="R205" s="513">
        <v>-0.30858518221065601</v>
      </c>
      <c r="S205" s="513"/>
      <c r="T205" s="400">
        <v>474537.06906927645</v>
      </c>
      <c r="U205" s="433">
        <v>403825.34301499452</v>
      </c>
      <c r="V205" s="512">
        <v>-70711.726054281928</v>
      </c>
      <c r="W205" s="513">
        <v>-0.14901201752893808</v>
      </c>
      <c r="X205" s="514"/>
      <c r="Y205" s="433">
        <v>1820240.7345651458</v>
      </c>
      <c r="Z205" s="433">
        <v>1682681.0947310068</v>
      </c>
      <c r="AA205" s="512">
        <v>-137559.63983413903</v>
      </c>
      <c r="AB205" s="513">
        <v>-7.5572223619642234E-2</v>
      </c>
      <c r="AC205" s="514"/>
      <c r="AD205" s="517">
        <v>0</v>
      </c>
      <c r="AE205" s="439">
        <v>208150.92100062041</v>
      </c>
      <c r="AF205" s="505"/>
      <c r="AG205" s="399">
        <v>1820240.7345651458</v>
      </c>
      <c r="AH205" s="399">
        <v>1890832.0157316271</v>
      </c>
      <c r="AI205" s="512">
        <v>70591.28116648132</v>
      </c>
      <c r="AJ205" s="513">
        <v>3.8781288554860037E-2</v>
      </c>
      <c r="AK205" s="513"/>
      <c r="AL205" s="200">
        <v>-517571</v>
      </c>
      <c r="AM205" s="433">
        <v>-505943</v>
      </c>
      <c r="AN205" s="512">
        <v>11628</v>
      </c>
      <c r="AO205" s="513">
        <v>-2.2466482859356495E-2</v>
      </c>
      <c r="AP205" s="513"/>
      <c r="AQ205" s="445">
        <v>1302669.7345651458</v>
      </c>
      <c r="AR205" s="445">
        <v>1384889.0157316271</v>
      </c>
      <c r="AS205" s="512">
        <v>82219.28116648132</v>
      </c>
      <c r="AT205" s="513">
        <v>6.3115983264881464E-2</v>
      </c>
      <c r="AV205" s="519">
        <v>672.61034863749319</v>
      </c>
      <c r="AW205" s="519">
        <v>630.11502173991414</v>
      </c>
      <c r="AX205" s="519">
        <v>-42.495326897579048</v>
      </c>
      <c r="AY205" s="520">
        <v>-6.3179710189802812E-2</v>
      </c>
      <c r="AZ205" s="521"/>
      <c r="BA205" s="519">
        <v>-33.928020447711745</v>
      </c>
      <c r="BB205" s="519">
        <v>-23.447207832887543</v>
      </c>
      <c r="BC205" s="658">
        <v>10.480812614824202</v>
      </c>
      <c r="BD205" s="659">
        <v>-0.30891317785476857</v>
      </c>
      <c r="BE205" s="521"/>
      <c r="BF205" s="519">
        <v>225.21930188385213</v>
      </c>
      <c r="BG205" s="519">
        <v>191.56799953272986</v>
      </c>
      <c r="BH205" s="658">
        <v>-33.651302351122268</v>
      </c>
      <c r="BI205" s="659">
        <v>-0.14941571201777629</v>
      </c>
      <c r="BJ205" s="521"/>
      <c r="BK205" s="519">
        <v>863.90163007363356</v>
      </c>
      <c r="BL205" s="519">
        <v>798.2358134397565</v>
      </c>
      <c r="BM205" s="658">
        <v>-65.665816633877057</v>
      </c>
      <c r="BN205" s="659">
        <v>-7.6010756720392009E-2</v>
      </c>
      <c r="BO205" s="522"/>
      <c r="BP205" s="519">
        <v>0</v>
      </c>
      <c r="BQ205" s="519">
        <v>98.743321157789566</v>
      </c>
      <c r="BR205" s="522"/>
      <c r="BS205" s="519">
        <v>863.90163007363356</v>
      </c>
      <c r="BT205" s="519">
        <v>896.97913459754602</v>
      </c>
      <c r="BU205" s="658">
        <v>33.077504523912467</v>
      </c>
      <c r="BV205" s="659">
        <v>3.8288508057443008E-2</v>
      </c>
      <c r="BW205" s="513"/>
      <c r="BX205" s="519">
        <v>-245.64356905552918</v>
      </c>
      <c r="BY205" s="519">
        <v>-240.01091081593927</v>
      </c>
      <c r="BZ205" s="512">
        <v>5.6326582395899152</v>
      </c>
      <c r="CA205" s="513">
        <v>-2.2930208436747715E-2</v>
      </c>
      <c r="CB205" s="513"/>
      <c r="CC205" s="445">
        <v>618.2580610181044</v>
      </c>
      <c r="CD205" s="445">
        <v>656.96822378160675</v>
      </c>
      <c r="CE205" s="512">
        <v>38.710162763502353</v>
      </c>
      <c r="CF205" s="513">
        <v>6.2611658794641756E-2</v>
      </c>
    </row>
    <row r="206" spans="1:84">
      <c r="A206" s="397">
        <v>624</v>
      </c>
      <c r="B206" s="412">
        <v>8</v>
      </c>
      <c r="C206" s="412">
        <v>8</v>
      </c>
      <c r="D206" s="398" t="s">
        <v>230</v>
      </c>
      <c r="E206" s="400">
        <v>5117</v>
      </c>
      <c r="F206" s="400">
        <v>5065</v>
      </c>
      <c r="G206" s="512">
        <v>-52</v>
      </c>
      <c r="H206" s="513">
        <v>-1.0162204416650382E-2</v>
      </c>
      <c r="I206" s="513"/>
      <c r="J206" s="400">
        <v>3035078.780480288</v>
      </c>
      <c r="K206" s="433">
        <v>3056008.0732462415</v>
      </c>
      <c r="L206" s="512">
        <v>20929.292765953578</v>
      </c>
      <c r="M206" s="513">
        <v>6.8957988506122428E-3</v>
      </c>
      <c r="N206" s="513"/>
      <c r="O206" s="400">
        <v>1080031.7538383401</v>
      </c>
      <c r="P206" s="433">
        <v>914761.63957461121</v>
      </c>
      <c r="Q206" s="512">
        <v>-165270.11426372884</v>
      </c>
      <c r="R206" s="513">
        <v>-0.15302338442955316</v>
      </c>
      <c r="S206" s="513"/>
      <c r="T206" s="400">
        <v>714644.12615671521</v>
      </c>
      <c r="U206" s="433">
        <v>384569.39026934351</v>
      </c>
      <c r="V206" s="512">
        <v>-330074.7358873717</v>
      </c>
      <c r="W206" s="513">
        <v>-0.46187287323339615</v>
      </c>
      <c r="X206" s="514"/>
      <c r="Y206" s="433">
        <v>4829754.6604753435</v>
      </c>
      <c r="Z206" s="433">
        <v>4355339.1030901959</v>
      </c>
      <c r="AA206" s="512">
        <v>-474415.55738514755</v>
      </c>
      <c r="AB206" s="513">
        <v>-9.8227672156427026E-2</v>
      </c>
      <c r="AC206" s="514"/>
      <c r="AD206" s="517">
        <v>0</v>
      </c>
      <c r="AE206" s="439">
        <v>601708.04566098936</v>
      </c>
      <c r="AF206" s="505"/>
      <c r="AG206" s="399">
        <v>4829754.6604753435</v>
      </c>
      <c r="AH206" s="399">
        <v>4957047.1487511853</v>
      </c>
      <c r="AI206" s="512">
        <v>127292.48827584181</v>
      </c>
      <c r="AJ206" s="513">
        <v>2.6355891183779862E-2</v>
      </c>
      <c r="AK206" s="513"/>
      <c r="AL206" s="200">
        <v>-843136</v>
      </c>
      <c r="AM206" s="433">
        <v>-797862</v>
      </c>
      <c r="AN206" s="512">
        <v>45274</v>
      </c>
      <c r="AO206" s="513">
        <v>-5.3697149688780935E-2</v>
      </c>
      <c r="AP206" s="513"/>
      <c r="AQ206" s="445">
        <v>3986618.6604753435</v>
      </c>
      <c r="AR206" s="445">
        <v>4159185.1487511862</v>
      </c>
      <c r="AS206" s="512">
        <v>172566.48827584274</v>
      </c>
      <c r="AT206" s="513">
        <v>4.3286429672023563E-2</v>
      </c>
      <c r="AV206" s="519">
        <v>593.13636515151222</v>
      </c>
      <c r="AW206" s="519">
        <v>603.35796115424318</v>
      </c>
      <c r="AX206" s="519">
        <v>10.221596002730962</v>
      </c>
      <c r="AY206" s="520">
        <v>1.7233129855593887E-2</v>
      </c>
      <c r="AZ206" s="521"/>
      <c r="BA206" s="519">
        <v>211.06737421112763</v>
      </c>
      <c r="BB206" s="519">
        <v>180.60446980742572</v>
      </c>
      <c r="BC206" s="658">
        <v>-30.462904403701913</v>
      </c>
      <c r="BD206" s="659">
        <v>-0.14432786932399277</v>
      </c>
      <c r="BE206" s="521"/>
      <c r="BF206" s="519">
        <v>139.66076336851967</v>
      </c>
      <c r="BG206" s="519">
        <v>75.926829273315604</v>
      </c>
      <c r="BH206" s="658">
        <v>-63.733934095204063</v>
      </c>
      <c r="BI206" s="659">
        <v>-0.45634817222809232</v>
      </c>
      <c r="BJ206" s="521"/>
      <c r="BK206" s="519">
        <v>943.86450273115952</v>
      </c>
      <c r="BL206" s="519">
        <v>859.88926023498436</v>
      </c>
      <c r="BM206" s="658">
        <v>-83.975242496175156</v>
      </c>
      <c r="BN206" s="659">
        <v>-8.8969594950530501E-2</v>
      </c>
      <c r="BO206" s="522"/>
      <c r="BP206" s="519">
        <v>0</v>
      </c>
      <c r="BQ206" s="519">
        <v>118.79724494787548</v>
      </c>
      <c r="BR206" s="522"/>
      <c r="BS206" s="519">
        <v>943.86450273115952</v>
      </c>
      <c r="BT206" s="519">
        <v>978.68650518285983</v>
      </c>
      <c r="BU206" s="658">
        <v>34.822002451700314</v>
      </c>
      <c r="BV206" s="659">
        <v>3.6893009908667632E-2</v>
      </c>
      <c r="BW206" s="513"/>
      <c r="BX206" s="519">
        <v>-164.77154582763339</v>
      </c>
      <c r="BY206" s="519">
        <v>-157.52458045409674</v>
      </c>
      <c r="BZ206" s="512">
        <v>7.2469653735366535</v>
      </c>
      <c r="CA206" s="513">
        <v>-4.3981898313423994E-2</v>
      </c>
      <c r="CB206" s="513"/>
      <c r="CC206" s="445">
        <v>779.0929569035261</v>
      </c>
      <c r="CD206" s="445">
        <v>821.16192472876332</v>
      </c>
      <c r="CE206" s="512">
        <v>42.068967825237223</v>
      </c>
      <c r="CF206" s="513">
        <v>5.399736636362195E-2</v>
      </c>
    </row>
    <row r="207" spans="1:84">
      <c r="A207" s="397">
        <v>625</v>
      </c>
      <c r="B207" s="412">
        <v>17</v>
      </c>
      <c r="C207" s="412">
        <v>17</v>
      </c>
      <c r="D207" s="398" t="s">
        <v>231</v>
      </c>
      <c r="E207" s="400">
        <v>2991</v>
      </c>
      <c r="F207" s="400">
        <v>2980</v>
      </c>
      <c r="G207" s="512">
        <v>-11</v>
      </c>
      <c r="H207" s="513">
        <v>-3.6776997659645604E-3</v>
      </c>
      <c r="I207" s="513"/>
      <c r="J207" s="400">
        <v>2987253.5644520526</v>
      </c>
      <c r="K207" s="433">
        <v>2918841.743573023</v>
      </c>
      <c r="L207" s="512">
        <v>-68411.820879029576</v>
      </c>
      <c r="M207" s="513">
        <v>-2.2901243367192452E-2</v>
      </c>
      <c r="N207" s="513"/>
      <c r="O207" s="400">
        <v>581409.5257253584</v>
      </c>
      <c r="P207" s="433">
        <v>629014.57954646857</v>
      </c>
      <c r="Q207" s="512">
        <v>47605.053821110167</v>
      </c>
      <c r="R207" s="513">
        <v>8.1878696021911182E-2</v>
      </c>
      <c r="S207" s="513"/>
      <c r="T207" s="400">
        <v>557257.40818761988</v>
      </c>
      <c r="U207" s="433">
        <v>390644.18436906219</v>
      </c>
      <c r="V207" s="512">
        <v>-166613.22381855769</v>
      </c>
      <c r="W207" s="513">
        <v>-0.29898790284446358</v>
      </c>
      <c r="X207" s="514"/>
      <c r="Y207" s="433">
        <v>4125920.4983650311</v>
      </c>
      <c r="Z207" s="433">
        <v>3938500.5074885534</v>
      </c>
      <c r="AA207" s="512">
        <v>-187419.99087647768</v>
      </c>
      <c r="AB207" s="513">
        <v>-4.5425012660991929E-2</v>
      </c>
      <c r="AC207" s="514"/>
      <c r="AD207" s="517">
        <v>0</v>
      </c>
      <c r="AE207" s="439">
        <v>336561.25067553081</v>
      </c>
      <c r="AF207" s="505"/>
      <c r="AG207" s="399">
        <v>4125920.4983650311</v>
      </c>
      <c r="AH207" s="399">
        <v>4275061.7581640845</v>
      </c>
      <c r="AI207" s="512">
        <v>149141.25979905343</v>
      </c>
      <c r="AJ207" s="513">
        <v>3.6147390590330883E-2</v>
      </c>
      <c r="AK207" s="513"/>
      <c r="AL207" s="200">
        <v>343455</v>
      </c>
      <c r="AM207" s="433">
        <v>364919</v>
      </c>
      <c r="AN207" s="512">
        <v>21464</v>
      </c>
      <c r="AO207" s="513">
        <v>6.2494358795184231E-2</v>
      </c>
      <c r="AP207" s="513"/>
      <c r="AQ207" s="445">
        <v>4469375.4983650316</v>
      </c>
      <c r="AR207" s="445">
        <v>4639980.7581640845</v>
      </c>
      <c r="AS207" s="512">
        <v>170605.25979905296</v>
      </c>
      <c r="AT207" s="513">
        <v>3.8172057787819139E-2</v>
      </c>
      <c r="AV207" s="519">
        <v>998.74743044201023</v>
      </c>
      <c r="AW207" s="519">
        <v>979.4770951587326</v>
      </c>
      <c r="AX207" s="519">
        <v>-19.270335283277632</v>
      </c>
      <c r="AY207" s="520">
        <v>-1.92945029903599E-2</v>
      </c>
      <c r="AZ207" s="521"/>
      <c r="BA207" s="519">
        <v>194.3863342445197</v>
      </c>
      <c r="BB207" s="519">
        <v>211.0787179686136</v>
      </c>
      <c r="BC207" s="658">
        <v>16.692383724093901</v>
      </c>
      <c r="BD207" s="659">
        <v>8.5872207987092622E-2</v>
      </c>
      <c r="BE207" s="521"/>
      <c r="BF207" s="519">
        <v>186.31140360669337</v>
      </c>
      <c r="BG207" s="519">
        <v>131.08865247283967</v>
      </c>
      <c r="BH207" s="658">
        <v>-55.222751133853706</v>
      </c>
      <c r="BI207" s="659">
        <v>-0.29640027429791627</v>
      </c>
      <c r="BJ207" s="521"/>
      <c r="BK207" s="519">
        <v>1379.4451682932233</v>
      </c>
      <c r="BL207" s="519">
        <v>1321.6444656001856</v>
      </c>
      <c r="BM207" s="658">
        <v>-57.800702693037692</v>
      </c>
      <c r="BN207" s="659">
        <v>-4.1901413714438569E-2</v>
      </c>
      <c r="BO207" s="522"/>
      <c r="BP207" s="519">
        <v>0</v>
      </c>
      <c r="BQ207" s="519">
        <v>112.94001700521169</v>
      </c>
      <c r="BR207" s="522"/>
      <c r="BS207" s="519">
        <v>1379.4451682932233</v>
      </c>
      <c r="BT207" s="519">
        <v>1434.5844826053974</v>
      </c>
      <c r="BU207" s="658">
        <v>55.139314312174065</v>
      </c>
      <c r="BV207" s="659">
        <v>3.9972095723382395E-2</v>
      </c>
      <c r="BW207" s="513"/>
      <c r="BX207" s="519">
        <v>114.82948846539618</v>
      </c>
      <c r="BY207" s="519">
        <v>122.45604026845638</v>
      </c>
      <c r="BZ207" s="512">
        <v>7.6265518030601953</v>
      </c>
      <c r="CA207" s="513">
        <v>6.6416317837716871E-2</v>
      </c>
      <c r="CB207" s="513"/>
      <c r="CC207" s="445">
        <v>1494.2746567586196</v>
      </c>
      <c r="CD207" s="445">
        <v>1557.0405228738539</v>
      </c>
      <c r="CE207" s="512">
        <v>62.765866115234303</v>
      </c>
      <c r="CF207" s="513">
        <v>4.2004236524619917E-2</v>
      </c>
    </row>
    <row r="208" spans="1:84">
      <c r="A208" s="397">
        <v>626</v>
      </c>
      <c r="B208" s="412">
        <v>17</v>
      </c>
      <c r="C208" s="412">
        <v>17</v>
      </c>
      <c r="D208" s="398" t="s">
        <v>232</v>
      </c>
      <c r="E208" s="400">
        <v>4835</v>
      </c>
      <c r="F208" s="400">
        <v>4756</v>
      </c>
      <c r="G208" s="512">
        <v>-79</v>
      </c>
      <c r="H208" s="513">
        <v>-1.6339193381592555E-2</v>
      </c>
      <c r="I208" s="513"/>
      <c r="J208" s="400">
        <v>228751.15208917297</v>
      </c>
      <c r="K208" s="433">
        <v>423203.30756149534</v>
      </c>
      <c r="L208" s="512">
        <v>194452.15547232237</v>
      </c>
      <c r="M208" s="513">
        <v>0.85005978635036561</v>
      </c>
      <c r="N208" s="513"/>
      <c r="O208" s="400">
        <v>1603048.7071316787</v>
      </c>
      <c r="P208" s="433">
        <v>2275942.0181209282</v>
      </c>
      <c r="Q208" s="512">
        <v>672893.3109892495</v>
      </c>
      <c r="R208" s="513">
        <v>0.41975849392202919</v>
      </c>
      <c r="S208" s="513"/>
      <c r="T208" s="400">
        <v>957942.40238802379</v>
      </c>
      <c r="U208" s="433">
        <v>671988.36361297383</v>
      </c>
      <c r="V208" s="512">
        <v>-285954.03877504996</v>
      </c>
      <c r="W208" s="513">
        <v>-0.29850859306593419</v>
      </c>
      <c r="X208" s="514"/>
      <c r="Y208" s="433">
        <v>2789742.2616088754</v>
      </c>
      <c r="Z208" s="433">
        <v>3371133.6892953971</v>
      </c>
      <c r="AA208" s="512">
        <v>581391.42768652178</v>
      </c>
      <c r="AB208" s="513">
        <v>0.20840327641996106</v>
      </c>
      <c r="AC208" s="514"/>
      <c r="AD208" s="517">
        <v>0</v>
      </c>
      <c r="AE208" s="439">
        <v>733402.05745792715</v>
      </c>
      <c r="AF208" s="505"/>
      <c r="AG208" s="399">
        <v>2789742.2616088754</v>
      </c>
      <c r="AH208" s="399">
        <v>4104535.7467533243</v>
      </c>
      <c r="AI208" s="512">
        <v>1314793.4851444489</v>
      </c>
      <c r="AJ208" s="513">
        <v>0.47129568320271742</v>
      </c>
      <c r="AK208" s="513"/>
      <c r="AL208" s="200">
        <v>-196098</v>
      </c>
      <c r="AM208" s="433">
        <v>-74072</v>
      </c>
      <c r="AN208" s="512">
        <v>122026</v>
      </c>
      <c r="AO208" s="513">
        <v>-0.62227049740435902</v>
      </c>
      <c r="AP208" s="513"/>
      <c r="AQ208" s="445">
        <v>2593644.2616088754</v>
      </c>
      <c r="AR208" s="445">
        <v>4030463.7467533248</v>
      </c>
      <c r="AS208" s="512">
        <v>1436819.4851444494</v>
      </c>
      <c r="AT208" s="513">
        <v>0.55397708406362922</v>
      </c>
      <c r="AV208" s="519">
        <v>47.311510256292237</v>
      </c>
      <c r="AW208" s="519">
        <v>88.983033549515426</v>
      </c>
      <c r="AX208" s="519">
        <v>41.671523293223188</v>
      </c>
      <c r="AY208" s="520">
        <v>0.88079038414718636</v>
      </c>
      <c r="AZ208" s="521"/>
      <c r="BA208" s="519">
        <v>331.55092184729654</v>
      </c>
      <c r="BB208" s="519">
        <v>478.54121491188567</v>
      </c>
      <c r="BC208" s="658">
        <v>146.99029306458914</v>
      </c>
      <c r="BD208" s="659">
        <v>0.44334153030130596</v>
      </c>
      <c r="BE208" s="521"/>
      <c r="BF208" s="519">
        <v>198.12666026639582</v>
      </c>
      <c r="BG208" s="519">
        <v>141.29275938035616</v>
      </c>
      <c r="BH208" s="658">
        <v>-56.833900886039658</v>
      </c>
      <c r="BI208" s="659">
        <v>-0.28685640190786194</v>
      </c>
      <c r="BJ208" s="521"/>
      <c r="BK208" s="519">
        <v>576.98909236998452</v>
      </c>
      <c r="BL208" s="519">
        <v>708.81700784175723</v>
      </c>
      <c r="BM208" s="658">
        <v>131.82791547177271</v>
      </c>
      <c r="BN208" s="659">
        <v>0.2284755764277781</v>
      </c>
      <c r="BO208" s="522"/>
      <c r="BP208" s="519">
        <v>0</v>
      </c>
      <c r="BQ208" s="519">
        <v>154.20564706852969</v>
      </c>
      <c r="BR208" s="522"/>
      <c r="BS208" s="519">
        <v>576.98909236998452</v>
      </c>
      <c r="BT208" s="519">
        <v>863.02265491028686</v>
      </c>
      <c r="BU208" s="658">
        <v>286.03356254030234</v>
      </c>
      <c r="BV208" s="659">
        <v>0.49573478307088714</v>
      </c>
      <c r="BW208" s="513"/>
      <c r="BX208" s="519">
        <v>-40.558014477766285</v>
      </c>
      <c r="BY208" s="519">
        <v>-15.574432296047098</v>
      </c>
      <c r="BZ208" s="512">
        <v>24.983582181719186</v>
      </c>
      <c r="CA208" s="513">
        <v>-0.61599618480867868</v>
      </c>
      <c r="CB208" s="513"/>
      <c r="CC208" s="445">
        <v>536.43107789221824</v>
      </c>
      <c r="CD208" s="445">
        <v>847.44822261423985</v>
      </c>
      <c r="CE208" s="512">
        <v>311.01714472202161</v>
      </c>
      <c r="CF208" s="513">
        <v>0.57978957137250786</v>
      </c>
    </row>
    <row r="209" spans="1:84">
      <c r="A209" s="397">
        <v>630</v>
      </c>
      <c r="B209" s="412">
        <v>17</v>
      </c>
      <c r="C209" s="412">
        <v>17</v>
      </c>
      <c r="D209" s="398" t="s">
        <v>233</v>
      </c>
      <c r="E209" s="400">
        <v>1635</v>
      </c>
      <c r="F209" s="400">
        <v>1646</v>
      </c>
      <c r="G209" s="512">
        <v>11</v>
      </c>
      <c r="H209" s="513">
        <v>6.7278287461773698E-3</v>
      </c>
      <c r="I209" s="513"/>
      <c r="J209" s="400">
        <v>1875064.4383255248</v>
      </c>
      <c r="K209" s="433">
        <v>2026623.1561017085</v>
      </c>
      <c r="L209" s="512">
        <v>151558.71777618374</v>
      </c>
      <c r="M209" s="513">
        <v>8.0828538304277761E-2</v>
      </c>
      <c r="N209" s="513"/>
      <c r="O209" s="400">
        <v>558549.9367131202</v>
      </c>
      <c r="P209" s="433">
        <v>786986.46574487735</v>
      </c>
      <c r="Q209" s="512">
        <v>228436.52903175715</v>
      </c>
      <c r="R209" s="513">
        <v>0.40898138915927518</v>
      </c>
      <c r="S209" s="513"/>
      <c r="T209" s="400">
        <v>295039.95447022474</v>
      </c>
      <c r="U209" s="433">
        <v>211001.95813895692</v>
      </c>
      <c r="V209" s="512">
        <v>-84037.996331267816</v>
      </c>
      <c r="W209" s="513">
        <v>-0.28483598596727983</v>
      </c>
      <c r="X209" s="514"/>
      <c r="Y209" s="433">
        <v>2728654.3295088699</v>
      </c>
      <c r="Z209" s="433">
        <v>3024611.5799855432</v>
      </c>
      <c r="AA209" s="512">
        <v>295957.25047667325</v>
      </c>
      <c r="AB209" s="513">
        <v>0.10846271265512131</v>
      </c>
      <c r="AC209" s="514"/>
      <c r="AD209" s="517">
        <v>0</v>
      </c>
      <c r="AE209" s="439">
        <v>151204.55845324299</v>
      </c>
      <c r="AF209" s="505"/>
      <c r="AG209" s="399">
        <v>2728654.3295088699</v>
      </c>
      <c r="AH209" s="399">
        <v>3175816.1384387864</v>
      </c>
      <c r="AI209" s="512">
        <v>447161.80892991647</v>
      </c>
      <c r="AJ209" s="513">
        <v>0.1638763122518348</v>
      </c>
      <c r="AK209" s="513"/>
      <c r="AL209" s="200">
        <v>-179669</v>
      </c>
      <c r="AM209" s="433">
        <v>-102723</v>
      </c>
      <c r="AN209" s="512">
        <v>76946</v>
      </c>
      <c r="AO209" s="513">
        <v>-0.42826531009801355</v>
      </c>
      <c r="AP209" s="513"/>
      <c r="AQ209" s="445">
        <v>2548985.3295088699</v>
      </c>
      <c r="AR209" s="445">
        <v>3073093.1384387854</v>
      </c>
      <c r="AS209" s="512">
        <v>524107.80892991554</v>
      </c>
      <c r="AT209" s="513">
        <v>0.20561429007161014</v>
      </c>
      <c r="AV209" s="519">
        <v>1146.8284026455808</v>
      </c>
      <c r="AW209" s="519">
        <v>1231.241285602496</v>
      </c>
      <c r="AX209" s="519">
        <v>84.412882956915155</v>
      </c>
      <c r="AY209" s="520">
        <v>7.3605504330190849E-2</v>
      </c>
      <c r="AZ209" s="521"/>
      <c r="BA209" s="519">
        <v>341.62075639946192</v>
      </c>
      <c r="BB209" s="519">
        <v>478.12057457161444</v>
      </c>
      <c r="BC209" s="658">
        <v>136.49981817215252</v>
      </c>
      <c r="BD209" s="659">
        <v>0.39956535314423741</v>
      </c>
      <c r="BE209" s="521"/>
      <c r="BF209" s="519">
        <v>180.45257154142186</v>
      </c>
      <c r="BG209" s="519">
        <v>128.19074006011962</v>
      </c>
      <c r="BH209" s="658">
        <v>-52.261831481302238</v>
      </c>
      <c r="BI209" s="659">
        <v>-0.28961533235510489</v>
      </c>
      <c r="BJ209" s="521"/>
      <c r="BK209" s="519">
        <v>1668.9017305864647</v>
      </c>
      <c r="BL209" s="519">
        <v>1837.5526002342303</v>
      </c>
      <c r="BM209" s="658">
        <v>168.6508696477656</v>
      </c>
      <c r="BN209" s="659">
        <v>0.10105500315378091</v>
      </c>
      <c r="BO209" s="522"/>
      <c r="BP209" s="519">
        <v>0</v>
      </c>
      <c r="BQ209" s="519">
        <v>91.861821660536449</v>
      </c>
      <c r="BR209" s="522"/>
      <c r="BS209" s="519">
        <v>1668.9017305864647</v>
      </c>
      <c r="BT209" s="519">
        <v>1929.414421894767</v>
      </c>
      <c r="BU209" s="658">
        <v>260.51269130830224</v>
      </c>
      <c r="BV209" s="659">
        <v>0.15609828100349329</v>
      </c>
      <c r="BW209" s="513"/>
      <c r="BX209" s="519">
        <v>-109.88929663608563</v>
      </c>
      <c r="BY209" s="519">
        <v>-62.407654921020658</v>
      </c>
      <c r="BZ209" s="512">
        <v>47.481641715064974</v>
      </c>
      <c r="CA209" s="513">
        <v>-0.4320861373087802</v>
      </c>
      <c r="CB209" s="513"/>
      <c r="CC209" s="445">
        <v>1559.0124339503791</v>
      </c>
      <c r="CD209" s="445">
        <v>1867.0067669737457</v>
      </c>
      <c r="CE209" s="512">
        <v>307.99433302336661</v>
      </c>
      <c r="CF209" s="513">
        <v>0.19755732944537219</v>
      </c>
    </row>
    <row r="210" spans="1:84">
      <c r="A210" s="397">
        <v>631</v>
      </c>
      <c r="B210" s="412">
        <v>2</v>
      </c>
      <c r="C210" s="412">
        <v>2</v>
      </c>
      <c r="D210" s="398" t="s">
        <v>234</v>
      </c>
      <c r="E210" s="400">
        <v>1963</v>
      </c>
      <c r="F210" s="400">
        <v>1930</v>
      </c>
      <c r="G210" s="512">
        <v>-33</v>
      </c>
      <c r="H210" s="513">
        <v>-1.6811003565970453E-2</v>
      </c>
      <c r="I210" s="513"/>
      <c r="J210" s="400">
        <v>548526.60717185878</v>
      </c>
      <c r="K210" s="433">
        <v>636888.865678009</v>
      </c>
      <c r="L210" s="512">
        <v>88362.258506150218</v>
      </c>
      <c r="M210" s="513">
        <v>0.16109019571855601</v>
      </c>
      <c r="N210" s="513"/>
      <c r="O210" s="400">
        <v>593093.59426144965</v>
      </c>
      <c r="P210" s="433">
        <v>671163.83056722127</v>
      </c>
      <c r="Q210" s="512">
        <v>78070.236305771628</v>
      </c>
      <c r="R210" s="513">
        <v>0.13163223656628539</v>
      </c>
      <c r="S210" s="513"/>
      <c r="T210" s="400">
        <v>333250.12285065651</v>
      </c>
      <c r="U210" s="433">
        <v>172684.47242954324</v>
      </c>
      <c r="V210" s="512">
        <v>-160565.65042111327</v>
      </c>
      <c r="W210" s="513">
        <v>-0.48181722799565041</v>
      </c>
      <c r="X210" s="514"/>
      <c r="Y210" s="433">
        <v>1474870.3242839649</v>
      </c>
      <c r="Z210" s="433">
        <v>1480737.1686747735</v>
      </c>
      <c r="AA210" s="512">
        <v>5866.8443908086047</v>
      </c>
      <c r="AB210" s="513">
        <v>3.9778713383882749E-3</v>
      </c>
      <c r="AC210" s="514"/>
      <c r="AD210" s="517">
        <v>0</v>
      </c>
      <c r="AE210" s="439">
        <v>249370.76540319063</v>
      </c>
      <c r="AF210" s="505"/>
      <c r="AG210" s="399">
        <v>1474870.3242839649</v>
      </c>
      <c r="AH210" s="399">
        <v>1730107.9340779642</v>
      </c>
      <c r="AI210" s="512">
        <v>255237.60979399923</v>
      </c>
      <c r="AJ210" s="513">
        <v>0.17305766181031176</v>
      </c>
      <c r="AK210" s="513"/>
      <c r="AL210" s="200">
        <v>-529741</v>
      </c>
      <c r="AM210" s="433">
        <v>-477151</v>
      </c>
      <c r="AN210" s="512">
        <v>52590</v>
      </c>
      <c r="AO210" s="513">
        <v>-9.9274928691568148E-2</v>
      </c>
      <c r="AP210" s="513"/>
      <c r="AQ210" s="445">
        <v>945129.32428396493</v>
      </c>
      <c r="AR210" s="445">
        <v>1252956.9340779642</v>
      </c>
      <c r="AS210" s="512">
        <v>307827.60979399923</v>
      </c>
      <c r="AT210" s="513">
        <v>0.32569893017255719</v>
      </c>
      <c r="AV210" s="519">
        <v>279.43281058169066</v>
      </c>
      <c r="AW210" s="519">
        <v>329.99423092124817</v>
      </c>
      <c r="AX210" s="519">
        <v>50.561420339557515</v>
      </c>
      <c r="AY210" s="520">
        <v>0.18094303326193029</v>
      </c>
      <c r="AZ210" s="521"/>
      <c r="BA210" s="519">
        <v>302.1363190328322</v>
      </c>
      <c r="BB210" s="519">
        <v>347.75328008664314</v>
      </c>
      <c r="BC210" s="658">
        <v>45.61696105381094</v>
      </c>
      <c r="BD210" s="659">
        <v>0.15098138879772971</v>
      </c>
      <c r="BE210" s="521"/>
      <c r="BF210" s="519">
        <v>169.76572738189327</v>
      </c>
      <c r="BG210" s="519">
        <v>89.473819911680437</v>
      </c>
      <c r="BH210" s="658">
        <v>-80.291907470212834</v>
      </c>
      <c r="BI210" s="659">
        <v>-0.47295710805982466</v>
      </c>
      <c r="BJ210" s="521"/>
      <c r="BK210" s="519">
        <v>751.33485699641619</v>
      </c>
      <c r="BL210" s="519">
        <v>767.22133091957176</v>
      </c>
      <c r="BM210" s="658">
        <v>15.886473923155563</v>
      </c>
      <c r="BN210" s="659">
        <v>2.1144332350909869E-2</v>
      </c>
      <c r="BO210" s="522"/>
      <c r="BP210" s="519">
        <v>0</v>
      </c>
      <c r="BQ210" s="519">
        <v>129.20765046797442</v>
      </c>
      <c r="BR210" s="522"/>
      <c r="BS210" s="519">
        <v>751.33485699641619</v>
      </c>
      <c r="BT210" s="519">
        <v>896.42898138754617</v>
      </c>
      <c r="BU210" s="658">
        <v>145.09412439112998</v>
      </c>
      <c r="BV210" s="659">
        <v>0.19311512442157608</v>
      </c>
      <c r="BW210" s="513"/>
      <c r="BX210" s="519">
        <v>-269.86296484971984</v>
      </c>
      <c r="BY210" s="519">
        <v>-247.22849740932642</v>
      </c>
      <c r="BZ210" s="512">
        <v>22.634467440393422</v>
      </c>
      <c r="CA210" s="513">
        <v>-8.3873930062978483E-2</v>
      </c>
      <c r="CB210" s="513"/>
      <c r="CC210" s="445">
        <v>481.47189214669635</v>
      </c>
      <c r="CD210" s="445">
        <v>649.20048397821972</v>
      </c>
      <c r="CE210" s="512">
        <v>167.72859183152337</v>
      </c>
      <c r="CF210" s="513">
        <v>0.34836632120659561</v>
      </c>
    </row>
    <row r="211" spans="1:84">
      <c r="A211" s="397">
        <v>635</v>
      </c>
      <c r="B211" s="412">
        <v>6</v>
      </c>
      <c r="C211" s="412">
        <v>6</v>
      </c>
      <c r="D211" s="398" t="s">
        <v>235</v>
      </c>
      <c r="E211" s="400">
        <v>6347</v>
      </c>
      <c r="F211" s="400">
        <v>6337</v>
      </c>
      <c r="G211" s="512">
        <v>-10</v>
      </c>
      <c r="H211" s="513">
        <v>-1.5755475027572081E-3</v>
      </c>
      <c r="I211" s="513"/>
      <c r="J211" s="400">
        <v>640905.57954303036</v>
      </c>
      <c r="K211" s="433">
        <v>733274.99981195631</v>
      </c>
      <c r="L211" s="512">
        <v>92369.420268925955</v>
      </c>
      <c r="M211" s="513">
        <v>0.14412328932256438</v>
      </c>
      <c r="N211" s="513"/>
      <c r="O211" s="400">
        <v>2319522.1496603829</v>
      </c>
      <c r="P211" s="433">
        <v>2187344.6298287353</v>
      </c>
      <c r="Q211" s="512">
        <v>-132177.51983164763</v>
      </c>
      <c r="R211" s="513">
        <v>-5.698480605197094E-2</v>
      </c>
      <c r="S211" s="513"/>
      <c r="T211" s="400">
        <v>1238742.9642665072</v>
      </c>
      <c r="U211" s="433">
        <v>822417.47027021274</v>
      </c>
      <c r="V211" s="512">
        <v>-416325.49399629445</v>
      </c>
      <c r="W211" s="513">
        <v>-0.33608707052702569</v>
      </c>
      <c r="X211" s="514"/>
      <c r="Y211" s="433">
        <v>4199170.6934699202</v>
      </c>
      <c r="Z211" s="433">
        <v>3743037.0999109042</v>
      </c>
      <c r="AA211" s="512">
        <v>-456133.59355901601</v>
      </c>
      <c r="AB211" s="513">
        <v>-0.10862468493322833</v>
      </c>
      <c r="AC211" s="514"/>
      <c r="AD211" s="517">
        <v>0</v>
      </c>
      <c r="AE211" s="439">
        <v>815740.58937836427</v>
      </c>
      <c r="AF211" s="505"/>
      <c r="AG211" s="399">
        <v>4199170.6934699202</v>
      </c>
      <c r="AH211" s="399">
        <v>4558777.6892892681</v>
      </c>
      <c r="AI211" s="512">
        <v>359606.99581934791</v>
      </c>
      <c r="AJ211" s="513">
        <v>8.5637622775984898E-2</v>
      </c>
      <c r="AK211" s="513"/>
      <c r="AL211" s="200">
        <v>-571680</v>
      </c>
      <c r="AM211" s="433">
        <v>-403112</v>
      </c>
      <c r="AN211" s="512">
        <v>168568</v>
      </c>
      <c r="AO211" s="513">
        <v>-0.29486425972572067</v>
      </c>
      <c r="AP211" s="513"/>
      <c r="AQ211" s="445">
        <v>3627490.6934699202</v>
      </c>
      <c r="AR211" s="445">
        <v>4155665.6892892681</v>
      </c>
      <c r="AS211" s="512">
        <v>528174.99581934791</v>
      </c>
      <c r="AT211" s="513">
        <v>0.14560340479167866</v>
      </c>
      <c r="AV211" s="519">
        <v>100.97771853521827</v>
      </c>
      <c r="AW211" s="519">
        <v>115.71327123433112</v>
      </c>
      <c r="AX211" s="519">
        <v>14.735552699112844</v>
      </c>
      <c r="AY211" s="520">
        <v>0.14592875451007031</v>
      </c>
      <c r="AZ211" s="521"/>
      <c r="BA211" s="519">
        <v>365.45173304874476</v>
      </c>
      <c r="BB211" s="519">
        <v>345.170369232876</v>
      </c>
      <c r="BC211" s="658">
        <v>-20.281363815868758</v>
      </c>
      <c r="BD211" s="659">
        <v>-5.5496696230370825E-2</v>
      </c>
      <c r="BE211" s="521"/>
      <c r="BF211" s="519">
        <v>195.1698383908157</v>
      </c>
      <c r="BG211" s="519">
        <v>129.78025410607745</v>
      </c>
      <c r="BH211" s="658">
        <v>-65.389584284738248</v>
      </c>
      <c r="BI211" s="659">
        <v>-0.335039393504029</v>
      </c>
      <c r="BJ211" s="521"/>
      <c r="BK211" s="519">
        <v>661.59928997477869</v>
      </c>
      <c r="BL211" s="519">
        <v>590.66389457328455</v>
      </c>
      <c r="BM211" s="658">
        <v>-70.935395401494134</v>
      </c>
      <c r="BN211" s="659">
        <v>-0.10721806458437752</v>
      </c>
      <c r="BO211" s="522"/>
      <c r="BP211" s="519">
        <v>0</v>
      </c>
      <c r="BQ211" s="519">
        <v>128.7266197535686</v>
      </c>
      <c r="BR211" s="522"/>
      <c r="BS211" s="519">
        <v>661.59928997477869</v>
      </c>
      <c r="BT211" s="519">
        <v>719.39051432685312</v>
      </c>
      <c r="BU211" s="658">
        <v>57.791224352074437</v>
      </c>
      <c r="BV211" s="659">
        <v>8.7350795606623968E-2</v>
      </c>
      <c r="BW211" s="513"/>
      <c r="BX211" s="519">
        <v>-90.07089963762408</v>
      </c>
      <c r="BY211" s="519">
        <v>-63.612434906106991</v>
      </c>
      <c r="BZ211" s="512">
        <v>26.45846473151709</v>
      </c>
      <c r="CA211" s="513">
        <v>-0.29375153171518847</v>
      </c>
      <c r="CB211" s="513"/>
      <c r="CC211" s="445">
        <v>571.52839033715463</v>
      </c>
      <c r="CD211" s="445">
        <v>655.77807942074617</v>
      </c>
      <c r="CE211" s="512">
        <v>84.249689083591534</v>
      </c>
      <c r="CF211" s="513">
        <v>0.14741120565137833</v>
      </c>
    </row>
    <row r="212" spans="1:84">
      <c r="A212" s="397">
        <v>636</v>
      </c>
      <c r="B212" s="412">
        <v>2</v>
      </c>
      <c r="C212" s="412">
        <v>2</v>
      </c>
      <c r="D212" s="398" t="s">
        <v>236</v>
      </c>
      <c r="E212" s="400">
        <v>8154</v>
      </c>
      <c r="F212" s="400">
        <v>8130</v>
      </c>
      <c r="G212" s="512">
        <v>-24</v>
      </c>
      <c r="H212" s="513">
        <v>-2.9433406916850625E-3</v>
      </c>
      <c r="I212" s="513"/>
      <c r="J212" s="400">
        <v>4601948.360474918</v>
      </c>
      <c r="K212" s="433">
        <v>4475038.6737516569</v>
      </c>
      <c r="L212" s="512">
        <v>-126909.68672326114</v>
      </c>
      <c r="M212" s="513">
        <v>-2.7577381748404527E-2</v>
      </c>
      <c r="N212" s="513"/>
      <c r="O212" s="400">
        <v>3741617.3530154377</v>
      </c>
      <c r="P212" s="433">
        <v>3569901.5087429183</v>
      </c>
      <c r="Q212" s="512">
        <v>-171715.84427251946</v>
      </c>
      <c r="R212" s="513">
        <v>-4.5893480832327901E-2</v>
      </c>
      <c r="S212" s="513"/>
      <c r="T212" s="400">
        <v>1738482.5819979981</v>
      </c>
      <c r="U212" s="433">
        <v>1266220.4745360564</v>
      </c>
      <c r="V212" s="512">
        <v>-472262.10746194166</v>
      </c>
      <c r="W212" s="513">
        <v>-0.27165190629588115</v>
      </c>
      <c r="X212" s="514"/>
      <c r="Y212" s="433">
        <v>10082048.295488354</v>
      </c>
      <c r="Z212" s="433">
        <v>9311160.6570306309</v>
      </c>
      <c r="AA212" s="512">
        <v>-770887.63845772296</v>
      </c>
      <c r="AB212" s="513">
        <v>-7.646141100144202E-2</v>
      </c>
      <c r="AC212" s="514"/>
      <c r="AD212" s="517">
        <v>0</v>
      </c>
      <c r="AE212" s="439">
        <v>841645.2348266039</v>
      </c>
      <c r="AF212" s="505"/>
      <c r="AG212" s="399">
        <v>10082048.295488354</v>
      </c>
      <c r="AH212" s="399">
        <v>10152805.891857235</v>
      </c>
      <c r="AI212" s="512">
        <v>70757.596368880942</v>
      </c>
      <c r="AJ212" s="513">
        <v>7.0181766933753408E-3</v>
      </c>
      <c r="AK212" s="513"/>
      <c r="AL212" s="200">
        <v>-710886</v>
      </c>
      <c r="AM212" s="433">
        <v>-773243</v>
      </c>
      <c r="AN212" s="512">
        <v>-62357</v>
      </c>
      <c r="AO212" s="513">
        <v>8.7717299257546219E-2</v>
      </c>
      <c r="AP212" s="513"/>
      <c r="AQ212" s="445">
        <v>9371162.2954883538</v>
      </c>
      <c r="AR212" s="445">
        <v>9379562.8918572348</v>
      </c>
      <c r="AS212" s="512">
        <v>8400.5963688809425</v>
      </c>
      <c r="AT212" s="513">
        <v>8.9643057114967696E-4</v>
      </c>
      <c r="AV212" s="519">
        <v>564.37924460079932</v>
      </c>
      <c r="AW212" s="519">
        <v>550.43526122406604</v>
      </c>
      <c r="AX212" s="519">
        <v>-13.943983376733286</v>
      </c>
      <c r="AY212" s="520">
        <v>-2.4706761473122993E-2</v>
      </c>
      <c r="AZ212" s="521"/>
      <c r="BA212" s="519">
        <v>458.86894199355379</v>
      </c>
      <c r="BB212" s="519">
        <v>439.10227659814495</v>
      </c>
      <c r="BC212" s="658">
        <v>-19.766665395408836</v>
      </c>
      <c r="BD212" s="659">
        <v>-4.3076930222238748E-2</v>
      </c>
      <c r="BE212" s="521"/>
      <c r="BF212" s="519">
        <v>213.2061052241842</v>
      </c>
      <c r="BG212" s="519">
        <v>155.74667583469329</v>
      </c>
      <c r="BH212" s="658">
        <v>-57.459429389490907</v>
      </c>
      <c r="BI212" s="659">
        <v>-0.26950180122221579</v>
      </c>
      <c r="BJ212" s="521"/>
      <c r="BK212" s="519">
        <v>1236.4542918185373</v>
      </c>
      <c r="BL212" s="519">
        <v>1145.2842136569041</v>
      </c>
      <c r="BM212" s="658">
        <v>-91.170078161633228</v>
      </c>
      <c r="BN212" s="659">
        <v>-7.3735097823586504E-2</v>
      </c>
      <c r="BO212" s="522"/>
      <c r="BP212" s="519">
        <v>0</v>
      </c>
      <c r="BQ212" s="519">
        <v>103.52339911766346</v>
      </c>
      <c r="BR212" s="522"/>
      <c r="BS212" s="519">
        <v>1236.4542918185373</v>
      </c>
      <c r="BT212" s="519">
        <v>1248.8076127745676</v>
      </c>
      <c r="BU212" s="658">
        <v>12.353320956030302</v>
      </c>
      <c r="BV212" s="659">
        <v>9.9909240784480866E-3</v>
      </c>
      <c r="BW212" s="513"/>
      <c r="BX212" s="519">
        <v>-87.182487122884467</v>
      </c>
      <c r="BY212" s="519">
        <v>-95.10984009840098</v>
      </c>
      <c r="BZ212" s="512">
        <v>-7.9273529755165129</v>
      </c>
      <c r="CA212" s="513">
        <v>9.0928272834690307E-2</v>
      </c>
      <c r="CB212" s="513"/>
      <c r="CC212" s="445">
        <v>1149.2718046956529</v>
      </c>
      <c r="CD212" s="445">
        <v>1153.6977726761666</v>
      </c>
      <c r="CE212" s="512">
        <v>4.4259679805136329</v>
      </c>
      <c r="CF212" s="513">
        <v>3.8511063809537256E-3</v>
      </c>
    </row>
    <row r="213" spans="1:84">
      <c r="A213" s="397">
        <v>638</v>
      </c>
      <c r="B213" s="412">
        <v>1</v>
      </c>
      <c r="C213" s="413">
        <v>34</v>
      </c>
      <c r="D213" s="398" t="s">
        <v>237</v>
      </c>
      <c r="E213" s="400">
        <v>51232</v>
      </c>
      <c r="F213" s="400">
        <v>51289</v>
      </c>
      <c r="G213" s="512">
        <v>57</v>
      </c>
      <c r="H213" s="513">
        <v>1.1125858838226109E-3</v>
      </c>
      <c r="I213" s="513"/>
      <c r="J213" s="400">
        <v>43948594.709349841</v>
      </c>
      <c r="K213" s="433">
        <v>41987132.703724243</v>
      </c>
      <c r="L213" s="512">
        <v>-1961462.0056255981</v>
      </c>
      <c r="M213" s="513">
        <v>-4.4630824229933953E-2</v>
      </c>
      <c r="N213" s="513"/>
      <c r="O213" s="400">
        <v>-3446951.8996120552</v>
      </c>
      <c r="P213" s="433">
        <v>-1332980.2912815365</v>
      </c>
      <c r="Q213" s="512">
        <v>2113971.6083305189</v>
      </c>
      <c r="R213" s="513">
        <v>-0.61328723750640113</v>
      </c>
      <c r="S213" s="513"/>
      <c r="T213" s="400">
        <v>7324920.5436812136</v>
      </c>
      <c r="U213" s="433">
        <v>4697834.1767633315</v>
      </c>
      <c r="V213" s="512">
        <v>-2627086.3669178821</v>
      </c>
      <c r="W213" s="513">
        <v>-0.35865049337417293</v>
      </c>
      <c r="X213" s="514"/>
      <c r="Y213" s="433">
        <v>47826563.353418998</v>
      </c>
      <c r="Z213" s="433">
        <v>45351986.58920604</v>
      </c>
      <c r="AA213" s="512">
        <v>-2474576.7642129585</v>
      </c>
      <c r="AB213" s="513">
        <v>-5.1740635134639196E-2</v>
      </c>
      <c r="AC213" s="514"/>
      <c r="AD213" s="517">
        <v>0</v>
      </c>
      <c r="AE213" s="439">
        <v>6146880.3166031707</v>
      </c>
      <c r="AF213" s="505"/>
      <c r="AG213" s="399">
        <v>47826563.353418998</v>
      </c>
      <c r="AH213" s="399">
        <v>51498866.905809209</v>
      </c>
      <c r="AI213" s="512">
        <v>3672303.5523902103</v>
      </c>
      <c r="AJ213" s="513">
        <v>7.6783763977632452E-2</v>
      </c>
      <c r="AK213" s="513"/>
      <c r="AL213" s="200">
        <v>-1526775</v>
      </c>
      <c r="AM213" s="433">
        <v>232438</v>
      </c>
      <c r="AN213" s="512">
        <v>1759213</v>
      </c>
      <c r="AO213" s="513">
        <v>-1.1522411619262825</v>
      </c>
      <c r="AP213" s="513"/>
      <c r="AQ213" s="445">
        <v>46299788.353418998</v>
      </c>
      <c r="AR213" s="445">
        <v>51731304.905809209</v>
      </c>
      <c r="AS213" s="512">
        <v>5431516.5523902103</v>
      </c>
      <c r="AT213" s="513">
        <v>0.11731190887806987</v>
      </c>
      <c r="AV213" s="519">
        <v>857.83484363971422</v>
      </c>
      <c r="AW213" s="519">
        <v>818.6381622516376</v>
      </c>
      <c r="AX213" s="519">
        <v>-39.196681388076627</v>
      </c>
      <c r="AY213" s="520">
        <v>-4.5692573201816702E-2</v>
      </c>
      <c r="AZ213" s="521"/>
      <c r="BA213" s="519">
        <v>-67.28122852147203</v>
      </c>
      <c r="BB213" s="519">
        <v>-25.989594089990767</v>
      </c>
      <c r="BC213" s="658">
        <v>41.291634431481263</v>
      </c>
      <c r="BD213" s="659">
        <v>-0.61371701050767102</v>
      </c>
      <c r="BE213" s="521"/>
      <c r="BF213" s="519">
        <v>142.97549468459584</v>
      </c>
      <c r="BG213" s="519">
        <v>91.59535527624503</v>
      </c>
      <c r="BH213" s="658">
        <v>-51.380139408350814</v>
      </c>
      <c r="BI213" s="659">
        <v>-0.35936325677134728</v>
      </c>
      <c r="BJ213" s="521"/>
      <c r="BK213" s="519">
        <v>933.52910980283809</v>
      </c>
      <c r="BL213" s="519">
        <v>884.24392343789191</v>
      </c>
      <c r="BM213" s="658">
        <v>-49.285186364946185</v>
      </c>
      <c r="BN213" s="659">
        <v>-5.2794482622352555E-2</v>
      </c>
      <c r="BO213" s="522"/>
      <c r="BP213" s="519">
        <v>0</v>
      </c>
      <c r="BQ213" s="519">
        <v>119.84792677968318</v>
      </c>
      <c r="BR213" s="522"/>
      <c r="BS213" s="519">
        <v>933.52910980283809</v>
      </c>
      <c r="BT213" s="519">
        <v>1004.0918502175751</v>
      </c>
      <c r="BU213" s="658">
        <v>70.56274041473705</v>
      </c>
      <c r="BV213" s="659">
        <v>7.5587080974518231E-2</v>
      </c>
      <c r="BW213" s="513"/>
      <c r="BX213" s="519">
        <v>-29.801198469706435</v>
      </c>
      <c r="BY213" s="519">
        <v>4.5319269239018114</v>
      </c>
      <c r="BZ213" s="512">
        <v>34.333125393608249</v>
      </c>
      <c r="CA213" s="513">
        <v>-1.1520719688004701</v>
      </c>
      <c r="CB213" s="513"/>
      <c r="CC213" s="445">
        <v>903.72791133313171</v>
      </c>
      <c r="CD213" s="445">
        <v>1008.6237771414769</v>
      </c>
      <c r="CE213" s="512">
        <v>104.89586580834521</v>
      </c>
      <c r="CF213" s="513">
        <v>0.11607018494494473</v>
      </c>
    </row>
    <row r="214" spans="1:84">
      <c r="A214" s="397">
        <v>678</v>
      </c>
      <c r="B214" s="412">
        <v>17</v>
      </c>
      <c r="C214" s="412">
        <v>17</v>
      </c>
      <c r="D214" s="398" t="s">
        <v>238</v>
      </c>
      <c r="E214" s="400">
        <v>24073</v>
      </c>
      <c r="F214" s="400">
        <v>23797</v>
      </c>
      <c r="G214" s="512">
        <v>-276</v>
      </c>
      <c r="H214" s="513">
        <v>-1.1465126905661946E-2</v>
      </c>
      <c r="I214" s="513"/>
      <c r="J214" s="400">
        <v>12222745.320015851</v>
      </c>
      <c r="K214" s="433">
        <v>11245539.963433988</v>
      </c>
      <c r="L214" s="512">
        <v>-977205.35658186302</v>
      </c>
      <c r="M214" s="513">
        <v>-7.9949743776596638E-2</v>
      </c>
      <c r="N214" s="513"/>
      <c r="O214" s="400">
        <v>7861808.3314749151</v>
      </c>
      <c r="P214" s="433">
        <v>2320407.3259541364</v>
      </c>
      <c r="Q214" s="512">
        <v>-5541401.0055207787</v>
      </c>
      <c r="R214" s="513">
        <v>-0.70485068725672984</v>
      </c>
      <c r="S214" s="513"/>
      <c r="T214" s="400">
        <v>3455085.4561190233</v>
      </c>
      <c r="U214" s="433">
        <v>1763154.6539985437</v>
      </c>
      <c r="V214" s="512">
        <v>-1691930.8021204795</v>
      </c>
      <c r="W214" s="513">
        <v>-0.48969289576442671</v>
      </c>
      <c r="X214" s="514"/>
      <c r="Y214" s="433">
        <v>23539639.10760979</v>
      </c>
      <c r="Z214" s="433">
        <v>15329101.943386668</v>
      </c>
      <c r="AA214" s="512">
        <v>-8210537.1642231215</v>
      </c>
      <c r="AB214" s="513">
        <v>-0.3487962209908671</v>
      </c>
      <c r="AC214" s="514"/>
      <c r="AD214" s="517">
        <v>0</v>
      </c>
      <c r="AE214" s="439">
        <v>3473883.8556728405</v>
      </c>
      <c r="AF214" s="505"/>
      <c r="AG214" s="399">
        <v>23539639.10760979</v>
      </c>
      <c r="AH214" s="399">
        <v>18802985.79905951</v>
      </c>
      <c r="AI214" s="512">
        <v>-4736653.3085502796</v>
      </c>
      <c r="AJ214" s="513">
        <v>-0.20122030277936739</v>
      </c>
      <c r="AK214" s="513"/>
      <c r="AL214" s="200">
        <v>-589223</v>
      </c>
      <c r="AM214" s="433">
        <v>-270085</v>
      </c>
      <c r="AN214" s="512">
        <v>319138</v>
      </c>
      <c r="AO214" s="513">
        <v>-0.54162515719854787</v>
      </c>
      <c r="AP214" s="513"/>
      <c r="AQ214" s="445">
        <v>22950416.10760979</v>
      </c>
      <c r="AR214" s="445">
        <v>18532900.799059507</v>
      </c>
      <c r="AS214" s="512">
        <v>-4417515.3085502833</v>
      </c>
      <c r="AT214" s="513">
        <v>-0.19248083729015897</v>
      </c>
      <c r="AV214" s="519">
        <v>507.73668923756287</v>
      </c>
      <c r="AW214" s="519">
        <v>472.56124567945488</v>
      </c>
      <c r="AX214" s="519">
        <v>-35.175443558107986</v>
      </c>
      <c r="AY214" s="520">
        <v>-6.9278908347018997E-2</v>
      </c>
      <c r="AZ214" s="521"/>
      <c r="BA214" s="519">
        <v>326.58199358097932</v>
      </c>
      <c r="BB214" s="519">
        <v>97.508397106951989</v>
      </c>
      <c r="BC214" s="658">
        <v>-229.07359647402734</v>
      </c>
      <c r="BD214" s="659">
        <v>-0.70142751583524221</v>
      </c>
      <c r="BE214" s="521"/>
      <c r="BF214" s="519">
        <v>143.52533776924452</v>
      </c>
      <c r="BG214" s="519">
        <v>74.091467579885858</v>
      </c>
      <c r="BH214" s="658">
        <v>-69.433870189358657</v>
      </c>
      <c r="BI214" s="659">
        <v>-0.48377430263214033</v>
      </c>
      <c r="BJ214" s="521"/>
      <c r="BK214" s="519">
        <v>977.84402058778676</v>
      </c>
      <c r="BL214" s="519">
        <v>644.16111036629275</v>
      </c>
      <c r="BM214" s="658">
        <v>-333.68291022149401</v>
      </c>
      <c r="BN214" s="659">
        <v>-0.34124349405022247</v>
      </c>
      <c r="BO214" s="522"/>
      <c r="BP214" s="519">
        <v>0</v>
      </c>
      <c r="BQ214" s="519">
        <v>145.97990736953568</v>
      </c>
      <c r="BR214" s="522"/>
      <c r="BS214" s="519">
        <v>977.84402058778676</v>
      </c>
      <c r="BT214" s="519">
        <v>790.14101773582843</v>
      </c>
      <c r="BU214" s="658">
        <v>-187.70300285195833</v>
      </c>
      <c r="BV214" s="659">
        <v>-0.19195597549303328</v>
      </c>
      <c r="BW214" s="513"/>
      <c r="BX214" s="519">
        <v>-24.476508951937856</v>
      </c>
      <c r="BY214" s="519">
        <v>-11.34953985796529</v>
      </c>
      <c r="BZ214" s="512">
        <v>13.126969093972566</v>
      </c>
      <c r="CA214" s="513">
        <v>-0.53630887965880758</v>
      </c>
      <c r="CB214" s="513"/>
      <c r="CC214" s="445">
        <v>953.36751163584893</v>
      </c>
      <c r="CD214" s="445">
        <v>778.79147787786303</v>
      </c>
      <c r="CE214" s="512">
        <v>-174.5760337579859</v>
      </c>
      <c r="CF214" s="513">
        <v>-0.18311514880388274</v>
      </c>
    </row>
    <row r="215" spans="1:84">
      <c r="A215" s="397">
        <v>680</v>
      </c>
      <c r="B215" s="412">
        <v>2</v>
      </c>
      <c r="C215" s="412">
        <v>2</v>
      </c>
      <c r="D215" s="398" t="s">
        <v>239</v>
      </c>
      <c r="E215" s="400">
        <v>24942</v>
      </c>
      <c r="F215" s="400">
        <v>25331</v>
      </c>
      <c r="G215" s="512">
        <v>389</v>
      </c>
      <c r="H215" s="513">
        <v>1.5596183144896159E-2</v>
      </c>
      <c r="I215" s="513"/>
      <c r="J215" s="400">
        <v>8462245.9240193814</v>
      </c>
      <c r="K215" s="433">
        <v>8447962.7707896437</v>
      </c>
      <c r="L215" s="512">
        <v>-14283.153229737654</v>
      </c>
      <c r="M215" s="513">
        <v>-1.6878678967714837E-3</v>
      </c>
      <c r="N215" s="513"/>
      <c r="O215" s="400">
        <v>1528490.6635992252</v>
      </c>
      <c r="P215" s="433">
        <v>1035897.7957934632</v>
      </c>
      <c r="Q215" s="512">
        <v>-492592.86780576198</v>
      </c>
      <c r="R215" s="513">
        <v>-0.32227404428223666</v>
      </c>
      <c r="S215" s="513"/>
      <c r="T215" s="400">
        <v>3428419.251286753</v>
      </c>
      <c r="U215" s="433">
        <v>1835957.2626997982</v>
      </c>
      <c r="V215" s="512">
        <v>-1592461.9885869548</v>
      </c>
      <c r="W215" s="513">
        <v>-0.46448869635452916</v>
      </c>
      <c r="X215" s="514"/>
      <c r="Y215" s="433">
        <v>13419155.838905359</v>
      </c>
      <c r="Z215" s="433">
        <v>11319817.829282904</v>
      </c>
      <c r="AA215" s="512">
        <v>-2099338.0096224546</v>
      </c>
      <c r="AB215" s="513">
        <v>-0.15644337354932336</v>
      </c>
      <c r="AC215" s="514"/>
      <c r="AD215" s="517">
        <v>0</v>
      </c>
      <c r="AE215" s="439">
        <v>4131593.1337821502</v>
      </c>
      <c r="AF215" s="505"/>
      <c r="AG215" s="399">
        <v>13419155.838905359</v>
      </c>
      <c r="AH215" s="399">
        <v>15451410.963065054</v>
      </c>
      <c r="AI215" s="512">
        <v>2032255.1241596956</v>
      </c>
      <c r="AJ215" s="513">
        <v>0.1514443343945451</v>
      </c>
      <c r="AK215" s="513"/>
      <c r="AL215" s="200">
        <v>467043</v>
      </c>
      <c r="AM215" s="433">
        <v>695593</v>
      </c>
      <c r="AN215" s="512">
        <v>228550</v>
      </c>
      <c r="AO215" s="513">
        <v>0.48935536984817246</v>
      </c>
      <c r="AP215" s="513"/>
      <c r="AQ215" s="445">
        <v>13886198.838905359</v>
      </c>
      <c r="AR215" s="445">
        <v>16147003.963065054</v>
      </c>
      <c r="AS215" s="512">
        <v>2260805.1241596956</v>
      </c>
      <c r="AT215" s="513">
        <v>0.16280950246985759</v>
      </c>
      <c r="AV215" s="519">
        <v>339.27695950683108</v>
      </c>
      <c r="AW215" s="519">
        <v>333.5029320117502</v>
      </c>
      <c r="AX215" s="519">
        <v>-5.7740274950808725</v>
      </c>
      <c r="AY215" s="520">
        <v>-1.7018625442393524E-2</v>
      </c>
      <c r="AZ215" s="521"/>
      <c r="BA215" s="519">
        <v>61.28180032071306</v>
      </c>
      <c r="BB215" s="519">
        <v>40.894469061366046</v>
      </c>
      <c r="BC215" s="658">
        <v>-20.387331259347015</v>
      </c>
      <c r="BD215" s="659">
        <v>-0.33268166327770499</v>
      </c>
      <c r="BE215" s="521"/>
      <c r="BF215" s="519">
        <v>137.45566719937267</v>
      </c>
      <c r="BG215" s="519">
        <v>72.478672879073002</v>
      </c>
      <c r="BH215" s="658">
        <v>-64.976994320299667</v>
      </c>
      <c r="BI215" s="659">
        <v>-0.47271237078973061</v>
      </c>
      <c r="BJ215" s="521"/>
      <c r="BK215" s="519">
        <v>538.01442702691679</v>
      </c>
      <c r="BL215" s="519">
        <v>446.87607395218919</v>
      </c>
      <c r="BM215" s="658">
        <v>-91.138353074727604</v>
      </c>
      <c r="BN215" s="659">
        <v>-0.16939760068955914</v>
      </c>
      <c r="BO215" s="522"/>
      <c r="BP215" s="519">
        <v>0</v>
      </c>
      <c r="BQ215" s="519">
        <v>163.10422540689868</v>
      </c>
      <c r="BR215" s="522"/>
      <c r="BS215" s="519">
        <v>538.01442702691679</v>
      </c>
      <c r="BT215" s="519">
        <v>609.98029935908789</v>
      </c>
      <c r="BU215" s="658">
        <v>71.965872332171102</v>
      </c>
      <c r="BV215" s="659">
        <v>0.13376197498988379</v>
      </c>
      <c r="BW215" s="513"/>
      <c r="BX215" s="519">
        <v>18.725162376713975</v>
      </c>
      <c r="BY215" s="519">
        <v>26.074493703367416</v>
      </c>
      <c r="BZ215" s="512">
        <v>7.3493313266534415</v>
      </c>
      <c r="CA215" s="513">
        <v>0.39248425080643573</v>
      </c>
      <c r="CB215" s="513"/>
      <c r="CC215" s="445">
        <v>556.73958940363082</v>
      </c>
      <c r="CD215" s="445">
        <v>637.44044700426571</v>
      </c>
      <c r="CE215" s="512">
        <v>80.70085760063489</v>
      </c>
      <c r="CF215" s="513">
        <v>0.14495261184332187</v>
      </c>
    </row>
    <row r="216" spans="1:84">
      <c r="A216" s="397">
        <v>681</v>
      </c>
      <c r="B216" s="412">
        <v>10</v>
      </c>
      <c r="C216" s="412">
        <v>10</v>
      </c>
      <c r="D216" s="398" t="s">
        <v>240</v>
      </c>
      <c r="E216" s="400">
        <v>3308</v>
      </c>
      <c r="F216" s="400">
        <v>3297</v>
      </c>
      <c r="G216" s="512">
        <v>-11</v>
      </c>
      <c r="H216" s="513">
        <v>-3.325272067714631E-3</v>
      </c>
      <c r="I216" s="513"/>
      <c r="J216" s="400">
        <v>592690.02997976192</v>
      </c>
      <c r="K216" s="433">
        <v>630547.63651943649</v>
      </c>
      <c r="L216" s="512">
        <v>37857.606539674569</v>
      </c>
      <c r="M216" s="513">
        <v>6.3874208481231348E-2</v>
      </c>
      <c r="N216" s="513"/>
      <c r="O216" s="400">
        <v>1147672.9307255514</v>
      </c>
      <c r="P216" s="433">
        <v>1247306.8850861476</v>
      </c>
      <c r="Q216" s="512">
        <v>99633.954360596137</v>
      </c>
      <c r="R216" s="513">
        <v>8.6813892436766099E-2</v>
      </c>
      <c r="S216" s="513"/>
      <c r="T216" s="400">
        <v>802022.15442834981</v>
      </c>
      <c r="U216" s="433">
        <v>604360.36022696877</v>
      </c>
      <c r="V216" s="512">
        <v>-197661.79420138104</v>
      </c>
      <c r="W216" s="513">
        <v>-0.24645428197961275</v>
      </c>
      <c r="X216" s="514"/>
      <c r="Y216" s="433">
        <v>2542385.1151336632</v>
      </c>
      <c r="Z216" s="433">
        <v>2482214.8818325531</v>
      </c>
      <c r="AA216" s="512">
        <v>-60170.2333011101</v>
      </c>
      <c r="AB216" s="513">
        <v>-2.3666844548036428E-2</v>
      </c>
      <c r="AC216" s="514"/>
      <c r="AD216" s="517">
        <v>0</v>
      </c>
      <c r="AE216" s="439">
        <v>404148.53639329114</v>
      </c>
      <c r="AF216" s="505"/>
      <c r="AG216" s="399">
        <v>2542385.1151336632</v>
      </c>
      <c r="AH216" s="399">
        <v>2886363.4182258444</v>
      </c>
      <c r="AI216" s="512">
        <v>343978.30309218122</v>
      </c>
      <c r="AJ216" s="513">
        <v>0.13529748150452686</v>
      </c>
      <c r="AK216" s="513"/>
      <c r="AL216" s="200">
        <v>76126</v>
      </c>
      <c r="AM216" s="433">
        <v>-7956</v>
      </c>
      <c r="AN216" s="512">
        <v>-84082</v>
      </c>
      <c r="AO216" s="513">
        <v>-1.1045109423849933</v>
      </c>
      <c r="AP216" s="513"/>
      <c r="AQ216" s="445">
        <v>2618511.1151336632</v>
      </c>
      <c r="AR216" s="445">
        <v>2878407.4182258439</v>
      </c>
      <c r="AS216" s="512">
        <v>259896.30309218075</v>
      </c>
      <c r="AT216" s="513">
        <v>9.9253465677541799E-2</v>
      </c>
      <c r="AV216" s="519">
        <v>179.16869104587724</v>
      </c>
      <c r="AW216" s="519">
        <v>191.24890400953487</v>
      </c>
      <c r="AX216" s="519">
        <v>12.08021296365763</v>
      </c>
      <c r="AY216" s="520">
        <v>6.7423682637522964E-2</v>
      </c>
      <c r="AZ216" s="521"/>
      <c r="BA216" s="519">
        <v>346.93861267398773</v>
      </c>
      <c r="BB216" s="519">
        <v>378.31570672919247</v>
      </c>
      <c r="BC216" s="658">
        <v>31.377094055204736</v>
      </c>
      <c r="BD216" s="659">
        <v>9.0439901783688909E-2</v>
      </c>
      <c r="BE216" s="521"/>
      <c r="BF216" s="519">
        <v>242.44926070990019</v>
      </c>
      <c r="BG216" s="519">
        <v>183.30614504912612</v>
      </c>
      <c r="BH216" s="658">
        <v>-59.143115660774072</v>
      </c>
      <c r="BI216" s="659">
        <v>-0.24394017736989956</v>
      </c>
      <c r="BJ216" s="521"/>
      <c r="BK216" s="519">
        <v>768.55656442976522</v>
      </c>
      <c r="BL216" s="519">
        <v>752.87075578785357</v>
      </c>
      <c r="BM216" s="658">
        <v>-15.685808641911649</v>
      </c>
      <c r="BN216" s="659">
        <v>-2.0409439419139985E-2</v>
      </c>
      <c r="BO216" s="522"/>
      <c r="BP216" s="519">
        <v>0</v>
      </c>
      <c r="BQ216" s="519">
        <v>122.58069044382503</v>
      </c>
      <c r="BR216" s="522"/>
      <c r="BS216" s="519">
        <v>768.55656442976522</v>
      </c>
      <c r="BT216" s="519">
        <v>875.45144623167857</v>
      </c>
      <c r="BU216" s="658">
        <v>106.89488180191336</v>
      </c>
      <c r="BV216" s="659">
        <v>0.13908524986866075</v>
      </c>
      <c r="BW216" s="513"/>
      <c r="BX216" s="519">
        <v>23.012696493349456</v>
      </c>
      <c r="BY216" s="519">
        <v>-2.4131028207461327</v>
      </c>
      <c r="BZ216" s="512">
        <v>-25.425799314095588</v>
      </c>
      <c r="CA216" s="513">
        <v>-1.1048596291809396</v>
      </c>
      <c r="CB216" s="513"/>
      <c r="CC216" s="445">
        <v>791.56926092311471</v>
      </c>
      <c r="CD216" s="445">
        <v>873.03834341093238</v>
      </c>
      <c r="CE216" s="512">
        <v>81.469082487817673</v>
      </c>
      <c r="CF216" s="513">
        <v>0.10292097799857691</v>
      </c>
    </row>
    <row r="217" spans="1:84">
      <c r="A217" s="397">
        <v>683</v>
      </c>
      <c r="B217" s="412">
        <v>19</v>
      </c>
      <c r="C217" s="412">
        <v>19</v>
      </c>
      <c r="D217" s="398" t="s">
        <v>241</v>
      </c>
      <c r="E217" s="400">
        <v>3618</v>
      </c>
      <c r="F217" s="400">
        <v>3599</v>
      </c>
      <c r="G217" s="512">
        <v>-19</v>
      </c>
      <c r="H217" s="513">
        <v>-5.2515201768933116E-3</v>
      </c>
      <c r="I217" s="513"/>
      <c r="J217" s="400">
        <v>5034075.7574096918</v>
      </c>
      <c r="K217" s="433">
        <v>5211153.7287147241</v>
      </c>
      <c r="L217" s="512">
        <v>177077.97130503226</v>
      </c>
      <c r="M217" s="513">
        <v>3.5175865409730861E-2</v>
      </c>
      <c r="N217" s="513"/>
      <c r="O217" s="400">
        <v>2492447.4028989668</v>
      </c>
      <c r="P217" s="433">
        <v>2494155.894444372</v>
      </c>
      <c r="Q217" s="512">
        <v>1708.4915454052389</v>
      </c>
      <c r="R217" s="513">
        <v>6.854674419279988E-4</v>
      </c>
      <c r="S217" s="513"/>
      <c r="T217" s="400">
        <v>762159.80487067404</v>
      </c>
      <c r="U217" s="433">
        <v>566751.90975773241</v>
      </c>
      <c r="V217" s="512">
        <v>-195407.89511294162</v>
      </c>
      <c r="W217" s="513">
        <v>-0.25638703834046866</v>
      </c>
      <c r="X217" s="514"/>
      <c r="Y217" s="433">
        <v>8288682.9651793335</v>
      </c>
      <c r="Z217" s="433">
        <v>8272061.5329168281</v>
      </c>
      <c r="AA217" s="512">
        <v>-16621.432262505405</v>
      </c>
      <c r="AB217" s="513">
        <v>-2.0053164456080488E-3</v>
      </c>
      <c r="AC217" s="514"/>
      <c r="AD217" s="517">
        <v>0</v>
      </c>
      <c r="AE217" s="439">
        <v>459846.05754715548</v>
      </c>
      <c r="AF217" s="505"/>
      <c r="AG217" s="399">
        <v>8288682.9651793335</v>
      </c>
      <c r="AH217" s="399">
        <v>8731907.5904639829</v>
      </c>
      <c r="AI217" s="512">
        <v>443224.62528464943</v>
      </c>
      <c r="AJ217" s="513">
        <v>5.3473468239360972E-2</v>
      </c>
      <c r="AK217" s="513"/>
      <c r="AL217" s="200">
        <v>100358</v>
      </c>
      <c r="AM217" s="433">
        <v>286024</v>
      </c>
      <c r="AN217" s="512">
        <v>185666</v>
      </c>
      <c r="AO217" s="513">
        <v>1.8500368680125152</v>
      </c>
      <c r="AP217" s="513"/>
      <c r="AQ217" s="445">
        <v>8389040.9651793335</v>
      </c>
      <c r="AR217" s="445">
        <v>9017931.5904639848</v>
      </c>
      <c r="AS217" s="512">
        <v>628890.62528465129</v>
      </c>
      <c r="AT217" s="513">
        <v>7.4965735403487499E-2</v>
      </c>
      <c r="AV217" s="519">
        <v>1391.3973901077093</v>
      </c>
      <c r="AW217" s="519">
        <v>1447.9449093400178</v>
      </c>
      <c r="AX217" s="519">
        <v>56.547519232308559</v>
      </c>
      <c r="AY217" s="520">
        <v>4.0640811628898606E-2</v>
      </c>
      <c r="AZ217" s="521"/>
      <c r="BA217" s="519">
        <v>688.90199085101347</v>
      </c>
      <c r="BB217" s="519">
        <v>693.01358556387106</v>
      </c>
      <c r="BC217" s="658">
        <v>4.1115947128575954</v>
      </c>
      <c r="BD217" s="659">
        <v>5.968330426478324E-3</v>
      </c>
      <c r="BE217" s="521"/>
      <c r="BF217" s="519">
        <v>210.65776806817968</v>
      </c>
      <c r="BG217" s="519">
        <v>157.47482905188454</v>
      </c>
      <c r="BH217" s="658">
        <v>-53.182939016295137</v>
      </c>
      <c r="BI217" s="659">
        <v>-0.25246132389992099</v>
      </c>
      <c r="BJ217" s="521"/>
      <c r="BK217" s="519">
        <v>2290.9571490269027</v>
      </c>
      <c r="BL217" s="519">
        <v>2298.4333239557732</v>
      </c>
      <c r="BM217" s="658">
        <v>7.4761749288704777</v>
      </c>
      <c r="BN217" s="659">
        <v>3.2633412336175848E-3</v>
      </c>
      <c r="BO217" s="522"/>
      <c r="BP217" s="519">
        <v>0</v>
      </c>
      <c r="BQ217" s="519">
        <v>127.77050779304126</v>
      </c>
      <c r="BR217" s="522"/>
      <c r="BS217" s="519">
        <v>2290.9571490269027</v>
      </c>
      <c r="BT217" s="519">
        <v>2426.2038317488145</v>
      </c>
      <c r="BU217" s="658">
        <v>135.24668272191184</v>
      </c>
      <c r="BV217" s="659">
        <v>5.9035011972772451E-2</v>
      </c>
      <c r="BW217" s="513"/>
      <c r="BX217" s="519">
        <v>27.738529574350469</v>
      </c>
      <c r="BY217" s="519">
        <v>79.473186996387881</v>
      </c>
      <c r="BZ217" s="512">
        <v>51.734657422037415</v>
      </c>
      <c r="CA217" s="513">
        <v>1.86508290871611</v>
      </c>
      <c r="CB217" s="513"/>
      <c r="CC217" s="445">
        <v>2318.6956786012533</v>
      </c>
      <c r="CD217" s="445">
        <v>2505.677018745203</v>
      </c>
      <c r="CE217" s="512">
        <v>186.98134014394964</v>
      </c>
      <c r="CF217" s="513">
        <v>8.0640742064411658E-2</v>
      </c>
    </row>
    <row r="218" spans="1:84">
      <c r="A218" s="397">
        <v>684</v>
      </c>
      <c r="B218" s="412">
        <v>4</v>
      </c>
      <c r="C218" s="412">
        <v>4</v>
      </c>
      <c r="D218" s="398" t="s">
        <v>242</v>
      </c>
      <c r="E218" s="400">
        <v>38667</v>
      </c>
      <c r="F218" s="400">
        <v>38832</v>
      </c>
      <c r="G218" s="512">
        <v>165</v>
      </c>
      <c r="H218" s="513">
        <v>4.2672045930638525E-3</v>
      </c>
      <c r="I218" s="513"/>
      <c r="J218" s="400">
        <v>5044637.8483541999</v>
      </c>
      <c r="K218" s="433">
        <v>4152197.6301967204</v>
      </c>
      <c r="L218" s="512">
        <v>-892440.21815747954</v>
      </c>
      <c r="M218" s="513">
        <v>-0.17690867907368926</v>
      </c>
      <c r="N218" s="513"/>
      <c r="O218" s="400">
        <v>19300.99825431214</v>
      </c>
      <c r="P218" s="433">
        <v>-161403.22700219144</v>
      </c>
      <c r="Q218" s="512">
        <v>-180704.22525650359</v>
      </c>
      <c r="R218" s="513">
        <v>-9.3624289726118946</v>
      </c>
      <c r="S218" s="513"/>
      <c r="T218" s="400">
        <v>6994486.0991022736</v>
      </c>
      <c r="U218" s="433">
        <v>4812798.9154429454</v>
      </c>
      <c r="V218" s="512">
        <v>-2181687.1836593281</v>
      </c>
      <c r="W218" s="513">
        <v>-0.31191529338221757</v>
      </c>
      <c r="X218" s="514"/>
      <c r="Y218" s="433">
        <v>12058424.945710786</v>
      </c>
      <c r="Z218" s="433">
        <v>8803593.3186374754</v>
      </c>
      <c r="AA218" s="512">
        <v>-3254831.6270733103</v>
      </c>
      <c r="AB218" s="513">
        <v>-0.26992178843647924</v>
      </c>
      <c r="AC218" s="514"/>
      <c r="AD218" s="517">
        <v>0</v>
      </c>
      <c r="AE218" s="439">
        <v>5647786.8110686876</v>
      </c>
      <c r="AF218" s="505"/>
      <c r="AG218" s="399">
        <v>12058424.945710786</v>
      </c>
      <c r="AH218" s="399">
        <v>14451380.129706163</v>
      </c>
      <c r="AI218" s="512">
        <v>2392955.1839953773</v>
      </c>
      <c r="AJ218" s="513">
        <v>0.19844674530619838</v>
      </c>
      <c r="AK218" s="513"/>
      <c r="AL218" s="200">
        <v>-1367697</v>
      </c>
      <c r="AM218" s="433">
        <v>-68721</v>
      </c>
      <c r="AN218" s="512">
        <v>1298976</v>
      </c>
      <c r="AO218" s="513">
        <v>-0.94975422187809144</v>
      </c>
      <c r="AP218" s="513"/>
      <c r="AQ218" s="445">
        <v>10690727.945710786</v>
      </c>
      <c r="AR218" s="445">
        <v>14382659.129706161</v>
      </c>
      <c r="AS218" s="512">
        <v>3691931.1839953754</v>
      </c>
      <c r="AT218" s="513">
        <v>0.34533955056602211</v>
      </c>
      <c r="AV218" s="519">
        <v>130.46364725358058</v>
      </c>
      <c r="AW218" s="519">
        <v>106.92721544593944</v>
      </c>
      <c r="AX218" s="519">
        <v>-23.536431807641137</v>
      </c>
      <c r="AY218" s="520">
        <v>-0.18040605412397881</v>
      </c>
      <c r="AZ218" s="521"/>
      <c r="BA218" s="519">
        <v>0.49915944485768587</v>
      </c>
      <c r="BB218" s="519">
        <v>-4.1564489854293223</v>
      </c>
      <c r="BC218" s="658">
        <v>-4.6556084302870078</v>
      </c>
      <c r="BD218" s="659">
        <v>-9.3268964020391465</v>
      </c>
      <c r="BE218" s="521"/>
      <c r="BF218" s="519">
        <v>180.890322474003</v>
      </c>
      <c r="BG218" s="519">
        <v>123.93899143600498</v>
      </c>
      <c r="BH218" s="658">
        <v>-56.951331037998017</v>
      </c>
      <c r="BI218" s="659">
        <v>-0.3148390154823395</v>
      </c>
      <c r="BJ218" s="521"/>
      <c r="BK218" s="519">
        <v>311.85312917244124</v>
      </c>
      <c r="BL218" s="519">
        <v>226.70975789651513</v>
      </c>
      <c r="BM218" s="658">
        <v>-85.143371275926114</v>
      </c>
      <c r="BN218" s="659">
        <v>-0.27302394400168267</v>
      </c>
      <c r="BO218" s="522"/>
      <c r="BP218" s="519">
        <v>0</v>
      </c>
      <c r="BQ218" s="519">
        <v>145.44156394387844</v>
      </c>
      <c r="BR218" s="522"/>
      <c r="BS218" s="519">
        <v>311.85312917244124</v>
      </c>
      <c r="BT218" s="519">
        <v>372.15132184039356</v>
      </c>
      <c r="BU218" s="658">
        <v>60.298192667952321</v>
      </c>
      <c r="BV218" s="659">
        <v>0.19335445768321932</v>
      </c>
      <c r="BW218" s="513"/>
      <c r="BX218" s="519">
        <v>-35.371169214058497</v>
      </c>
      <c r="BY218" s="519">
        <v>-1.7697002472187886</v>
      </c>
      <c r="BZ218" s="512">
        <v>33.601468966839711</v>
      </c>
      <c r="CA218" s="513">
        <v>-0.94996771985373307</v>
      </c>
      <c r="CB218" s="513"/>
      <c r="CC218" s="445">
        <v>276.48195995838273</v>
      </c>
      <c r="CD218" s="445">
        <v>370.38162159317471</v>
      </c>
      <c r="CE218" s="512">
        <v>93.899661634791983</v>
      </c>
      <c r="CF218" s="513">
        <v>0.33962310470066898</v>
      </c>
    </row>
    <row r="219" spans="1:84">
      <c r="A219" s="397">
        <v>686</v>
      </c>
      <c r="B219" s="412">
        <v>11</v>
      </c>
      <c r="C219" s="412">
        <v>11</v>
      </c>
      <c r="D219" s="398" t="s">
        <v>243</v>
      </c>
      <c r="E219" s="400">
        <v>2964</v>
      </c>
      <c r="F219" s="400">
        <v>2933</v>
      </c>
      <c r="G219" s="512">
        <v>-31</v>
      </c>
      <c r="H219" s="513">
        <v>-1.0458839406207827E-2</v>
      </c>
      <c r="I219" s="513"/>
      <c r="J219" s="400">
        <v>-268761.36150721001</v>
      </c>
      <c r="K219" s="433">
        <v>-191833.877959078</v>
      </c>
      <c r="L219" s="512">
        <v>76927.483548132004</v>
      </c>
      <c r="M219" s="513">
        <v>-0.28622969878082077</v>
      </c>
      <c r="N219" s="513"/>
      <c r="O219" s="400">
        <v>1397377.5114989683</v>
      </c>
      <c r="P219" s="433">
        <v>1501492.4775961216</v>
      </c>
      <c r="Q219" s="512">
        <v>104114.96609715326</v>
      </c>
      <c r="R219" s="513">
        <v>7.4507400641841609E-2</v>
      </c>
      <c r="S219" s="513"/>
      <c r="T219" s="400">
        <v>666944.04381339496</v>
      </c>
      <c r="U219" s="433">
        <v>468986.8722694905</v>
      </c>
      <c r="V219" s="512">
        <v>-197957.17154390446</v>
      </c>
      <c r="W219" s="513">
        <v>-0.29681226390754173</v>
      </c>
      <c r="X219" s="514"/>
      <c r="Y219" s="433">
        <v>1795560.1938051535</v>
      </c>
      <c r="Z219" s="433">
        <v>1778645.4719065342</v>
      </c>
      <c r="AA219" s="512">
        <v>-16914.721898619318</v>
      </c>
      <c r="AB219" s="513">
        <v>-9.4203034556995923E-3</v>
      </c>
      <c r="AC219" s="514"/>
      <c r="AD219" s="517">
        <v>0</v>
      </c>
      <c r="AE219" s="439">
        <v>332063.83473712724</v>
      </c>
      <c r="AF219" s="505"/>
      <c r="AG219" s="399">
        <v>1795560.1938051535</v>
      </c>
      <c r="AH219" s="399">
        <v>2110709.3066436616</v>
      </c>
      <c r="AI219" s="512">
        <v>315149.1128385081</v>
      </c>
      <c r="AJ219" s="513">
        <v>0.17551576044390008</v>
      </c>
      <c r="AK219" s="513"/>
      <c r="AL219" s="200">
        <v>626552</v>
      </c>
      <c r="AM219" s="433">
        <v>727719</v>
      </c>
      <c r="AN219" s="512">
        <v>101167</v>
      </c>
      <c r="AO219" s="513">
        <v>0.16146624701541132</v>
      </c>
      <c r="AP219" s="513"/>
      <c r="AQ219" s="445">
        <v>2422112.1938051535</v>
      </c>
      <c r="AR219" s="445">
        <v>2838428.3066436611</v>
      </c>
      <c r="AS219" s="512">
        <v>416316.11283850763</v>
      </c>
      <c r="AT219" s="513">
        <v>0.17188143220751156</v>
      </c>
      <c r="AV219" s="519">
        <v>-90.675223180570171</v>
      </c>
      <c r="AW219" s="519">
        <v>-65.405345366204571</v>
      </c>
      <c r="AX219" s="519">
        <v>25.2698778143656</v>
      </c>
      <c r="AY219" s="520">
        <v>-0.27868558717570835</v>
      </c>
      <c r="AZ219" s="521"/>
      <c r="BA219" s="519">
        <v>471.4499026649691</v>
      </c>
      <c r="BB219" s="519">
        <v>511.93060947702747</v>
      </c>
      <c r="BC219" s="658">
        <v>40.480706812058372</v>
      </c>
      <c r="BD219" s="659">
        <v>8.5864280771366625E-2</v>
      </c>
      <c r="BE219" s="521"/>
      <c r="BF219" s="519">
        <v>225.01485958616564</v>
      </c>
      <c r="BG219" s="519">
        <v>159.90005873490981</v>
      </c>
      <c r="BH219" s="658">
        <v>-65.114800851255836</v>
      </c>
      <c r="BI219" s="659">
        <v>-0.28938000348515303</v>
      </c>
      <c r="BJ219" s="521"/>
      <c r="BK219" s="519">
        <v>605.78953907056462</v>
      </c>
      <c r="BL219" s="519">
        <v>606.42532284573281</v>
      </c>
      <c r="BM219" s="658">
        <v>0.63578377516819273</v>
      </c>
      <c r="BN219" s="659">
        <v>1.0495126346084598E-3</v>
      </c>
      <c r="BO219" s="522"/>
      <c r="BP219" s="519">
        <v>0</v>
      </c>
      <c r="BQ219" s="519">
        <v>113.21644552919442</v>
      </c>
      <c r="BR219" s="522"/>
      <c r="BS219" s="519">
        <v>605.78953907056462</v>
      </c>
      <c r="BT219" s="519">
        <v>719.64176837492721</v>
      </c>
      <c r="BU219" s="658">
        <v>113.8522293043626</v>
      </c>
      <c r="BV219" s="659">
        <v>0.18794023660270018</v>
      </c>
      <c r="BW219" s="513"/>
      <c r="BX219" s="519">
        <v>211.38731443994601</v>
      </c>
      <c r="BY219" s="519">
        <v>248.11421752471873</v>
      </c>
      <c r="BZ219" s="512">
        <v>36.726903084772715</v>
      </c>
      <c r="CA219" s="513">
        <v>0.17374222848744611</v>
      </c>
      <c r="CB219" s="513"/>
      <c r="CC219" s="445">
        <v>817.17685351051068</v>
      </c>
      <c r="CD219" s="445">
        <v>967.75598589964579</v>
      </c>
      <c r="CE219" s="512">
        <v>150.57913238913511</v>
      </c>
      <c r="CF219" s="513">
        <v>0.18426749575965362</v>
      </c>
    </row>
    <row r="220" spans="1:84">
      <c r="A220" s="397">
        <v>687</v>
      </c>
      <c r="B220" s="412">
        <v>11</v>
      </c>
      <c r="C220" s="412">
        <v>11</v>
      </c>
      <c r="D220" s="398" t="s">
        <v>244</v>
      </c>
      <c r="E220" s="400">
        <v>1477</v>
      </c>
      <c r="F220" s="400">
        <v>1424</v>
      </c>
      <c r="G220" s="512">
        <v>-53</v>
      </c>
      <c r="H220" s="513">
        <v>-3.5883547731888961E-2</v>
      </c>
      <c r="I220" s="513"/>
      <c r="J220" s="400">
        <v>845671.68914788181</v>
      </c>
      <c r="K220" s="433">
        <v>865028.51287312293</v>
      </c>
      <c r="L220" s="512">
        <v>19356.82372524112</v>
      </c>
      <c r="M220" s="513">
        <v>2.2889289039278941E-2</v>
      </c>
      <c r="N220" s="513"/>
      <c r="O220" s="400">
        <v>155652.45034538591</v>
      </c>
      <c r="P220" s="433">
        <v>390992.67986900837</v>
      </c>
      <c r="Q220" s="512">
        <v>235340.22952362246</v>
      </c>
      <c r="R220" s="513">
        <v>1.5119596832649462</v>
      </c>
      <c r="S220" s="513"/>
      <c r="T220" s="400">
        <v>377030.6913369656</v>
      </c>
      <c r="U220" s="433">
        <v>292693.73938534071</v>
      </c>
      <c r="V220" s="512">
        <v>-84336.951951624884</v>
      </c>
      <c r="W220" s="513">
        <v>-0.22368723260316753</v>
      </c>
      <c r="X220" s="514"/>
      <c r="Y220" s="433">
        <v>1378354.8308302334</v>
      </c>
      <c r="Z220" s="433">
        <v>1548714.932127472</v>
      </c>
      <c r="AA220" s="512">
        <v>170360.10129723861</v>
      </c>
      <c r="AB220" s="513">
        <v>0.12359669476010361</v>
      </c>
      <c r="AC220" s="514"/>
      <c r="AD220" s="517">
        <v>0</v>
      </c>
      <c r="AE220" s="439">
        <v>221533.18056132414</v>
      </c>
      <c r="AF220" s="505"/>
      <c r="AG220" s="399">
        <v>1378354.8308302334</v>
      </c>
      <c r="AH220" s="399">
        <v>1770248.1126887961</v>
      </c>
      <c r="AI220" s="512">
        <v>391893.28185856272</v>
      </c>
      <c r="AJ220" s="513">
        <v>0.28431959107547883</v>
      </c>
      <c r="AK220" s="513"/>
      <c r="AL220" s="200">
        <v>134475</v>
      </c>
      <c r="AM220" s="433">
        <v>308145</v>
      </c>
      <c r="AN220" s="512">
        <v>173670</v>
      </c>
      <c r="AO220" s="513">
        <v>1.2914668153931959</v>
      </c>
      <c r="AP220" s="513"/>
      <c r="AQ220" s="445">
        <v>1512829.8308302334</v>
      </c>
      <c r="AR220" s="445">
        <v>2078393.1126887961</v>
      </c>
      <c r="AS220" s="512">
        <v>565563.28185856272</v>
      </c>
      <c r="AT220" s="513">
        <v>0.3738446124824128</v>
      </c>
      <c r="AV220" s="519">
        <v>572.56038534047514</v>
      </c>
      <c r="AW220" s="519">
        <v>607.4638433097773</v>
      </c>
      <c r="AX220" s="519">
        <v>34.903457969302167</v>
      </c>
      <c r="AY220" s="520">
        <v>6.0960308926274555E-2</v>
      </c>
      <c r="AZ220" s="521"/>
      <c r="BA220" s="519">
        <v>105.38419116139872</v>
      </c>
      <c r="BB220" s="519">
        <v>274.57351114396653</v>
      </c>
      <c r="BC220" s="658">
        <v>169.18931998256781</v>
      </c>
      <c r="BD220" s="659">
        <v>1.605452564734779</v>
      </c>
      <c r="BE220" s="521"/>
      <c r="BF220" s="519">
        <v>255.26790205617169</v>
      </c>
      <c r="BG220" s="519">
        <v>205.54335630993029</v>
      </c>
      <c r="BH220" s="658">
        <v>-49.724545746241404</v>
      </c>
      <c r="BI220" s="659">
        <v>-0.19479356920988647</v>
      </c>
      <c r="BJ220" s="521"/>
      <c r="BK220" s="519">
        <v>933.21247855804563</v>
      </c>
      <c r="BL220" s="519">
        <v>1087.5807107636742</v>
      </c>
      <c r="BM220" s="658">
        <v>154.3682322056286</v>
      </c>
      <c r="BN220" s="659">
        <v>0.16541595376451765</v>
      </c>
      <c r="BO220" s="522"/>
      <c r="BP220" s="519">
        <v>0</v>
      </c>
      <c r="BQ220" s="519">
        <v>155.57105376497483</v>
      </c>
      <c r="BR220" s="522"/>
      <c r="BS220" s="519">
        <v>933.21247855804563</v>
      </c>
      <c r="BT220" s="519">
        <v>1243.151764528649</v>
      </c>
      <c r="BU220" s="658">
        <v>309.93928597060335</v>
      </c>
      <c r="BV220" s="659">
        <v>0.33212081181073189</v>
      </c>
      <c r="BW220" s="513"/>
      <c r="BX220" s="519">
        <v>91.046039268788078</v>
      </c>
      <c r="BY220" s="519">
        <v>216.39396067415731</v>
      </c>
      <c r="BZ220" s="512">
        <v>125.34792140536923</v>
      </c>
      <c r="CA220" s="513">
        <v>1.3767531505166788</v>
      </c>
      <c r="CB220" s="513"/>
      <c r="CC220" s="445">
        <v>1024.2585178268337</v>
      </c>
      <c r="CD220" s="445">
        <v>1459.5457252028064</v>
      </c>
      <c r="CE220" s="512">
        <v>435.28720737597268</v>
      </c>
      <c r="CF220" s="513">
        <v>0.42497787404250276</v>
      </c>
    </row>
    <row r="221" spans="1:84">
      <c r="A221" s="397">
        <v>689</v>
      </c>
      <c r="B221" s="412">
        <v>9</v>
      </c>
      <c r="C221" s="412">
        <v>9</v>
      </c>
      <c r="D221" s="398" t="s">
        <v>245</v>
      </c>
      <c r="E221" s="400">
        <v>3093</v>
      </c>
      <c r="F221" s="400">
        <v>3032</v>
      </c>
      <c r="G221" s="512">
        <v>-61</v>
      </c>
      <c r="H221" s="513">
        <v>-1.9721952796637569E-2</v>
      </c>
      <c r="I221" s="513"/>
      <c r="J221" s="400">
        <v>1685898.1065002889</v>
      </c>
      <c r="K221" s="433">
        <v>1662374.2569258003</v>
      </c>
      <c r="L221" s="512">
        <v>-23523.849574488588</v>
      </c>
      <c r="M221" s="513">
        <v>-1.395330446353079E-2</v>
      </c>
      <c r="N221" s="513"/>
      <c r="O221" s="400">
        <v>-20773.005539406837</v>
      </c>
      <c r="P221" s="433">
        <v>-16035.257627000878</v>
      </c>
      <c r="Q221" s="512">
        <v>4737.7479124059591</v>
      </c>
      <c r="R221" s="513">
        <v>-0.22807233663989304</v>
      </c>
      <c r="S221" s="513"/>
      <c r="T221" s="400">
        <v>588431.24081252282</v>
      </c>
      <c r="U221" s="433">
        <v>427984.56900290214</v>
      </c>
      <c r="V221" s="512">
        <v>-160446.67180962069</v>
      </c>
      <c r="W221" s="513">
        <v>-0.27266851363648081</v>
      </c>
      <c r="X221" s="514"/>
      <c r="Y221" s="433">
        <v>2253556.3417734047</v>
      </c>
      <c r="Z221" s="433">
        <v>2074323.5683017017</v>
      </c>
      <c r="AA221" s="512">
        <v>-179232.77347170305</v>
      </c>
      <c r="AB221" s="513">
        <v>-7.9533300388069425E-2</v>
      </c>
      <c r="AC221" s="514"/>
      <c r="AD221" s="517">
        <v>0</v>
      </c>
      <c r="AE221" s="439">
        <v>562105.7144803633</v>
      </c>
      <c r="AF221" s="505"/>
      <c r="AG221" s="399">
        <v>2253556.3417734047</v>
      </c>
      <c r="AH221" s="399">
        <v>2636429.2827820648</v>
      </c>
      <c r="AI221" s="512">
        <v>382872.94100866001</v>
      </c>
      <c r="AJ221" s="513">
        <v>0.16989721264628488</v>
      </c>
      <c r="AK221" s="513"/>
      <c r="AL221" s="200">
        <v>88240</v>
      </c>
      <c r="AM221" s="433">
        <v>32441</v>
      </c>
      <c r="AN221" s="512">
        <v>-55799</v>
      </c>
      <c r="AO221" s="513">
        <v>-0.63235494106980961</v>
      </c>
      <c r="AP221" s="513"/>
      <c r="AQ221" s="445">
        <v>2341796.3417734047</v>
      </c>
      <c r="AR221" s="445">
        <v>2668870.2827820648</v>
      </c>
      <c r="AS221" s="512">
        <v>327073.94100866001</v>
      </c>
      <c r="AT221" s="513">
        <v>0.13966796991448546</v>
      </c>
      <c r="AV221" s="519">
        <v>545.06889961212062</v>
      </c>
      <c r="AW221" s="519">
        <v>548.27646996233523</v>
      </c>
      <c r="AX221" s="519">
        <v>3.2075703502146098</v>
      </c>
      <c r="AY221" s="520">
        <v>5.8847062316290033E-3</v>
      </c>
      <c r="AZ221" s="521"/>
      <c r="BA221" s="519">
        <v>-6.7161349949585638</v>
      </c>
      <c r="BB221" s="519">
        <v>-5.2886733598287856</v>
      </c>
      <c r="BC221" s="658">
        <v>1.4274616351297782</v>
      </c>
      <c r="BD221" s="659">
        <v>-0.21254212969234473</v>
      </c>
      <c r="BE221" s="521"/>
      <c r="BF221" s="519">
        <v>190.2461173011713</v>
      </c>
      <c r="BG221" s="519">
        <v>141.15586048908381</v>
      </c>
      <c r="BH221" s="658">
        <v>-49.090256812087489</v>
      </c>
      <c r="BI221" s="659">
        <v>-0.2580355252894575</v>
      </c>
      <c r="BJ221" s="521"/>
      <c r="BK221" s="519">
        <v>728.59888191833329</v>
      </c>
      <c r="BL221" s="519">
        <v>684.14365709159028</v>
      </c>
      <c r="BM221" s="658">
        <v>-44.455224826743006</v>
      </c>
      <c r="BN221" s="659">
        <v>-6.1014676154452122E-2</v>
      </c>
      <c r="BO221" s="522"/>
      <c r="BP221" s="519">
        <v>0</v>
      </c>
      <c r="BQ221" s="519">
        <v>185.39106678112245</v>
      </c>
      <c r="BR221" s="522"/>
      <c r="BS221" s="519">
        <v>728.59888191833329</v>
      </c>
      <c r="BT221" s="519">
        <v>869.53472387271268</v>
      </c>
      <c r="BU221" s="658">
        <v>140.93584195437938</v>
      </c>
      <c r="BV221" s="659">
        <v>0.19343406290071211</v>
      </c>
      <c r="BW221" s="513"/>
      <c r="BX221" s="519">
        <v>28.528936307791788</v>
      </c>
      <c r="BY221" s="519">
        <v>10.699538258575197</v>
      </c>
      <c r="BZ221" s="512">
        <v>-17.829398049216593</v>
      </c>
      <c r="CA221" s="513">
        <v>-0.62495838810320625</v>
      </c>
      <c r="CB221" s="513"/>
      <c r="CC221" s="445">
        <v>757.1278182261251</v>
      </c>
      <c r="CD221" s="445">
        <v>880.23426213128789</v>
      </c>
      <c r="CE221" s="512">
        <v>123.10644390516279</v>
      </c>
      <c r="CF221" s="513">
        <v>0.1625966460902056</v>
      </c>
    </row>
    <row r="222" spans="1:84">
      <c r="A222" s="397">
        <v>691</v>
      </c>
      <c r="B222" s="412">
        <v>17</v>
      </c>
      <c r="C222" s="412">
        <v>17</v>
      </c>
      <c r="D222" s="398" t="s">
        <v>246</v>
      </c>
      <c r="E222" s="400">
        <v>2636</v>
      </c>
      <c r="F222" s="400">
        <v>2598</v>
      </c>
      <c r="G222" s="512">
        <v>-38</v>
      </c>
      <c r="H222" s="513">
        <v>-1.4415781487101669E-2</v>
      </c>
      <c r="I222" s="513"/>
      <c r="J222" s="400">
        <v>2304027.0553501127</v>
      </c>
      <c r="K222" s="433">
        <v>2196507.4798613815</v>
      </c>
      <c r="L222" s="512">
        <v>-107519.57548873127</v>
      </c>
      <c r="M222" s="513">
        <v>-4.6665934429486515E-2</v>
      </c>
      <c r="N222" s="513"/>
      <c r="O222" s="400">
        <v>1708881.6675977139</v>
      </c>
      <c r="P222" s="433">
        <v>1709206.5134250734</v>
      </c>
      <c r="Q222" s="512">
        <v>324.84582735947333</v>
      </c>
      <c r="R222" s="513">
        <v>1.9009263983510937E-4</v>
      </c>
      <c r="S222" s="513"/>
      <c r="T222" s="400">
        <v>641849.22308627202</v>
      </c>
      <c r="U222" s="433">
        <v>450838.86556364619</v>
      </c>
      <c r="V222" s="512">
        <v>-191010.35752262583</v>
      </c>
      <c r="W222" s="513">
        <v>-0.2975938127714331</v>
      </c>
      <c r="X222" s="514"/>
      <c r="Y222" s="433">
        <v>4654757.946034099</v>
      </c>
      <c r="Z222" s="433">
        <v>4356552.858850101</v>
      </c>
      <c r="AA222" s="512">
        <v>-298205.08718399797</v>
      </c>
      <c r="AB222" s="513">
        <v>-6.4064574493733178E-2</v>
      </c>
      <c r="AC222" s="514"/>
      <c r="AD222" s="517">
        <v>0</v>
      </c>
      <c r="AE222" s="439">
        <v>265274.77968989022</v>
      </c>
      <c r="AF222" s="505"/>
      <c r="AG222" s="399">
        <v>4654757.946034099</v>
      </c>
      <c r="AH222" s="399">
        <v>4621827.6385399913</v>
      </c>
      <c r="AI222" s="512">
        <v>-32930.307494107634</v>
      </c>
      <c r="AJ222" s="513">
        <v>-7.0745477801191772E-3</v>
      </c>
      <c r="AK222" s="513"/>
      <c r="AL222" s="200">
        <v>-55945</v>
      </c>
      <c r="AM222" s="433">
        <v>88157</v>
      </c>
      <c r="AN222" s="512">
        <v>144102</v>
      </c>
      <c r="AO222" s="513">
        <v>-2.5757797837161496</v>
      </c>
      <c r="AP222" s="513"/>
      <c r="AQ222" s="445">
        <v>4598812.946034099</v>
      </c>
      <c r="AR222" s="445">
        <v>4709984.6385399913</v>
      </c>
      <c r="AS222" s="512">
        <v>111171.69250589237</v>
      </c>
      <c r="AT222" s="513">
        <v>2.4173997466403595E-2</v>
      </c>
      <c r="AV222" s="519">
        <v>874.06185711309286</v>
      </c>
      <c r="AW222" s="519">
        <v>845.46092373417298</v>
      </c>
      <c r="AX222" s="519">
        <v>-28.600933378919876</v>
      </c>
      <c r="AY222" s="520">
        <v>-3.2721864186345873E-2</v>
      </c>
      <c r="AZ222" s="521"/>
      <c r="BA222" s="519">
        <v>648.28591335269869</v>
      </c>
      <c r="BB222" s="519">
        <v>657.89319223443931</v>
      </c>
      <c r="BC222" s="658">
        <v>9.6072788817406263</v>
      </c>
      <c r="BD222" s="659">
        <v>1.4819508929409369E-2</v>
      </c>
      <c r="BE222" s="521"/>
      <c r="BF222" s="519">
        <v>243.49363546520183</v>
      </c>
      <c r="BG222" s="519">
        <v>173.53305064035649</v>
      </c>
      <c r="BH222" s="658">
        <v>-69.960584824845341</v>
      </c>
      <c r="BI222" s="659">
        <v>-0.28731997323537251</v>
      </c>
      <c r="BJ222" s="521"/>
      <c r="BK222" s="519">
        <v>1765.8414059309935</v>
      </c>
      <c r="BL222" s="519">
        <v>1676.8871666089688</v>
      </c>
      <c r="BM222" s="658">
        <v>-88.954239322024705</v>
      </c>
      <c r="BN222" s="659">
        <v>-5.0374987823510638E-2</v>
      </c>
      <c r="BO222" s="522"/>
      <c r="BP222" s="519">
        <v>0</v>
      </c>
      <c r="BQ222" s="519">
        <v>102.10730550034265</v>
      </c>
      <c r="BR222" s="522"/>
      <c r="BS222" s="519">
        <v>1765.8414059309935</v>
      </c>
      <c r="BT222" s="519">
        <v>1778.9944721093116</v>
      </c>
      <c r="BU222" s="658">
        <v>13.153066178318113</v>
      </c>
      <c r="BV222" s="659">
        <v>7.4486112592786922E-3</v>
      </c>
      <c r="BW222" s="513"/>
      <c r="BX222" s="519">
        <v>-21.223444613050077</v>
      </c>
      <c r="BY222" s="519">
        <v>33.93264049268668</v>
      </c>
      <c r="BZ222" s="512">
        <v>55.156085105736757</v>
      </c>
      <c r="CA222" s="513">
        <v>-2.5988281408297809</v>
      </c>
      <c r="CB222" s="513"/>
      <c r="CC222" s="445">
        <v>1744.6179613179434</v>
      </c>
      <c r="CD222" s="445">
        <v>1812.9271126019983</v>
      </c>
      <c r="CE222" s="512">
        <v>68.309151284054906</v>
      </c>
      <c r="CF222" s="513">
        <v>3.9154217598706749E-2</v>
      </c>
    </row>
    <row r="223" spans="1:84">
      <c r="A223" s="397">
        <v>694</v>
      </c>
      <c r="B223" s="412">
        <v>5</v>
      </c>
      <c r="C223" s="412">
        <v>5</v>
      </c>
      <c r="D223" s="398" t="s">
        <v>247</v>
      </c>
      <c r="E223" s="400">
        <v>28349</v>
      </c>
      <c r="F223" s="400">
        <v>28483</v>
      </c>
      <c r="G223" s="512">
        <v>134</v>
      </c>
      <c r="H223" s="513">
        <v>4.7267981233905954E-3</v>
      </c>
      <c r="I223" s="513"/>
      <c r="J223" s="400">
        <v>2737876.66689499</v>
      </c>
      <c r="K223" s="433">
        <v>2603575.3663404686</v>
      </c>
      <c r="L223" s="512">
        <v>-134301.30055452138</v>
      </c>
      <c r="M223" s="513">
        <v>-4.9053086349149434E-2</v>
      </c>
      <c r="N223" s="513"/>
      <c r="O223" s="400">
        <v>767934.28666146309</v>
      </c>
      <c r="P223" s="433">
        <v>-13347.523178397396</v>
      </c>
      <c r="Q223" s="512">
        <v>-781281.80983986054</v>
      </c>
      <c r="R223" s="513">
        <v>-1.0173810746703664</v>
      </c>
      <c r="S223" s="513"/>
      <c r="T223" s="400">
        <v>4263642.6319200806</v>
      </c>
      <c r="U223" s="433">
        <v>2431571.3610098162</v>
      </c>
      <c r="V223" s="512">
        <v>-1832071.2709102645</v>
      </c>
      <c r="W223" s="513">
        <v>-0.42969625483954149</v>
      </c>
      <c r="X223" s="514"/>
      <c r="Y223" s="433">
        <v>7769453.5854765335</v>
      </c>
      <c r="Z223" s="433">
        <v>5021799.2041718876</v>
      </c>
      <c r="AA223" s="512">
        <v>-2747654.3813046459</v>
      </c>
      <c r="AB223" s="513">
        <v>-0.35364834232884096</v>
      </c>
      <c r="AC223" s="514"/>
      <c r="AD223" s="517">
        <v>0</v>
      </c>
      <c r="AE223" s="439">
        <v>4725635.6239496404</v>
      </c>
      <c r="AF223" s="505"/>
      <c r="AG223" s="399">
        <v>7769453.5854765335</v>
      </c>
      <c r="AH223" s="399">
        <v>9747434.828121528</v>
      </c>
      <c r="AI223" s="512">
        <v>1977981.2426449945</v>
      </c>
      <c r="AJ223" s="513">
        <v>0.25458434378737288</v>
      </c>
      <c r="AK223" s="513"/>
      <c r="AL223" s="200">
        <v>504021</v>
      </c>
      <c r="AM223" s="433">
        <v>1832447</v>
      </c>
      <c r="AN223" s="512">
        <v>1328426</v>
      </c>
      <c r="AO223" s="513">
        <v>2.6356560540136225</v>
      </c>
      <c r="AP223" s="513"/>
      <c r="AQ223" s="445">
        <v>8273474.5854765335</v>
      </c>
      <c r="AR223" s="445">
        <v>11579881.828121528</v>
      </c>
      <c r="AS223" s="512">
        <v>3306407.2426449945</v>
      </c>
      <c r="AT223" s="513">
        <v>0.3996394995216575</v>
      </c>
      <c r="AV223" s="519">
        <v>96.577539486224907</v>
      </c>
      <c r="AW223" s="519">
        <v>91.408045723430419</v>
      </c>
      <c r="AX223" s="519">
        <v>-5.1694937627944881</v>
      </c>
      <c r="AY223" s="520">
        <v>-5.3526873746165646E-2</v>
      </c>
      <c r="AZ223" s="521"/>
      <c r="BA223" s="519">
        <v>27.088584664766415</v>
      </c>
      <c r="BB223" s="519">
        <v>-0.46861367055427433</v>
      </c>
      <c r="BC223" s="658">
        <v>-27.557198335320688</v>
      </c>
      <c r="BD223" s="659">
        <v>-1.0172993043510239</v>
      </c>
      <c r="BE223" s="521"/>
      <c r="BF223" s="519">
        <v>150.39834321916402</v>
      </c>
      <c r="BG223" s="519">
        <v>85.369215356873084</v>
      </c>
      <c r="BH223" s="658">
        <v>-65.029127862290935</v>
      </c>
      <c r="BI223" s="659">
        <v>-0.43237928337766962</v>
      </c>
      <c r="BJ223" s="521"/>
      <c r="BK223" s="519">
        <v>274.06446737015534</v>
      </c>
      <c r="BL223" s="519">
        <v>176.30864740974923</v>
      </c>
      <c r="BM223" s="658">
        <v>-97.755819960406114</v>
      </c>
      <c r="BN223" s="659">
        <v>-0.35668914288102777</v>
      </c>
      <c r="BO223" s="522"/>
      <c r="BP223" s="519">
        <v>0</v>
      </c>
      <c r="BQ223" s="519">
        <v>165.91074058033354</v>
      </c>
      <c r="BR223" s="522"/>
      <c r="BS223" s="519">
        <v>274.06446737015534</v>
      </c>
      <c r="BT223" s="519">
        <v>342.21938799008279</v>
      </c>
      <c r="BU223" s="658">
        <v>68.154920619927452</v>
      </c>
      <c r="BV223" s="659">
        <v>0.24868207569526499</v>
      </c>
      <c r="BW223" s="513"/>
      <c r="BX223" s="519">
        <v>17.779145648876504</v>
      </c>
      <c r="BY223" s="519">
        <v>64.334761085559805</v>
      </c>
      <c r="BZ223" s="512">
        <v>46.555615436683297</v>
      </c>
      <c r="CA223" s="513">
        <v>2.618551889731846</v>
      </c>
      <c r="CB223" s="513"/>
      <c r="CC223" s="445">
        <v>291.84361301903186</v>
      </c>
      <c r="CD223" s="445">
        <v>406.55414907564261</v>
      </c>
      <c r="CE223" s="512">
        <v>114.71053605661075</v>
      </c>
      <c r="CF223" s="513">
        <v>0.39305481065686432</v>
      </c>
    </row>
    <row r="224" spans="1:84">
      <c r="A224" s="397">
        <v>697</v>
      </c>
      <c r="B224" s="412">
        <v>18</v>
      </c>
      <c r="C224" s="412">
        <v>18</v>
      </c>
      <c r="D224" s="398" t="s">
        <v>248</v>
      </c>
      <c r="E224" s="400">
        <v>1174</v>
      </c>
      <c r="F224" s="400">
        <v>1164</v>
      </c>
      <c r="G224" s="512">
        <v>-10</v>
      </c>
      <c r="H224" s="513">
        <v>-8.5178875638841564E-3</v>
      </c>
      <c r="I224" s="513"/>
      <c r="J224" s="400">
        <v>227446.70746333513</v>
      </c>
      <c r="K224" s="433">
        <v>230703.60248976521</v>
      </c>
      <c r="L224" s="512">
        <v>3256.8950264300802</v>
      </c>
      <c r="M224" s="513">
        <v>1.4319376449778234E-2</v>
      </c>
      <c r="N224" s="513"/>
      <c r="O224" s="400">
        <v>419727.00138191832</v>
      </c>
      <c r="P224" s="433">
        <v>470743.01446988579</v>
      </c>
      <c r="Q224" s="512">
        <v>51016.013087967469</v>
      </c>
      <c r="R224" s="513">
        <v>0.1215457021349621</v>
      </c>
      <c r="S224" s="513"/>
      <c r="T224" s="400">
        <v>289700.64148855588</v>
      </c>
      <c r="U224" s="433">
        <v>216304.49954585079</v>
      </c>
      <c r="V224" s="512">
        <v>-73396.141942705086</v>
      </c>
      <c r="W224" s="513">
        <v>-0.25335167214534621</v>
      </c>
      <c r="X224" s="514"/>
      <c r="Y224" s="433">
        <v>936874.35033380939</v>
      </c>
      <c r="Z224" s="433">
        <v>917751.11650550179</v>
      </c>
      <c r="AA224" s="512">
        <v>-19123.233828307595</v>
      </c>
      <c r="AB224" s="513">
        <v>-2.0411738053767791E-2</v>
      </c>
      <c r="AC224" s="514"/>
      <c r="AD224" s="517">
        <v>0</v>
      </c>
      <c r="AE224" s="439">
        <v>161738.93374430249</v>
      </c>
      <c r="AF224" s="505"/>
      <c r="AG224" s="399">
        <v>936874.35033380939</v>
      </c>
      <c r="AH224" s="399">
        <v>1079490.0502498043</v>
      </c>
      <c r="AI224" s="512">
        <v>142615.69991599489</v>
      </c>
      <c r="AJ224" s="513">
        <v>0.15222500206690551</v>
      </c>
      <c r="AK224" s="513"/>
      <c r="AL224" s="200">
        <v>-189898</v>
      </c>
      <c r="AM224" s="433">
        <v>-197982</v>
      </c>
      <c r="AN224" s="512">
        <v>-8084</v>
      </c>
      <c r="AO224" s="513">
        <v>4.2570221908603566E-2</v>
      </c>
      <c r="AP224" s="513"/>
      <c r="AQ224" s="445">
        <v>746976.35033380939</v>
      </c>
      <c r="AR224" s="445">
        <v>881508.05024980428</v>
      </c>
      <c r="AS224" s="512">
        <v>134531.69991599489</v>
      </c>
      <c r="AT224" s="513">
        <v>0.18010168575735397</v>
      </c>
      <c r="AV224" s="519">
        <v>193.73654809483401</v>
      </c>
      <c r="AW224" s="519">
        <v>198.19897121113848</v>
      </c>
      <c r="AX224" s="519">
        <v>4.4624231163044783</v>
      </c>
      <c r="AY224" s="520">
        <v>2.3033460439896569E-2</v>
      </c>
      <c r="AZ224" s="521"/>
      <c r="BA224" s="519">
        <v>357.51874052974301</v>
      </c>
      <c r="BB224" s="519">
        <v>404.41839731089846</v>
      </c>
      <c r="BC224" s="658">
        <v>46.899656781155443</v>
      </c>
      <c r="BD224" s="659">
        <v>0.13118097449007354</v>
      </c>
      <c r="BE224" s="521"/>
      <c r="BF224" s="519">
        <v>246.76374913846328</v>
      </c>
      <c r="BG224" s="519">
        <v>185.82860785726012</v>
      </c>
      <c r="BH224" s="658">
        <v>-60.935141281203158</v>
      </c>
      <c r="BI224" s="659">
        <v>-0.24693716761051246</v>
      </c>
      <c r="BJ224" s="521"/>
      <c r="BK224" s="519">
        <v>798.01903776304039</v>
      </c>
      <c r="BL224" s="519">
        <v>788.44597637929712</v>
      </c>
      <c r="BM224" s="658">
        <v>-9.5730613837432657</v>
      </c>
      <c r="BN224" s="659">
        <v>-1.1996031336016623E-2</v>
      </c>
      <c r="BO224" s="522"/>
      <c r="BP224" s="519">
        <v>0</v>
      </c>
      <c r="BQ224" s="519">
        <v>138.95097400713271</v>
      </c>
      <c r="BR224" s="522"/>
      <c r="BS224" s="519">
        <v>798.01903776304039</v>
      </c>
      <c r="BT224" s="519">
        <v>927.39695038642981</v>
      </c>
      <c r="BU224" s="658">
        <v>129.37791262338942</v>
      </c>
      <c r="BV224" s="659">
        <v>0.16212384229084797</v>
      </c>
      <c r="BW224" s="513"/>
      <c r="BX224" s="519">
        <v>-161.75298126064735</v>
      </c>
      <c r="BY224" s="519">
        <v>-170.08762886597938</v>
      </c>
      <c r="BZ224" s="512">
        <v>-8.3346476053320373</v>
      </c>
      <c r="CA224" s="513">
        <v>5.1527010756615726E-2</v>
      </c>
      <c r="CB224" s="513"/>
      <c r="CC224" s="445">
        <v>636.26605650239298</v>
      </c>
      <c r="CD224" s="445">
        <v>757.30932152045045</v>
      </c>
      <c r="CE224" s="512">
        <v>121.04326501805747</v>
      </c>
      <c r="CF224" s="513">
        <v>0.19024001639100832</v>
      </c>
    </row>
    <row r="225" spans="1:84">
      <c r="A225" s="397">
        <v>698</v>
      </c>
      <c r="B225" s="412">
        <v>19</v>
      </c>
      <c r="C225" s="412">
        <v>19</v>
      </c>
      <c r="D225" s="398" t="s">
        <v>249</v>
      </c>
      <c r="E225" s="400">
        <v>64535</v>
      </c>
      <c r="F225" s="400">
        <v>65286</v>
      </c>
      <c r="G225" s="512">
        <v>751</v>
      </c>
      <c r="H225" s="513">
        <v>1.1637096149376308E-2</v>
      </c>
      <c r="I225" s="513"/>
      <c r="J225" s="400">
        <v>-9270431.3875946775</v>
      </c>
      <c r="K225" s="433">
        <v>-8013662.6294760294</v>
      </c>
      <c r="L225" s="512">
        <v>1256768.7581186481</v>
      </c>
      <c r="M225" s="513">
        <v>-0.13556745156437985</v>
      </c>
      <c r="N225" s="513"/>
      <c r="O225" s="400">
        <v>16703201.161491858</v>
      </c>
      <c r="P225" s="433">
        <v>16341024.103923395</v>
      </c>
      <c r="Q225" s="512">
        <v>-362177.05756846257</v>
      </c>
      <c r="R225" s="513">
        <v>-2.1683092604035576E-2</v>
      </c>
      <c r="S225" s="513"/>
      <c r="T225" s="400">
        <v>9664295.5870860573</v>
      </c>
      <c r="U225" s="433">
        <v>5061599.6381251086</v>
      </c>
      <c r="V225" s="512">
        <v>-4602695.9489609487</v>
      </c>
      <c r="W225" s="513">
        <v>-0.47625777869535718</v>
      </c>
      <c r="X225" s="514"/>
      <c r="Y225" s="433">
        <v>17097065.360983238</v>
      </c>
      <c r="Z225" s="433">
        <v>13388961.112572474</v>
      </c>
      <c r="AA225" s="512">
        <v>-3708104.2484107632</v>
      </c>
      <c r="AB225" s="513">
        <v>-0.21688542273885963</v>
      </c>
      <c r="AC225" s="514"/>
      <c r="AD225" s="517">
        <v>0</v>
      </c>
      <c r="AE225" s="439">
        <v>9545431.2875446677</v>
      </c>
      <c r="AF225" s="505"/>
      <c r="AG225" s="399">
        <v>17097065.360983238</v>
      </c>
      <c r="AH225" s="399">
        <v>22934392.400117144</v>
      </c>
      <c r="AI225" s="512">
        <v>5837327.0391339064</v>
      </c>
      <c r="AJ225" s="513">
        <v>0.34142274804979789</v>
      </c>
      <c r="AK225" s="513"/>
      <c r="AL225" s="200">
        <v>-3370566</v>
      </c>
      <c r="AM225" s="433">
        <v>-1201391</v>
      </c>
      <c r="AN225" s="512">
        <v>2169175</v>
      </c>
      <c r="AO225" s="513">
        <v>-0.64356401862476509</v>
      </c>
      <c r="AP225" s="513"/>
      <c r="AQ225" s="445">
        <v>13726499.360983238</v>
      </c>
      <c r="AR225" s="445">
        <v>21733001.400117144</v>
      </c>
      <c r="AS225" s="512">
        <v>8006502.0391339064</v>
      </c>
      <c r="AT225" s="513">
        <v>0.58328797667757259</v>
      </c>
      <c r="AV225" s="519">
        <v>-143.64966897954099</v>
      </c>
      <c r="AW225" s="519">
        <v>-122.74703044260683</v>
      </c>
      <c r="AX225" s="519">
        <v>20.902638536934163</v>
      </c>
      <c r="AY225" s="520">
        <v>-0.14551121965976252</v>
      </c>
      <c r="AZ225" s="521"/>
      <c r="BA225" s="519">
        <v>258.82391200886121</v>
      </c>
      <c r="BB225" s="519">
        <v>250.29905498764506</v>
      </c>
      <c r="BC225" s="658">
        <v>-8.5248570212161496</v>
      </c>
      <c r="BD225" s="659">
        <v>-3.293689889411875E-2</v>
      </c>
      <c r="BE225" s="521"/>
      <c r="BF225" s="519">
        <v>149.75277891200213</v>
      </c>
      <c r="BG225" s="519">
        <v>77.529633277044212</v>
      </c>
      <c r="BH225" s="658">
        <v>-72.223145634957916</v>
      </c>
      <c r="BI225" s="659">
        <v>-0.48228250694030694</v>
      </c>
      <c r="BJ225" s="521"/>
      <c r="BK225" s="519">
        <v>264.92702194132232</v>
      </c>
      <c r="BL225" s="519">
        <v>205.08165782208243</v>
      </c>
      <c r="BM225" s="658">
        <v>-59.845364119239889</v>
      </c>
      <c r="BN225" s="659">
        <v>-0.22589377135147359</v>
      </c>
      <c r="BO225" s="522"/>
      <c r="BP225" s="519">
        <v>0</v>
      </c>
      <c r="BQ225" s="519">
        <v>146.209467382665</v>
      </c>
      <c r="BR225" s="522"/>
      <c r="BS225" s="519">
        <v>264.92702194132232</v>
      </c>
      <c r="BT225" s="519">
        <v>351.29112520474746</v>
      </c>
      <c r="BU225" s="658">
        <v>86.364103263425136</v>
      </c>
      <c r="BV225" s="659">
        <v>0.32599205105832352</v>
      </c>
      <c r="BW225" s="513"/>
      <c r="BX225" s="519">
        <v>-52.228496164871778</v>
      </c>
      <c r="BY225" s="519">
        <v>-19.864718316331221</v>
      </c>
      <c r="BZ225" s="512">
        <v>32.363777848540558</v>
      </c>
      <c r="CA225" s="513">
        <v>-0.61965747101690483</v>
      </c>
      <c r="CB225" s="513"/>
      <c r="CC225" s="445">
        <v>212.69852577645054</v>
      </c>
      <c r="CD225" s="445">
        <v>332.88915541030457</v>
      </c>
      <c r="CE225" s="512">
        <v>120.19062963385403</v>
      </c>
      <c r="CF225" s="513">
        <v>0.56507504786458296</v>
      </c>
    </row>
    <row r="226" spans="1:84">
      <c r="A226" s="397">
        <v>700</v>
      </c>
      <c r="B226" s="412">
        <v>9</v>
      </c>
      <c r="C226" s="412">
        <v>9</v>
      </c>
      <c r="D226" s="398" t="s">
        <v>250</v>
      </c>
      <c r="E226" s="400">
        <v>4842</v>
      </c>
      <c r="F226" s="400">
        <v>4758</v>
      </c>
      <c r="G226" s="512">
        <v>-84</v>
      </c>
      <c r="H226" s="513">
        <v>-1.7348203221809171E-2</v>
      </c>
      <c r="I226" s="513"/>
      <c r="J226" s="400">
        <v>760758.20771752845</v>
      </c>
      <c r="K226" s="433">
        <v>669473.65465705108</v>
      </c>
      <c r="L226" s="512">
        <v>-91284.553060477367</v>
      </c>
      <c r="M226" s="513">
        <v>-0.1199915454535215</v>
      </c>
      <c r="N226" s="513"/>
      <c r="O226" s="400">
        <v>501513.01053437561</v>
      </c>
      <c r="P226" s="433">
        <v>762694.67328342842</v>
      </c>
      <c r="Q226" s="512">
        <v>261181.6627490528</v>
      </c>
      <c r="R226" s="513">
        <v>0.52078741181760513</v>
      </c>
      <c r="S226" s="513"/>
      <c r="T226" s="400">
        <v>790539.21424228686</v>
      </c>
      <c r="U226" s="433">
        <v>483683.03751327883</v>
      </c>
      <c r="V226" s="512">
        <v>-306856.17672900803</v>
      </c>
      <c r="W226" s="513">
        <v>-0.38816060127152885</v>
      </c>
      <c r="X226" s="514"/>
      <c r="Y226" s="433">
        <v>2052810.432494191</v>
      </c>
      <c r="Z226" s="433">
        <v>1915851.3654537583</v>
      </c>
      <c r="AA226" s="512">
        <v>-136959.06704043271</v>
      </c>
      <c r="AB226" s="513">
        <v>-6.6717834668262907E-2</v>
      </c>
      <c r="AC226" s="514"/>
      <c r="AD226" s="517">
        <v>0</v>
      </c>
      <c r="AE226" s="439">
        <v>681027.72158227314</v>
      </c>
      <c r="AF226" s="505"/>
      <c r="AG226" s="399">
        <v>2052810.432494191</v>
      </c>
      <c r="AH226" s="399">
        <v>2596879.0870360313</v>
      </c>
      <c r="AI226" s="512">
        <v>544068.65454184031</v>
      </c>
      <c r="AJ226" s="513">
        <v>0.26503599452229493</v>
      </c>
      <c r="AK226" s="513"/>
      <c r="AL226" s="200">
        <v>-1115090</v>
      </c>
      <c r="AM226" s="433">
        <v>-1009065</v>
      </c>
      <c r="AN226" s="512">
        <v>106025</v>
      </c>
      <c r="AO226" s="513">
        <v>-9.5082011317472126E-2</v>
      </c>
      <c r="AP226" s="513"/>
      <c r="AQ226" s="445">
        <v>937720.43249419099</v>
      </c>
      <c r="AR226" s="445">
        <v>1587814.0870360318</v>
      </c>
      <c r="AS226" s="512">
        <v>650093.65454184078</v>
      </c>
      <c r="AT226" s="513">
        <v>0.69327022427429941</v>
      </c>
      <c r="AV226" s="519">
        <v>157.11652369217853</v>
      </c>
      <c r="AW226" s="519">
        <v>140.70484545125075</v>
      </c>
      <c r="AX226" s="519">
        <v>-16.411678240927785</v>
      </c>
      <c r="AY226" s="520">
        <v>-0.10445545672256228</v>
      </c>
      <c r="AZ226" s="521"/>
      <c r="BA226" s="519">
        <v>103.57559077537704</v>
      </c>
      <c r="BB226" s="519">
        <v>160.29732519618085</v>
      </c>
      <c r="BC226" s="658">
        <v>56.721734420803813</v>
      </c>
      <c r="BD226" s="659">
        <v>0.54763611770089204</v>
      </c>
      <c r="BE226" s="521"/>
      <c r="BF226" s="519">
        <v>163.26708266053012</v>
      </c>
      <c r="BG226" s="519">
        <v>101.65679645087828</v>
      </c>
      <c r="BH226" s="658">
        <v>-61.610286209651846</v>
      </c>
      <c r="BI226" s="659">
        <v>-0.37735889688035784</v>
      </c>
      <c r="BJ226" s="521"/>
      <c r="BK226" s="519">
        <v>423.95919712808569</v>
      </c>
      <c r="BL226" s="519">
        <v>402.65896709830986</v>
      </c>
      <c r="BM226" s="658">
        <v>-21.300230029775832</v>
      </c>
      <c r="BN226" s="659">
        <v>-5.0241226453074564E-2</v>
      </c>
      <c r="BO226" s="522"/>
      <c r="BP226" s="519">
        <v>0</v>
      </c>
      <c r="BQ226" s="519">
        <v>143.13319074869128</v>
      </c>
      <c r="BR226" s="522"/>
      <c r="BS226" s="519">
        <v>423.95919712808569</v>
      </c>
      <c r="BT226" s="519">
        <v>545.79215784700114</v>
      </c>
      <c r="BU226" s="658">
        <v>121.83296071891544</v>
      </c>
      <c r="BV226" s="659">
        <v>0.28736954297539985</v>
      </c>
      <c r="BW226" s="513"/>
      <c r="BX226" s="519">
        <v>-230.29533250722841</v>
      </c>
      <c r="BY226" s="519">
        <v>-212.07755359394704</v>
      </c>
      <c r="BZ226" s="512">
        <v>18.217778913281364</v>
      </c>
      <c r="CA226" s="513">
        <v>-7.9106157797225671E-2</v>
      </c>
      <c r="CB226" s="513"/>
      <c r="CC226" s="445">
        <v>193.66386462085728</v>
      </c>
      <c r="CD226" s="445">
        <v>333.71460425305418</v>
      </c>
      <c r="CE226" s="512">
        <v>140.05073963219689</v>
      </c>
      <c r="CF226" s="513">
        <v>0.72316402394622903</v>
      </c>
    </row>
    <row r="227" spans="1:84">
      <c r="A227" s="397">
        <v>702</v>
      </c>
      <c r="B227" s="412">
        <v>6</v>
      </c>
      <c r="C227" s="412">
        <v>6</v>
      </c>
      <c r="D227" s="398" t="s">
        <v>251</v>
      </c>
      <c r="E227" s="400">
        <v>4114</v>
      </c>
      <c r="F227" s="400">
        <v>4124</v>
      </c>
      <c r="G227" s="512">
        <v>10</v>
      </c>
      <c r="H227" s="513">
        <v>2.4307243558580457E-3</v>
      </c>
      <c r="I227" s="513"/>
      <c r="J227" s="400">
        <v>629007.67451463477</v>
      </c>
      <c r="K227" s="433">
        <v>741240.6985004365</v>
      </c>
      <c r="L227" s="512">
        <v>112233.02398580173</v>
      </c>
      <c r="M227" s="513">
        <v>0.1784287037076373</v>
      </c>
      <c r="N227" s="513"/>
      <c r="O227" s="400">
        <v>1165825.8508979406</v>
      </c>
      <c r="P227" s="433">
        <v>1250068.6094061672</v>
      </c>
      <c r="Q227" s="512">
        <v>84242.758508226601</v>
      </c>
      <c r="R227" s="513">
        <v>7.2260156560554289E-2</v>
      </c>
      <c r="S227" s="513"/>
      <c r="T227" s="400">
        <v>897669.0863562678</v>
      </c>
      <c r="U227" s="433">
        <v>619531.93551567639</v>
      </c>
      <c r="V227" s="512">
        <v>-278137.15084059141</v>
      </c>
      <c r="W227" s="513">
        <v>-0.30984374427950845</v>
      </c>
      <c r="X227" s="514"/>
      <c r="Y227" s="433">
        <v>2692502.6117688431</v>
      </c>
      <c r="Z227" s="433">
        <v>2610841.2434222801</v>
      </c>
      <c r="AA227" s="512">
        <v>-81661.368346563075</v>
      </c>
      <c r="AB227" s="513">
        <v>-3.0329169594719735E-2</v>
      </c>
      <c r="AC227" s="514"/>
      <c r="AD227" s="517">
        <v>0</v>
      </c>
      <c r="AE227" s="439">
        <v>651426.24854725832</v>
      </c>
      <c r="AF227" s="505"/>
      <c r="AG227" s="399">
        <v>2692502.6117688431</v>
      </c>
      <c r="AH227" s="399">
        <v>3262267.4919695384</v>
      </c>
      <c r="AI227" s="512">
        <v>569764.88020069525</v>
      </c>
      <c r="AJ227" s="513">
        <v>0.21161163510492845</v>
      </c>
      <c r="AK227" s="513"/>
      <c r="AL227" s="200">
        <v>-824393</v>
      </c>
      <c r="AM227" s="433">
        <v>-831821</v>
      </c>
      <c r="AN227" s="512">
        <v>-7428</v>
      </c>
      <c r="AO227" s="513">
        <v>9.0102657349104137E-3</v>
      </c>
      <c r="AP227" s="513"/>
      <c r="AQ227" s="445">
        <v>1868109.6117688431</v>
      </c>
      <c r="AR227" s="445">
        <v>2430446.4919695389</v>
      </c>
      <c r="AS227" s="512">
        <v>562336.88020069571</v>
      </c>
      <c r="AT227" s="513">
        <v>0.30101921036006019</v>
      </c>
      <c r="AV227" s="519">
        <v>152.89442744643529</v>
      </c>
      <c r="AW227" s="519">
        <v>179.73828770621643</v>
      </c>
      <c r="AX227" s="519">
        <v>26.843860259781138</v>
      </c>
      <c r="AY227" s="520">
        <v>0.1755712141254171</v>
      </c>
      <c r="AZ227" s="521"/>
      <c r="BA227" s="519">
        <v>283.38012904665544</v>
      </c>
      <c r="BB227" s="519">
        <v>303.12041935164092</v>
      </c>
      <c r="BC227" s="658">
        <v>19.740290304985479</v>
      </c>
      <c r="BD227" s="659">
        <v>6.9660107684316339E-2</v>
      </c>
      <c r="BE227" s="521"/>
      <c r="BF227" s="519">
        <v>218.19861117070195</v>
      </c>
      <c r="BG227" s="519">
        <v>150.22597854405345</v>
      </c>
      <c r="BH227" s="658">
        <v>-67.972632626648505</v>
      </c>
      <c r="BI227" s="659">
        <v>-0.31151725605380642</v>
      </c>
      <c r="BJ227" s="521"/>
      <c r="BK227" s="519">
        <v>654.47316766379265</v>
      </c>
      <c r="BL227" s="519">
        <v>633.08468560191079</v>
      </c>
      <c r="BM227" s="658">
        <v>-21.388482061881859</v>
      </c>
      <c r="BN227" s="659">
        <v>-3.2680456768350311E-2</v>
      </c>
      <c r="BO227" s="522"/>
      <c r="BP227" s="519">
        <v>0</v>
      </c>
      <c r="BQ227" s="519">
        <v>157.95980808614411</v>
      </c>
      <c r="BR227" s="522"/>
      <c r="BS227" s="519">
        <v>654.47316766379265</v>
      </c>
      <c r="BT227" s="519">
        <v>791.0444936880549</v>
      </c>
      <c r="BU227" s="658">
        <v>136.57132602426225</v>
      </c>
      <c r="BV227" s="659">
        <v>0.20867368254647817</v>
      </c>
      <c r="BW227" s="513"/>
      <c r="BX227" s="519">
        <v>-200.38721438988819</v>
      </c>
      <c r="BY227" s="519">
        <v>-201.70247332686711</v>
      </c>
      <c r="BZ227" s="512">
        <v>-1.3152589369789212</v>
      </c>
      <c r="CA227" s="513">
        <v>6.5635871080070808E-3</v>
      </c>
      <c r="CB227" s="513"/>
      <c r="CC227" s="445">
        <v>454.08595327390447</v>
      </c>
      <c r="CD227" s="445">
        <v>589.34202036118791</v>
      </c>
      <c r="CE227" s="512">
        <v>135.25606708728344</v>
      </c>
      <c r="CF227" s="513">
        <v>0.29786445960748986</v>
      </c>
    </row>
    <row r="228" spans="1:84">
      <c r="A228" s="397">
        <v>704</v>
      </c>
      <c r="B228" s="412">
        <v>2</v>
      </c>
      <c r="C228" s="412">
        <v>2</v>
      </c>
      <c r="D228" s="398" t="s">
        <v>252</v>
      </c>
      <c r="E228" s="400">
        <v>6428</v>
      </c>
      <c r="F228" s="400">
        <v>6436</v>
      </c>
      <c r="G228" s="512">
        <v>8</v>
      </c>
      <c r="H228" s="513">
        <v>1.2445550715619166E-3</v>
      </c>
      <c r="I228" s="513"/>
      <c r="J228" s="400">
        <v>4760611.4474320402</v>
      </c>
      <c r="K228" s="433">
        <v>4397325.4306148151</v>
      </c>
      <c r="L228" s="512">
        <v>-363286.01681722514</v>
      </c>
      <c r="M228" s="513">
        <v>-7.6310789239728477E-2</v>
      </c>
      <c r="N228" s="513"/>
      <c r="O228" s="400">
        <v>1109658.2421610232</v>
      </c>
      <c r="P228" s="433">
        <v>1141622.431121482</v>
      </c>
      <c r="Q228" s="512">
        <v>31964.18896045885</v>
      </c>
      <c r="R228" s="513">
        <v>2.8805435535007279E-2</v>
      </c>
      <c r="S228" s="513"/>
      <c r="T228" s="400">
        <v>847116.43534206226</v>
      </c>
      <c r="U228" s="433">
        <v>437582.01981962874</v>
      </c>
      <c r="V228" s="512">
        <v>-409534.41552243353</v>
      </c>
      <c r="W228" s="513">
        <v>-0.48344524841743292</v>
      </c>
      <c r="X228" s="514"/>
      <c r="Y228" s="433">
        <v>6717386.1249351259</v>
      </c>
      <c r="Z228" s="433">
        <v>5976529.8815559261</v>
      </c>
      <c r="AA228" s="512">
        <v>-740856.24337919988</v>
      </c>
      <c r="AB228" s="513">
        <v>-0.11028936398774528</v>
      </c>
      <c r="AC228" s="514"/>
      <c r="AD228" s="517">
        <v>0</v>
      </c>
      <c r="AE228" s="439">
        <v>522586.22055994696</v>
      </c>
      <c r="AF228" s="505"/>
      <c r="AG228" s="399">
        <v>6717386.1249351259</v>
      </c>
      <c r="AH228" s="399">
        <v>6499116.1021158732</v>
      </c>
      <c r="AI228" s="512">
        <v>-218270.02281925268</v>
      </c>
      <c r="AJ228" s="513">
        <v>-3.2493297059257652E-2</v>
      </c>
      <c r="AK228" s="513"/>
      <c r="AL228" s="200">
        <v>-1120014</v>
      </c>
      <c r="AM228" s="433">
        <v>-1167760</v>
      </c>
      <c r="AN228" s="512">
        <v>-47746</v>
      </c>
      <c r="AO228" s="513">
        <v>4.2629824270053768E-2</v>
      </c>
      <c r="AP228" s="513"/>
      <c r="AQ228" s="445">
        <v>5597372.1249351259</v>
      </c>
      <c r="AR228" s="445">
        <v>5331356.1021158732</v>
      </c>
      <c r="AS228" s="512">
        <v>-266016.02281925268</v>
      </c>
      <c r="AT228" s="513">
        <v>-4.7525163037527338E-2</v>
      </c>
      <c r="AV228" s="519">
        <v>740.60539007965781</v>
      </c>
      <c r="AW228" s="519">
        <v>683.23887983449583</v>
      </c>
      <c r="AX228" s="519">
        <v>-57.366510245161976</v>
      </c>
      <c r="AY228" s="520">
        <v>-7.7458942391698996E-2</v>
      </c>
      <c r="AZ228" s="521"/>
      <c r="BA228" s="519">
        <v>172.62884912274785</v>
      </c>
      <c r="BB228" s="519">
        <v>177.38073821029863</v>
      </c>
      <c r="BC228" s="658">
        <v>4.7518890875507793</v>
      </c>
      <c r="BD228" s="659">
        <v>2.7526622066349673E-2</v>
      </c>
      <c r="BE228" s="521"/>
      <c r="BF228" s="519">
        <v>131.78538197605201</v>
      </c>
      <c r="BG228" s="519">
        <v>67.989748262838518</v>
      </c>
      <c r="BH228" s="658">
        <v>-63.795633713213491</v>
      </c>
      <c r="BI228" s="659">
        <v>-0.48408733014718136</v>
      </c>
      <c r="BJ228" s="521"/>
      <c r="BK228" s="519">
        <v>1045.0196211784578</v>
      </c>
      <c r="BL228" s="519">
        <v>928.60936630763297</v>
      </c>
      <c r="BM228" s="658">
        <v>-116.41025487082482</v>
      </c>
      <c r="BN228" s="659">
        <v>-0.11139528149677246</v>
      </c>
      <c r="BO228" s="522"/>
      <c r="BP228" s="519">
        <v>0</v>
      </c>
      <c r="BQ228" s="519">
        <v>81.19736180235347</v>
      </c>
      <c r="BR228" s="522"/>
      <c r="BS228" s="519">
        <v>1045.0196211784578</v>
      </c>
      <c r="BT228" s="519">
        <v>1009.8067281099865</v>
      </c>
      <c r="BU228" s="658">
        <v>-35.212893068471317</v>
      </c>
      <c r="BV228" s="659">
        <v>-3.3695915708034367E-2</v>
      </c>
      <c r="BW228" s="513"/>
      <c r="BX228" s="519">
        <v>-174.23988799004357</v>
      </c>
      <c r="BY228" s="519">
        <v>-181.44188937228091</v>
      </c>
      <c r="BZ228" s="512">
        <v>-7.2020013822373414</v>
      </c>
      <c r="CA228" s="513">
        <v>4.1333826974503558E-2</v>
      </c>
      <c r="CB228" s="513"/>
      <c r="CC228" s="445">
        <v>870.77973318841418</v>
      </c>
      <c r="CD228" s="445">
        <v>828.36483873770555</v>
      </c>
      <c r="CE228" s="512">
        <v>-42.41489445070863</v>
      </c>
      <c r="CF228" s="513">
        <v>-4.8709096955442281E-2</v>
      </c>
    </row>
    <row r="229" spans="1:84">
      <c r="A229" s="397">
        <v>707</v>
      </c>
      <c r="B229" s="412">
        <v>12</v>
      </c>
      <c r="C229" s="412">
        <v>12</v>
      </c>
      <c r="D229" s="398" t="s">
        <v>253</v>
      </c>
      <c r="E229" s="400">
        <v>1960</v>
      </c>
      <c r="F229" s="400">
        <v>1902</v>
      </c>
      <c r="G229" s="512">
        <v>-58</v>
      </c>
      <c r="H229" s="513">
        <v>-2.9591836734693878E-2</v>
      </c>
      <c r="I229" s="513"/>
      <c r="J229" s="400">
        <v>-458845.7578584911</v>
      </c>
      <c r="K229" s="433">
        <v>-497273.30659360893</v>
      </c>
      <c r="L229" s="512">
        <v>-38427.548735117831</v>
      </c>
      <c r="M229" s="513">
        <v>8.3748292486053588E-2</v>
      </c>
      <c r="N229" s="513"/>
      <c r="O229" s="400">
        <v>1272819.4878410366</v>
      </c>
      <c r="P229" s="433">
        <v>1305692.7568719622</v>
      </c>
      <c r="Q229" s="512">
        <v>32873.269030925585</v>
      </c>
      <c r="R229" s="513">
        <v>2.5827125798242926E-2</v>
      </c>
      <c r="S229" s="513"/>
      <c r="T229" s="400">
        <v>524382.82559333195</v>
      </c>
      <c r="U229" s="433">
        <v>412818.45687421085</v>
      </c>
      <c r="V229" s="512">
        <v>-111564.36871912109</v>
      </c>
      <c r="W229" s="513">
        <v>-0.21275366635603968</v>
      </c>
      <c r="X229" s="514"/>
      <c r="Y229" s="433">
        <v>1338356.5555758774</v>
      </c>
      <c r="Z229" s="433">
        <v>1221237.9071525643</v>
      </c>
      <c r="AA229" s="512">
        <v>-117118.64842331316</v>
      </c>
      <c r="AB229" s="513">
        <v>-8.7509302312132012E-2</v>
      </c>
      <c r="AC229" s="514"/>
      <c r="AD229" s="517">
        <v>0</v>
      </c>
      <c r="AE229" s="439">
        <v>402498.05267892207</v>
      </c>
      <c r="AF229" s="505"/>
      <c r="AG229" s="399">
        <v>1338356.5555758774</v>
      </c>
      <c r="AH229" s="399">
        <v>1623735.9598314865</v>
      </c>
      <c r="AI229" s="512">
        <v>285379.40425560903</v>
      </c>
      <c r="AJ229" s="513">
        <v>0.21323122232760611</v>
      </c>
      <c r="AK229" s="513"/>
      <c r="AL229" s="200">
        <v>-571143</v>
      </c>
      <c r="AM229" s="433">
        <v>-547761</v>
      </c>
      <c r="AN229" s="512">
        <v>23382</v>
      </c>
      <c r="AO229" s="513">
        <v>-4.0938959244882632E-2</v>
      </c>
      <c r="AP229" s="513"/>
      <c r="AQ229" s="445">
        <v>767213.55557587743</v>
      </c>
      <c r="AR229" s="445">
        <v>1075974.9598314862</v>
      </c>
      <c r="AS229" s="512">
        <v>308761.4042556088</v>
      </c>
      <c r="AT229" s="513">
        <v>0.40244518884165137</v>
      </c>
      <c r="AV229" s="519">
        <v>-234.10497849923016</v>
      </c>
      <c r="AW229" s="519">
        <v>-261.44758495983643</v>
      </c>
      <c r="AX229" s="519">
        <v>-27.342606460606277</v>
      </c>
      <c r="AY229" s="520">
        <v>0.11679634767227384</v>
      </c>
      <c r="AZ229" s="521"/>
      <c r="BA229" s="519">
        <v>649.39769787807995</v>
      </c>
      <c r="BB229" s="519">
        <v>686.48409930176774</v>
      </c>
      <c r="BC229" s="658">
        <v>37.086401423687789</v>
      </c>
      <c r="BD229" s="659">
        <v>5.7108920380944297E-2</v>
      </c>
      <c r="BE229" s="521"/>
      <c r="BF229" s="519">
        <v>267.54225795578162</v>
      </c>
      <c r="BG229" s="519">
        <v>217.04440424511611</v>
      </c>
      <c r="BH229" s="658">
        <v>-50.49785371066551</v>
      </c>
      <c r="BI229" s="659">
        <v>-0.1887472061292523</v>
      </c>
      <c r="BJ229" s="521"/>
      <c r="BK229" s="519">
        <v>682.83497733463139</v>
      </c>
      <c r="BL229" s="519">
        <v>642.08091858704745</v>
      </c>
      <c r="BM229" s="658">
        <v>-40.75405874758394</v>
      </c>
      <c r="BN229" s="659">
        <v>-5.9683613318495733E-2</v>
      </c>
      <c r="BO229" s="522"/>
      <c r="BP229" s="519">
        <v>0</v>
      </c>
      <c r="BQ229" s="519">
        <v>211.61832422656261</v>
      </c>
      <c r="BR229" s="522"/>
      <c r="BS229" s="519">
        <v>682.83497733463139</v>
      </c>
      <c r="BT229" s="519">
        <v>853.69924281361011</v>
      </c>
      <c r="BU229" s="658">
        <v>170.86426547897872</v>
      </c>
      <c r="BV229" s="659">
        <v>0.25022775802424174</v>
      </c>
      <c r="BW229" s="513"/>
      <c r="BX229" s="519">
        <v>-291.39948979591838</v>
      </c>
      <c r="BY229" s="519">
        <v>-287.99211356466878</v>
      </c>
      <c r="BZ229" s="512">
        <v>3.4073762312496001</v>
      </c>
      <c r="CA229" s="513">
        <v>-1.1693144121961077E-2</v>
      </c>
      <c r="CB229" s="513"/>
      <c r="CC229" s="445">
        <v>391.43548753871301</v>
      </c>
      <c r="CD229" s="445">
        <v>565.70712924894121</v>
      </c>
      <c r="CE229" s="512">
        <v>174.27164171022821</v>
      </c>
      <c r="CF229" s="513">
        <v>0.44521165621957753</v>
      </c>
    </row>
    <row r="230" spans="1:84">
      <c r="A230" s="397">
        <v>710</v>
      </c>
      <c r="B230" s="412">
        <v>1</v>
      </c>
      <c r="C230" s="413">
        <v>33</v>
      </c>
      <c r="D230" s="398" t="s">
        <v>254</v>
      </c>
      <c r="E230" s="400">
        <v>27306</v>
      </c>
      <c r="F230" s="400">
        <v>27209</v>
      </c>
      <c r="G230" s="512">
        <v>-97</v>
      </c>
      <c r="H230" s="513">
        <v>-3.5523328206255034E-3</v>
      </c>
      <c r="I230" s="513"/>
      <c r="J230" s="400">
        <v>6849272.1989872325</v>
      </c>
      <c r="K230" s="433">
        <v>6779294.6272766721</v>
      </c>
      <c r="L230" s="512">
        <v>-69977.571710560471</v>
      </c>
      <c r="M230" s="513">
        <v>-1.0216789416094121E-2</v>
      </c>
      <c r="N230" s="513"/>
      <c r="O230" s="400">
        <v>7440546.0135168284</v>
      </c>
      <c r="P230" s="433">
        <v>7243268.0881924732</v>
      </c>
      <c r="Q230" s="512">
        <v>-197277.92532435525</v>
      </c>
      <c r="R230" s="513">
        <v>-2.6513904351370365E-2</v>
      </c>
      <c r="S230" s="513"/>
      <c r="T230" s="400">
        <v>4808817.0721378895</v>
      </c>
      <c r="U230" s="433">
        <v>2846578.2898166049</v>
      </c>
      <c r="V230" s="512">
        <v>-1962238.7823212845</v>
      </c>
      <c r="W230" s="513">
        <v>-0.40805020296788258</v>
      </c>
      <c r="X230" s="514"/>
      <c r="Y230" s="433">
        <v>19098635.284641951</v>
      </c>
      <c r="Z230" s="433">
        <v>16869141.005285747</v>
      </c>
      <c r="AA230" s="512">
        <v>-2229494.279356204</v>
      </c>
      <c r="AB230" s="513">
        <v>-0.11673579007757889</v>
      </c>
      <c r="AC230" s="514"/>
      <c r="AD230" s="517">
        <v>0</v>
      </c>
      <c r="AE230" s="439">
        <v>2990778.9432008248</v>
      </c>
      <c r="AF230" s="505"/>
      <c r="AG230" s="399">
        <v>19098635.284641951</v>
      </c>
      <c r="AH230" s="399">
        <v>19859919.948486574</v>
      </c>
      <c r="AI230" s="512">
        <v>761284.66384462267</v>
      </c>
      <c r="AJ230" s="513">
        <v>3.9860683891733611E-2</v>
      </c>
      <c r="AK230" s="513"/>
      <c r="AL230" s="200">
        <v>-637903</v>
      </c>
      <c r="AM230" s="433">
        <v>13034</v>
      </c>
      <c r="AN230" s="512">
        <v>650937</v>
      </c>
      <c r="AO230" s="513">
        <v>-1.0204325736044508</v>
      </c>
      <c r="AP230" s="513"/>
      <c r="AQ230" s="445">
        <v>18460732.284641951</v>
      </c>
      <c r="AR230" s="445">
        <v>19872953.948486574</v>
      </c>
      <c r="AS230" s="512">
        <v>1412221.6638446227</v>
      </c>
      <c r="AT230" s="513">
        <v>7.6498680662819271E-2</v>
      </c>
      <c r="AV230" s="519">
        <v>250.83396319443466</v>
      </c>
      <c r="AW230" s="519">
        <v>249.15633162838296</v>
      </c>
      <c r="AX230" s="519">
        <v>-1.6776315660517014</v>
      </c>
      <c r="AY230" s="520">
        <v>-6.6882153624119893E-3</v>
      </c>
      <c r="AZ230" s="521"/>
      <c r="BA230" s="519">
        <v>272.48758564113484</v>
      </c>
      <c r="BB230" s="519">
        <v>266.20853718227329</v>
      </c>
      <c r="BC230" s="658">
        <v>-6.2790484588615527</v>
      </c>
      <c r="BD230" s="659">
        <v>-2.3043429461520631E-2</v>
      </c>
      <c r="BE230" s="521"/>
      <c r="BF230" s="519">
        <v>176.10844034783159</v>
      </c>
      <c r="BG230" s="519">
        <v>104.61899701630361</v>
      </c>
      <c r="BH230" s="658">
        <v>-71.48944333152798</v>
      </c>
      <c r="BI230" s="659">
        <v>-0.40593990379069428</v>
      </c>
      <c r="BJ230" s="521"/>
      <c r="BK230" s="519">
        <v>699.42998918340118</v>
      </c>
      <c r="BL230" s="519">
        <v>619.98386582695969</v>
      </c>
      <c r="BM230" s="658">
        <v>-79.44612335644149</v>
      </c>
      <c r="BN230" s="659">
        <v>-0.11358695592849323</v>
      </c>
      <c r="BO230" s="522"/>
      <c r="BP230" s="519">
        <v>0</v>
      </c>
      <c r="BQ230" s="519">
        <v>109.91873803523926</v>
      </c>
      <c r="BR230" s="522"/>
      <c r="BS230" s="519">
        <v>699.42998918340118</v>
      </c>
      <c r="BT230" s="519">
        <v>729.90260386219904</v>
      </c>
      <c r="BU230" s="658">
        <v>30.472614678797868</v>
      </c>
      <c r="BV230" s="659">
        <v>4.3567783981317797E-2</v>
      </c>
      <c r="BW230" s="513"/>
      <c r="BX230" s="519">
        <v>-23.361275910056399</v>
      </c>
      <c r="BY230" s="519">
        <v>0.4790326730126061</v>
      </c>
      <c r="BZ230" s="512">
        <v>23.840308583069007</v>
      </c>
      <c r="CA230" s="513">
        <v>-1.02050541566552</v>
      </c>
      <c r="CB230" s="513"/>
      <c r="CC230" s="445">
        <v>676.06871327334477</v>
      </c>
      <c r="CD230" s="445">
        <v>730.38163653521167</v>
      </c>
      <c r="CE230" s="512">
        <v>54.312923261866899</v>
      </c>
      <c r="CF230" s="513">
        <v>8.0336395096436544E-2</v>
      </c>
    </row>
    <row r="231" spans="1:84">
      <c r="A231" s="397">
        <v>729</v>
      </c>
      <c r="B231" s="412">
        <v>13</v>
      </c>
      <c r="C231" s="412">
        <v>13</v>
      </c>
      <c r="D231" s="398" t="s">
        <v>255</v>
      </c>
      <c r="E231" s="400">
        <v>8975</v>
      </c>
      <c r="F231" s="400">
        <v>8847</v>
      </c>
      <c r="G231" s="512">
        <v>-128</v>
      </c>
      <c r="H231" s="513">
        <v>-1.426183844011142E-2</v>
      </c>
      <c r="I231" s="513"/>
      <c r="J231" s="400">
        <v>399870.84803662868</v>
      </c>
      <c r="K231" s="433">
        <v>170329.57182625053</v>
      </c>
      <c r="L231" s="512">
        <v>-229541.27621037816</v>
      </c>
      <c r="M231" s="513">
        <v>-0.57403853603589494</v>
      </c>
      <c r="N231" s="513"/>
      <c r="O231" s="400">
        <v>4751158.3825585954</v>
      </c>
      <c r="P231" s="433">
        <v>4807273.1070091445</v>
      </c>
      <c r="Q231" s="512">
        <v>56114.724450549111</v>
      </c>
      <c r="R231" s="513">
        <v>1.1810745913364014E-2</v>
      </c>
      <c r="S231" s="513"/>
      <c r="T231" s="400">
        <v>1883138.1090361306</v>
      </c>
      <c r="U231" s="433">
        <v>1303526.31911411</v>
      </c>
      <c r="V231" s="512">
        <v>-579611.78992202063</v>
      </c>
      <c r="W231" s="513">
        <v>-0.30779037774276169</v>
      </c>
      <c r="X231" s="514"/>
      <c r="Y231" s="433">
        <v>7034167.3396313544</v>
      </c>
      <c r="Z231" s="433">
        <v>6281128.9979495052</v>
      </c>
      <c r="AA231" s="512">
        <v>-753038.34168184921</v>
      </c>
      <c r="AB231" s="513">
        <v>-0.10705436838830086</v>
      </c>
      <c r="AC231" s="514"/>
      <c r="AD231" s="517">
        <v>0</v>
      </c>
      <c r="AE231" s="439">
        <v>1582975.3061879061</v>
      </c>
      <c r="AF231" s="505"/>
      <c r="AG231" s="399">
        <v>7034167.3396313544</v>
      </c>
      <c r="AH231" s="399">
        <v>7864104.3041374115</v>
      </c>
      <c r="AI231" s="512">
        <v>829936.96450605709</v>
      </c>
      <c r="AJ231" s="513">
        <v>0.11798652554511907</v>
      </c>
      <c r="AK231" s="513"/>
      <c r="AL231" s="200">
        <v>168261</v>
      </c>
      <c r="AM231" s="433">
        <v>696672</v>
      </c>
      <c r="AN231" s="512">
        <v>528411</v>
      </c>
      <c r="AO231" s="513">
        <v>3.1404246973451957</v>
      </c>
      <c r="AP231" s="513"/>
      <c r="AQ231" s="445">
        <v>7202428.3396313544</v>
      </c>
      <c r="AR231" s="445">
        <v>8560776.3041374106</v>
      </c>
      <c r="AS231" s="512">
        <v>1358347.9645060562</v>
      </c>
      <c r="AT231" s="513">
        <v>0.18859583191293247</v>
      </c>
      <c r="AV231" s="519">
        <v>44.553854934443308</v>
      </c>
      <c r="AW231" s="519">
        <v>19.252805677207022</v>
      </c>
      <c r="AX231" s="519">
        <v>-25.301049257236286</v>
      </c>
      <c r="AY231" s="520">
        <v>-0.567875648346576</v>
      </c>
      <c r="AZ231" s="521"/>
      <c r="BA231" s="519">
        <v>529.37697855806073</v>
      </c>
      <c r="BB231" s="519">
        <v>543.37889759343784</v>
      </c>
      <c r="BC231" s="658">
        <v>14.001919035377114</v>
      </c>
      <c r="BD231" s="659">
        <v>2.6449807230975796E-2</v>
      </c>
      <c r="BE231" s="521"/>
      <c r="BF231" s="519">
        <v>209.82040212101734</v>
      </c>
      <c r="BG231" s="519">
        <v>147.34105562497004</v>
      </c>
      <c r="BH231" s="658">
        <v>-62.479346496047299</v>
      </c>
      <c r="BI231" s="659">
        <v>-0.29777536342729588</v>
      </c>
      <c r="BJ231" s="521"/>
      <c r="BK231" s="519">
        <v>783.75123561352143</v>
      </c>
      <c r="BL231" s="519">
        <v>709.9727588956149</v>
      </c>
      <c r="BM231" s="658">
        <v>-73.778476717906528</v>
      </c>
      <c r="BN231" s="659">
        <v>-9.4135069095173607E-2</v>
      </c>
      <c r="BO231" s="522"/>
      <c r="BP231" s="519">
        <v>0</v>
      </c>
      <c r="BQ231" s="519">
        <v>178.92791976804637</v>
      </c>
      <c r="BR231" s="522"/>
      <c r="BS231" s="519">
        <v>783.75123561352143</v>
      </c>
      <c r="BT231" s="519">
        <v>888.90067866366132</v>
      </c>
      <c r="BU231" s="658">
        <v>105.14944305013989</v>
      </c>
      <c r="BV231" s="659">
        <v>0.13416175729257865</v>
      </c>
      <c r="BW231" s="513"/>
      <c r="BX231" s="519">
        <v>18.747743732590529</v>
      </c>
      <c r="BY231" s="519">
        <v>109.57884028484231</v>
      </c>
      <c r="BZ231" s="512">
        <v>90.831096552251779</v>
      </c>
      <c r="CA231" s="513">
        <v>4.8449081579002842</v>
      </c>
      <c r="CB231" s="513"/>
      <c r="CC231" s="445">
        <v>802.49897934611192</v>
      </c>
      <c r="CD231" s="445">
        <v>967.64737245816775</v>
      </c>
      <c r="CE231" s="512">
        <v>165.14839311205583</v>
      </c>
      <c r="CF231" s="513">
        <v>0.20579265190669924</v>
      </c>
    </row>
    <row r="232" spans="1:84">
      <c r="A232" s="397">
        <v>732</v>
      </c>
      <c r="B232" s="412">
        <v>19</v>
      </c>
      <c r="C232" s="412">
        <v>19</v>
      </c>
      <c r="D232" s="398" t="s">
        <v>256</v>
      </c>
      <c r="E232" s="400">
        <v>3336</v>
      </c>
      <c r="F232" s="400">
        <v>3344</v>
      </c>
      <c r="G232" s="512">
        <v>8</v>
      </c>
      <c r="H232" s="513">
        <v>2.3980815347721821E-3</v>
      </c>
      <c r="I232" s="513"/>
      <c r="J232" s="400">
        <v>2225937.9782776032</v>
      </c>
      <c r="K232" s="433">
        <v>2140309.135728349</v>
      </c>
      <c r="L232" s="512">
        <v>-85628.842549254186</v>
      </c>
      <c r="M232" s="513">
        <v>-3.846865608336153E-2</v>
      </c>
      <c r="N232" s="513"/>
      <c r="O232" s="400">
        <v>1347947.522416342</v>
      </c>
      <c r="P232" s="433">
        <v>1426541.8709813163</v>
      </c>
      <c r="Q232" s="512">
        <v>78594.348564974265</v>
      </c>
      <c r="R232" s="513">
        <v>5.8306682758751151E-2</v>
      </c>
      <c r="S232" s="513"/>
      <c r="T232" s="400">
        <v>757141.45744576736</v>
      </c>
      <c r="U232" s="433">
        <v>513426.55455859809</v>
      </c>
      <c r="V232" s="512">
        <v>-243714.90288716927</v>
      </c>
      <c r="W232" s="513">
        <v>-0.3218882026475563</v>
      </c>
      <c r="X232" s="514"/>
      <c r="Y232" s="433">
        <v>4331026.9581397129</v>
      </c>
      <c r="Z232" s="433">
        <v>4080277.561268263</v>
      </c>
      <c r="AA232" s="512">
        <v>-250749.39687144989</v>
      </c>
      <c r="AB232" s="513">
        <v>-5.7896060055731717E-2</v>
      </c>
      <c r="AC232" s="514"/>
      <c r="AD232" s="517">
        <v>0</v>
      </c>
      <c r="AE232" s="439">
        <v>504944.6100060505</v>
      </c>
      <c r="AF232" s="505"/>
      <c r="AG232" s="399">
        <v>4331026.9581397129</v>
      </c>
      <c r="AH232" s="399">
        <v>4585222.1712743137</v>
      </c>
      <c r="AI232" s="512">
        <v>254195.21313460078</v>
      </c>
      <c r="AJ232" s="513">
        <v>5.8691671880930552E-2</v>
      </c>
      <c r="AK232" s="513"/>
      <c r="AL232" s="200">
        <v>257995</v>
      </c>
      <c r="AM232" s="433">
        <v>250334</v>
      </c>
      <c r="AN232" s="512">
        <v>-7661</v>
      </c>
      <c r="AO232" s="513">
        <v>-2.9694373921975232E-2</v>
      </c>
      <c r="AP232" s="513"/>
      <c r="AQ232" s="445">
        <v>4589021.9581397129</v>
      </c>
      <c r="AR232" s="445">
        <v>4835556.1712743146</v>
      </c>
      <c r="AS232" s="512">
        <v>246534.21313460171</v>
      </c>
      <c r="AT232" s="513">
        <v>5.3722604812843647E-2</v>
      </c>
      <c r="AV232" s="519">
        <v>667.24759540695538</v>
      </c>
      <c r="AW232" s="519">
        <v>640.04459800488905</v>
      </c>
      <c r="AX232" s="519">
        <v>-27.20299740206633</v>
      </c>
      <c r="AY232" s="520">
        <v>-4.0768970303257789E-2</v>
      </c>
      <c r="AZ232" s="521"/>
      <c r="BA232" s="519">
        <v>404.06100791856778</v>
      </c>
      <c r="BB232" s="519">
        <v>426.59744945613528</v>
      </c>
      <c r="BC232" s="658">
        <v>22.536441537567498</v>
      </c>
      <c r="BD232" s="659">
        <v>5.5774848589471834E-2</v>
      </c>
      <c r="BE232" s="521"/>
      <c r="BF232" s="519">
        <v>226.96086853889909</v>
      </c>
      <c r="BG232" s="519">
        <v>153.53664909048985</v>
      </c>
      <c r="BH232" s="658">
        <v>-73.424219448409247</v>
      </c>
      <c r="BI232" s="659">
        <v>-0.3235104796747153</v>
      </c>
      <c r="BJ232" s="521"/>
      <c r="BK232" s="519">
        <v>1298.2694718644223</v>
      </c>
      <c r="BL232" s="519">
        <v>1220.1786965515141</v>
      </c>
      <c r="BM232" s="658">
        <v>-78.090775312908136</v>
      </c>
      <c r="BN232" s="659">
        <v>-6.0149897232631783E-2</v>
      </c>
      <c r="BO232" s="522"/>
      <c r="BP232" s="519">
        <v>0</v>
      </c>
      <c r="BQ232" s="519">
        <v>151.00018241807732</v>
      </c>
      <c r="BR232" s="522"/>
      <c r="BS232" s="519">
        <v>1298.2694718644223</v>
      </c>
      <c r="BT232" s="519">
        <v>1371.1788789695913</v>
      </c>
      <c r="BU232" s="658">
        <v>72.909407105169066</v>
      </c>
      <c r="BV232" s="659">
        <v>5.615891668504315E-2</v>
      </c>
      <c r="BW232" s="513"/>
      <c r="BX232" s="519">
        <v>77.336630695443645</v>
      </c>
      <c r="BY232" s="519">
        <v>74.860645933014354</v>
      </c>
      <c r="BZ232" s="512">
        <v>-2.4759847624292917</v>
      </c>
      <c r="CA232" s="513">
        <v>-3.2015679247520752E-2</v>
      </c>
      <c r="CB232" s="513"/>
      <c r="CC232" s="445">
        <v>1375.6061025598658</v>
      </c>
      <c r="CD232" s="445">
        <v>1446.039524902606</v>
      </c>
      <c r="CE232" s="512">
        <v>70.433422342740187</v>
      </c>
      <c r="CF232" s="513">
        <v>5.1201737337214927E-2</v>
      </c>
    </row>
    <row r="233" spans="1:84">
      <c r="A233" s="397">
        <v>734</v>
      </c>
      <c r="B233" s="412">
        <v>2</v>
      </c>
      <c r="C233" s="412">
        <v>2</v>
      </c>
      <c r="D233" s="398" t="s">
        <v>257</v>
      </c>
      <c r="E233" s="400">
        <v>50933</v>
      </c>
      <c r="F233" s="400">
        <v>51100</v>
      </c>
      <c r="G233" s="512">
        <v>167</v>
      </c>
      <c r="H233" s="513">
        <v>3.2788172697465296E-3</v>
      </c>
      <c r="I233" s="513"/>
      <c r="J233" s="400">
        <v>3517575.405201083</v>
      </c>
      <c r="K233" s="433">
        <v>3513240.7544030864</v>
      </c>
      <c r="L233" s="512">
        <v>-4334.65079799667</v>
      </c>
      <c r="M233" s="513">
        <v>-1.2322836893808901E-3</v>
      </c>
      <c r="N233" s="513"/>
      <c r="O233" s="400">
        <v>14859086.706145555</v>
      </c>
      <c r="P233" s="433">
        <v>13848009.268036274</v>
      </c>
      <c r="Q233" s="512">
        <v>-1011077.4381092805</v>
      </c>
      <c r="R233" s="513">
        <v>-6.8044386448805769E-2</v>
      </c>
      <c r="S233" s="513"/>
      <c r="T233" s="400">
        <v>9133203.6394595839</v>
      </c>
      <c r="U233" s="433">
        <v>6083757.7269617599</v>
      </c>
      <c r="V233" s="512">
        <v>-3049445.9124978241</v>
      </c>
      <c r="W233" s="513">
        <v>-0.3338856805209986</v>
      </c>
      <c r="X233" s="514"/>
      <c r="Y233" s="433">
        <v>27509865.750806224</v>
      </c>
      <c r="Z233" s="433">
        <v>23445007.749401122</v>
      </c>
      <c r="AA233" s="512">
        <v>-4064858.0014051013</v>
      </c>
      <c r="AB233" s="513">
        <v>-0.1477600086538399</v>
      </c>
      <c r="AC233" s="514"/>
      <c r="AD233" s="517">
        <v>0</v>
      </c>
      <c r="AE233" s="439">
        <v>8386621.8279377278</v>
      </c>
      <c r="AF233" s="505"/>
      <c r="AG233" s="399">
        <v>27509865.750806224</v>
      </c>
      <c r="AH233" s="399">
        <v>31831629.577338852</v>
      </c>
      <c r="AI233" s="512">
        <v>4321763.8265326284</v>
      </c>
      <c r="AJ233" s="513">
        <v>0.15709868836440874</v>
      </c>
      <c r="AK233" s="513"/>
      <c r="AL233" s="200">
        <v>-1294597</v>
      </c>
      <c r="AM233" s="433">
        <v>-270461</v>
      </c>
      <c r="AN233" s="512">
        <v>1024136</v>
      </c>
      <c r="AO233" s="513">
        <v>-0.79108479318274338</v>
      </c>
      <c r="AP233" s="513"/>
      <c r="AQ233" s="445">
        <v>26215268.750806224</v>
      </c>
      <c r="AR233" s="445">
        <v>31561168.577338852</v>
      </c>
      <c r="AS233" s="512">
        <v>5345899.8265326284</v>
      </c>
      <c r="AT233" s="513">
        <v>0.20392313644956322</v>
      </c>
      <c r="AV233" s="519">
        <v>69.062796324604534</v>
      </c>
      <c r="AW233" s="519">
        <v>68.752265252506589</v>
      </c>
      <c r="AX233" s="519">
        <v>-0.31053107209794462</v>
      </c>
      <c r="AY233" s="520">
        <v>-4.4963582221375217E-3</v>
      </c>
      <c r="AZ233" s="521"/>
      <c r="BA233" s="519">
        <v>291.73790481898874</v>
      </c>
      <c r="BB233" s="519">
        <v>270.99822442341048</v>
      </c>
      <c r="BC233" s="658">
        <v>-20.739680395578262</v>
      </c>
      <c r="BD233" s="659">
        <v>-7.1090112230861369E-2</v>
      </c>
      <c r="BE233" s="521"/>
      <c r="BF233" s="519">
        <v>179.31799892917331</v>
      </c>
      <c r="BG233" s="519">
        <v>119.05592420668806</v>
      </c>
      <c r="BH233" s="658">
        <v>-60.262074722485252</v>
      </c>
      <c r="BI233" s="659">
        <v>-0.33606260990168341</v>
      </c>
      <c r="BJ233" s="521"/>
      <c r="BK233" s="519">
        <v>540.11870007276661</v>
      </c>
      <c r="BL233" s="519">
        <v>458.80641388260511</v>
      </c>
      <c r="BM233" s="658">
        <v>-81.312286190161501</v>
      </c>
      <c r="BN233" s="659">
        <v>-0.15054521567056803</v>
      </c>
      <c r="BO233" s="522"/>
      <c r="BP233" s="519">
        <v>0</v>
      </c>
      <c r="BQ233" s="519">
        <v>164.12175788527844</v>
      </c>
      <c r="BR233" s="522"/>
      <c r="BS233" s="519">
        <v>540.11870007276661</v>
      </c>
      <c r="BT233" s="519">
        <v>622.92817176788355</v>
      </c>
      <c r="BU233" s="658">
        <v>82.80947169511694</v>
      </c>
      <c r="BV233" s="659">
        <v>0.15331717210302212</v>
      </c>
      <c r="BW233" s="513"/>
      <c r="BX233" s="519">
        <v>-25.417646712347594</v>
      </c>
      <c r="BY233" s="519">
        <v>-5.2927788649706455</v>
      </c>
      <c r="BZ233" s="512">
        <v>20.124867847376947</v>
      </c>
      <c r="CA233" s="513">
        <v>-0.79176754933809523</v>
      </c>
      <c r="CB233" s="513"/>
      <c r="CC233" s="445">
        <v>514.701053360419</v>
      </c>
      <c r="CD233" s="445">
        <v>617.63539290291294</v>
      </c>
      <c r="CE233" s="512">
        <v>102.93433954249394</v>
      </c>
      <c r="CF233" s="513">
        <v>0.19998859312691994</v>
      </c>
    </row>
    <row r="234" spans="1:84">
      <c r="A234" s="397">
        <v>738</v>
      </c>
      <c r="B234" s="412">
        <v>2</v>
      </c>
      <c r="C234" s="412">
        <v>2</v>
      </c>
      <c r="D234" s="398" t="s">
        <v>258</v>
      </c>
      <c r="E234" s="400">
        <v>2917</v>
      </c>
      <c r="F234" s="400">
        <v>2974</v>
      </c>
      <c r="G234" s="512">
        <v>57</v>
      </c>
      <c r="H234" s="513">
        <v>1.9540623928693865E-2</v>
      </c>
      <c r="I234" s="513"/>
      <c r="J234" s="400">
        <v>521070.78241227311</v>
      </c>
      <c r="K234" s="433">
        <v>980080.73327474459</v>
      </c>
      <c r="L234" s="512">
        <v>459009.95086247148</v>
      </c>
      <c r="M234" s="513">
        <v>0.88089750251876742</v>
      </c>
      <c r="N234" s="513"/>
      <c r="O234" s="400">
        <v>896684.20143546443</v>
      </c>
      <c r="P234" s="433">
        <v>726859.34835791972</v>
      </c>
      <c r="Q234" s="512">
        <v>-169824.85307754471</v>
      </c>
      <c r="R234" s="513">
        <v>-0.18939204326972547</v>
      </c>
      <c r="S234" s="513"/>
      <c r="T234" s="400">
        <v>569770.65239065827</v>
      </c>
      <c r="U234" s="433">
        <v>419964.91087449569</v>
      </c>
      <c r="V234" s="512">
        <v>-149805.74151616258</v>
      </c>
      <c r="W234" s="513">
        <v>-0.26292288114104129</v>
      </c>
      <c r="X234" s="514"/>
      <c r="Y234" s="433">
        <v>1987525.6362383957</v>
      </c>
      <c r="Z234" s="433">
        <v>2126904.9925071602</v>
      </c>
      <c r="AA234" s="512">
        <v>139379.35626876447</v>
      </c>
      <c r="AB234" s="513">
        <v>7.0127073446234769E-2</v>
      </c>
      <c r="AC234" s="514"/>
      <c r="AD234" s="517">
        <v>0</v>
      </c>
      <c r="AE234" s="439">
        <v>368496.02158972918</v>
      </c>
      <c r="AF234" s="505"/>
      <c r="AG234" s="399">
        <v>1987525.6362383957</v>
      </c>
      <c r="AH234" s="399">
        <v>2495401.0140968892</v>
      </c>
      <c r="AI234" s="512">
        <v>507875.37785849348</v>
      </c>
      <c r="AJ234" s="513">
        <v>0.25553148527920466</v>
      </c>
      <c r="AK234" s="513"/>
      <c r="AL234" s="200">
        <v>-483838</v>
      </c>
      <c r="AM234" s="433">
        <v>-401018</v>
      </c>
      <c r="AN234" s="512">
        <v>82820</v>
      </c>
      <c r="AO234" s="513">
        <v>-0.17117299592012203</v>
      </c>
      <c r="AP234" s="513"/>
      <c r="AQ234" s="445">
        <v>1503687.6362383957</v>
      </c>
      <c r="AR234" s="445">
        <v>2094383.0140968892</v>
      </c>
      <c r="AS234" s="512">
        <v>590695.37785849348</v>
      </c>
      <c r="AT234" s="513">
        <v>0.39283117292642566</v>
      </c>
      <c r="AV234" s="519">
        <v>178.63242454997365</v>
      </c>
      <c r="AW234" s="519">
        <v>329.5496749410708</v>
      </c>
      <c r="AX234" s="519">
        <v>150.91725039109716</v>
      </c>
      <c r="AY234" s="520">
        <v>0.84484802113222746</v>
      </c>
      <c r="AZ234" s="521"/>
      <c r="BA234" s="519">
        <v>307.39945198336113</v>
      </c>
      <c r="BB234" s="519">
        <v>244.40462285067912</v>
      </c>
      <c r="BC234" s="658">
        <v>-62.994829132682014</v>
      </c>
      <c r="BD234" s="659">
        <v>-0.20492824149892039</v>
      </c>
      <c r="BE234" s="521"/>
      <c r="BF234" s="519">
        <v>195.32761480653352</v>
      </c>
      <c r="BG234" s="519">
        <v>141.21214219048275</v>
      </c>
      <c r="BH234" s="658">
        <v>-54.115472616050766</v>
      </c>
      <c r="BI234" s="659">
        <v>-0.27704977951863391</v>
      </c>
      <c r="BJ234" s="521"/>
      <c r="BK234" s="519">
        <v>681.35949133986821</v>
      </c>
      <c r="BL234" s="519">
        <v>715.16643998223276</v>
      </c>
      <c r="BM234" s="658">
        <v>33.806948642364546</v>
      </c>
      <c r="BN234" s="659">
        <v>4.9616904251064929E-2</v>
      </c>
      <c r="BO234" s="522"/>
      <c r="BP234" s="519">
        <v>0</v>
      </c>
      <c r="BQ234" s="519">
        <v>123.90585796561169</v>
      </c>
      <c r="BR234" s="522"/>
      <c r="BS234" s="519">
        <v>681.35949133986821</v>
      </c>
      <c r="BT234" s="519">
        <v>839.07229794784439</v>
      </c>
      <c r="BU234" s="658">
        <v>157.71280660797618</v>
      </c>
      <c r="BV234" s="659">
        <v>0.2314678354268461</v>
      </c>
      <c r="BW234" s="513"/>
      <c r="BX234" s="519">
        <v>-165.86835790195406</v>
      </c>
      <c r="BY234" s="519">
        <v>-134.84129119031607</v>
      </c>
      <c r="BZ234" s="512">
        <v>31.027066711637985</v>
      </c>
      <c r="CA234" s="513">
        <v>-0.18705838234666977</v>
      </c>
      <c r="CB234" s="513"/>
      <c r="CC234" s="445">
        <v>515.49113343791419</v>
      </c>
      <c r="CD234" s="445">
        <v>704.23100675752835</v>
      </c>
      <c r="CE234" s="512">
        <v>188.73987331961416</v>
      </c>
      <c r="CF234" s="513">
        <v>0.36613602267195156</v>
      </c>
    </row>
    <row r="235" spans="1:84">
      <c r="A235" s="397">
        <v>739</v>
      </c>
      <c r="B235" s="412">
        <v>9</v>
      </c>
      <c r="C235" s="412">
        <v>9</v>
      </c>
      <c r="D235" s="398" t="s">
        <v>259</v>
      </c>
      <c r="E235" s="400">
        <v>3256</v>
      </c>
      <c r="F235" s="400">
        <v>3216</v>
      </c>
      <c r="G235" s="512">
        <v>-40</v>
      </c>
      <c r="H235" s="513">
        <v>-1.2285012285012284E-2</v>
      </c>
      <c r="I235" s="513"/>
      <c r="J235" s="400">
        <v>1878390.928127439</v>
      </c>
      <c r="K235" s="433">
        <v>1925302.3250493985</v>
      </c>
      <c r="L235" s="512">
        <v>46911.396921959473</v>
      </c>
      <c r="M235" s="513">
        <v>2.4974245892853238E-2</v>
      </c>
      <c r="N235" s="513"/>
      <c r="O235" s="400">
        <v>1091048.1115239949</v>
      </c>
      <c r="P235" s="433">
        <v>1206480.0356632168</v>
      </c>
      <c r="Q235" s="512">
        <v>115431.9241392219</v>
      </c>
      <c r="R235" s="513">
        <v>0.10579911455782146</v>
      </c>
      <c r="S235" s="513"/>
      <c r="T235" s="400">
        <v>704284.69981162541</v>
      </c>
      <c r="U235" s="433">
        <v>530540.08029631991</v>
      </c>
      <c r="V235" s="512">
        <v>-173744.6195153055</v>
      </c>
      <c r="W235" s="513">
        <v>-0.2466965696710107</v>
      </c>
      <c r="X235" s="514"/>
      <c r="Y235" s="433">
        <v>3673723.7394630592</v>
      </c>
      <c r="Z235" s="433">
        <v>3662322.4410089352</v>
      </c>
      <c r="AA235" s="512">
        <v>-11401.298454124015</v>
      </c>
      <c r="AB235" s="513">
        <v>-3.1034719164240681E-3</v>
      </c>
      <c r="AC235" s="514"/>
      <c r="AD235" s="517">
        <v>0</v>
      </c>
      <c r="AE235" s="439">
        <v>383646.14151010418</v>
      </c>
      <c r="AF235" s="505"/>
      <c r="AG235" s="399">
        <v>3673723.7394630592</v>
      </c>
      <c r="AH235" s="399">
        <v>4045968.5825190395</v>
      </c>
      <c r="AI235" s="512">
        <v>372244.84305598028</v>
      </c>
      <c r="AJ235" s="513">
        <v>0.1013263025353089</v>
      </c>
      <c r="AK235" s="513"/>
      <c r="AL235" s="200">
        <v>331252</v>
      </c>
      <c r="AM235" s="433">
        <v>454452</v>
      </c>
      <c r="AN235" s="512">
        <v>123200</v>
      </c>
      <c r="AO235" s="513">
        <v>0.37192228273338729</v>
      </c>
      <c r="AP235" s="513"/>
      <c r="AQ235" s="445">
        <v>4004975.7394630592</v>
      </c>
      <c r="AR235" s="445">
        <v>4500420.5825190395</v>
      </c>
      <c r="AS235" s="512">
        <v>495444.84305598028</v>
      </c>
      <c r="AT235" s="513">
        <v>0.123707326906905</v>
      </c>
      <c r="AV235" s="519">
        <v>576.90139070253042</v>
      </c>
      <c r="AW235" s="519">
        <v>598.66365828650453</v>
      </c>
      <c r="AX235" s="519">
        <v>21.762267583974108</v>
      </c>
      <c r="AY235" s="520">
        <v>3.7722681787042973E-2</v>
      </c>
      <c r="AZ235" s="521"/>
      <c r="BA235" s="519">
        <v>335.08848634029329</v>
      </c>
      <c r="BB235" s="519">
        <v>375.14926482065198</v>
      </c>
      <c r="BC235" s="658">
        <v>40.060778480358692</v>
      </c>
      <c r="BD235" s="659">
        <v>0.11955283488814254</v>
      </c>
      <c r="BE235" s="521"/>
      <c r="BF235" s="519">
        <v>216.30365473330019</v>
      </c>
      <c r="BG235" s="519">
        <v>164.96893044039797</v>
      </c>
      <c r="BH235" s="658">
        <v>-51.334724292902223</v>
      </c>
      <c r="BI235" s="659">
        <v>-0.23732712402015269</v>
      </c>
      <c r="BJ235" s="521"/>
      <c r="BK235" s="519">
        <v>1128.2935317761239</v>
      </c>
      <c r="BL235" s="519">
        <v>1138.7818535475544</v>
      </c>
      <c r="BM235" s="658">
        <v>10.488321771430492</v>
      </c>
      <c r="BN235" s="659">
        <v>9.2957386318789827E-3</v>
      </c>
      <c r="BO235" s="522"/>
      <c r="BP235" s="519">
        <v>0</v>
      </c>
      <c r="BQ235" s="519">
        <v>119.29295444965926</v>
      </c>
      <c r="BR235" s="522"/>
      <c r="BS235" s="519">
        <v>1128.2935317761239</v>
      </c>
      <c r="BT235" s="519">
        <v>1258.0748079972138</v>
      </c>
      <c r="BU235" s="658">
        <v>129.78127622108991</v>
      </c>
      <c r="BV235" s="659">
        <v>0.11502439087530028</v>
      </c>
      <c r="BW235" s="513"/>
      <c r="BX235" s="519">
        <v>101.73587223587224</v>
      </c>
      <c r="BY235" s="519">
        <v>141.3097014925373</v>
      </c>
      <c r="BZ235" s="512">
        <v>39.573829256665064</v>
      </c>
      <c r="CA235" s="513">
        <v>0.38898599271763323</v>
      </c>
      <c r="CB235" s="513"/>
      <c r="CC235" s="445">
        <v>1230.0294040119961</v>
      </c>
      <c r="CD235" s="445">
        <v>1399.3845094897511</v>
      </c>
      <c r="CE235" s="512">
        <v>169.35510547775493</v>
      </c>
      <c r="CF235" s="513">
        <v>0.13768378619679181</v>
      </c>
    </row>
    <row r="236" spans="1:84">
      <c r="A236" s="397">
        <v>740</v>
      </c>
      <c r="B236" s="412">
        <v>10</v>
      </c>
      <c r="C236" s="412">
        <v>10</v>
      </c>
      <c r="D236" s="398" t="s">
        <v>260</v>
      </c>
      <c r="E236" s="400">
        <v>32085</v>
      </c>
      <c r="F236" s="400">
        <v>31843</v>
      </c>
      <c r="G236" s="512">
        <v>-242</v>
      </c>
      <c r="H236" s="513">
        <v>-7.5424653264765463E-3</v>
      </c>
      <c r="I236" s="513"/>
      <c r="J236" s="400">
        <v>-9792421.0240390692</v>
      </c>
      <c r="K236" s="433">
        <v>-9948666.3741229214</v>
      </c>
      <c r="L236" s="512">
        <v>-156245.35008385219</v>
      </c>
      <c r="M236" s="513">
        <v>1.5955742681027601E-2</v>
      </c>
      <c r="N236" s="513"/>
      <c r="O236" s="400">
        <v>9358231.9081515893</v>
      </c>
      <c r="P236" s="433">
        <v>9053226.0057063587</v>
      </c>
      <c r="Q236" s="512">
        <v>-305005.90244523063</v>
      </c>
      <c r="R236" s="513">
        <v>-3.2592257323688673E-2</v>
      </c>
      <c r="S236" s="513"/>
      <c r="T236" s="400">
        <v>6152036.684439783</v>
      </c>
      <c r="U236" s="433">
        <v>3846490.0044444967</v>
      </c>
      <c r="V236" s="512">
        <v>-2305546.6799952863</v>
      </c>
      <c r="W236" s="513">
        <v>-0.37476152992173423</v>
      </c>
      <c r="X236" s="514"/>
      <c r="Y236" s="433">
        <v>5717847.5685523031</v>
      </c>
      <c r="Z236" s="433">
        <v>2951049.636027934</v>
      </c>
      <c r="AA236" s="512">
        <v>-2766797.9325243691</v>
      </c>
      <c r="AB236" s="513">
        <v>-0.48388801893592492</v>
      </c>
      <c r="AC236" s="514"/>
      <c r="AD236" s="517">
        <v>0</v>
      </c>
      <c r="AE236" s="439">
        <v>5160475.9349332731</v>
      </c>
      <c r="AF236" s="505"/>
      <c r="AG236" s="399">
        <v>5717847.5685523031</v>
      </c>
      <c r="AH236" s="399">
        <v>8111525.5709612072</v>
      </c>
      <c r="AI236" s="512">
        <v>2393678.002408904</v>
      </c>
      <c r="AJ236" s="513">
        <v>0.41863270640055855</v>
      </c>
      <c r="AK236" s="513"/>
      <c r="AL236" s="200">
        <v>-1529726</v>
      </c>
      <c r="AM236" s="433">
        <v>-461479</v>
      </c>
      <c r="AN236" s="512">
        <v>1068247</v>
      </c>
      <c r="AO236" s="513">
        <v>-0.6983257132323043</v>
      </c>
      <c r="AP236" s="513"/>
      <c r="AQ236" s="445">
        <v>4188121.5685523031</v>
      </c>
      <c r="AR236" s="445">
        <v>7650046.5709612081</v>
      </c>
      <c r="AS236" s="512">
        <v>3461925.002408905</v>
      </c>
      <c r="AT236" s="513">
        <v>0.8266056621669603</v>
      </c>
      <c r="AV236" s="519">
        <v>-305.20246295898613</v>
      </c>
      <c r="AW236" s="519">
        <v>-312.42867738978492</v>
      </c>
      <c r="AX236" s="519">
        <v>-7.226214430798791</v>
      </c>
      <c r="AY236" s="520">
        <v>2.3676789370372375E-2</v>
      </c>
      <c r="AZ236" s="521"/>
      <c r="BA236" s="519">
        <v>291.66999869570174</v>
      </c>
      <c r="BB236" s="519">
        <v>284.30819978351155</v>
      </c>
      <c r="BC236" s="658">
        <v>-7.3617989121901815</v>
      </c>
      <c r="BD236" s="659">
        <v>-2.5240165067065126E-2</v>
      </c>
      <c r="BE236" s="521"/>
      <c r="BF236" s="519">
        <v>191.74183214710249</v>
      </c>
      <c r="BG236" s="519">
        <v>120.79546539096495</v>
      </c>
      <c r="BH236" s="658">
        <v>-70.946366756137536</v>
      </c>
      <c r="BI236" s="659">
        <v>-0.37000985106738821</v>
      </c>
      <c r="BJ236" s="521"/>
      <c r="BK236" s="519">
        <v>178.20936788381809</v>
      </c>
      <c r="BL236" s="519">
        <v>92.674987784691581</v>
      </c>
      <c r="BM236" s="658">
        <v>-85.534380099126508</v>
      </c>
      <c r="BN236" s="659">
        <v>-0.47996567809437402</v>
      </c>
      <c r="BO236" s="522"/>
      <c r="BP236" s="519">
        <v>0</v>
      </c>
      <c r="BQ236" s="519">
        <v>162.05997974227532</v>
      </c>
      <c r="BR236" s="522"/>
      <c r="BS236" s="519">
        <v>178.20936788381809</v>
      </c>
      <c r="BT236" s="519">
        <v>254.7349675269669</v>
      </c>
      <c r="BU236" s="658">
        <v>76.525599643148809</v>
      </c>
      <c r="BV236" s="659">
        <v>0.42941401202342488</v>
      </c>
      <c r="BW236" s="513"/>
      <c r="BX236" s="519">
        <v>-47.67729468599034</v>
      </c>
      <c r="BY236" s="519">
        <v>-13.350406682787426</v>
      </c>
      <c r="BZ236" s="512">
        <v>34.32688800320291</v>
      </c>
      <c r="CA236" s="513">
        <v>-0.71998397202032605</v>
      </c>
      <c r="CB236" s="513"/>
      <c r="CC236" s="445">
        <v>130.53207319782774</v>
      </c>
      <c r="CD236" s="445">
        <v>240.24264582360985</v>
      </c>
      <c r="CE236" s="512">
        <v>109.71057262578211</v>
      </c>
      <c r="CF236" s="513">
        <v>0.84048747513195754</v>
      </c>
    </row>
    <row r="237" spans="1:84">
      <c r="A237" s="397">
        <v>742</v>
      </c>
      <c r="B237" s="412">
        <v>19</v>
      </c>
      <c r="C237" s="412">
        <v>19</v>
      </c>
      <c r="D237" s="398" t="s">
        <v>261</v>
      </c>
      <c r="E237" s="400">
        <v>988</v>
      </c>
      <c r="F237" s="400">
        <v>978</v>
      </c>
      <c r="G237" s="512">
        <v>-10</v>
      </c>
      <c r="H237" s="513">
        <v>-1.0121457489878543E-2</v>
      </c>
      <c r="I237" s="513"/>
      <c r="J237" s="400">
        <v>1051754.0904797679</v>
      </c>
      <c r="K237" s="433">
        <v>1099660.5904672525</v>
      </c>
      <c r="L237" s="512">
        <v>47906.499987484654</v>
      </c>
      <c r="M237" s="513">
        <v>4.5549145395414284E-2</v>
      </c>
      <c r="N237" s="513"/>
      <c r="O237" s="400">
        <v>-22975.863869158784</v>
      </c>
      <c r="P237" s="433">
        <v>38760.032764208139</v>
      </c>
      <c r="Q237" s="512">
        <v>61735.896633366923</v>
      </c>
      <c r="R237" s="513">
        <v>-2.6869891371630614</v>
      </c>
      <c r="S237" s="513"/>
      <c r="T237" s="400">
        <v>227813.65568504349</v>
      </c>
      <c r="U237" s="433">
        <v>163226.45781202536</v>
      </c>
      <c r="V237" s="512">
        <v>-64587.197873018129</v>
      </c>
      <c r="W237" s="513">
        <v>-0.28350889536802437</v>
      </c>
      <c r="X237" s="514"/>
      <c r="Y237" s="433">
        <v>1256591.8822956525</v>
      </c>
      <c r="Z237" s="433">
        <v>1301647.081043486</v>
      </c>
      <c r="AA237" s="512">
        <v>45055.198747833492</v>
      </c>
      <c r="AB237" s="513">
        <v>3.5855077040226217E-2</v>
      </c>
      <c r="AC237" s="514"/>
      <c r="AD237" s="517">
        <v>0</v>
      </c>
      <c r="AE237" s="439">
        <v>202903.76240982645</v>
      </c>
      <c r="AF237" s="505"/>
      <c r="AG237" s="399">
        <v>1256591.8822956525</v>
      </c>
      <c r="AH237" s="399">
        <v>1504550.8434533125</v>
      </c>
      <c r="AI237" s="512">
        <v>247958.96115766</v>
      </c>
      <c r="AJ237" s="513">
        <v>0.19732656612795141</v>
      </c>
      <c r="AK237" s="513"/>
      <c r="AL237" s="200">
        <v>329204</v>
      </c>
      <c r="AM237" s="433">
        <v>462732</v>
      </c>
      <c r="AN237" s="512">
        <v>133528</v>
      </c>
      <c r="AO237" s="513">
        <v>0.40560868033195224</v>
      </c>
      <c r="AP237" s="513"/>
      <c r="AQ237" s="445">
        <v>1585795.8822956525</v>
      </c>
      <c r="AR237" s="445">
        <v>1967282.8434533125</v>
      </c>
      <c r="AS237" s="512">
        <v>381486.96115766</v>
      </c>
      <c r="AT237" s="513">
        <v>0.24056498406680588</v>
      </c>
      <c r="AV237" s="519">
        <v>1064.5284316596842</v>
      </c>
      <c r="AW237" s="519">
        <v>1124.3973317661068</v>
      </c>
      <c r="AX237" s="519">
        <v>59.868900106422643</v>
      </c>
      <c r="AY237" s="520">
        <v>5.6239831953649448E-2</v>
      </c>
      <c r="AZ237" s="521"/>
      <c r="BA237" s="519">
        <v>-23.254922944492698</v>
      </c>
      <c r="BB237" s="519">
        <v>39.631935341726113</v>
      </c>
      <c r="BC237" s="658">
        <v>62.886858286218811</v>
      </c>
      <c r="BD237" s="659">
        <v>-2.7042385148436652</v>
      </c>
      <c r="BE237" s="521"/>
      <c r="BF237" s="519">
        <v>230.58062316299947</v>
      </c>
      <c r="BG237" s="519">
        <v>166.89821862170282</v>
      </c>
      <c r="BH237" s="658">
        <v>-63.682404541296648</v>
      </c>
      <c r="BI237" s="659">
        <v>-0.27618281045358695</v>
      </c>
      <c r="BJ237" s="521"/>
      <c r="BK237" s="519">
        <v>1271.8541318781909</v>
      </c>
      <c r="BL237" s="519">
        <v>1330.9274857295359</v>
      </c>
      <c r="BM237" s="658">
        <v>59.073353851345018</v>
      </c>
      <c r="BN237" s="659">
        <v>4.6446642245136525E-2</v>
      </c>
      <c r="BO237" s="522"/>
      <c r="BP237" s="519">
        <v>0</v>
      </c>
      <c r="BQ237" s="519">
        <v>207.46805972374892</v>
      </c>
      <c r="BR237" s="522"/>
      <c r="BS237" s="519">
        <v>1271.8541318781909</v>
      </c>
      <c r="BT237" s="519">
        <v>1538.3955454532847</v>
      </c>
      <c r="BU237" s="658">
        <v>266.54141357509388</v>
      </c>
      <c r="BV237" s="659">
        <v>0.20956916905359499</v>
      </c>
      <c r="BW237" s="513"/>
      <c r="BX237" s="519">
        <v>333.20242914979758</v>
      </c>
      <c r="BY237" s="519">
        <v>473.14110429447851</v>
      </c>
      <c r="BZ237" s="512">
        <v>139.93867514468093</v>
      </c>
      <c r="CA237" s="513">
        <v>0.41998095722696188</v>
      </c>
      <c r="CB237" s="513"/>
      <c r="CC237" s="445">
        <v>1605.0565610279884</v>
      </c>
      <c r="CD237" s="445">
        <v>2011.5366497477632</v>
      </c>
      <c r="CE237" s="512">
        <v>406.48008871977481</v>
      </c>
      <c r="CF237" s="513">
        <v>0.25324969760532118</v>
      </c>
    </row>
    <row r="238" spans="1:84">
      <c r="A238" s="397">
        <v>743</v>
      </c>
      <c r="B238" s="412">
        <v>14</v>
      </c>
      <c r="C238" s="412">
        <v>14</v>
      </c>
      <c r="D238" s="398" t="s">
        <v>262</v>
      </c>
      <c r="E238" s="400">
        <v>65323</v>
      </c>
      <c r="F238" s="400">
        <v>66160</v>
      </c>
      <c r="G238" s="512">
        <v>837</v>
      </c>
      <c r="H238" s="513">
        <v>1.2813251075425195E-2</v>
      </c>
      <c r="I238" s="513"/>
      <c r="J238" s="400">
        <v>4529341.1869285181</v>
      </c>
      <c r="K238" s="433">
        <v>7494472.4262340236</v>
      </c>
      <c r="L238" s="512">
        <v>2965131.2393055055</v>
      </c>
      <c r="M238" s="513">
        <v>0.65464956534136698</v>
      </c>
      <c r="N238" s="513"/>
      <c r="O238" s="400">
        <v>12299018.935356123</v>
      </c>
      <c r="P238" s="433">
        <v>11802258.923457041</v>
      </c>
      <c r="Q238" s="512">
        <v>-496760.01189908199</v>
      </c>
      <c r="R238" s="513">
        <v>-4.0390214415479971E-2</v>
      </c>
      <c r="S238" s="513"/>
      <c r="T238" s="400">
        <v>9891809.9511747789</v>
      </c>
      <c r="U238" s="433">
        <v>4662682.0965382578</v>
      </c>
      <c r="V238" s="512">
        <v>-5229127.8546365211</v>
      </c>
      <c r="W238" s="513">
        <v>-0.52863205828327664</v>
      </c>
      <c r="X238" s="514"/>
      <c r="Y238" s="433">
        <v>26720170.073459424</v>
      </c>
      <c r="Z238" s="433">
        <v>23959413.44622932</v>
      </c>
      <c r="AA238" s="512">
        <v>-2760756.6272301041</v>
      </c>
      <c r="AB238" s="513">
        <v>-0.10332107241983107</v>
      </c>
      <c r="AC238" s="514"/>
      <c r="AD238" s="517">
        <v>0</v>
      </c>
      <c r="AE238" s="439">
        <v>8652930.4248600397</v>
      </c>
      <c r="AF238" s="505"/>
      <c r="AG238" s="399">
        <v>26720170.073459424</v>
      </c>
      <c r="AH238" s="399">
        <v>32612343.871089362</v>
      </c>
      <c r="AI238" s="512">
        <v>5892173.7976299375</v>
      </c>
      <c r="AJ238" s="513">
        <v>0.22051408286066668</v>
      </c>
      <c r="AK238" s="513"/>
      <c r="AL238" s="200">
        <v>-2659356</v>
      </c>
      <c r="AM238" s="433">
        <v>-1342540</v>
      </c>
      <c r="AN238" s="512">
        <v>1316816</v>
      </c>
      <c r="AO238" s="513">
        <v>-0.49516349070978088</v>
      </c>
      <c r="AP238" s="513"/>
      <c r="AQ238" s="445">
        <v>24060814.073459424</v>
      </c>
      <c r="AR238" s="445">
        <v>31269803.871089362</v>
      </c>
      <c r="AS238" s="512">
        <v>7208989.7976299375</v>
      </c>
      <c r="AT238" s="513">
        <v>0.29961537359543883</v>
      </c>
      <c r="AV238" s="519">
        <v>69.337617484324326</v>
      </c>
      <c r="AW238" s="519">
        <v>113.27799918733409</v>
      </c>
      <c r="AX238" s="519">
        <v>43.940381703009763</v>
      </c>
      <c r="AY238" s="520">
        <v>0.63371634759362327</v>
      </c>
      <c r="AZ238" s="521"/>
      <c r="BA238" s="519">
        <v>188.28006881735564</v>
      </c>
      <c r="BB238" s="519">
        <v>178.38964515503389</v>
      </c>
      <c r="BC238" s="658">
        <v>-9.8904236623217514</v>
      </c>
      <c r="BD238" s="659">
        <v>-5.2530380536009516E-2</v>
      </c>
      <c r="BE238" s="521"/>
      <c r="BF238" s="519">
        <v>151.42920489222448</v>
      </c>
      <c r="BG238" s="519">
        <v>70.47584789205348</v>
      </c>
      <c r="BH238" s="658">
        <v>-80.953357000170996</v>
      </c>
      <c r="BI238" s="659">
        <v>-0.5345954042206541</v>
      </c>
      <c r="BJ238" s="521"/>
      <c r="BK238" s="519">
        <v>409.04689119390451</v>
      </c>
      <c r="BL238" s="519">
        <v>362.14349223442139</v>
      </c>
      <c r="BM238" s="658">
        <v>-46.903398959483127</v>
      </c>
      <c r="BN238" s="659">
        <v>-0.11466509089601917</v>
      </c>
      <c r="BO238" s="522"/>
      <c r="BP238" s="519">
        <v>0</v>
      </c>
      <c r="BQ238" s="519">
        <v>130.78794475302357</v>
      </c>
      <c r="BR238" s="522"/>
      <c r="BS238" s="519">
        <v>409.04689119390451</v>
      </c>
      <c r="BT238" s="519">
        <v>492.93143698744501</v>
      </c>
      <c r="BU238" s="658">
        <v>83.884545793540497</v>
      </c>
      <c r="BV238" s="659">
        <v>0.20507317767090885</v>
      </c>
      <c r="BW238" s="513"/>
      <c r="BX238" s="519">
        <v>-40.710867535171381</v>
      </c>
      <c r="BY238" s="519">
        <v>-20.292321644498188</v>
      </c>
      <c r="BZ238" s="512">
        <v>20.418545890673194</v>
      </c>
      <c r="CA238" s="513">
        <v>-0.50155025247332252</v>
      </c>
      <c r="CB238" s="513"/>
      <c r="CC238" s="445">
        <v>368.33602365873315</v>
      </c>
      <c r="CD238" s="445">
        <v>472.63911534294681</v>
      </c>
      <c r="CE238" s="512">
        <v>104.30309168421365</v>
      </c>
      <c r="CF238" s="513">
        <v>0.28317374621183256</v>
      </c>
    </row>
    <row r="239" spans="1:84">
      <c r="A239" s="397">
        <v>746</v>
      </c>
      <c r="B239" s="412">
        <v>17</v>
      </c>
      <c r="C239" s="412">
        <v>17</v>
      </c>
      <c r="D239" s="398" t="s">
        <v>263</v>
      </c>
      <c r="E239" s="400">
        <v>4735</v>
      </c>
      <c r="F239" s="400">
        <v>4713</v>
      </c>
      <c r="G239" s="512">
        <v>-22</v>
      </c>
      <c r="H239" s="513">
        <v>-4.6462513199577614E-3</v>
      </c>
      <c r="I239" s="513"/>
      <c r="J239" s="400">
        <v>4639914.4099314827</v>
      </c>
      <c r="K239" s="433">
        <v>4746767.5494785439</v>
      </c>
      <c r="L239" s="512">
        <v>106853.13954706118</v>
      </c>
      <c r="M239" s="513">
        <v>2.3029118666143471E-2</v>
      </c>
      <c r="N239" s="513"/>
      <c r="O239" s="400">
        <v>1410848.1951298011</v>
      </c>
      <c r="P239" s="433">
        <v>1882438.0258256511</v>
      </c>
      <c r="Q239" s="512">
        <v>471589.83069585008</v>
      </c>
      <c r="R239" s="513">
        <v>0.33425979657043314</v>
      </c>
      <c r="S239" s="513"/>
      <c r="T239" s="400">
        <v>927037.86173937644</v>
      </c>
      <c r="U239" s="433">
        <v>611820.37644361949</v>
      </c>
      <c r="V239" s="512">
        <v>-315217.48529575695</v>
      </c>
      <c r="W239" s="513">
        <v>-0.34002654940578453</v>
      </c>
      <c r="X239" s="514"/>
      <c r="Y239" s="433">
        <v>6977800.4668006599</v>
      </c>
      <c r="Z239" s="433">
        <v>7241025.9517478151</v>
      </c>
      <c r="AA239" s="512">
        <v>263225.48494715523</v>
      </c>
      <c r="AB239" s="513">
        <v>3.7723274862837233E-2</v>
      </c>
      <c r="AC239" s="514"/>
      <c r="AD239" s="517">
        <v>0</v>
      </c>
      <c r="AE239" s="439">
        <v>437866.76408498478</v>
      </c>
      <c r="AF239" s="505"/>
      <c r="AG239" s="399">
        <v>6977800.4668006599</v>
      </c>
      <c r="AH239" s="399">
        <v>7678892.7158327997</v>
      </c>
      <c r="AI239" s="512">
        <v>701092.24903213978</v>
      </c>
      <c r="AJ239" s="513">
        <v>0.10047467713756401</v>
      </c>
      <c r="AK239" s="513"/>
      <c r="AL239" s="200">
        <v>288435</v>
      </c>
      <c r="AM239" s="433">
        <v>310695</v>
      </c>
      <c r="AN239" s="512">
        <v>22260</v>
      </c>
      <c r="AO239" s="513">
        <v>7.7175100109210054E-2</v>
      </c>
      <c r="AP239" s="513"/>
      <c r="AQ239" s="445">
        <v>7266235.4668006599</v>
      </c>
      <c r="AR239" s="445">
        <v>7989587.7158327997</v>
      </c>
      <c r="AS239" s="512">
        <v>723352.24903213978</v>
      </c>
      <c r="AT239" s="513">
        <v>9.9549794709671499E-2</v>
      </c>
      <c r="AV239" s="519">
        <v>979.91856598341769</v>
      </c>
      <c r="AW239" s="519">
        <v>1007.1647675532663</v>
      </c>
      <c r="AX239" s="519">
        <v>27.246201569848608</v>
      </c>
      <c r="AY239" s="520">
        <v>2.7804556945510175E-2</v>
      </c>
      <c r="AZ239" s="521"/>
      <c r="BA239" s="519">
        <v>297.96160404008469</v>
      </c>
      <c r="BB239" s="519">
        <v>399.41396686307047</v>
      </c>
      <c r="BC239" s="658">
        <v>101.45236282298578</v>
      </c>
      <c r="BD239" s="659">
        <v>0.34048804089985168</v>
      </c>
      <c r="BE239" s="521"/>
      <c r="BF239" s="519">
        <v>195.78413130715447</v>
      </c>
      <c r="BG239" s="519">
        <v>129.8154840746063</v>
      </c>
      <c r="BH239" s="658">
        <v>-65.968647232548165</v>
      </c>
      <c r="BI239" s="659">
        <v>-0.33694583310765747</v>
      </c>
      <c r="BJ239" s="521"/>
      <c r="BK239" s="519">
        <v>1473.6643013306568</v>
      </c>
      <c r="BL239" s="519">
        <v>1536.3942184909431</v>
      </c>
      <c r="BM239" s="658">
        <v>62.729917160286277</v>
      </c>
      <c r="BN239" s="659">
        <v>4.2567304577876934E-2</v>
      </c>
      <c r="BO239" s="522"/>
      <c r="BP239" s="519">
        <v>0</v>
      </c>
      <c r="BQ239" s="519">
        <v>92.906166790788205</v>
      </c>
      <c r="BR239" s="522"/>
      <c r="BS239" s="519">
        <v>1473.6643013306568</v>
      </c>
      <c r="BT239" s="519">
        <v>1629.3003852817312</v>
      </c>
      <c r="BU239" s="658">
        <v>155.6360839510744</v>
      </c>
      <c r="BV239" s="659">
        <v>0.10561162661709425</v>
      </c>
      <c r="BW239" s="513"/>
      <c r="BX239" s="519">
        <v>60.915522703273496</v>
      </c>
      <c r="BY239" s="519">
        <v>65.922978994271162</v>
      </c>
      <c r="BZ239" s="512">
        <v>5.0074562909976663</v>
      </c>
      <c r="CA239" s="513">
        <v>8.2203288567177873E-2</v>
      </c>
      <c r="CB239" s="513"/>
      <c r="CC239" s="445">
        <v>1534.5798240339304</v>
      </c>
      <c r="CD239" s="445">
        <v>1695.2233642760025</v>
      </c>
      <c r="CE239" s="512">
        <v>160.64354024207205</v>
      </c>
      <c r="CF239" s="513">
        <v>0.10468242689376069</v>
      </c>
    </row>
    <row r="240" spans="1:84">
      <c r="A240" s="397">
        <v>747</v>
      </c>
      <c r="B240" s="412">
        <v>4</v>
      </c>
      <c r="C240" s="412">
        <v>4</v>
      </c>
      <c r="D240" s="398" t="s">
        <v>264</v>
      </c>
      <c r="E240" s="400">
        <v>1308</v>
      </c>
      <c r="F240" s="400">
        <v>1283</v>
      </c>
      <c r="G240" s="512">
        <v>-25</v>
      </c>
      <c r="H240" s="513">
        <v>-1.91131498470948E-2</v>
      </c>
      <c r="I240" s="513"/>
      <c r="J240" s="400">
        <v>758319.29656358226</v>
      </c>
      <c r="K240" s="433">
        <v>753813.45060937491</v>
      </c>
      <c r="L240" s="512">
        <v>-4505.8459542073542</v>
      </c>
      <c r="M240" s="513">
        <v>-5.9418848691127242E-3</v>
      </c>
      <c r="N240" s="513"/>
      <c r="O240" s="400">
        <v>546791.75487211917</v>
      </c>
      <c r="P240" s="433">
        <v>601174.76958070428</v>
      </c>
      <c r="Q240" s="512">
        <v>54383.014708585106</v>
      </c>
      <c r="R240" s="513">
        <v>9.9458366414658037E-2</v>
      </c>
      <c r="S240" s="513"/>
      <c r="T240" s="400">
        <v>335091.58715118672</v>
      </c>
      <c r="U240" s="433">
        <v>259247.94994994503</v>
      </c>
      <c r="V240" s="512">
        <v>-75843.637201241683</v>
      </c>
      <c r="W240" s="513">
        <v>-0.22633703772163796</v>
      </c>
      <c r="X240" s="514"/>
      <c r="Y240" s="433">
        <v>1640202.6385868883</v>
      </c>
      <c r="Z240" s="433">
        <v>1614236.1701400243</v>
      </c>
      <c r="AA240" s="512">
        <v>-25966.468446864048</v>
      </c>
      <c r="AB240" s="513">
        <v>-1.5831256355760642E-2</v>
      </c>
      <c r="AC240" s="514"/>
      <c r="AD240" s="517">
        <v>0</v>
      </c>
      <c r="AE240" s="439">
        <v>234001.02447651906</v>
      </c>
      <c r="AF240" s="505"/>
      <c r="AG240" s="399">
        <v>1640202.6385868883</v>
      </c>
      <c r="AH240" s="399">
        <v>1848237.1946165434</v>
      </c>
      <c r="AI240" s="512">
        <v>208034.55602965504</v>
      </c>
      <c r="AJ240" s="513">
        <v>0.12683466733652288</v>
      </c>
      <c r="AK240" s="513"/>
      <c r="AL240" s="200">
        <v>-235805</v>
      </c>
      <c r="AM240" s="433">
        <v>-263730</v>
      </c>
      <c r="AN240" s="512">
        <v>-27925</v>
      </c>
      <c r="AO240" s="513">
        <v>0.11842412162591973</v>
      </c>
      <c r="AP240" s="513"/>
      <c r="AQ240" s="445">
        <v>1404397.6385868883</v>
      </c>
      <c r="AR240" s="445">
        <v>1584507.1946165434</v>
      </c>
      <c r="AS240" s="512">
        <v>180109.55602965504</v>
      </c>
      <c r="AT240" s="513">
        <v>0.12824683770536821</v>
      </c>
      <c r="AV240" s="519">
        <v>579.75481388653077</v>
      </c>
      <c r="AW240" s="519">
        <v>587.53971208836708</v>
      </c>
      <c r="AX240" s="519">
        <v>7.7848982018363131</v>
      </c>
      <c r="AY240" s="520">
        <v>1.3427914724240597E-2</v>
      </c>
      <c r="AZ240" s="521"/>
      <c r="BA240" s="519">
        <v>418.03650984106969</v>
      </c>
      <c r="BB240" s="519">
        <v>468.56957878464868</v>
      </c>
      <c r="BC240" s="658">
        <v>50.533068943578996</v>
      </c>
      <c r="BD240" s="659">
        <v>0.12088195110707149</v>
      </c>
      <c r="BE240" s="521"/>
      <c r="BF240" s="519">
        <v>256.18622870885832</v>
      </c>
      <c r="BG240" s="519">
        <v>202.06387369442325</v>
      </c>
      <c r="BH240" s="658">
        <v>-54.122355014435072</v>
      </c>
      <c r="BI240" s="659">
        <v>-0.21126176565853655</v>
      </c>
      <c r="BJ240" s="521"/>
      <c r="BK240" s="519">
        <v>1253.9775524364591</v>
      </c>
      <c r="BL240" s="519">
        <v>1258.173164567439</v>
      </c>
      <c r="BM240" s="658">
        <v>4.1956121309799528</v>
      </c>
      <c r="BN240" s="659">
        <v>3.3458430917108072E-3</v>
      </c>
      <c r="BO240" s="522"/>
      <c r="BP240" s="519">
        <v>0</v>
      </c>
      <c r="BQ240" s="519">
        <v>182.38583357483949</v>
      </c>
      <c r="BR240" s="522"/>
      <c r="BS240" s="519">
        <v>1253.9775524364591</v>
      </c>
      <c r="BT240" s="519">
        <v>1440.5589981422786</v>
      </c>
      <c r="BU240" s="658">
        <v>186.58144570581953</v>
      </c>
      <c r="BV240" s="659">
        <v>0.14879169514900378</v>
      </c>
      <c r="BW240" s="513"/>
      <c r="BX240" s="519">
        <v>-180.27905198776759</v>
      </c>
      <c r="BY240" s="519">
        <v>-205.55728760717071</v>
      </c>
      <c r="BZ240" s="512">
        <v>-25.278235619403119</v>
      </c>
      <c r="CA240" s="513">
        <v>0.1402172650714755</v>
      </c>
      <c r="CB240" s="513"/>
      <c r="CC240" s="445">
        <v>1073.6985004486914</v>
      </c>
      <c r="CD240" s="445">
        <v>1235.0017105351078</v>
      </c>
      <c r="CE240" s="512">
        <v>161.30321008641636</v>
      </c>
      <c r="CF240" s="513">
        <v>0.15023138247749143</v>
      </c>
    </row>
    <row r="241" spans="1:84">
      <c r="A241" s="397">
        <v>748</v>
      </c>
      <c r="B241" s="412">
        <v>17</v>
      </c>
      <c r="C241" s="412">
        <v>17</v>
      </c>
      <c r="D241" s="398" t="s">
        <v>265</v>
      </c>
      <c r="E241" s="400">
        <v>4897</v>
      </c>
      <c r="F241" s="400">
        <v>4837</v>
      </c>
      <c r="G241" s="512">
        <v>-60</v>
      </c>
      <c r="H241" s="513">
        <v>-1.225239942822136E-2</v>
      </c>
      <c r="I241" s="513"/>
      <c r="J241" s="400">
        <v>2250520.4798582192</v>
      </c>
      <c r="K241" s="433">
        <v>2525237.8694018321</v>
      </c>
      <c r="L241" s="512">
        <v>274717.38954361295</v>
      </c>
      <c r="M241" s="513">
        <v>0.12206838018240114</v>
      </c>
      <c r="N241" s="513"/>
      <c r="O241" s="400">
        <v>2561589.8101555142</v>
      </c>
      <c r="P241" s="433">
        <v>2457031.2538038758</v>
      </c>
      <c r="Q241" s="512">
        <v>-104558.5563516384</v>
      </c>
      <c r="R241" s="513">
        <v>-4.081783739813153E-2</v>
      </c>
      <c r="S241" s="513"/>
      <c r="T241" s="400">
        <v>1015680.294506805</v>
      </c>
      <c r="U241" s="433">
        <v>700746.03305935021</v>
      </c>
      <c r="V241" s="512">
        <v>-314934.2614474548</v>
      </c>
      <c r="W241" s="513">
        <v>-0.31007223744591883</v>
      </c>
      <c r="X241" s="514"/>
      <c r="Y241" s="433">
        <v>5827790.5845205383</v>
      </c>
      <c r="Z241" s="433">
        <v>5683015.1562650586</v>
      </c>
      <c r="AA241" s="512">
        <v>-144775.42825547978</v>
      </c>
      <c r="AB241" s="513">
        <v>-2.4842249589411197E-2</v>
      </c>
      <c r="AC241" s="514"/>
      <c r="AD241" s="517">
        <v>0</v>
      </c>
      <c r="AE241" s="439">
        <v>543061.39749436919</v>
      </c>
      <c r="AF241" s="505"/>
      <c r="AG241" s="399">
        <v>5827790.5845205383</v>
      </c>
      <c r="AH241" s="399">
        <v>6226076.5537594277</v>
      </c>
      <c r="AI241" s="512">
        <v>398285.9692388894</v>
      </c>
      <c r="AJ241" s="513">
        <v>6.8342532811112841E-2</v>
      </c>
      <c r="AK241" s="513"/>
      <c r="AL241" s="200">
        <v>461331</v>
      </c>
      <c r="AM241" s="433">
        <v>114572</v>
      </c>
      <c r="AN241" s="512">
        <v>-346759</v>
      </c>
      <c r="AO241" s="513">
        <v>-0.75164903290695839</v>
      </c>
      <c r="AP241" s="513"/>
      <c r="AQ241" s="445">
        <v>6289121.5845205383</v>
      </c>
      <c r="AR241" s="445">
        <v>6340648.5537594268</v>
      </c>
      <c r="AS241" s="512">
        <v>51526.969238888472</v>
      </c>
      <c r="AT241" s="513">
        <v>8.1930311803340202E-3</v>
      </c>
      <c r="AV241" s="519">
        <v>459.57126401025511</v>
      </c>
      <c r="AW241" s="519">
        <v>522.06695666773453</v>
      </c>
      <c r="AX241" s="519">
        <v>62.495692657479424</v>
      </c>
      <c r="AY241" s="520">
        <v>0.13598694598991476</v>
      </c>
      <c r="AZ241" s="521"/>
      <c r="BA241" s="519">
        <v>523.09369208811802</v>
      </c>
      <c r="BB241" s="519">
        <v>507.96594041841547</v>
      </c>
      <c r="BC241" s="658">
        <v>-15.127751669702548</v>
      </c>
      <c r="BD241" s="659">
        <v>-2.8919774599679544E-2</v>
      </c>
      <c r="BE241" s="521"/>
      <c r="BF241" s="519">
        <v>207.40867766118134</v>
      </c>
      <c r="BG241" s="519">
        <v>144.87203495128182</v>
      </c>
      <c r="BH241" s="658">
        <v>-62.536642709899525</v>
      </c>
      <c r="BI241" s="659">
        <v>-0.30151410931830985</v>
      </c>
      <c r="BJ241" s="521"/>
      <c r="BK241" s="519">
        <v>1190.0736337595545</v>
      </c>
      <c r="BL241" s="519">
        <v>1174.904932037432</v>
      </c>
      <c r="BM241" s="658">
        <v>-15.168701722122478</v>
      </c>
      <c r="BN241" s="659">
        <v>-1.2746019483015621E-2</v>
      </c>
      <c r="BO241" s="522"/>
      <c r="BP241" s="519">
        <v>0</v>
      </c>
      <c r="BQ241" s="519">
        <v>112.27235838213132</v>
      </c>
      <c r="BR241" s="522"/>
      <c r="BS241" s="519">
        <v>1190.0736337595545</v>
      </c>
      <c r="BT241" s="519">
        <v>1287.1772904195634</v>
      </c>
      <c r="BU241" s="658">
        <v>97.103656660008937</v>
      </c>
      <c r="BV241" s="659">
        <v>8.1594662637175949E-2</v>
      </c>
      <c r="BW241" s="513"/>
      <c r="BX241" s="519">
        <v>94.206861343679805</v>
      </c>
      <c r="BY241" s="519">
        <v>23.686582592516022</v>
      </c>
      <c r="BZ241" s="512">
        <v>-70.520278751163787</v>
      </c>
      <c r="CA241" s="513">
        <v>-0.74856839242203332</v>
      </c>
      <c r="CB241" s="513"/>
      <c r="CC241" s="445">
        <v>1284.2804951032342</v>
      </c>
      <c r="CD241" s="445">
        <v>1310.8638730120792</v>
      </c>
      <c r="CE241" s="512">
        <v>26.583377908845023</v>
      </c>
      <c r="CF241" s="513">
        <v>2.0699043558010412E-2</v>
      </c>
    </row>
    <row r="242" spans="1:84">
      <c r="A242" s="397">
        <v>749</v>
      </c>
      <c r="B242" s="412">
        <v>11</v>
      </c>
      <c r="C242" s="412">
        <v>11</v>
      </c>
      <c r="D242" s="398" t="s">
        <v>266</v>
      </c>
      <c r="E242" s="400">
        <v>21232</v>
      </c>
      <c r="F242" s="400">
        <v>21290</v>
      </c>
      <c r="G242" s="512">
        <v>58</v>
      </c>
      <c r="H242" s="513">
        <v>2.7317256970610399E-3</v>
      </c>
      <c r="I242" s="513"/>
      <c r="J242" s="400">
        <v>5449145.8038820736</v>
      </c>
      <c r="K242" s="433">
        <v>5689636.3583738124</v>
      </c>
      <c r="L242" s="512">
        <v>240490.55449173879</v>
      </c>
      <c r="M242" s="513">
        <v>4.413362445181937E-2</v>
      </c>
      <c r="N242" s="513"/>
      <c r="O242" s="400">
        <v>5010593.8415084388</v>
      </c>
      <c r="P242" s="433">
        <v>3503187.3037041523</v>
      </c>
      <c r="Q242" s="512">
        <v>-1507406.5378042865</v>
      </c>
      <c r="R242" s="513">
        <v>-0.30084388906495002</v>
      </c>
      <c r="S242" s="513"/>
      <c r="T242" s="400">
        <v>3020021.1533850855</v>
      </c>
      <c r="U242" s="433">
        <v>1144417.9712495611</v>
      </c>
      <c r="V242" s="512">
        <v>-1875603.1821355245</v>
      </c>
      <c r="W242" s="513">
        <v>-0.62105630618950991</v>
      </c>
      <c r="X242" s="514"/>
      <c r="Y242" s="433">
        <v>13479760.798775598</v>
      </c>
      <c r="Z242" s="433">
        <v>10337241.633327527</v>
      </c>
      <c r="AA242" s="512">
        <v>-3142519.1654480714</v>
      </c>
      <c r="AB242" s="513">
        <v>-0.23312870401480082</v>
      </c>
      <c r="AC242" s="514"/>
      <c r="AD242" s="517">
        <v>0</v>
      </c>
      <c r="AE242" s="439">
        <v>2027962.2006312988</v>
      </c>
      <c r="AF242" s="505"/>
      <c r="AG242" s="399">
        <v>13479760.798775598</v>
      </c>
      <c r="AH242" s="399">
        <v>12365203.833958825</v>
      </c>
      <c r="AI242" s="512">
        <v>-1114556.9648167733</v>
      </c>
      <c r="AJ242" s="513">
        <v>-8.2683734634075357E-2</v>
      </c>
      <c r="AK242" s="513"/>
      <c r="AL242" s="200">
        <v>-1920641</v>
      </c>
      <c r="AM242" s="433">
        <v>-1536185</v>
      </c>
      <c r="AN242" s="512">
        <v>384456</v>
      </c>
      <c r="AO242" s="513">
        <v>-0.2001706721870459</v>
      </c>
      <c r="AP242" s="513"/>
      <c r="AQ242" s="445">
        <v>11559119.798775598</v>
      </c>
      <c r="AR242" s="445">
        <v>10829018.833958825</v>
      </c>
      <c r="AS242" s="512">
        <v>-730100.96481677331</v>
      </c>
      <c r="AT242" s="513">
        <v>-6.3162332212709602E-2</v>
      </c>
      <c r="AV242" s="519">
        <v>256.64778654305172</v>
      </c>
      <c r="AW242" s="519">
        <v>267.24454478035756</v>
      </c>
      <c r="AX242" s="519">
        <v>10.596758237305835</v>
      </c>
      <c r="AY242" s="520">
        <v>4.1289108236779073E-2</v>
      </c>
      <c r="AZ242" s="521"/>
      <c r="BA242" s="519">
        <v>235.99255093766197</v>
      </c>
      <c r="BB242" s="519">
        <v>164.54613920639514</v>
      </c>
      <c r="BC242" s="658">
        <v>-71.446411731266835</v>
      </c>
      <c r="BD242" s="659">
        <v>-0.30274858866261245</v>
      </c>
      <c r="BE242" s="521"/>
      <c r="BF242" s="519">
        <v>142.23912742017171</v>
      </c>
      <c r="BG242" s="519">
        <v>53.753779767475862</v>
      </c>
      <c r="BH242" s="658">
        <v>-88.48534765269585</v>
      </c>
      <c r="BI242" s="659">
        <v>-0.62208865631825616</v>
      </c>
      <c r="BJ242" s="521"/>
      <c r="BK242" s="519">
        <v>634.87946490088541</v>
      </c>
      <c r="BL242" s="519">
        <v>485.54446375422862</v>
      </c>
      <c r="BM242" s="658">
        <v>-149.33500114665679</v>
      </c>
      <c r="BN242" s="659">
        <v>-0.23521787898742372</v>
      </c>
      <c r="BO242" s="522"/>
      <c r="BP242" s="519">
        <v>0</v>
      </c>
      <c r="BQ242" s="519">
        <v>95.254213275307606</v>
      </c>
      <c r="BR242" s="522"/>
      <c r="BS242" s="519">
        <v>634.87946490088541</v>
      </c>
      <c r="BT242" s="519">
        <v>580.79867702953618</v>
      </c>
      <c r="BU242" s="658">
        <v>-54.08078787134923</v>
      </c>
      <c r="BV242" s="659">
        <v>-8.518276438472E-2</v>
      </c>
      <c r="BW242" s="513"/>
      <c r="BX242" s="519">
        <v>-90.459730595327812</v>
      </c>
      <c r="BY242" s="519">
        <v>-72.155237200563647</v>
      </c>
      <c r="BZ242" s="512">
        <v>18.304493394764165</v>
      </c>
      <c r="CA242" s="513">
        <v>-0.20234963418860305</v>
      </c>
      <c r="CB242" s="513"/>
      <c r="CC242" s="445">
        <v>544.41973430555754</v>
      </c>
      <c r="CD242" s="445">
        <v>508.64343982897253</v>
      </c>
      <c r="CE242" s="512">
        <v>-35.776294476585008</v>
      </c>
      <c r="CF242" s="513">
        <v>-6.571454380179656E-2</v>
      </c>
    </row>
    <row r="243" spans="1:84">
      <c r="A243" s="397">
        <v>751</v>
      </c>
      <c r="B243" s="412">
        <v>19</v>
      </c>
      <c r="C243" s="412">
        <v>19</v>
      </c>
      <c r="D243" s="398" t="s">
        <v>267</v>
      </c>
      <c r="E243" s="400">
        <v>2877</v>
      </c>
      <c r="F243" s="400">
        <v>2828</v>
      </c>
      <c r="G243" s="512">
        <v>-49</v>
      </c>
      <c r="H243" s="513">
        <v>-1.7031630170316302E-2</v>
      </c>
      <c r="I243" s="513"/>
      <c r="J243" s="400">
        <v>1292842.2758702768</v>
      </c>
      <c r="K243" s="433">
        <v>1267755.8583667162</v>
      </c>
      <c r="L243" s="512">
        <v>-25086.41750356066</v>
      </c>
      <c r="M243" s="513">
        <v>-1.9404081976414127E-2</v>
      </c>
      <c r="N243" s="513"/>
      <c r="O243" s="400">
        <v>1201637.772055164</v>
      </c>
      <c r="P243" s="433">
        <v>1195346.6055282711</v>
      </c>
      <c r="Q243" s="512">
        <v>-6291.166526892921</v>
      </c>
      <c r="R243" s="513">
        <v>-5.2354933185340237E-3</v>
      </c>
      <c r="S243" s="513"/>
      <c r="T243" s="400">
        <v>505376.80502929178</v>
      </c>
      <c r="U243" s="433">
        <v>295775.8264505713</v>
      </c>
      <c r="V243" s="512">
        <v>-209600.97857872047</v>
      </c>
      <c r="W243" s="513">
        <v>-0.41474198359098008</v>
      </c>
      <c r="X243" s="514"/>
      <c r="Y243" s="433">
        <v>2999856.8529547323</v>
      </c>
      <c r="Z243" s="433">
        <v>2758878.2903455589</v>
      </c>
      <c r="AA243" s="512">
        <v>-240978.56260917336</v>
      </c>
      <c r="AB243" s="513">
        <v>-8.0330020538086563E-2</v>
      </c>
      <c r="AC243" s="514"/>
      <c r="AD243" s="517">
        <v>0</v>
      </c>
      <c r="AE243" s="439">
        <v>427193.43632853252</v>
      </c>
      <c r="AF243" s="505"/>
      <c r="AG243" s="399">
        <v>2999856.8529547323</v>
      </c>
      <c r="AH243" s="399">
        <v>3186071.7266740915</v>
      </c>
      <c r="AI243" s="512">
        <v>186214.87371935928</v>
      </c>
      <c r="AJ243" s="513">
        <v>6.2074586504334534E-2</v>
      </c>
      <c r="AK243" s="513"/>
      <c r="AL243" s="200">
        <v>154252</v>
      </c>
      <c r="AM243" s="433">
        <v>259120</v>
      </c>
      <c r="AN243" s="512">
        <v>104868</v>
      </c>
      <c r="AO243" s="513">
        <v>0.67984855950003886</v>
      </c>
      <c r="AP243" s="513"/>
      <c r="AQ243" s="445">
        <v>3154108.8529547323</v>
      </c>
      <c r="AR243" s="445">
        <v>3445191.7266740911</v>
      </c>
      <c r="AS243" s="512">
        <v>291082.87371935882</v>
      </c>
      <c r="AT243" s="513">
        <v>9.2286882694830208E-2</v>
      </c>
      <c r="AV243" s="519">
        <v>449.37166349331835</v>
      </c>
      <c r="AW243" s="519">
        <v>448.28707863038056</v>
      </c>
      <c r="AX243" s="519">
        <v>-1.0845848629377883</v>
      </c>
      <c r="AY243" s="520">
        <v>-2.4135586443222957E-3</v>
      </c>
      <c r="AZ243" s="521"/>
      <c r="BA243" s="519">
        <v>417.67041086380397</v>
      </c>
      <c r="BB243" s="519">
        <v>422.68267522216092</v>
      </c>
      <c r="BC243" s="658">
        <v>5.0122643583569584</v>
      </c>
      <c r="BD243" s="659">
        <v>1.2000525361590391E-2</v>
      </c>
      <c r="BE243" s="521"/>
      <c r="BF243" s="519">
        <v>175.6610375492846</v>
      </c>
      <c r="BG243" s="519">
        <v>104.58834032905634</v>
      </c>
      <c r="BH243" s="658">
        <v>-71.072697220228264</v>
      </c>
      <c r="BI243" s="659">
        <v>-0.40460137439577426</v>
      </c>
      <c r="BJ243" s="521"/>
      <c r="BK243" s="519">
        <v>1042.7031119064068</v>
      </c>
      <c r="BL243" s="519">
        <v>975.55809418159788</v>
      </c>
      <c r="BM243" s="658">
        <v>-67.145017724808895</v>
      </c>
      <c r="BN243" s="659">
        <v>-6.4395144656320777E-2</v>
      </c>
      <c r="BO243" s="522"/>
      <c r="BP243" s="519">
        <v>0</v>
      </c>
      <c r="BQ243" s="519">
        <v>151.05849940895774</v>
      </c>
      <c r="BR243" s="522"/>
      <c r="BS243" s="519">
        <v>1042.7031119064068</v>
      </c>
      <c r="BT243" s="519">
        <v>1126.6165935905558</v>
      </c>
      <c r="BU243" s="658">
        <v>83.913481684149019</v>
      </c>
      <c r="BV243" s="659">
        <v>8.0476868943766142E-2</v>
      </c>
      <c r="BW243" s="513"/>
      <c r="BX243" s="519">
        <v>53.615571776155718</v>
      </c>
      <c r="BY243" s="519">
        <v>91.626591230551625</v>
      </c>
      <c r="BZ243" s="512">
        <v>38.011019454395907</v>
      </c>
      <c r="CA243" s="513">
        <v>0.70895484642206918</v>
      </c>
      <c r="CB243" s="513"/>
      <c r="CC243" s="445">
        <v>1096.3186836825626</v>
      </c>
      <c r="CD243" s="445">
        <v>1218.2431848211072</v>
      </c>
      <c r="CE243" s="512">
        <v>121.92450113854466</v>
      </c>
      <c r="CF243" s="513">
        <v>0.1112126455138</v>
      </c>
    </row>
    <row r="244" spans="1:84">
      <c r="A244" s="397">
        <v>753</v>
      </c>
      <c r="B244" s="412">
        <v>1</v>
      </c>
      <c r="C244" s="413">
        <v>34</v>
      </c>
      <c r="D244" s="398" t="s">
        <v>268</v>
      </c>
      <c r="E244" s="400">
        <v>22320</v>
      </c>
      <c r="F244" s="400">
        <v>22595</v>
      </c>
      <c r="G244" s="512">
        <v>275</v>
      </c>
      <c r="H244" s="513">
        <v>1.232078853046595E-2</v>
      </c>
      <c r="I244" s="513"/>
      <c r="J244" s="400">
        <v>22562829.599259213</v>
      </c>
      <c r="K244" s="433">
        <v>22000786.355369456</v>
      </c>
      <c r="L244" s="512">
        <v>-562043.2438897565</v>
      </c>
      <c r="M244" s="513">
        <v>-2.4910139990075075E-2</v>
      </c>
      <c r="N244" s="513"/>
      <c r="O244" s="400">
        <v>-613531.47980384016</v>
      </c>
      <c r="P244" s="433">
        <v>-812823.53588038113</v>
      </c>
      <c r="Q244" s="512">
        <v>-199292.05607654096</v>
      </c>
      <c r="R244" s="513">
        <v>0.32482775967788829</v>
      </c>
      <c r="S244" s="513"/>
      <c r="T244" s="400">
        <v>2475592.6170254587</v>
      </c>
      <c r="U244" s="433">
        <v>1431496.0585438018</v>
      </c>
      <c r="V244" s="512">
        <v>-1044096.5584816569</v>
      </c>
      <c r="W244" s="513">
        <v>-0.4217562095237577</v>
      </c>
      <c r="X244" s="514"/>
      <c r="Y244" s="433">
        <v>24424890.736480828</v>
      </c>
      <c r="Z244" s="433">
        <v>22619458.878032878</v>
      </c>
      <c r="AA244" s="512">
        <v>-1805431.8584479503</v>
      </c>
      <c r="AB244" s="513">
        <v>-7.3917704604154949E-2</v>
      </c>
      <c r="AC244" s="514"/>
      <c r="AD244" s="517">
        <v>0</v>
      </c>
      <c r="AE244" s="439">
        <v>2190428.0102395779</v>
      </c>
      <c r="AF244" s="505"/>
      <c r="AG244" s="399">
        <v>24424890.736480828</v>
      </c>
      <c r="AH244" s="399">
        <v>24809886.888272457</v>
      </c>
      <c r="AI244" s="512">
        <v>384996.15179162845</v>
      </c>
      <c r="AJ244" s="513">
        <v>1.5762451342990091E-2</v>
      </c>
      <c r="AK244" s="513"/>
      <c r="AL244" s="200">
        <v>-2292200</v>
      </c>
      <c r="AM244" s="433">
        <v>-1989250</v>
      </c>
      <c r="AN244" s="512">
        <v>302950</v>
      </c>
      <c r="AO244" s="513">
        <v>-0.1321656050955414</v>
      </c>
      <c r="AP244" s="513"/>
      <c r="AQ244" s="445">
        <v>22132690.736480828</v>
      </c>
      <c r="AR244" s="445">
        <v>22820636.888272457</v>
      </c>
      <c r="AS244" s="512">
        <v>687946.15179162845</v>
      </c>
      <c r="AT244" s="513">
        <v>3.1082806875248201E-2</v>
      </c>
      <c r="AV244" s="519">
        <v>1010.879462332402</v>
      </c>
      <c r="AW244" s="519">
        <v>973.70154261427115</v>
      </c>
      <c r="AX244" s="519">
        <v>-37.177919718130852</v>
      </c>
      <c r="AY244" s="520">
        <v>-3.6777797060344113E-2</v>
      </c>
      <c r="AZ244" s="521"/>
      <c r="BA244" s="519">
        <v>-27.487969525261658</v>
      </c>
      <c r="BB244" s="519">
        <v>-35.973601942039437</v>
      </c>
      <c r="BC244" s="658">
        <v>-8.4856324167777792</v>
      </c>
      <c r="BD244" s="659">
        <v>0.30870350059794038</v>
      </c>
      <c r="BE244" s="521"/>
      <c r="BF244" s="519">
        <v>110.91364771619439</v>
      </c>
      <c r="BG244" s="519">
        <v>63.354550057260532</v>
      </c>
      <c r="BH244" s="658">
        <v>-47.559097658933858</v>
      </c>
      <c r="BI244" s="659">
        <v>-0.42879391885683876</v>
      </c>
      <c r="BJ244" s="521"/>
      <c r="BK244" s="519">
        <v>1094.3051405233346</v>
      </c>
      <c r="BL244" s="519">
        <v>1001.0824907294923</v>
      </c>
      <c r="BM244" s="658">
        <v>-93.222649793842265</v>
      </c>
      <c r="BN244" s="659">
        <v>-8.5188898728246837E-2</v>
      </c>
      <c r="BO244" s="522"/>
      <c r="BP244" s="519">
        <v>0</v>
      </c>
      <c r="BQ244" s="519">
        <v>96.943040948863811</v>
      </c>
      <c r="BR244" s="522"/>
      <c r="BS244" s="519">
        <v>1094.3051405233346</v>
      </c>
      <c r="BT244" s="519">
        <v>1098.0255316783562</v>
      </c>
      <c r="BU244" s="658">
        <v>3.7203911550216162</v>
      </c>
      <c r="BV244" s="659">
        <v>3.3997749048701319E-3</v>
      </c>
      <c r="BW244" s="513"/>
      <c r="BX244" s="519">
        <v>-102.69713261648745</v>
      </c>
      <c r="BY244" s="519">
        <v>-88.039389245408273</v>
      </c>
      <c r="BZ244" s="512">
        <v>14.657743371079178</v>
      </c>
      <c r="CA244" s="513">
        <v>-0.1427278736770296</v>
      </c>
      <c r="CB244" s="513"/>
      <c r="CC244" s="445">
        <v>991.60800790684709</v>
      </c>
      <c r="CD244" s="445">
        <v>1009.9861424329479</v>
      </c>
      <c r="CE244" s="512">
        <v>18.37813452610078</v>
      </c>
      <c r="CF244" s="513">
        <v>1.8533668929211839E-2</v>
      </c>
    </row>
    <row r="245" spans="1:84">
      <c r="A245" s="397">
        <v>755</v>
      </c>
      <c r="B245" s="412">
        <v>1</v>
      </c>
      <c r="C245" s="413">
        <v>33</v>
      </c>
      <c r="D245" s="398" t="s">
        <v>269</v>
      </c>
      <c r="E245" s="400">
        <v>6217</v>
      </c>
      <c r="F245" s="400">
        <v>6158</v>
      </c>
      <c r="G245" s="512">
        <v>-59</v>
      </c>
      <c r="H245" s="513">
        <v>-9.4901077690204283E-3</v>
      </c>
      <c r="I245" s="513"/>
      <c r="J245" s="400">
        <v>5028735.3635914847</v>
      </c>
      <c r="K245" s="433">
        <v>4802694.4968522508</v>
      </c>
      <c r="L245" s="512">
        <v>-226040.86673923396</v>
      </c>
      <c r="M245" s="513">
        <v>-4.4949843329555782E-2</v>
      </c>
      <c r="N245" s="513"/>
      <c r="O245" s="400">
        <v>-16214.597533682334</v>
      </c>
      <c r="P245" s="433">
        <v>-27331.108102844435</v>
      </c>
      <c r="Q245" s="512">
        <v>-11116.510569162101</v>
      </c>
      <c r="R245" s="513">
        <v>0.68558658616533308</v>
      </c>
      <c r="S245" s="513"/>
      <c r="T245" s="400">
        <v>868897.16991338076</v>
      </c>
      <c r="U245" s="433">
        <v>471979.87803762994</v>
      </c>
      <c r="V245" s="512">
        <v>-396917.29187575082</v>
      </c>
      <c r="W245" s="513">
        <v>-0.45680582883624654</v>
      </c>
      <c r="X245" s="514"/>
      <c r="Y245" s="433">
        <v>5881417.9359711828</v>
      </c>
      <c r="Z245" s="433">
        <v>5247343.2667870363</v>
      </c>
      <c r="AA245" s="512">
        <v>-634074.66918414645</v>
      </c>
      <c r="AB245" s="513">
        <v>-0.10780983022922064</v>
      </c>
      <c r="AC245" s="514"/>
      <c r="AD245" s="517">
        <v>0</v>
      </c>
      <c r="AE245" s="439">
        <v>535579.64252284425</v>
      </c>
      <c r="AF245" s="505"/>
      <c r="AG245" s="399">
        <v>5881417.9359711828</v>
      </c>
      <c r="AH245" s="399">
        <v>5782922.9093098808</v>
      </c>
      <c r="AI245" s="512">
        <v>-98495.026661301963</v>
      </c>
      <c r="AJ245" s="513">
        <v>-1.6746816453715892E-2</v>
      </c>
      <c r="AK245" s="513"/>
      <c r="AL245" s="200">
        <v>-1656296</v>
      </c>
      <c r="AM245" s="433">
        <v>-1615011</v>
      </c>
      <c r="AN245" s="512">
        <v>41285</v>
      </c>
      <c r="AO245" s="513">
        <v>-2.4926100165670869E-2</v>
      </c>
      <c r="AP245" s="513"/>
      <c r="AQ245" s="445">
        <v>4225121.9359711828</v>
      </c>
      <c r="AR245" s="445">
        <v>4167911.9093098808</v>
      </c>
      <c r="AS245" s="512">
        <v>-57210.026661301963</v>
      </c>
      <c r="AT245" s="513">
        <v>-1.3540443927602699E-2</v>
      </c>
      <c r="AV245" s="519">
        <v>808.86848376893749</v>
      </c>
      <c r="AW245" s="519">
        <v>779.91141553300599</v>
      </c>
      <c r="AX245" s="519">
        <v>-28.957068235931501</v>
      </c>
      <c r="AY245" s="520">
        <v>-3.5799476450121423E-2</v>
      </c>
      <c r="AZ245" s="521"/>
      <c r="BA245" s="519">
        <v>-2.6081064072192914</v>
      </c>
      <c r="BB245" s="519">
        <v>-4.4383092079968227</v>
      </c>
      <c r="BC245" s="658">
        <v>-1.8302028007775313</v>
      </c>
      <c r="BD245" s="659">
        <v>0.70173624653944056</v>
      </c>
      <c r="BE245" s="521"/>
      <c r="BF245" s="519">
        <v>139.7614878419464</v>
      </c>
      <c r="BG245" s="519">
        <v>76.644994809618368</v>
      </c>
      <c r="BH245" s="658">
        <v>-63.116493032328037</v>
      </c>
      <c r="BI245" s="659">
        <v>-0.45160146766400538</v>
      </c>
      <c r="BJ245" s="521"/>
      <c r="BK245" s="519">
        <v>946.02186520366456</v>
      </c>
      <c r="BL245" s="519">
        <v>852.11810113462752</v>
      </c>
      <c r="BM245" s="658">
        <v>-93.903764069037038</v>
      </c>
      <c r="BN245" s="659">
        <v>-9.926172694625926E-2</v>
      </c>
      <c r="BO245" s="522"/>
      <c r="BP245" s="519">
        <v>0</v>
      </c>
      <c r="BQ245" s="519">
        <v>86.972985144989323</v>
      </c>
      <c r="BR245" s="522"/>
      <c r="BS245" s="519">
        <v>946.02186520366456</v>
      </c>
      <c r="BT245" s="519">
        <v>939.09108627961689</v>
      </c>
      <c r="BU245" s="658">
        <v>-6.9307789240476723</v>
      </c>
      <c r="BV245" s="659">
        <v>-7.3262354486442844E-3</v>
      </c>
      <c r="BW245" s="513"/>
      <c r="BX245" s="519">
        <v>-266.41402605758407</v>
      </c>
      <c r="BY245" s="519">
        <v>-262.26226047417993</v>
      </c>
      <c r="BZ245" s="512">
        <v>4.151765583404142</v>
      </c>
      <c r="CA245" s="513">
        <v>-1.5583885146147518E-2</v>
      </c>
      <c r="CB245" s="513"/>
      <c r="CC245" s="445">
        <v>679.60783914608055</v>
      </c>
      <c r="CD245" s="445">
        <v>676.82882580543696</v>
      </c>
      <c r="CE245" s="512">
        <v>-2.7790133406435871</v>
      </c>
      <c r="CF245" s="513">
        <v>-4.0891425621802499E-3</v>
      </c>
    </row>
    <row r="246" spans="1:84">
      <c r="A246" s="397">
        <v>758</v>
      </c>
      <c r="B246" s="412">
        <v>19</v>
      </c>
      <c r="C246" s="412">
        <v>19</v>
      </c>
      <c r="D246" s="398" t="s">
        <v>270</v>
      </c>
      <c r="E246" s="400">
        <v>8134</v>
      </c>
      <c r="F246" s="400">
        <v>8126</v>
      </c>
      <c r="G246" s="512">
        <v>-8</v>
      </c>
      <c r="H246" s="513">
        <v>-9.835259404966806E-4</v>
      </c>
      <c r="I246" s="513"/>
      <c r="J246" s="400">
        <v>4470292.0454072747</v>
      </c>
      <c r="K246" s="433">
        <v>4499688.4293797202</v>
      </c>
      <c r="L246" s="512">
        <v>29396.383972445503</v>
      </c>
      <c r="M246" s="513">
        <v>6.5759426171377328E-3</v>
      </c>
      <c r="N246" s="513"/>
      <c r="O246" s="400">
        <v>608424.11334587587</v>
      </c>
      <c r="P246" s="433">
        <v>-184641.8633494747</v>
      </c>
      <c r="Q246" s="512">
        <v>-793065.9766953506</v>
      </c>
      <c r="R246" s="513">
        <v>-1.3034755843815642</v>
      </c>
      <c r="S246" s="513"/>
      <c r="T246" s="400">
        <v>1511507.9409612808</v>
      </c>
      <c r="U246" s="433">
        <v>930560.57463368808</v>
      </c>
      <c r="V246" s="512">
        <v>-580947.36632759275</v>
      </c>
      <c r="W246" s="513">
        <v>-0.38434952975379338</v>
      </c>
      <c r="X246" s="514"/>
      <c r="Y246" s="433">
        <v>6590224.0997144319</v>
      </c>
      <c r="Z246" s="433">
        <v>5245607.140663933</v>
      </c>
      <c r="AA246" s="512">
        <v>-1344616.9590504989</v>
      </c>
      <c r="AB246" s="513">
        <v>-0.20403205394923732</v>
      </c>
      <c r="AC246" s="514"/>
      <c r="AD246" s="517">
        <v>0</v>
      </c>
      <c r="AE246" s="439">
        <v>1011515.9973950256</v>
      </c>
      <c r="AF246" s="505"/>
      <c r="AG246" s="399">
        <v>6590224.0997144319</v>
      </c>
      <c r="AH246" s="399">
        <v>6257123.1380589586</v>
      </c>
      <c r="AI246" s="512">
        <v>-333100.96165547334</v>
      </c>
      <c r="AJ246" s="513">
        <v>-5.0544709347578529E-2</v>
      </c>
      <c r="AK246" s="513"/>
      <c r="AL246" s="200">
        <v>-816829</v>
      </c>
      <c r="AM246" s="433">
        <v>-671750</v>
      </c>
      <c r="AN246" s="512">
        <v>145079</v>
      </c>
      <c r="AO246" s="513">
        <v>-0.17761245009665425</v>
      </c>
      <c r="AP246" s="513"/>
      <c r="AQ246" s="445">
        <v>5773395.0997144319</v>
      </c>
      <c r="AR246" s="445">
        <v>5585373.1380589586</v>
      </c>
      <c r="AS246" s="512">
        <v>-188021.96165547334</v>
      </c>
      <c r="AT246" s="513">
        <v>-3.2566965954707212E-2</v>
      </c>
      <c r="AV246" s="519">
        <v>549.58102353175252</v>
      </c>
      <c r="AW246" s="519">
        <v>553.73965412007385</v>
      </c>
      <c r="AX246" s="519">
        <v>4.1586305883213299</v>
      </c>
      <c r="AY246" s="520">
        <v>7.5669108107060783E-3</v>
      </c>
      <c r="AZ246" s="521"/>
      <c r="BA246" s="519">
        <v>74.800112287420191</v>
      </c>
      <c r="BB246" s="519">
        <v>-22.72235581460432</v>
      </c>
      <c r="BC246" s="658">
        <v>-97.522468102024504</v>
      </c>
      <c r="BD246" s="659">
        <v>-1.3037743543391143</v>
      </c>
      <c r="BE246" s="521"/>
      <c r="BF246" s="519">
        <v>185.8259086502681</v>
      </c>
      <c r="BG246" s="519">
        <v>114.51643793178539</v>
      </c>
      <c r="BH246" s="658">
        <v>-71.309470718482714</v>
      </c>
      <c r="BI246" s="659">
        <v>-0.38374342542669887</v>
      </c>
      <c r="BJ246" s="521"/>
      <c r="BK246" s="519">
        <v>810.2070444694408</v>
      </c>
      <c r="BL246" s="519">
        <v>645.53373623725486</v>
      </c>
      <c r="BM246" s="658">
        <v>-164.67330823218595</v>
      </c>
      <c r="BN246" s="659">
        <v>-0.20324842811015209</v>
      </c>
      <c r="BO246" s="522"/>
      <c r="BP246" s="519">
        <v>0</v>
      </c>
      <c r="BQ246" s="519">
        <v>124.47895611555815</v>
      </c>
      <c r="BR246" s="522"/>
      <c r="BS246" s="519">
        <v>810.2070444694408</v>
      </c>
      <c r="BT246" s="519">
        <v>770.01269235281302</v>
      </c>
      <c r="BU246" s="658">
        <v>-40.194352116627783</v>
      </c>
      <c r="BV246" s="659">
        <v>-4.9609976105488951E-2</v>
      </c>
      <c r="BW246" s="513"/>
      <c r="BX246" s="519">
        <v>-100.42156380624539</v>
      </c>
      <c r="BY246" s="519">
        <v>-82.66674870785134</v>
      </c>
      <c r="BZ246" s="512">
        <v>17.754815098394047</v>
      </c>
      <c r="CA246" s="513">
        <v>-0.17680281431038466</v>
      </c>
      <c r="CB246" s="513"/>
      <c r="CC246" s="445">
        <v>709.78548066319536</v>
      </c>
      <c r="CD246" s="445">
        <v>687.34594364496172</v>
      </c>
      <c r="CE246" s="512">
        <v>-22.439537018233636</v>
      </c>
      <c r="CF246" s="513">
        <v>-3.1614533728228741E-2</v>
      </c>
    </row>
    <row r="247" spans="1:84">
      <c r="A247" s="397">
        <v>759</v>
      </c>
      <c r="B247" s="412">
        <v>14</v>
      </c>
      <c r="C247" s="412">
        <v>14</v>
      </c>
      <c r="D247" s="398" t="s">
        <v>271</v>
      </c>
      <c r="E247" s="400">
        <v>1942</v>
      </c>
      <c r="F247" s="400">
        <v>1873</v>
      </c>
      <c r="G247" s="512">
        <v>-69</v>
      </c>
      <c r="H247" s="513">
        <v>-3.5530381050463439E-2</v>
      </c>
      <c r="I247" s="513"/>
      <c r="J247" s="400">
        <v>880901.88513054699</v>
      </c>
      <c r="K247" s="433">
        <v>725031.82589788351</v>
      </c>
      <c r="L247" s="512">
        <v>-155870.05923266348</v>
      </c>
      <c r="M247" s="513">
        <v>-0.1769437230907549</v>
      </c>
      <c r="N247" s="513"/>
      <c r="O247" s="400">
        <v>904178.12308113603</v>
      </c>
      <c r="P247" s="433">
        <v>857113.79960492207</v>
      </c>
      <c r="Q247" s="512">
        <v>-47064.323476213962</v>
      </c>
      <c r="R247" s="513">
        <v>-5.2052048456817913E-2</v>
      </c>
      <c r="S247" s="513"/>
      <c r="T247" s="400">
        <v>486972.1783051081</v>
      </c>
      <c r="U247" s="433">
        <v>371672.23729888536</v>
      </c>
      <c r="V247" s="512">
        <v>-115299.94100622274</v>
      </c>
      <c r="W247" s="513">
        <v>-0.23676905199701692</v>
      </c>
      <c r="X247" s="514"/>
      <c r="Y247" s="433">
        <v>2272052.1865167911</v>
      </c>
      <c r="Z247" s="433">
        <v>1953817.8628016911</v>
      </c>
      <c r="AA247" s="512">
        <v>-318234.32371510006</v>
      </c>
      <c r="AB247" s="513">
        <v>-0.140064706965633</v>
      </c>
      <c r="AC247" s="514"/>
      <c r="AD247" s="517">
        <v>0</v>
      </c>
      <c r="AE247" s="439">
        <v>248372.97973096184</v>
      </c>
      <c r="AF247" s="505"/>
      <c r="AG247" s="399">
        <v>2272052.1865167911</v>
      </c>
      <c r="AH247" s="399">
        <v>2202190.8425326529</v>
      </c>
      <c r="AI247" s="512">
        <v>-69861.343984138221</v>
      </c>
      <c r="AJ247" s="513">
        <v>-3.0748124712417085E-2</v>
      </c>
      <c r="AK247" s="513"/>
      <c r="AL247" s="200">
        <v>-505276</v>
      </c>
      <c r="AM247" s="433">
        <v>-498247</v>
      </c>
      <c r="AN247" s="512">
        <v>7029</v>
      </c>
      <c r="AO247" s="513">
        <v>-1.3911208923439862E-2</v>
      </c>
      <c r="AP247" s="513"/>
      <c r="AQ247" s="445">
        <v>1766776.1865167911</v>
      </c>
      <c r="AR247" s="445">
        <v>1703943.8425326529</v>
      </c>
      <c r="AS247" s="512">
        <v>-62832.343984138221</v>
      </c>
      <c r="AT247" s="513">
        <v>-3.55632730753591E-2</v>
      </c>
      <c r="AV247" s="519">
        <v>453.60550212695517</v>
      </c>
      <c r="AW247" s="519">
        <v>387.09654345856035</v>
      </c>
      <c r="AX247" s="519">
        <v>-66.508958668394826</v>
      </c>
      <c r="AY247" s="520">
        <v>-0.14662290989975754</v>
      </c>
      <c r="AZ247" s="521"/>
      <c r="BA247" s="519">
        <v>465.59120652993619</v>
      </c>
      <c r="BB247" s="519">
        <v>457.61548297112762</v>
      </c>
      <c r="BC247" s="658">
        <v>-7.9757235588085678</v>
      </c>
      <c r="BD247" s="659">
        <v>-1.7130313989930888E-2</v>
      </c>
      <c r="BE247" s="521"/>
      <c r="BF247" s="519">
        <v>250.75807327760458</v>
      </c>
      <c r="BG247" s="519">
        <v>198.43685920922871</v>
      </c>
      <c r="BH247" s="658">
        <v>-52.321214068375866</v>
      </c>
      <c r="BI247" s="659">
        <v>-0.20865216176092194</v>
      </c>
      <c r="BJ247" s="521"/>
      <c r="BK247" s="519">
        <v>1169.9547819344959</v>
      </c>
      <c r="BL247" s="519">
        <v>1043.1488856389167</v>
      </c>
      <c r="BM247" s="658">
        <v>-126.80589629557926</v>
      </c>
      <c r="BN247" s="659">
        <v>-0.10838529681113687</v>
      </c>
      <c r="BO247" s="522"/>
      <c r="BP247" s="519">
        <v>0</v>
      </c>
      <c r="BQ247" s="519">
        <v>132.60703669565501</v>
      </c>
      <c r="BR247" s="522"/>
      <c r="BS247" s="519">
        <v>1169.9547819344959</v>
      </c>
      <c r="BT247" s="519">
        <v>1175.7559223345718</v>
      </c>
      <c r="BU247" s="658">
        <v>5.8011404000758375</v>
      </c>
      <c r="BV247" s="659">
        <v>4.9584312912365489E-3</v>
      </c>
      <c r="BW247" s="513"/>
      <c r="BX247" s="519">
        <v>-260.18331616889805</v>
      </c>
      <c r="BY247" s="519">
        <v>-266.01548318206085</v>
      </c>
      <c r="BZ247" s="512">
        <v>-5.8321670131628025</v>
      </c>
      <c r="CA247" s="513">
        <v>2.2415607192033983E-2</v>
      </c>
      <c r="CB247" s="513"/>
      <c r="CC247" s="445">
        <v>909.7714657655979</v>
      </c>
      <c r="CD247" s="445">
        <v>909.74043915251093</v>
      </c>
      <c r="CE247" s="512">
        <v>-3.1026613086964971E-2</v>
      </c>
      <c r="CF247" s="513">
        <v>-3.4103743912055121E-5</v>
      </c>
    </row>
    <row r="248" spans="1:84">
      <c r="A248" s="397">
        <v>761</v>
      </c>
      <c r="B248" s="412">
        <v>2</v>
      </c>
      <c r="C248" s="412">
        <v>2</v>
      </c>
      <c r="D248" s="398" t="s">
        <v>272</v>
      </c>
      <c r="E248" s="400">
        <v>8426</v>
      </c>
      <c r="F248" s="400">
        <v>8410</v>
      </c>
      <c r="G248" s="512">
        <v>-16</v>
      </c>
      <c r="H248" s="513">
        <v>-1.8988844054118206E-3</v>
      </c>
      <c r="I248" s="513"/>
      <c r="J248" s="400">
        <v>1886322.4183329944</v>
      </c>
      <c r="K248" s="433">
        <v>1870006.2254023054</v>
      </c>
      <c r="L248" s="512">
        <v>-16316.192930689082</v>
      </c>
      <c r="M248" s="513">
        <v>-8.6497370609146668E-3</v>
      </c>
      <c r="N248" s="513"/>
      <c r="O248" s="400">
        <v>3966365.6546373293</v>
      </c>
      <c r="P248" s="433">
        <v>3989356.8961406411</v>
      </c>
      <c r="Q248" s="512">
        <v>22991.241503311787</v>
      </c>
      <c r="R248" s="513">
        <v>5.796551176876814E-3</v>
      </c>
      <c r="S248" s="513"/>
      <c r="T248" s="400">
        <v>1825932.6538719828</v>
      </c>
      <c r="U248" s="433">
        <v>1385655.8335005266</v>
      </c>
      <c r="V248" s="512">
        <v>-440276.82037145621</v>
      </c>
      <c r="W248" s="513">
        <v>-0.24112434784373174</v>
      </c>
      <c r="X248" s="514"/>
      <c r="Y248" s="433">
        <v>7678620.7268423066</v>
      </c>
      <c r="Z248" s="433">
        <v>7245018.9550434733</v>
      </c>
      <c r="AA248" s="512">
        <v>-433601.77179883327</v>
      </c>
      <c r="AB248" s="513">
        <v>-5.6468705412559703E-2</v>
      </c>
      <c r="AC248" s="514"/>
      <c r="AD248" s="517">
        <v>0</v>
      </c>
      <c r="AE248" s="439">
        <v>1130697.0634061261</v>
      </c>
      <c r="AF248" s="505"/>
      <c r="AG248" s="399">
        <v>7678620.7268423066</v>
      </c>
      <c r="AH248" s="399">
        <v>8375716.0184495989</v>
      </c>
      <c r="AI248" s="512">
        <v>697095.29160729237</v>
      </c>
      <c r="AJ248" s="513">
        <v>9.078392023849316E-2</v>
      </c>
      <c r="AK248" s="513"/>
      <c r="AL248" s="200">
        <v>714367</v>
      </c>
      <c r="AM248" s="433">
        <v>1150554</v>
      </c>
      <c r="AN248" s="512">
        <v>436187</v>
      </c>
      <c r="AO248" s="513">
        <v>0.61059231459459917</v>
      </c>
      <c r="AP248" s="513"/>
      <c r="AQ248" s="445">
        <v>8392987.7268423066</v>
      </c>
      <c r="AR248" s="445">
        <v>9526270.0184495989</v>
      </c>
      <c r="AS248" s="512">
        <v>1133282.2916072924</v>
      </c>
      <c r="AT248" s="513">
        <v>0.13502727854383115</v>
      </c>
      <c r="AV248" s="519">
        <v>223.86926398445223</v>
      </c>
      <c r="AW248" s="519">
        <v>222.35508030942989</v>
      </c>
      <c r="AX248" s="519">
        <v>-1.5141836750223376</v>
      </c>
      <c r="AY248" s="520">
        <v>-6.7636961326120138E-3</v>
      </c>
      <c r="AZ248" s="521"/>
      <c r="BA248" s="519">
        <v>470.72936798449194</v>
      </c>
      <c r="BB248" s="519">
        <v>474.3587272462118</v>
      </c>
      <c r="BC248" s="658">
        <v>3.6293592617198556</v>
      </c>
      <c r="BD248" s="659">
        <v>7.7100761256081729E-3</v>
      </c>
      <c r="BE248" s="521"/>
      <c r="BF248" s="519">
        <v>216.70219011060797</v>
      </c>
      <c r="BG248" s="519">
        <v>164.76288151016962</v>
      </c>
      <c r="BH248" s="658">
        <v>-51.939308600438352</v>
      </c>
      <c r="BI248" s="659">
        <v>-0.23968058917137741</v>
      </c>
      <c r="BJ248" s="521"/>
      <c r="BK248" s="519">
        <v>911.30082207955218</v>
      </c>
      <c r="BL248" s="519">
        <v>861.47668906581134</v>
      </c>
      <c r="BM248" s="658">
        <v>-49.824133013740834</v>
      </c>
      <c r="BN248" s="659">
        <v>-5.467363992939691E-2</v>
      </c>
      <c r="BO248" s="522"/>
      <c r="BP248" s="519">
        <v>0</v>
      </c>
      <c r="BQ248" s="519">
        <v>134.44673762260715</v>
      </c>
      <c r="BR248" s="522"/>
      <c r="BS248" s="519">
        <v>911.30082207955218</v>
      </c>
      <c r="BT248" s="519">
        <v>995.92342668841843</v>
      </c>
      <c r="BU248" s="658">
        <v>84.622604608866254</v>
      </c>
      <c r="BV248" s="659">
        <v>9.2859133404226329E-2</v>
      </c>
      <c r="BW248" s="513"/>
      <c r="BX248" s="519">
        <v>84.781272252551631</v>
      </c>
      <c r="BY248" s="519">
        <v>136.80784780023782</v>
      </c>
      <c r="BZ248" s="512">
        <v>52.026575547686193</v>
      </c>
      <c r="CA248" s="513">
        <v>0.61365646168538557</v>
      </c>
      <c r="CB248" s="513"/>
      <c r="CC248" s="445">
        <v>996.08209433210379</v>
      </c>
      <c r="CD248" s="445">
        <v>1132.7312744886563</v>
      </c>
      <c r="CE248" s="512">
        <v>136.64918015655246</v>
      </c>
      <c r="CF248" s="513">
        <v>0.13718666456722015</v>
      </c>
    </row>
    <row r="249" spans="1:84">
      <c r="A249" s="397">
        <v>762</v>
      </c>
      <c r="B249" s="412">
        <v>11</v>
      </c>
      <c r="C249" s="412">
        <v>11</v>
      </c>
      <c r="D249" s="398" t="s">
        <v>273</v>
      </c>
      <c r="E249" s="400">
        <v>3672</v>
      </c>
      <c r="F249" s="400">
        <v>3637</v>
      </c>
      <c r="G249" s="512">
        <v>-35</v>
      </c>
      <c r="H249" s="513">
        <v>-9.5315904139433548E-3</v>
      </c>
      <c r="I249" s="513"/>
      <c r="J249" s="400">
        <v>2517905.4420969114</v>
      </c>
      <c r="K249" s="433">
        <v>2467464.2744860253</v>
      </c>
      <c r="L249" s="512">
        <v>-50441.167610886041</v>
      </c>
      <c r="M249" s="513">
        <v>-2.00329872470821E-2</v>
      </c>
      <c r="N249" s="513"/>
      <c r="O249" s="400">
        <v>1286418.507842063</v>
      </c>
      <c r="P249" s="433">
        <v>1464583.1682696952</v>
      </c>
      <c r="Q249" s="512">
        <v>178164.66042763228</v>
      </c>
      <c r="R249" s="513">
        <v>0.13849665512547649</v>
      </c>
      <c r="S249" s="513"/>
      <c r="T249" s="400">
        <v>885231.54954171623</v>
      </c>
      <c r="U249" s="433">
        <v>658510.79627621255</v>
      </c>
      <c r="V249" s="512">
        <v>-226720.75326550368</v>
      </c>
      <c r="W249" s="513">
        <v>-0.25611463281316266</v>
      </c>
      <c r="X249" s="514"/>
      <c r="Y249" s="433">
        <v>4689555.4994806908</v>
      </c>
      <c r="Z249" s="433">
        <v>4590558.2390319332</v>
      </c>
      <c r="AA249" s="512">
        <v>-98997.260448757559</v>
      </c>
      <c r="AB249" s="513">
        <v>-2.1110158619451303E-2</v>
      </c>
      <c r="AC249" s="514"/>
      <c r="AD249" s="517">
        <v>0</v>
      </c>
      <c r="AE249" s="439">
        <v>532351.06350452965</v>
      </c>
      <c r="AF249" s="505"/>
      <c r="AG249" s="399">
        <v>4689555.4994806908</v>
      </c>
      <c r="AH249" s="399">
        <v>5122909.3025364634</v>
      </c>
      <c r="AI249" s="512">
        <v>433353.80305577256</v>
      </c>
      <c r="AJ249" s="513">
        <v>9.240828967772341E-2</v>
      </c>
      <c r="AK249" s="513"/>
      <c r="AL249" s="200">
        <v>-35301</v>
      </c>
      <c r="AM249" s="433">
        <v>81144</v>
      </c>
      <c r="AN249" s="512">
        <v>116445</v>
      </c>
      <c r="AO249" s="513">
        <v>-3.2986317668054728</v>
      </c>
      <c r="AP249" s="513"/>
      <c r="AQ249" s="445">
        <v>4654254.4994806908</v>
      </c>
      <c r="AR249" s="445">
        <v>5204053.3025364624</v>
      </c>
      <c r="AS249" s="512">
        <v>549798.80305577163</v>
      </c>
      <c r="AT249" s="513">
        <v>0.11812822077458736</v>
      </c>
      <c r="AV249" s="519">
        <v>685.70409643162077</v>
      </c>
      <c r="AW249" s="519">
        <v>678.43394954248708</v>
      </c>
      <c r="AX249" s="519">
        <v>-7.2701468891336845</v>
      </c>
      <c r="AY249" s="520">
        <v>-1.0602455092462281E-2</v>
      </c>
      <c r="AZ249" s="521"/>
      <c r="BA249" s="519">
        <v>350.33183764762066</v>
      </c>
      <c r="BB249" s="519">
        <v>402.68990054157143</v>
      </c>
      <c r="BC249" s="658">
        <v>52.358062893950773</v>
      </c>
      <c r="BD249" s="659">
        <v>0.14945276811128666</v>
      </c>
      <c r="BE249" s="521"/>
      <c r="BF249" s="519">
        <v>241.07613004948698</v>
      </c>
      <c r="BG249" s="519">
        <v>181.05878368881292</v>
      </c>
      <c r="BH249" s="658">
        <v>-60.017346360674054</v>
      </c>
      <c r="BI249" s="659">
        <v>-0.24895598891667114</v>
      </c>
      <c r="BJ249" s="521"/>
      <c r="BK249" s="519">
        <v>1277.1120641287284</v>
      </c>
      <c r="BL249" s="519">
        <v>1262.1826337728714</v>
      </c>
      <c r="BM249" s="658">
        <v>-14.929430355856994</v>
      </c>
      <c r="BN249" s="659">
        <v>-1.1689992425247467E-2</v>
      </c>
      <c r="BO249" s="522"/>
      <c r="BP249" s="519">
        <v>0</v>
      </c>
      <c r="BQ249" s="519">
        <v>146.37092755142416</v>
      </c>
      <c r="BR249" s="522"/>
      <c r="BS249" s="519">
        <v>1277.1120641287284</v>
      </c>
      <c r="BT249" s="519">
        <v>1408.5535613242957</v>
      </c>
      <c r="BU249" s="658">
        <v>131.44149719556731</v>
      </c>
      <c r="BV249" s="659">
        <v>0.10292087976260669</v>
      </c>
      <c r="BW249" s="513"/>
      <c r="BX249" s="519">
        <v>-9.6135620915032671</v>
      </c>
      <c r="BY249" s="519">
        <v>22.310695628265055</v>
      </c>
      <c r="BZ249" s="512">
        <v>31.92425771976832</v>
      </c>
      <c r="CA249" s="513">
        <v>-3.3207522264805327</v>
      </c>
      <c r="CB249" s="513"/>
      <c r="CC249" s="445">
        <v>1267.4985020372251</v>
      </c>
      <c r="CD249" s="445">
        <v>1430.8642569525605</v>
      </c>
      <c r="CE249" s="512">
        <v>163.3657549153354</v>
      </c>
      <c r="CF249" s="513">
        <v>0.12888832188184907</v>
      </c>
    </row>
    <row r="250" spans="1:84">
      <c r="A250" s="397">
        <v>765</v>
      </c>
      <c r="B250" s="412">
        <v>18</v>
      </c>
      <c r="C250" s="412">
        <v>18</v>
      </c>
      <c r="D250" s="398" t="s">
        <v>274</v>
      </c>
      <c r="E250" s="400">
        <v>10354</v>
      </c>
      <c r="F250" s="400">
        <v>10274</v>
      </c>
      <c r="G250" s="512">
        <v>-80</v>
      </c>
      <c r="H250" s="513">
        <v>-7.7264825188333008E-3</v>
      </c>
      <c r="I250" s="513"/>
      <c r="J250" s="400">
        <v>2578440.2677536062</v>
      </c>
      <c r="K250" s="433">
        <v>2578367.734160834</v>
      </c>
      <c r="L250" s="512">
        <v>-72.533592772204429</v>
      </c>
      <c r="M250" s="513">
        <v>-2.8130802050883763E-5</v>
      </c>
      <c r="N250" s="513"/>
      <c r="O250" s="400">
        <v>1769185.3447409282</v>
      </c>
      <c r="P250" s="433">
        <v>1818573.5173308132</v>
      </c>
      <c r="Q250" s="512">
        <v>49388.172589885071</v>
      </c>
      <c r="R250" s="513">
        <v>2.7915770801909542E-2</v>
      </c>
      <c r="S250" s="513"/>
      <c r="T250" s="400">
        <v>1862384.0320725932</v>
      </c>
      <c r="U250" s="433">
        <v>1084083.1045784438</v>
      </c>
      <c r="V250" s="512">
        <v>-778300.92749414942</v>
      </c>
      <c r="W250" s="513">
        <v>-0.41790571337104992</v>
      </c>
      <c r="X250" s="514"/>
      <c r="Y250" s="433">
        <v>6210009.6445671273</v>
      </c>
      <c r="Z250" s="433">
        <v>5481024.356070091</v>
      </c>
      <c r="AA250" s="512">
        <v>-728985.28849703632</v>
      </c>
      <c r="AB250" s="513">
        <v>-0.11738875303274199</v>
      </c>
      <c r="AC250" s="514"/>
      <c r="AD250" s="517">
        <v>0</v>
      </c>
      <c r="AE250" s="439">
        <v>1404027.8494859664</v>
      </c>
      <c r="AF250" s="505"/>
      <c r="AG250" s="399">
        <v>6210009.6445671273</v>
      </c>
      <c r="AH250" s="399">
        <v>6885052.2055560574</v>
      </c>
      <c r="AI250" s="512">
        <v>675042.56098893005</v>
      </c>
      <c r="AJ250" s="513">
        <v>0.10870233697293788</v>
      </c>
      <c r="AK250" s="513"/>
      <c r="AL250" s="200">
        <v>789421</v>
      </c>
      <c r="AM250" s="433">
        <v>1122475</v>
      </c>
      <c r="AN250" s="512">
        <v>333054</v>
      </c>
      <c r="AO250" s="513">
        <v>0.42189655456340786</v>
      </c>
      <c r="AP250" s="513"/>
      <c r="AQ250" s="445">
        <v>6999430.6445671273</v>
      </c>
      <c r="AR250" s="445">
        <v>8007527.2055560574</v>
      </c>
      <c r="AS250" s="512">
        <v>1008096.5609889301</v>
      </c>
      <c r="AT250" s="513">
        <v>0.14402550895641808</v>
      </c>
      <c r="AV250" s="519">
        <v>249.02842068317619</v>
      </c>
      <c r="AW250" s="519">
        <v>250.96045689710277</v>
      </c>
      <c r="AX250" s="519">
        <v>1.9320362139265796</v>
      </c>
      <c r="AY250" s="520">
        <v>7.7582960556321105E-3</v>
      </c>
      <c r="AZ250" s="521"/>
      <c r="BA250" s="519">
        <v>170.8697454839606</v>
      </c>
      <c r="BB250" s="519">
        <v>177.00735033393158</v>
      </c>
      <c r="BC250" s="658">
        <v>6.1376048499709839</v>
      </c>
      <c r="BD250" s="659">
        <v>3.5919786926510731E-2</v>
      </c>
      <c r="BE250" s="521"/>
      <c r="BF250" s="519">
        <v>179.87097083953961</v>
      </c>
      <c r="BG250" s="519">
        <v>105.51714079992639</v>
      </c>
      <c r="BH250" s="658">
        <v>-74.353830039613214</v>
      </c>
      <c r="BI250" s="659">
        <v>-0.41337315127933139</v>
      </c>
      <c r="BJ250" s="521"/>
      <c r="BK250" s="519">
        <v>599.76913700667637</v>
      </c>
      <c r="BL250" s="519">
        <v>533.48494803096082</v>
      </c>
      <c r="BM250" s="658">
        <v>-66.284188975715551</v>
      </c>
      <c r="BN250" s="659">
        <v>-0.11051617178324016</v>
      </c>
      <c r="BO250" s="522"/>
      <c r="BP250" s="519">
        <v>0</v>
      </c>
      <c r="BQ250" s="519">
        <v>136.65834626104404</v>
      </c>
      <c r="BR250" s="522"/>
      <c r="BS250" s="519">
        <v>599.76913700667637</v>
      </c>
      <c r="BT250" s="519">
        <v>670.14329429200484</v>
      </c>
      <c r="BU250" s="658">
        <v>70.374157285328465</v>
      </c>
      <c r="BV250" s="659">
        <v>0.11733540948197388</v>
      </c>
      <c r="BW250" s="513"/>
      <c r="BX250" s="519">
        <v>76.243094456248798</v>
      </c>
      <c r="BY250" s="519">
        <v>109.25394198948803</v>
      </c>
      <c r="BZ250" s="512">
        <v>33.010847533239229</v>
      </c>
      <c r="CA250" s="513">
        <v>0.43296835954346152</v>
      </c>
      <c r="CB250" s="513"/>
      <c r="CC250" s="445">
        <v>676.01223146292523</v>
      </c>
      <c r="CD250" s="445">
        <v>779.39723628149284</v>
      </c>
      <c r="CE250" s="512">
        <v>103.38500481856761</v>
      </c>
      <c r="CF250" s="513">
        <v>0.15293363049783454</v>
      </c>
    </row>
    <row r="251" spans="1:84">
      <c r="A251" s="397">
        <v>768</v>
      </c>
      <c r="B251" s="412">
        <v>10</v>
      </c>
      <c r="C251" s="412">
        <v>10</v>
      </c>
      <c r="D251" s="398" t="s">
        <v>275</v>
      </c>
      <c r="E251" s="400">
        <v>2375</v>
      </c>
      <c r="F251" s="400">
        <v>2368</v>
      </c>
      <c r="G251" s="512">
        <v>-7</v>
      </c>
      <c r="H251" s="513">
        <v>-2.9473684210526317E-3</v>
      </c>
      <c r="I251" s="513"/>
      <c r="J251" s="400">
        <v>1385341.6583681684</v>
      </c>
      <c r="K251" s="433">
        <v>1550446.0284005343</v>
      </c>
      <c r="L251" s="512">
        <v>165104.3700323659</v>
      </c>
      <c r="M251" s="513">
        <v>0.11917953165924919</v>
      </c>
      <c r="N251" s="513"/>
      <c r="O251" s="400">
        <v>763322.17471850431</v>
      </c>
      <c r="P251" s="433">
        <v>902352.0427186375</v>
      </c>
      <c r="Q251" s="512">
        <v>139029.8680001332</v>
      </c>
      <c r="R251" s="513">
        <v>0.182137860794368</v>
      </c>
      <c r="S251" s="513"/>
      <c r="T251" s="400">
        <v>567352.11782793526</v>
      </c>
      <c r="U251" s="433">
        <v>457650.11431738699</v>
      </c>
      <c r="V251" s="512">
        <v>-109702.00351054827</v>
      </c>
      <c r="W251" s="513">
        <v>-0.19335788139918134</v>
      </c>
      <c r="X251" s="514"/>
      <c r="Y251" s="433">
        <v>2716015.9509146078</v>
      </c>
      <c r="Z251" s="433">
        <v>2910448.1854365584</v>
      </c>
      <c r="AA251" s="512">
        <v>194432.2345219506</v>
      </c>
      <c r="AB251" s="513">
        <v>7.1587294786128297E-2</v>
      </c>
      <c r="AC251" s="514"/>
      <c r="AD251" s="517">
        <v>0</v>
      </c>
      <c r="AE251" s="439">
        <v>300789.64174999105</v>
      </c>
      <c r="AF251" s="505"/>
      <c r="AG251" s="399">
        <v>2716015.9509146078</v>
      </c>
      <c r="AH251" s="399">
        <v>3211237.8271865495</v>
      </c>
      <c r="AI251" s="512">
        <v>495221.8762719417</v>
      </c>
      <c r="AJ251" s="513">
        <v>0.18233393515423857</v>
      </c>
      <c r="AK251" s="513"/>
      <c r="AL251" s="200">
        <v>287371</v>
      </c>
      <c r="AM251" s="433">
        <v>328756</v>
      </c>
      <c r="AN251" s="512">
        <v>41385</v>
      </c>
      <c r="AO251" s="513">
        <v>0.14401244384436843</v>
      </c>
      <c r="AP251" s="513"/>
      <c r="AQ251" s="445">
        <v>3003386.9509146078</v>
      </c>
      <c r="AR251" s="445">
        <v>3539993.8271865495</v>
      </c>
      <c r="AS251" s="512">
        <v>536606.8762719417</v>
      </c>
      <c r="AT251" s="513">
        <v>0.17866724635949133</v>
      </c>
      <c r="AV251" s="519">
        <v>583.30175089186037</v>
      </c>
      <c r="AW251" s="519">
        <v>654.74916739887431</v>
      </c>
      <c r="AX251" s="519">
        <v>71.447416507013941</v>
      </c>
      <c r="AY251" s="520">
        <v>0.12248791709912035</v>
      </c>
      <c r="AZ251" s="521"/>
      <c r="BA251" s="519">
        <v>321.3988104077913</v>
      </c>
      <c r="BB251" s="519">
        <v>381.06082885077598</v>
      </c>
      <c r="BC251" s="658">
        <v>59.662018442984674</v>
      </c>
      <c r="BD251" s="659">
        <v>0.18563235615989188</v>
      </c>
      <c r="BE251" s="521"/>
      <c r="BF251" s="519">
        <v>238.88510224334115</v>
      </c>
      <c r="BG251" s="519">
        <v>193.26440638403167</v>
      </c>
      <c r="BH251" s="658">
        <v>-45.620695859309478</v>
      </c>
      <c r="BI251" s="659">
        <v>-0.19097338189318225</v>
      </c>
      <c r="BJ251" s="521"/>
      <c r="BK251" s="519">
        <v>1143.5856635429927</v>
      </c>
      <c r="BL251" s="519">
        <v>1229.0744026336818</v>
      </c>
      <c r="BM251" s="658">
        <v>85.488739090689023</v>
      </c>
      <c r="BN251" s="659">
        <v>7.4754993714972448E-2</v>
      </c>
      <c r="BO251" s="522"/>
      <c r="BP251" s="519">
        <v>0</v>
      </c>
      <c r="BQ251" s="519">
        <v>127.02265276604352</v>
      </c>
      <c r="BR251" s="522"/>
      <c r="BS251" s="519">
        <v>1143.5856635429927</v>
      </c>
      <c r="BT251" s="519">
        <v>1356.0970553997254</v>
      </c>
      <c r="BU251" s="658">
        <v>212.51139185673264</v>
      </c>
      <c r="BV251" s="659">
        <v>0.18582901013146824</v>
      </c>
      <c r="BW251" s="513"/>
      <c r="BX251" s="519">
        <v>120.99831578947368</v>
      </c>
      <c r="BY251" s="519">
        <v>138.83277027027026</v>
      </c>
      <c r="BZ251" s="512">
        <v>17.83445448079658</v>
      </c>
      <c r="CA251" s="513">
        <v>0.14739423738613805</v>
      </c>
      <c r="CB251" s="513"/>
      <c r="CC251" s="445">
        <v>1264.5839793324665</v>
      </c>
      <c r="CD251" s="445">
        <v>1494.9298256699956</v>
      </c>
      <c r="CE251" s="512">
        <v>230.34584633752911</v>
      </c>
      <c r="CF251" s="513">
        <v>0.18215148230734454</v>
      </c>
    </row>
    <row r="252" spans="1:84">
      <c r="A252" s="397">
        <v>777</v>
      </c>
      <c r="B252" s="412">
        <v>18</v>
      </c>
      <c r="C252" s="412">
        <v>18</v>
      </c>
      <c r="D252" s="398" t="s">
        <v>276</v>
      </c>
      <c r="E252" s="400">
        <v>7367</v>
      </c>
      <c r="F252" s="400">
        <v>7172</v>
      </c>
      <c r="G252" s="512">
        <v>-195</v>
      </c>
      <c r="H252" s="513">
        <v>-2.6469390525315595E-2</v>
      </c>
      <c r="I252" s="513"/>
      <c r="J252" s="400">
        <v>3644643.9854098125</v>
      </c>
      <c r="K252" s="433">
        <v>3194761.4287158502</v>
      </c>
      <c r="L252" s="512">
        <v>-449882.55669396231</v>
      </c>
      <c r="M252" s="513">
        <v>-0.12343662604493767</v>
      </c>
      <c r="N252" s="513"/>
      <c r="O252" s="400">
        <v>3070203.8262551795</v>
      </c>
      <c r="P252" s="433">
        <v>3597688.7211164581</v>
      </c>
      <c r="Q252" s="512">
        <v>527484.89486127859</v>
      </c>
      <c r="R252" s="513">
        <v>0.17180777717441251</v>
      </c>
      <c r="S252" s="513"/>
      <c r="T252" s="400">
        <v>1559321.824338343</v>
      </c>
      <c r="U252" s="433">
        <v>1038899.2281047823</v>
      </c>
      <c r="V252" s="512">
        <v>-520422.5962335607</v>
      </c>
      <c r="W252" s="513">
        <v>-0.33374931852466588</v>
      </c>
      <c r="X252" s="514"/>
      <c r="Y252" s="433">
        <v>8274169.636003335</v>
      </c>
      <c r="Z252" s="433">
        <v>7831349.3779370906</v>
      </c>
      <c r="AA252" s="512">
        <v>-442820.25806624442</v>
      </c>
      <c r="AB252" s="513">
        <v>-5.3518392484897072E-2</v>
      </c>
      <c r="AC252" s="514"/>
      <c r="AD252" s="517">
        <v>0</v>
      </c>
      <c r="AE252" s="439">
        <v>1063918.5494262718</v>
      </c>
      <c r="AF252" s="505"/>
      <c r="AG252" s="399">
        <v>8274169.636003335</v>
      </c>
      <c r="AH252" s="399">
        <v>8895267.9273633622</v>
      </c>
      <c r="AI252" s="512">
        <v>621098.29136002716</v>
      </c>
      <c r="AJ252" s="513">
        <v>7.5064727783371352E-2</v>
      </c>
      <c r="AK252" s="513"/>
      <c r="AL252" s="200">
        <v>-183942</v>
      </c>
      <c r="AM252" s="433">
        <v>-331649</v>
      </c>
      <c r="AN252" s="512">
        <v>-147707</v>
      </c>
      <c r="AO252" s="513">
        <v>0.8030085570451555</v>
      </c>
      <c r="AP252" s="513"/>
      <c r="AQ252" s="445">
        <v>8090227.636003335</v>
      </c>
      <c r="AR252" s="445">
        <v>8563618.9273633622</v>
      </c>
      <c r="AS252" s="512">
        <v>473391.29136002716</v>
      </c>
      <c r="AT252" s="513">
        <v>5.8513964335605254E-2</v>
      </c>
      <c r="AV252" s="519">
        <v>494.72566654130753</v>
      </c>
      <c r="AW252" s="519">
        <v>445.44916741715701</v>
      </c>
      <c r="AX252" s="519">
        <v>-49.276499124150519</v>
      </c>
      <c r="AY252" s="520">
        <v>-9.9603684338128301E-2</v>
      </c>
      <c r="AZ252" s="521"/>
      <c r="BA252" s="519">
        <v>416.75089266393098</v>
      </c>
      <c r="BB252" s="519">
        <v>501.62977148863052</v>
      </c>
      <c r="BC252" s="658">
        <v>84.878878824699541</v>
      </c>
      <c r="BD252" s="659">
        <v>0.20366813921415183</v>
      </c>
      <c r="BE252" s="521"/>
      <c r="BF252" s="519">
        <v>211.66306832338034</v>
      </c>
      <c r="BG252" s="519">
        <v>144.85488400791721</v>
      </c>
      <c r="BH252" s="658">
        <v>-66.808184315463137</v>
      </c>
      <c r="BI252" s="659">
        <v>-0.31563458304116199</v>
      </c>
      <c r="BJ252" s="521"/>
      <c r="BK252" s="519">
        <v>1123.1396275286188</v>
      </c>
      <c r="BL252" s="519">
        <v>1091.9338229137047</v>
      </c>
      <c r="BM252" s="658">
        <v>-31.205804614914086</v>
      </c>
      <c r="BN252" s="659">
        <v>-2.7784439129425097E-2</v>
      </c>
      <c r="BO252" s="522"/>
      <c r="BP252" s="519">
        <v>0</v>
      </c>
      <c r="BQ252" s="519">
        <v>148.34335602708754</v>
      </c>
      <c r="BR252" s="522"/>
      <c r="BS252" s="519">
        <v>1123.1396275286188</v>
      </c>
      <c r="BT252" s="519">
        <v>1240.2771789407923</v>
      </c>
      <c r="BU252" s="658">
        <v>117.13755141217348</v>
      </c>
      <c r="BV252" s="659">
        <v>0.10429473641663373</v>
      </c>
      <c r="BW252" s="513"/>
      <c r="BX252" s="519">
        <v>-24.968372471833852</v>
      </c>
      <c r="BY252" s="519">
        <v>-46.242191857222529</v>
      </c>
      <c r="BZ252" s="512">
        <v>-21.273819385388677</v>
      </c>
      <c r="CA252" s="513">
        <v>0.85203068038924434</v>
      </c>
      <c r="CB252" s="513"/>
      <c r="CC252" s="445">
        <v>1098.171255056785</v>
      </c>
      <c r="CD252" s="445">
        <v>1194.0349870835698</v>
      </c>
      <c r="CE252" s="512">
        <v>95.863732026784874</v>
      </c>
      <c r="CF252" s="513">
        <v>8.7293973126102167E-2</v>
      </c>
    </row>
    <row r="253" spans="1:84">
      <c r="A253" s="397">
        <v>778</v>
      </c>
      <c r="B253" s="412">
        <v>11</v>
      </c>
      <c r="C253" s="412">
        <v>11</v>
      </c>
      <c r="D253" s="398" t="s">
        <v>277</v>
      </c>
      <c r="E253" s="400">
        <v>6763</v>
      </c>
      <c r="F253" s="400">
        <v>6708</v>
      </c>
      <c r="G253" s="512">
        <v>-55</v>
      </c>
      <c r="H253" s="513">
        <v>-8.1324855833210113E-3</v>
      </c>
      <c r="I253" s="513"/>
      <c r="J253" s="400">
        <v>1069096.6141329459</v>
      </c>
      <c r="K253" s="433">
        <v>1204877.2902339178</v>
      </c>
      <c r="L253" s="512">
        <v>135780.67610097188</v>
      </c>
      <c r="M253" s="513">
        <v>0.12700505670490045</v>
      </c>
      <c r="N253" s="513"/>
      <c r="O253" s="400">
        <v>3229453.7454785225</v>
      </c>
      <c r="P253" s="433">
        <v>2354239.5373062599</v>
      </c>
      <c r="Q253" s="512">
        <v>-875214.20817226265</v>
      </c>
      <c r="R253" s="513">
        <v>-0.27100998408713184</v>
      </c>
      <c r="S253" s="513"/>
      <c r="T253" s="400">
        <v>1359137.6177347938</v>
      </c>
      <c r="U253" s="433">
        <v>846786.47145595343</v>
      </c>
      <c r="V253" s="512">
        <v>-512351.14627884037</v>
      </c>
      <c r="W253" s="513">
        <v>-0.37696782106049731</v>
      </c>
      <c r="X253" s="514"/>
      <c r="Y253" s="433">
        <v>5657687.977346262</v>
      </c>
      <c r="Z253" s="433">
        <v>4405903.2989961309</v>
      </c>
      <c r="AA253" s="512">
        <v>-1251784.678350131</v>
      </c>
      <c r="AB253" s="513">
        <v>-0.22125374947546692</v>
      </c>
      <c r="AC253" s="514"/>
      <c r="AD253" s="517">
        <v>0</v>
      </c>
      <c r="AE253" s="439">
        <v>868519.94400473684</v>
      </c>
      <c r="AF253" s="505"/>
      <c r="AG253" s="399">
        <v>5657687.977346262</v>
      </c>
      <c r="AH253" s="399">
        <v>5274423.2430008678</v>
      </c>
      <c r="AI253" s="512">
        <v>-383264.73434539419</v>
      </c>
      <c r="AJ253" s="513">
        <v>-6.7742289055177707E-2</v>
      </c>
      <c r="AK253" s="513"/>
      <c r="AL253" s="200">
        <v>336156</v>
      </c>
      <c r="AM253" s="433">
        <v>68655</v>
      </c>
      <c r="AN253" s="512">
        <v>-267501</v>
      </c>
      <c r="AO253" s="513">
        <v>-0.7957644664976975</v>
      </c>
      <c r="AP253" s="513"/>
      <c r="AQ253" s="445">
        <v>5993843.977346262</v>
      </c>
      <c r="AR253" s="445">
        <v>5343078.2430008678</v>
      </c>
      <c r="AS253" s="512">
        <v>-650765.73434539419</v>
      </c>
      <c r="AT253" s="513">
        <v>-0.10857235136666282</v>
      </c>
      <c r="AV253" s="519">
        <v>158.08023275660889</v>
      </c>
      <c r="AW253" s="519">
        <v>179.61796216963592</v>
      </c>
      <c r="AX253" s="519">
        <v>21.537729413027023</v>
      </c>
      <c r="AY253" s="520">
        <v>0.13624555731890894</v>
      </c>
      <c r="AZ253" s="521"/>
      <c r="BA253" s="519">
        <v>477.51792776556596</v>
      </c>
      <c r="BB253" s="519">
        <v>350.95997872782647</v>
      </c>
      <c r="BC253" s="658">
        <v>-126.55794903773949</v>
      </c>
      <c r="BD253" s="659">
        <v>-0.2650328745350734</v>
      </c>
      <c r="BE253" s="521"/>
      <c r="BF253" s="519">
        <v>200.96667421777227</v>
      </c>
      <c r="BG253" s="519">
        <v>126.235311785324</v>
      </c>
      <c r="BH253" s="658">
        <v>-74.731362432448265</v>
      </c>
      <c r="BI253" s="659">
        <v>-0.37185947731546565</v>
      </c>
      <c r="BJ253" s="521"/>
      <c r="BK253" s="519">
        <v>836.56483473994706</v>
      </c>
      <c r="BL253" s="519">
        <v>656.81325268278636</v>
      </c>
      <c r="BM253" s="658">
        <v>-179.7515820571607</v>
      </c>
      <c r="BN253" s="659">
        <v>-0.2148686803372962</v>
      </c>
      <c r="BO253" s="522"/>
      <c r="BP253" s="519">
        <v>0</v>
      </c>
      <c r="BQ253" s="519">
        <v>129.47524508120705</v>
      </c>
      <c r="BR253" s="522"/>
      <c r="BS253" s="519">
        <v>836.56483473994706</v>
      </c>
      <c r="BT253" s="519">
        <v>786.2884977639934</v>
      </c>
      <c r="BU253" s="658">
        <v>-50.276336975953654</v>
      </c>
      <c r="BV253" s="659">
        <v>-6.0098554096625949E-2</v>
      </c>
      <c r="BW253" s="513"/>
      <c r="BX253" s="519">
        <v>49.705160431761051</v>
      </c>
      <c r="BY253" s="519">
        <v>10.23479427549195</v>
      </c>
      <c r="BZ253" s="512">
        <v>-39.470366156269101</v>
      </c>
      <c r="CA253" s="513">
        <v>-0.79408990562372217</v>
      </c>
      <c r="CB253" s="513"/>
      <c r="CC253" s="445">
        <v>886.26999517170816</v>
      </c>
      <c r="CD253" s="445">
        <v>796.52329203948534</v>
      </c>
      <c r="CE253" s="512">
        <v>-89.746703132222819</v>
      </c>
      <c r="CF253" s="513">
        <v>-0.10126338883314567</v>
      </c>
    </row>
    <row r="254" spans="1:84">
      <c r="A254" s="397">
        <v>781</v>
      </c>
      <c r="B254" s="412">
        <v>7</v>
      </c>
      <c r="C254" s="412">
        <v>7</v>
      </c>
      <c r="D254" s="398" t="s">
        <v>278</v>
      </c>
      <c r="E254" s="400">
        <v>3504</v>
      </c>
      <c r="F254" s="400">
        <v>3496</v>
      </c>
      <c r="G254" s="512">
        <v>-8</v>
      </c>
      <c r="H254" s="513">
        <v>-2.2831050228310501E-3</v>
      </c>
      <c r="I254" s="513"/>
      <c r="J254" s="400">
        <v>2485532.3851385759</v>
      </c>
      <c r="K254" s="433">
        <v>2367500.3177233813</v>
      </c>
      <c r="L254" s="512">
        <v>-118032.06741519459</v>
      </c>
      <c r="M254" s="513">
        <v>-4.7487640121258744E-2</v>
      </c>
      <c r="N254" s="513"/>
      <c r="O254" s="400">
        <v>756295.74786122574</v>
      </c>
      <c r="P254" s="433">
        <v>855278.61250180576</v>
      </c>
      <c r="Q254" s="512">
        <v>98982.864640580025</v>
      </c>
      <c r="R254" s="513">
        <v>0.13087851534336881</v>
      </c>
      <c r="S254" s="513"/>
      <c r="T254" s="400">
        <v>802150.07737273281</v>
      </c>
      <c r="U254" s="433">
        <v>696754.95936071896</v>
      </c>
      <c r="V254" s="512">
        <v>-105395.11801201385</v>
      </c>
      <c r="W254" s="513">
        <v>-0.1313907721073998</v>
      </c>
      <c r="X254" s="514"/>
      <c r="Y254" s="433">
        <v>4043978.2103725346</v>
      </c>
      <c r="Z254" s="433">
        <v>3919533.8895859057</v>
      </c>
      <c r="AA254" s="512">
        <v>-124444.32078662887</v>
      </c>
      <c r="AB254" s="513">
        <v>-3.0772747604682311E-2</v>
      </c>
      <c r="AC254" s="514"/>
      <c r="AD254" s="517">
        <v>0</v>
      </c>
      <c r="AE254" s="439">
        <v>455369.28167162434</v>
      </c>
      <c r="AF254" s="505"/>
      <c r="AG254" s="399">
        <v>4043978.2103725346</v>
      </c>
      <c r="AH254" s="399">
        <v>4374903.1712575303</v>
      </c>
      <c r="AI254" s="512">
        <v>330924.96088499576</v>
      </c>
      <c r="AJ254" s="513">
        <v>8.1831539061262809E-2</v>
      </c>
      <c r="AK254" s="513"/>
      <c r="AL254" s="200">
        <v>-261471</v>
      </c>
      <c r="AM254" s="433">
        <v>-359139</v>
      </c>
      <c r="AN254" s="512">
        <v>-97668</v>
      </c>
      <c r="AO254" s="513">
        <v>0.37353282008329797</v>
      </c>
      <c r="AP254" s="513"/>
      <c r="AQ254" s="445">
        <v>3782507.2103725346</v>
      </c>
      <c r="AR254" s="445">
        <v>4015764.1712575303</v>
      </c>
      <c r="AS254" s="512">
        <v>233256.96088499576</v>
      </c>
      <c r="AT254" s="513">
        <v>6.1667287836319168E-2</v>
      </c>
      <c r="AV254" s="519">
        <v>709.34143411489038</v>
      </c>
      <c r="AW254" s="519">
        <v>677.20260804444547</v>
      </c>
      <c r="AX254" s="519">
        <v>-32.138826070444907</v>
      </c>
      <c r="AY254" s="520">
        <v>-4.5307977970506452E-2</v>
      </c>
      <c r="AZ254" s="521"/>
      <c r="BA254" s="519">
        <v>215.83782758596624</v>
      </c>
      <c r="BB254" s="519">
        <v>244.64491204285062</v>
      </c>
      <c r="BC254" s="658">
        <v>28.807084456884382</v>
      </c>
      <c r="BD254" s="659">
        <v>0.13346633803294181</v>
      </c>
      <c r="BE254" s="521"/>
      <c r="BF254" s="519">
        <v>228.92410883925024</v>
      </c>
      <c r="BG254" s="519">
        <v>199.30061766610953</v>
      </c>
      <c r="BH254" s="658">
        <v>-29.623491173140707</v>
      </c>
      <c r="BI254" s="659">
        <v>-0.12940310797034588</v>
      </c>
      <c r="BJ254" s="521"/>
      <c r="BK254" s="519">
        <v>1154.1033705401069</v>
      </c>
      <c r="BL254" s="519">
        <v>1121.1481377534055</v>
      </c>
      <c r="BM254" s="658">
        <v>-32.955232786701345</v>
      </c>
      <c r="BN254" s="659">
        <v>-2.8554836271969884E-2</v>
      </c>
      <c r="BO254" s="522"/>
      <c r="BP254" s="519">
        <v>0</v>
      </c>
      <c r="BQ254" s="519">
        <v>130.25437118753555</v>
      </c>
      <c r="BR254" s="522"/>
      <c r="BS254" s="519">
        <v>1154.1033705401069</v>
      </c>
      <c r="BT254" s="519">
        <v>1251.4025089409411</v>
      </c>
      <c r="BU254" s="658">
        <v>97.299138400834181</v>
      </c>
      <c r="BV254" s="659">
        <v>8.4307126107169519E-2</v>
      </c>
      <c r="BW254" s="513"/>
      <c r="BX254" s="519">
        <v>-74.620719178082197</v>
      </c>
      <c r="BY254" s="519">
        <v>-102.72854691075514</v>
      </c>
      <c r="BZ254" s="512">
        <v>-28.107827732672945</v>
      </c>
      <c r="CA254" s="513">
        <v>0.37667591578142889</v>
      </c>
      <c r="CB254" s="513"/>
      <c r="CC254" s="445">
        <v>1079.4826513620246</v>
      </c>
      <c r="CD254" s="445">
        <v>1148.673962030186</v>
      </c>
      <c r="CE254" s="512">
        <v>69.19131066816135</v>
      </c>
      <c r="CF254" s="513">
        <v>6.4096732430910325E-2</v>
      </c>
    </row>
    <row r="255" spans="1:84">
      <c r="A255" s="397">
        <v>783</v>
      </c>
      <c r="B255" s="412">
        <v>4</v>
      </c>
      <c r="C255" s="412">
        <v>4</v>
      </c>
      <c r="D255" s="398" t="s">
        <v>279</v>
      </c>
      <c r="E255" s="400">
        <v>6419</v>
      </c>
      <c r="F255" s="400">
        <v>6377</v>
      </c>
      <c r="G255" s="512">
        <v>-42</v>
      </c>
      <c r="H255" s="513">
        <v>-6.5430752453653216E-3</v>
      </c>
      <c r="I255" s="513"/>
      <c r="J255" s="400">
        <v>-161925.03230416204</v>
      </c>
      <c r="K255" s="433">
        <v>-79256.828505395795</v>
      </c>
      <c r="L255" s="512">
        <v>82668.203798766248</v>
      </c>
      <c r="M255" s="513">
        <v>-0.51053381075435722</v>
      </c>
      <c r="N255" s="513"/>
      <c r="O255" s="400">
        <v>1560564.6471283075</v>
      </c>
      <c r="P255" s="433">
        <v>1403302.5518682441</v>
      </c>
      <c r="Q255" s="512">
        <v>-157262.09526006342</v>
      </c>
      <c r="R255" s="513">
        <v>-0.10077256046358042</v>
      </c>
      <c r="S255" s="513"/>
      <c r="T255" s="400">
        <v>1238613.8229683826</v>
      </c>
      <c r="U255" s="433">
        <v>803572.09885140066</v>
      </c>
      <c r="V255" s="512">
        <v>-435041.72411698196</v>
      </c>
      <c r="W255" s="513">
        <v>-0.35123273779908964</v>
      </c>
      <c r="X255" s="514"/>
      <c r="Y255" s="433">
        <v>2637253.4377925284</v>
      </c>
      <c r="Z255" s="433">
        <v>2127617.8222142486</v>
      </c>
      <c r="AA255" s="512">
        <v>-509635.61557827983</v>
      </c>
      <c r="AB255" s="513">
        <v>-0.19324483884448448</v>
      </c>
      <c r="AC255" s="514"/>
      <c r="AD255" s="517">
        <v>0</v>
      </c>
      <c r="AE255" s="439">
        <v>674975.8873190193</v>
      </c>
      <c r="AF255" s="505"/>
      <c r="AG255" s="399">
        <v>2637253.4377925284</v>
      </c>
      <c r="AH255" s="399">
        <v>2802593.7095332677</v>
      </c>
      <c r="AI255" s="512">
        <v>165340.27174073923</v>
      </c>
      <c r="AJ255" s="513">
        <v>6.269411554133178E-2</v>
      </c>
      <c r="AK255" s="513"/>
      <c r="AL255" s="200">
        <v>6757</v>
      </c>
      <c r="AM255" s="433">
        <v>-63463</v>
      </c>
      <c r="AN255" s="512">
        <v>-70220</v>
      </c>
      <c r="AO255" s="513">
        <v>-10.392185881308272</v>
      </c>
      <c r="AP255" s="513"/>
      <c r="AQ255" s="445">
        <v>2644010.4377925284</v>
      </c>
      <c r="AR255" s="445">
        <v>2739130.7095332686</v>
      </c>
      <c r="AS255" s="512">
        <v>95120.271740740165</v>
      </c>
      <c r="AT255" s="513">
        <v>3.5975755005020184E-2</v>
      </c>
      <c r="AV255" s="519">
        <v>-25.225896916055778</v>
      </c>
      <c r="AW255" s="519">
        <v>-12.428544535893963</v>
      </c>
      <c r="AX255" s="519">
        <v>12.797352380161815</v>
      </c>
      <c r="AY255" s="520">
        <v>-0.50731010369017071</v>
      </c>
      <c r="AZ255" s="521"/>
      <c r="BA255" s="519">
        <v>243.11647408136898</v>
      </c>
      <c r="BB255" s="519">
        <v>220.05685304504377</v>
      </c>
      <c r="BC255" s="658">
        <v>-23.059621036325211</v>
      </c>
      <c r="BD255" s="659">
        <v>-9.4850096536886086E-2</v>
      </c>
      <c r="BE255" s="521"/>
      <c r="BF255" s="519">
        <v>192.96055818170785</v>
      </c>
      <c r="BG255" s="519">
        <v>126.01099244964728</v>
      </c>
      <c r="BH255" s="658">
        <v>-66.949565732060577</v>
      </c>
      <c r="BI255" s="659">
        <v>-0.3469598469393691</v>
      </c>
      <c r="BJ255" s="521"/>
      <c r="BK255" s="519">
        <v>410.85113534702111</v>
      </c>
      <c r="BL255" s="519">
        <v>333.63930095879704</v>
      </c>
      <c r="BM255" s="658">
        <v>-77.211834388224077</v>
      </c>
      <c r="BN255" s="659">
        <v>-0.18793141297518359</v>
      </c>
      <c r="BO255" s="522"/>
      <c r="BP255" s="519">
        <v>0</v>
      </c>
      <c r="BQ255" s="519">
        <v>105.8453641710866</v>
      </c>
      <c r="BR255" s="522"/>
      <c r="BS255" s="519">
        <v>410.85113534702111</v>
      </c>
      <c r="BT255" s="519">
        <v>439.48466512988358</v>
      </c>
      <c r="BU255" s="658">
        <v>28.633529782862468</v>
      </c>
      <c r="BV255" s="659">
        <v>6.9693198629419528E-2</v>
      </c>
      <c r="BW255" s="513"/>
      <c r="BX255" s="519">
        <v>1.0526561769746066</v>
      </c>
      <c r="BY255" s="519">
        <v>-9.9518582405519833</v>
      </c>
      <c r="BZ255" s="512">
        <v>-11.00451441752659</v>
      </c>
      <c r="CA255" s="513">
        <v>-10.454044405224684</v>
      </c>
      <c r="CB255" s="513"/>
      <c r="CC255" s="445">
        <v>411.90379152399572</v>
      </c>
      <c r="CD255" s="445">
        <v>429.53280688933177</v>
      </c>
      <c r="CE255" s="512">
        <v>17.629015365336045</v>
      </c>
      <c r="CF255" s="513">
        <v>4.2798866454010424E-2</v>
      </c>
    </row>
    <row r="256" spans="1:84">
      <c r="A256" s="397">
        <v>785</v>
      </c>
      <c r="B256" s="412">
        <v>17</v>
      </c>
      <c r="C256" s="412">
        <v>17</v>
      </c>
      <c r="D256" s="398" t="s">
        <v>280</v>
      </c>
      <c r="E256" s="400">
        <v>2626</v>
      </c>
      <c r="F256" s="400">
        <v>2589</v>
      </c>
      <c r="G256" s="512">
        <v>-37</v>
      </c>
      <c r="H256" s="513">
        <v>-1.408987052551409E-2</v>
      </c>
      <c r="I256" s="513"/>
      <c r="J256" s="400">
        <v>3615397.6715888921</v>
      </c>
      <c r="K256" s="433">
        <v>3614987.9287096369</v>
      </c>
      <c r="L256" s="512">
        <v>-409.74287925520912</v>
      </c>
      <c r="M256" s="513">
        <v>-1.1333272753786325E-4</v>
      </c>
      <c r="N256" s="513"/>
      <c r="O256" s="400">
        <v>1088501.3999090265</v>
      </c>
      <c r="P256" s="433">
        <v>1286305.9413398532</v>
      </c>
      <c r="Q256" s="512">
        <v>197804.54143082676</v>
      </c>
      <c r="R256" s="513">
        <v>0.18172189897721644</v>
      </c>
      <c r="S256" s="513"/>
      <c r="T256" s="400">
        <v>636627.13202352799</v>
      </c>
      <c r="U256" s="433">
        <v>520783.76730482985</v>
      </c>
      <c r="V256" s="512">
        <v>-115843.36471869814</v>
      </c>
      <c r="W256" s="513">
        <v>-0.18196422818249738</v>
      </c>
      <c r="X256" s="514"/>
      <c r="Y256" s="433">
        <v>5340526.2035214473</v>
      </c>
      <c r="Z256" s="433">
        <v>5422077.6373543199</v>
      </c>
      <c r="AA256" s="512">
        <v>81551.433832872659</v>
      </c>
      <c r="AB256" s="513">
        <v>1.5270299353479271E-2</v>
      </c>
      <c r="AC256" s="514"/>
      <c r="AD256" s="517">
        <v>0</v>
      </c>
      <c r="AE256" s="439">
        <v>484272.51089958416</v>
      </c>
      <c r="AF256" s="505"/>
      <c r="AG256" s="399">
        <v>5340526.2035214473</v>
      </c>
      <c r="AH256" s="399">
        <v>5906350.1482539037</v>
      </c>
      <c r="AI256" s="512">
        <v>565823.94473245647</v>
      </c>
      <c r="AJ256" s="513">
        <v>0.10594909998931609</v>
      </c>
      <c r="AK256" s="513"/>
      <c r="AL256" s="200">
        <v>108439</v>
      </c>
      <c r="AM256" s="433">
        <v>63823</v>
      </c>
      <c r="AN256" s="512">
        <v>-44616</v>
      </c>
      <c r="AO256" s="513">
        <v>-0.41143868903254366</v>
      </c>
      <c r="AP256" s="513"/>
      <c r="AQ256" s="445">
        <v>5448965.2035214473</v>
      </c>
      <c r="AR256" s="445">
        <v>5970173.1482539047</v>
      </c>
      <c r="AS256" s="512">
        <v>521207.9447324574</v>
      </c>
      <c r="AT256" s="513">
        <v>9.5652646927460949E-2</v>
      </c>
      <c r="AV256" s="519">
        <v>1376.7698673225027</v>
      </c>
      <c r="AW256" s="519">
        <v>1396.2873421049196</v>
      </c>
      <c r="AX256" s="519">
        <v>19.517474782416912</v>
      </c>
      <c r="AY256" s="520">
        <v>1.417627974410412E-2</v>
      </c>
      <c r="AZ256" s="521"/>
      <c r="BA256" s="519">
        <v>414.50929166375721</v>
      </c>
      <c r="BB256" s="519">
        <v>496.83504879870731</v>
      </c>
      <c r="BC256" s="658">
        <v>82.325757134950095</v>
      </c>
      <c r="BD256" s="659">
        <v>0.19861016095564712</v>
      </c>
      <c r="BE256" s="521"/>
      <c r="BF256" s="519">
        <v>242.43226657407769</v>
      </c>
      <c r="BG256" s="519">
        <v>201.15247868089219</v>
      </c>
      <c r="BH256" s="658">
        <v>-41.2797878931855</v>
      </c>
      <c r="BI256" s="659">
        <v>-0.17027348907193438</v>
      </c>
      <c r="BJ256" s="521"/>
      <c r="BK256" s="519">
        <v>2033.7114255603378</v>
      </c>
      <c r="BL256" s="519">
        <v>2094.2748695845189</v>
      </c>
      <c r="BM256" s="658">
        <v>60.563444024181081</v>
      </c>
      <c r="BN256" s="659">
        <v>2.9779762882285205E-2</v>
      </c>
      <c r="BO256" s="522"/>
      <c r="BP256" s="519">
        <v>0</v>
      </c>
      <c r="BQ256" s="519">
        <v>187.05002352243497</v>
      </c>
      <c r="BR256" s="522"/>
      <c r="BS256" s="519">
        <v>2033.7114255603378</v>
      </c>
      <c r="BT256" s="519">
        <v>2281.3248931069538</v>
      </c>
      <c r="BU256" s="658">
        <v>247.61346754661599</v>
      </c>
      <c r="BV256" s="659">
        <v>0.12175447530781923</v>
      </c>
      <c r="BW256" s="513"/>
      <c r="BX256" s="519">
        <v>41.294364051789792</v>
      </c>
      <c r="BY256" s="519">
        <v>24.651602935496332</v>
      </c>
      <c r="BZ256" s="512">
        <v>-16.64276111629346</v>
      </c>
      <c r="CA256" s="513">
        <v>-0.40302742271126285</v>
      </c>
      <c r="CB256" s="513"/>
      <c r="CC256" s="445">
        <v>2075.0057896121275</v>
      </c>
      <c r="CD256" s="445">
        <v>2305.9764960424504</v>
      </c>
      <c r="CE256" s="512">
        <v>230.97070643032293</v>
      </c>
      <c r="CF256" s="513">
        <v>0.11131087324508013</v>
      </c>
    </row>
    <row r="257" spans="1:84">
      <c r="A257" s="397">
        <v>790</v>
      </c>
      <c r="B257" s="412">
        <v>6</v>
      </c>
      <c r="C257" s="412">
        <v>6</v>
      </c>
      <c r="D257" s="398" t="s">
        <v>281</v>
      </c>
      <c r="E257" s="400">
        <v>23734</v>
      </c>
      <c r="F257" s="400">
        <v>23515</v>
      </c>
      <c r="G257" s="512">
        <v>-219</v>
      </c>
      <c r="H257" s="513">
        <v>-9.2272688969410963E-3</v>
      </c>
      <c r="I257" s="513"/>
      <c r="J257" s="400">
        <v>4032287.9100757195</v>
      </c>
      <c r="K257" s="433">
        <v>2720509.9905978628</v>
      </c>
      <c r="L257" s="512">
        <v>-1311777.9194778567</v>
      </c>
      <c r="M257" s="513">
        <v>-0.32531851612084511</v>
      </c>
      <c r="N257" s="513"/>
      <c r="O257" s="400">
        <v>9838322.5819209348</v>
      </c>
      <c r="P257" s="433">
        <v>9889016.4406457618</v>
      </c>
      <c r="Q257" s="512">
        <v>50693.858724826947</v>
      </c>
      <c r="R257" s="513">
        <v>5.1526932871649098E-3</v>
      </c>
      <c r="S257" s="513"/>
      <c r="T257" s="400">
        <v>4378201.2742238045</v>
      </c>
      <c r="U257" s="433">
        <v>2762814.8218209604</v>
      </c>
      <c r="V257" s="512">
        <v>-1615386.4524028441</v>
      </c>
      <c r="W257" s="513">
        <v>-0.36896121288741579</v>
      </c>
      <c r="X257" s="514"/>
      <c r="Y257" s="433">
        <v>18248811.766220458</v>
      </c>
      <c r="Z257" s="433">
        <v>15372341.253064584</v>
      </c>
      <c r="AA257" s="512">
        <v>-2876470.5131558739</v>
      </c>
      <c r="AB257" s="513">
        <v>-0.15762508540311523</v>
      </c>
      <c r="AC257" s="514"/>
      <c r="AD257" s="517">
        <v>0</v>
      </c>
      <c r="AE257" s="439">
        <v>3074563.4061683863</v>
      </c>
      <c r="AF257" s="505"/>
      <c r="AG257" s="399">
        <v>18248811.766220458</v>
      </c>
      <c r="AH257" s="399">
        <v>18446904.65923297</v>
      </c>
      <c r="AI257" s="512">
        <v>198092.89301251248</v>
      </c>
      <c r="AJ257" s="513">
        <v>1.0855111858800209E-2</v>
      </c>
      <c r="AK257" s="513"/>
      <c r="AL257" s="200">
        <v>-1951704</v>
      </c>
      <c r="AM257" s="433">
        <v>-1492315</v>
      </c>
      <c r="AN257" s="512">
        <v>459389</v>
      </c>
      <c r="AO257" s="513">
        <v>-0.23537841803880097</v>
      </c>
      <c r="AP257" s="513"/>
      <c r="AQ257" s="445">
        <v>16297107.766220458</v>
      </c>
      <c r="AR257" s="445">
        <v>16954589.65923297</v>
      </c>
      <c r="AS257" s="512">
        <v>657481.89301251248</v>
      </c>
      <c r="AT257" s="513">
        <v>4.0343470905634955E-2</v>
      </c>
      <c r="AV257" s="519">
        <v>169.89499916051739</v>
      </c>
      <c r="AW257" s="519">
        <v>115.69253627887998</v>
      </c>
      <c r="AX257" s="519">
        <v>-54.202462881637402</v>
      </c>
      <c r="AY257" s="520">
        <v>-0.31903506959864503</v>
      </c>
      <c r="AZ257" s="521"/>
      <c r="BA257" s="519">
        <v>414.52441990060396</v>
      </c>
      <c r="BB257" s="519">
        <v>420.54077995516741</v>
      </c>
      <c r="BC257" s="658">
        <v>6.0163600545634495</v>
      </c>
      <c r="BD257" s="659">
        <v>1.4513885710294395E-2</v>
      </c>
      <c r="BE257" s="521"/>
      <c r="BF257" s="519">
        <v>184.46959106024289</v>
      </c>
      <c r="BG257" s="519">
        <v>117.49159352842698</v>
      </c>
      <c r="BH257" s="658">
        <v>-66.977997531815916</v>
      </c>
      <c r="BI257" s="659">
        <v>-0.36308421971804922</v>
      </c>
      <c r="BJ257" s="521"/>
      <c r="BK257" s="519">
        <v>768.88901012136421</v>
      </c>
      <c r="BL257" s="519">
        <v>653.72490976247434</v>
      </c>
      <c r="BM257" s="658">
        <v>-115.16410035888987</v>
      </c>
      <c r="BN257" s="659">
        <v>-0.14977987569455825</v>
      </c>
      <c r="BO257" s="522"/>
      <c r="BP257" s="519">
        <v>0</v>
      </c>
      <c r="BQ257" s="519">
        <v>130.74902854213849</v>
      </c>
      <c r="BR257" s="522"/>
      <c r="BS257" s="519">
        <v>768.88901012136421</v>
      </c>
      <c r="BT257" s="519">
        <v>784.47393830461283</v>
      </c>
      <c r="BU257" s="658">
        <v>15.584928183248621</v>
      </c>
      <c r="BV257" s="659">
        <v>2.0269412071306156E-2</v>
      </c>
      <c r="BW257" s="513"/>
      <c r="BX257" s="519">
        <v>-82.232409201988702</v>
      </c>
      <c r="BY257" s="519">
        <v>-63.462258133106531</v>
      </c>
      <c r="BZ257" s="512">
        <v>18.770151068882171</v>
      </c>
      <c r="CA257" s="513">
        <v>-0.22825734100501383</v>
      </c>
      <c r="CB257" s="513"/>
      <c r="CC257" s="445">
        <v>686.65660091937548</v>
      </c>
      <c r="CD257" s="445">
        <v>721.01168017150633</v>
      </c>
      <c r="CE257" s="512">
        <v>34.355079252130849</v>
      </c>
      <c r="CF257" s="513">
        <v>5.0032402231526336E-2</v>
      </c>
    </row>
    <row r="258" spans="1:84">
      <c r="A258" s="397">
        <v>791</v>
      </c>
      <c r="B258" s="412">
        <v>17</v>
      </c>
      <c r="C258" s="412">
        <v>17</v>
      </c>
      <c r="D258" s="398" t="s">
        <v>282</v>
      </c>
      <c r="E258" s="400">
        <v>5029</v>
      </c>
      <c r="F258" s="400">
        <v>4931</v>
      </c>
      <c r="G258" s="512">
        <v>-98</v>
      </c>
      <c r="H258" s="513">
        <v>-1.9486975541857229E-2</v>
      </c>
      <c r="I258" s="513"/>
      <c r="J258" s="400">
        <v>3183817.5225645266</v>
      </c>
      <c r="K258" s="433">
        <v>3403143.2599093216</v>
      </c>
      <c r="L258" s="512">
        <v>219325.73734479491</v>
      </c>
      <c r="M258" s="513">
        <v>6.8887659481228894E-2</v>
      </c>
      <c r="N258" s="513"/>
      <c r="O258" s="400">
        <v>2915768.7726750532</v>
      </c>
      <c r="P258" s="433">
        <v>2926614.3040297003</v>
      </c>
      <c r="Q258" s="512">
        <v>10845.53135464713</v>
      </c>
      <c r="R258" s="513">
        <v>3.7196129735270356E-3</v>
      </c>
      <c r="S258" s="513"/>
      <c r="T258" s="400">
        <v>1259422.1857064292</v>
      </c>
      <c r="U258" s="433">
        <v>966694.76527044084</v>
      </c>
      <c r="V258" s="512">
        <v>-292727.42043598834</v>
      </c>
      <c r="W258" s="513">
        <v>-0.23242993791775476</v>
      </c>
      <c r="X258" s="514"/>
      <c r="Y258" s="433">
        <v>7359008.480946009</v>
      </c>
      <c r="Z258" s="433">
        <v>7296452.3292094627</v>
      </c>
      <c r="AA258" s="512">
        <v>-62556.151736546308</v>
      </c>
      <c r="AB258" s="513">
        <v>-8.5006223186883251E-3</v>
      </c>
      <c r="AC258" s="514"/>
      <c r="AD258" s="517">
        <v>0</v>
      </c>
      <c r="AE258" s="439">
        <v>602160.10854249634</v>
      </c>
      <c r="AF258" s="505"/>
      <c r="AG258" s="399">
        <v>7359008.480946009</v>
      </c>
      <c r="AH258" s="399">
        <v>7898612.4377519591</v>
      </c>
      <c r="AI258" s="512">
        <v>539603.95680595003</v>
      </c>
      <c r="AJ258" s="513">
        <v>7.3325633229408008E-2</v>
      </c>
      <c r="AK258" s="513"/>
      <c r="AL258" s="200">
        <v>-240085</v>
      </c>
      <c r="AM258" s="433">
        <v>-92940</v>
      </c>
      <c r="AN258" s="512">
        <v>147145</v>
      </c>
      <c r="AO258" s="513">
        <v>-0.61288710248453671</v>
      </c>
      <c r="AP258" s="513"/>
      <c r="AQ258" s="445">
        <v>7118923.480946009</v>
      </c>
      <c r="AR258" s="445">
        <v>7805672.4377519591</v>
      </c>
      <c r="AS258" s="512">
        <v>686748.95680595003</v>
      </c>
      <c r="AT258" s="513">
        <v>9.6468090806714271E-2</v>
      </c>
      <c r="AV258" s="519">
        <v>633.09157338725925</v>
      </c>
      <c r="AW258" s="519">
        <v>690.15276007084196</v>
      </c>
      <c r="AX258" s="519">
        <v>57.061186683582719</v>
      </c>
      <c r="AY258" s="520">
        <v>9.0131015925998828E-2</v>
      </c>
      <c r="AZ258" s="521"/>
      <c r="BA258" s="519">
        <v>579.79096692683504</v>
      </c>
      <c r="BB258" s="519">
        <v>593.51334496647746</v>
      </c>
      <c r="BC258" s="658">
        <v>13.722378039642422</v>
      </c>
      <c r="BD258" s="659">
        <v>2.3667802401919923E-2</v>
      </c>
      <c r="BE258" s="521"/>
      <c r="BF258" s="519">
        <v>250.43193193605671</v>
      </c>
      <c r="BG258" s="519">
        <v>196.04436529516138</v>
      </c>
      <c r="BH258" s="658">
        <v>-54.387566640895329</v>
      </c>
      <c r="BI258" s="659">
        <v>-0.21717504720916428</v>
      </c>
      <c r="BJ258" s="521"/>
      <c r="BK258" s="519">
        <v>1463.3144722501509</v>
      </c>
      <c r="BL258" s="519">
        <v>1479.7104703324808</v>
      </c>
      <c r="BM258" s="658">
        <v>16.395998082329925</v>
      </c>
      <c r="BN258" s="659">
        <v>1.1204698916916786E-2</v>
      </c>
      <c r="BO258" s="522"/>
      <c r="BP258" s="519">
        <v>0</v>
      </c>
      <c r="BQ258" s="519">
        <v>122.11723961518888</v>
      </c>
      <c r="BR258" s="522"/>
      <c r="BS258" s="519">
        <v>1463.3144722501509</v>
      </c>
      <c r="BT258" s="519">
        <v>1601.8277099476697</v>
      </c>
      <c r="BU258" s="658">
        <v>138.51323769751889</v>
      </c>
      <c r="BV258" s="659">
        <v>9.4657191139868882E-2</v>
      </c>
      <c r="BW258" s="513"/>
      <c r="BX258" s="519">
        <v>-47.740107377212169</v>
      </c>
      <c r="BY258" s="519">
        <v>-23.674913810586087</v>
      </c>
      <c r="BZ258" s="512">
        <v>24.065193566626082</v>
      </c>
      <c r="CA258" s="513">
        <v>-0.50408754585485371</v>
      </c>
      <c r="CB258" s="513"/>
      <c r="CC258" s="445">
        <v>1415.5743648729388</v>
      </c>
      <c r="CD258" s="445">
        <v>1582.9796061147758</v>
      </c>
      <c r="CE258" s="512">
        <v>167.40524124183707</v>
      </c>
      <c r="CF258" s="513">
        <v>0.11825958804846207</v>
      </c>
    </row>
    <row r="259" spans="1:84">
      <c r="A259" s="397">
        <v>831</v>
      </c>
      <c r="B259" s="412">
        <v>9</v>
      </c>
      <c r="C259" s="412">
        <v>9</v>
      </c>
      <c r="D259" s="398" t="s">
        <v>283</v>
      </c>
      <c r="E259" s="400">
        <v>4559</v>
      </c>
      <c r="F259" s="400">
        <v>4625</v>
      </c>
      <c r="G259" s="512">
        <v>66</v>
      </c>
      <c r="H259" s="513">
        <v>1.4476858960298312E-2</v>
      </c>
      <c r="I259" s="513"/>
      <c r="J259" s="400">
        <v>1657634.2981426027</v>
      </c>
      <c r="K259" s="433">
        <v>1823614.6218818114</v>
      </c>
      <c r="L259" s="512">
        <v>165980.32373920875</v>
      </c>
      <c r="M259" s="513">
        <v>0.10013084546162655</v>
      </c>
      <c r="N259" s="513"/>
      <c r="O259" s="400">
        <v>843893.27278682333</v>
      </c>
      <c r="P259" s="433">
        <v>859406.91590333427</v>
      </c>
      <c r="Q259" s="512">
        <v>15513.643116510939</v>
      </c>
      <c r="R259" s="513">
        <v>1.8383418397541668E-2</v>
      </c>
      <c r="S259" s="513"/>
      <c r="T259" s="400">
        <v>676809.12581157265</v>
      </c>
      <c r="U259" s="433">
        <v>381024.67569434841</v>
      </c>
      <c r="V259" s="512">
        <v>-295784.45011722425</v>
      </c>
      <c r="W259" s="513">
        <v>-0.43702786921282183</v>
      </c>
      <c r="X259" s="514"/>
      <c r="Y259" s="433">
        <v>3178336.6967409984</v>
      </c>
      <c r="Z259" s="433">
        <v>3064046.2134794937</v>
      </c>
      <c r="AA259" s="512">
        <v>-114290.48326150468</v>
      </c>
      <c r="AB259" s="513">
        <v>-3.5959212055379726E-2</v>
      </c>
      <c r="AC259" s="514"/>
      <c r="AD259" s="517">
        <v>0</v>
      </c>
      <c r="AE259" s="439">
        <v>643388.25045464048</v>
      </c>
      <c r="AF259" s="505"/>
      <c r="AG259" s="399">
        <v>3178336.6967409984</v>
      </c>
      <c r="AH259" s="399">
        <v>3707434.4639341342</v>
      </c>
      <c r="AI259" s="512">
        <v>529097.76719313581</v>
      </c>
      <c r="AJ259" s="513">
        <v>0.16647001802410105</v>
      </c>
      <c r="AK259" s="513"/>
      <c r="AL259" s="200">
        <v>-828305</v>
      </c>
      <c r="AM259" s="433">
        <v>-1020398</v>
      </c>
      <c r="AN259" s="512">
        <v>-192093</v>
      </c>
      <c r="AO259" s="513">
        <v>0.23191095067638129</v>
      </c>
      <c r="AP259" s="513"/>
      <c r="AQ259" s="445">
        <v>2350031.6967409984</v>
      </c>
      <c r="AR259" s="445">
        <v>2687036.4639341347</v>
      </c>
      <c r="AS259" s="512">
        <v>337004.76719313627</v>
      </c>
      <c r="AT259" s="513">
        <v>0.14340434967770488</v>
      </c>
      <c r="AV259" s="519">
        <v>363.59602942368997</v>
      </c>
      <c r="AW259" s="519">
        <v>394.29505337985114</v>
      </c>
      <c r="AX259" s="519">
        <v>30.69902395616117</v>
      </c>
      <c r="AY259" s="520">
        <v>8.4431680964228331E-2</v>
      </c>
      <c r="AZ259" s="521"/>
      <c r="BA259" s="519">
        <v>185.10490738908166</v>
      </c>
      <c r="BB259" s="519">
        <v>185.81771154666686</v>
      </c>
      <c r="BC259" s="658">
        <v>0.71280415758519666</v>
      </c>
      <c r="BD259" s="659">
        <v>3.8508117782470046E-3</v>
      </c>
      <c r="BE259" s="521"/>
      <c r="BF259" s="519">
        <v>148.4556099608626</v>
      </c>
      <c r="BG259" s="519">
        <v>82.383713663642894</v>
      </c>
      <c r="BH259" s="658">
        <v>-66.071896297219709</v>
      </c>
      <c r="BI259" s="659">
        <v>-0.44506163367378482</v>
      </c>
      <c r="BJ259" s="521"/>
      <c r="BK259" s="519">
        <v>697.1565467736342</v>
      </c>
      <c r="BL259" s="519">
        <v>662.49647859016079</v>
      </c>
      <c r="BM259" s="658">
        <v>-34.660068183473413</v>
      </c>
      <c r="BN259" s="659">
        <v>-4.9716334650913768E-2</v>
      </c>
      <c r="BO259" s="522"/>
      <c r="BP259" s="519">
        <v>0</v>
      </c>
      <c r="BQ259" s="519">
        <v>139.11097307127361</v>
      </c>
      <c r="BR259" s="522"/>
      <c r="BS259" s="519">
        <v>697.1565467736342</v>
      </c>
      <c r="BT259" s="519">
        <v>801.60745166143442</v>
      </c>
      <c r="BU259" s="658">
        <v>104.45090488780022</v>
      </c>
      <c r="BV259" s="659">
        <v>0.14982417560473013</v>
      </c>
      <c r="BW259" s="513"/>
      <c r="BX259" s="519">
        <v>-181.68567668348322</v>
      </c>
      <c r="BY259" s="519">
        <v>-220.62659459459459</v>
      </c>
      <c r="BZ259" s="512">
        <v>-38.94091791111137</v>
      </c>
      <c r="CA259" s="513">
        <v>0.2143312484613237</v>
      </c>
      <c r="CB259" s="513"/>
      <c r="CC259" s="445">
        <v>515.47087009015104</v>
      </c>
      <c r="CD259" s="445">
        <v>580.98085706683992</v>
      </c>
      <c r="CE259" s="512">
        <v>65.509986976688879</v>
      </c>
      <c r="CF259" s="513">
        <v>0.1270876605796013</v>
      </c>
    </row>
    <row r="260" spans="1:84">
      <c r="A260" s="397">
        <v>832</v>
      </c>
      <c r="B260" s="412">
        <v>17</v>
      </c>
      <c r="C260" s="412">
        <v>17</v>
      </c>
      <c r="D260" s="398" t="s">
        <v>284</v>
      </c>
      <c r="E260" s="400">
        <v>3825</v>
      </c>
      <c r="F260" s="400">
        <v>3731</v>
      </c>
      <c r="G260" s="512">
        <v>-94</v>
      </c>
      <c r="H260" s="513">
        <v>-2.4575163398692812E-2</v>
      </c>
      <c r="I260" s="513"/>
      <c r="J260" s="400">
        <v>6166467.9478864307</v>
      </c>
      <c r="K260" s="433">
        <v>6218270.6003293535</v>
      </c>
      <c r="L260" s="512">
        <v>51802.652442922816</v>
      </c>
      <c r="M260" s="513">
        <v>8.4007008356669199E-3</v>
      </c>
      <c r="N260" s="513"/>
      <c r="O260" s="400">
        <v>1837642.6592332195</v>
      </c>
      <c r="P260" s="433">
        <v>1993501.3859209314</v>
      </c>
      <c r="Q260" s="512">
        <v>155858.7266877119</v>
      </c>
      <c r="R260" s="513">
        <v>8.4814490948281529E-2</v>
      </c>
      <c r="S260" s="513"/>
      <c r="T260" s="400">
        <v>765441.80607375619</v>
      </c>
      <c r="U260" s="433">
        <v>541926.47079402232</v>
      </c>
      <c r="V260" s="512">
        <v>-223515.33527973387</v>
      </c>
      <c r="W260" s="513">
        <v>-0.29200826699841431</v>
      </c>
      <c r="X260" s="514"/>
      <c r="Y260" s="433">
        <v>8769552.4131934065</v>
      </c>
      <c r="Z260" s="433">
        <v>8753698.4570443071</v>
      </c>
      <c r="AA260" s="512">
        <v>-15853.956149099395</v>
      </c>
      <c r="AB260" s="513">
        <v>-1.8078409709083685E-3</v>
      </c>
      <c r="AC260" s="514"/>
      <c r="AD260" s="517">
        <v>0</v>
      </c>
      <c r="AE260" s="439">
        <v>645201.0192195971</v>
      </c>
      <c r="AF260" s="505"/>
      <c r="AG260" s="399">
        <v>8769552.4131934065</v>
      </c>
      <c r="AH260" s="399">
        <v>9398899.4762639049</v>
      </c>
      <c r="AI260" s="512">
        <v>629347.06307049841</v>
      </c>
      <c r="AJ260" s="513">
        <v>7.176501529584034E-2</v>
      </c>
      <c r="AK260" s="513"/>
      <c r="AL260" s="200">
        <v>-162177</v>
      </c>
      <c r="AM260" s="433">
        <v>-91843</v>
      </c>
      <c r="AN260" s="512">
        <v>70334</v>
      </c>
      <c r="AO260" s="513">
        <v>-0.43368665100476639</v>
      </c>
      <c r="AP260" s="513"/>
      <c r="AQ260" s="445">
        <v>8607375.4131934065</v>
      </c>
      <c r="AR260" s="445">
        <v>9307056.4762639031</v>
      </c>
      <c r="AS260" s="512">
        <v>699681.06307049654</v>
      </c>
      <c r="AT260" s="513">
        <v>8.1288549584815795E-2</v>
      </c>
      <c r="AV260" s="519">
        <v>1612.1484831075636</v>
      </c>
      <c r="AW260" s="519">
        <v>1666.6498526747127</v>
      </c>
      <c r="AX260" s="519">
        <v>54.50136956714914</v>
      </c>
      <c r="AY260" s="520">
        <v>3.3806668640156995E-2</v>
      </c>
      <c r="AZ260" s="521"/>
      <c r="BA260" s="519">
        <v>480.42945339430577</v>
      </c>
      <c r="BB260" s="519">
        <v>534.30752771935977</v>
      </c>
      <c r="BC260" s="658">
        <v>53.878074325054001</v>
      </c>
      <c r="BD260" s="659">
        <v>0.11214565207107384</v>
      </c>
      <c r="BE260" s="521"/>
      <c r="BF260" s="519">
        <v>200.11550485588398</v>
      </c>
      <c r="BG260" s="519">
        <v>145.24965714125497</v>
      </c>
      <c r="BH260" s="658">
        <v>-54.865847714629012</v>
      </c>
      <c r="BI260" s="659">
        <v>-0.27417089822271107</v>
      </c>
      <c r="BJ260" s="521"/>
      <c r="BK260" s="519">
        <v>2292.6934413577533</v>
      </c>
      <c r="BL260" s="519">
        <v>2346.2070375353273</v>
      </c>
      <c r="BM260" s="658">
        <v>53.513596177574072</v>
      </c>
      <c r="BN260" s="659">
        <v>2.3340929586243703E-2</v>
      </c>
      <c r="BO260" s="522"/>
      <c r="BP260" s="519">
        <v>0</v>
      </c>
      <c r="BQ260" s="519">
        <v>172.92978269085958</v>
      </c>
      <c r="BR260" s="522"/>
      <c r="BS260" s="519">
        <v>2292.6934413577533</v>
      </c>
      <c r="BT260" s="519">
        <v>2519.1368202261874</v>
      </c>
      <c r="BU260" s="658">
        <v>226.44337886843414</v>
      </c>
      <c r="BV260" s="659">
        <v>9.8767403780913851E-2</v>
      </c>
      <c r="BW260" s="513"/>
      <c r="BX260" s="519">
        <v>-42.399215686274509</v>
      </c>
      <c r="BY260" s="519">
        <v>-24.616188689359422</v>
      </c>
      <c r="BZ260" s="512">
        <v>17.783026996915087</v>
      </c>
      <c r="CA260" s="513">
        <v>-0.41941877247205345</v>
      </c>
      <c r="CB260" s="513"/>
      <c r="CC260" s="445">
        <v>2250.2942256714787</v>
      </c>
      <c r="CD260" s="445">
        <v>2494.5206315368273</v>
      </c>
      <c r="CE260" s="512">
        <v>244.22640586534862</v>
      </c>
      <c r="CF260" s="513">
        <v>0.10853087702008055</v>
      </c>
    </row>
    <row r="261" spans="1:84">
      <c r="A261" s="397">
        <v>833</v>
      </c>
      <c r="B261" s="412">
        <v>2</v>
      </c>
      <c r="C261" s="412">
        <v>2</v>
      </c>
      <c r="D261" s="398" t="s">
        <v>285</v>
      </c>
      <c r="E261" s="400">
        <v>1691</v>
      </c>
      <c r="F261" s="400">
        <v>1705</v>
      </c>
      <c r="G261" s="512">
        <v>14</v>
      </c>
      <c r="H261" s="513">
        <v>8.27912477823773E-3</v>
      </c>
      <c r="I261" s="513"/>
      <c r="J261" s="400">
        <v>1192391.8927866234</v>
      </c>
      <c r="K261" s="433">
        <v>1269178.148205156</v>
      </c>
      <c r="L261" s="512">
        <v>76786.255418532528</v>
      </c>
      <c r="M261" s="513">
        <v>6.4396827824015831E-2</v>
      </c>
      <c r="N261" s="513"/>
      <c r="O261" s="400">
        <v>376592.34515492304</v>
      </c>
      <c r="P261" s="433">
        <v>417782.28411695146</v>
      </c>
      <c r="Q261" s="512">
        <v>41189.93896202842</v>
      </c>
      <c r="R261" s="513">
        <v>0.10937540152358553</v>
      </c>
      <c r="S261" s="513"/>
      <c r="T261" s="400">
        <v>335096.1111613845</v>
      </c>
      <c r="U261" s="433">
        <v>258525.91009583516</v>
      </c>
      <c r="V261" s="512">
        <v>-76570.201065549336</v>
      </c>
      <c r="W261" s="513">
        <v>-0.22850220732246165</v>
      </c>
      <c r="X261" s="514"/>
      <c r="Y261" s="433">
        <v>1904080.3491029309</v>
      </c>
      <c r="Z261" s="433">
        <v>1945486.3424179426</v>
      </c>
      <c r="AA261" s="512">
        <v>41405.993315011729</v>
      </c>
      <c r="AB261" s="513">
        <v>2.1745927546870242E-2</v>
      </c>
      <c r="AC261" s="514"/>
      <c r="AD261" s="517">
        <v>0</v>
      </c>
      <c r="AE261" s="439">
        <v>174501.48923555811</v>
      </c>
      <c r="AF261" s="505"/>
      <c r="AG261" s="399">
        <v>1904080.3491029309</v>
      </c>
      <c r="AH261" s="399">
        <v>2119987.8316535009</v>
      </c>
      <c r="AI261" s="512">
        <v>215907.48255057004</v>
      </c>
      <c r="AJ261" s="513">
        <v>0.11339200189334998</v>
      </c>
      <c r="AK261" s="513"/>
      <c r="AL261" s="200">
        <v>-271513</v>
      </c>
      <c r="AM261" s="433">
        <v>-423394</v>
      </c>
      <c r="AN261" s="512">
        <v>-151881</v>
      </c>
      <c r="AO261" s="513">
        <v>0.5593875799685466</v>
      </c>
      <c r="AP261" s="513"/>
      <c r="AQ261" s="445">
        <v>1632567.3491029309</v>
      </c>
      <c r="AR261" s="445">
        <v>1696593.8316535009</v>
      </c>
      <c r="AS261" s="512">
        <v>64026.482550570043</v>
      </c>
      <c r="AT261" s="513">
        <v>3.9218279469910723E-2</v>
      </c>
      <c r="AV261" s="519">
        <v>705.14009035282288</v>
      </c>
      <c r="AW261" s="519">
        <v>744.38601067751085</v>
      </c>
      <c r="AX261" s="519">
        <v>39.245920324687972</v>
      </c>
      <c r="AY261" s="520">
        <v>5.5656912522235036E-2</v>
      </c>
      <c r="AZ261" s="521"/>
      <c r="BA261" s="519">
        <v>222.70392971905562</v>
      </c>
      <c r="BB261" s="519">
        <v>245.03359772255217</v>
      </c>
      <c r="BC261" s="658">
        <v>22.32966800349655</v>
      </c>
      <c r="BD261" s="659">
        <v>0.10026616068996072</v>
      </c>
      <c r="BE261" s="521"/>
      <c r="BF261" s="519">
        <v>198.16446550052305</v>
      </c>
      <c r="BG261" s="519">
        <v>151.62809976295318</v>
      </c>
      <c r="BH261" s="658">
        <v>-46.536365737569866</v>
      </c>
      <c r="BI261" s="659">
        <v>-0.23483708655852345</v>
      </c>
      <c r="BJ261" s="521"/>
      <c r="BK261" s="519">
        <v>1126.0084855724015</v>
      </c>
      <c r="BL261" s="519">
        <v>1141.0477081630163</v>
      </c>
      <c r="BM261" s="658">
        <v>15.039222590614827</v>
      </c>
      <c r="BN261" s="659">
        <v>1.3356224915986937E-2</v>
      </c>
      <c r="BO261" s="522"/>
      <c r="BP261" s="519">
        <v>0</v>
      </c>
      <c r="BQ261" s="519">
        <v>102.34691450765871</v>
      </c>
      <c r="BR261" s="522"/>
      <c r="BS261" s="519">
        <v>1126.0084855724015</v>
      </c>
      <c r="BT261" s="519">
        <v>1243.3946226706751</v>
      </c>
      <c r="BU261" s="658">
        <v>117.38613709827359</v>
      </c>
      <c r="BV261" s="659">
        <v>0.10424978017692368</v>
      </c>
      <c r="BW261" s="513"/>
      <c r="BX261" s="519">
        <v>-160.56357185097576</v>
      </c>
      <c r="BY261" s="519">
        <v>-248.324926686217</v>
      </c>
      <c r="BZ261" s="512">
        <v>-87.761354835241235</v>
      </c>
      <c r="CA261" s="513">
        <v>0.54658322447320362</v>
      </c>
      <c r="CB261" s="513"/>
      <c r="CC261" s="445">
        <v>965.44491372142568</v>
      </c>
      <c r="CD261" s="445">
        <v>995.06969598445801</v>
      </c>
      <c r="CE261" s="512">
        <v>29.62478226303233</v>
      </c>
      <c r="CF261" s="513">
        <v>3.0685108846697402E-2</v>
      </c>
    </row>
    <row r="262" spans="1:84">
      <c r="A262" s="397">
        <v>834</v>
      </c>
      <c r="B262" s="412">
        <v>5</v>
      </c>
      <c r="C262" s="412">
        <v>5</v>
      </c>
      <c r="D262" s="398" t="s">
        <v>286</v>
      </c>
      <c r="E262" s="400">
        <v>5879</v>
      </c>
      <c r="F262" s="400">
        <v>5844</v>
      </c>
      <c r="G262" s="512">
        <v>-35</v>
      </c>
      <c r="H262" s="513">
        <v>-5.953393434257527E-3</v>
      </c>
      <c r="I262" s="513"/>
      <c r="J262" s="400">
        <v>3277246.0320557044</v>
      </c>
      <c r="K262" s="433">
        <v>3013542.8517501266</v>
      </c>
      <c r="L262" s="512">
        <v>-263703.18030557781</v>
      </c>
      <c r="M262" s="513">
        <v>-8.0464871335938673E-2</v>
      </c>
      <c r="N262" s="513"/>
      <c r="O262" s="400">
        <v>1595625.0040446012</v>
      </c>
      <c r="P262" s="433">
        <v>1713630.193337966</v>
      </c>
      <c r="Q262" s="512">
        <v>118005.18929336476</v>
      </c>
      <c r="R262" s="513">
        <v>7.3955465096275375E-2</v>
      </c>
      <c r="S262" s="513"/>
      <c r="T262" s="400">
        <v>1089004.4694244643</v>
      </c>
      <c r="U262" s="433">
        <v>708488.99731680378</v>
      </c>
      <c r="V262" s="512">
        <v>-380515.47210766049</v>
      </c>
      <c r="W262" s="513">
        <v>-0.34941589570221121</v>
      </c>
      <c r="X262" s="514"/>
      <c r="Y262" s="433">
        <v>5961875.5055247694</v>
      </c>
      <c r="Z262" s="433">
        <v>5435662.0424048966</v>
      </c>
      <c r="AA262" s="512">
        <v>-526213.46311987285</v>
      </c>
      <c r="AB262" s="513">
        <v>-8.8263074703965175E-2</v>
      </c>
      <c r="AC262" s="514"/>
      <c r="AD262" s="517">
        <v>0</v>
      </c>
      <c r="AE262" s="439">
        <v>617503.73117976321</v>
      </c>
      <c r="AF262" s="505"/>
      <c r="AG262" s="399">
        <v>5961875.5055247694</v>
      </c>
      <c r="AH262" s="399">
        <v>6053165.7735846601</v>
      </c>
      <c r="AI262" s="512">
        <v>91290.268059890717</v>
      </c>
      <c r="AJ262" s="513">
        <v>1.531234055043477E-2</v>
      </c>
      <c r="AK262" s="513"/>
      <c r="AL262" s="200">
        <v>-1534670</v>
      </c>
      <c r="AM262" s="433">
        <v>-1454600</v>
      </c>
      <c r="AN262" s="512">
        <v>80070</v>
      </c>
      <c r="AO262" s="513">
        <v>-5.2174083027621575E-2</v>
      </c>
      <c r="AP262" s="513"/>
      <c r="AQ262" s="445">
        <v>4427205.5055247694</v>
      </c>
      <c r="AR262" s="445">
        <v>4598565.7735846592</v>
      </c>
      <c r="AS262" s="512">
        <v>171360.26805988979</v>
      </c>
      <c r="AT262" s="513">
        <v>3.8706192392932062E-2</v>
      </c>
      <c r="AV262" s="519">
        <v>557.44957170534178</v>
      </c>
      <c r="AW262" s="519">
        <v>515.66441679502509</v>
      </c>
      <c r="AX262" s="519">
        <v>-41.785154910316692</v>
      </c>
      <c r="AY262" s="520">
        <v>-7.4957730763857505E-2</v>
      </c>
      <c r="AZ262" s="521"/>
      <c r="BA262" s="519">
        <v>271.4109549318934</v>
      </c>
      <c r="BB262" s="519">
        <v>293.22898585523029</v>
      </c>
      <c r="BC262" s="658">
        <v>21.818030923336892</v>
      </c>
      <c r="BD262" s="659">
        <v>8.0387436567591036E-2</v>
      </c>
      <c r="BE262" s="521"/>
      <c r="BF262" s="519">
        <v>185.23634451853448</v>
      </c>
      <c r="BG262" s="519">
        <v>121.23357243614028</v>
      </c>
      <c r="BH262" s="658">
        <v>-64.002772082394202</v>
      </c>
      <c r="BI262" s="659">
        <v>-0.34551951588523266</v>
      </c>
      <c r="BJ262" s="521"/>
      <c r="BK262" s="519">
        <v>1014.0968711557696</v>
      </c>
      <c r="BL262" s="519">
        <v>930.12697508639576</v>
      </c>
      <c r="BM262" s="658">
        <v>-83.969896069373817</v>
      </c>
      <c r="BN262" s="659">
        <v>-8.2802637950823224E-2</v>
      </c>
      <c r="BO262" s="522"/>
      <c r="BP262" s="519">
        <v>0</v>
      </c>
      <c r="BQ262" s="519">
        <v>105.66456727922026</v>
      </c>
      <c r="BR262" s="522"/>
      <c r="BS262" s="519">
        <v>1014.0968711557696</v>
      </c>
      <c r="BT262" s="519">
        <v>1035.7915423656161</v>
      </c>
      <c r="BU262" s="658">
        <v>21.694671209846547</v>
      </c>
      <c r="BV262" s="659">
        <v>2.1393095498974429E-2</v>
      </c>
      <c r="BW262" s="513"/>
      <c r="BX262" s="519">
        <v>-261.04269433577139</v>
      </c>
      <c r="BY262" s="519">
        <v>-248.90485968514716</v>
      </c>
      <c r="BZ262" s="512">
        <v>12.137834650624228</v>
      </c>
      <c r="CA262" s="513">
        <v>-4.6497507549518681E-2</v>
      </c>
      <c r="CB262" s="513"/>
      <c r="CC262" s="445">
        <v>753.05417681999825</v>
      </c>
      <c r="CD262" s="445">
        <v>786.88668268046877</v>
      </c>
      <c r="CE262" s="512">
        <v>33.832505860470519</v>
      </c>
      <c r="CF262" s="513">
        <v>4.4927054257023882E-2</v>
      </c>
    </row>
    <row r="263" spans="1:84">
      <c r="A263" s="397">
        <v>837</v>
      </c>
      <c r="B263" s="412">
        <v>6</v>
      </c>
      <c r="C263" s="412">
        <v>6</v>
      </c>
      <c r="D263" s="398" t="s">
        <v>287</v>
      </c>
      <c r="E263" s="400">
        <v>249009</v>
      </c>
      <c r="F263" s="400">
        <v>255050</v>
      </c>
      <c r="G263" s="512">
        <v>6041</v>
      </c>
      <c r="H263" s="513">
        <v>2.4260167303189844E-2</v>
      </c>
      <c r="I263" s="513"/>
      <c r="J263" s="400">
        <v>-40020475.131193191</v>
      </c>
      <c r="K263" s="433">
        <v>-38086832.445636243</v>
      </c>
      <c r="L263" s="512">
        <v>1933642.6855569482</v>
      </c>
      <c r="M263" s="513">
        <v>-4.8316335056447335E-2</v>
      </c>
      <c r="N263" s="513"/>
      <c r="O263" s="400">
        <v>1235695.6416559145</v>
      </c>
      <c r="P263" s="433">
        <v>-161466.89274224796</v>
      </c>
      <c r="Q263" s="512">
        <v>-1397162.5343981625</v>
      </c>
      <c r="R263" s="513">
        <v>-1.1306688211070095</v>
      </c>
      <c r="S263" s="513"/>
      <c r="T263" s="400">
        <v>36720100.380104199</v>
      </c>
      <c r="U263" s="433">
        <v>25664370.233016901</v>
      </c>
      <c r="V263" s="512">
        <v>-11055730.147087298</v>
      </c>
      <c r="W263" s="513">
        <v>-0.30108115262880786</v>
      </c>
      <c r="X263" s="514"/>
      <c r="Y263" s="433">
        <v>-2064679.1094330773</v>
      </c>
      <c r="Z263" s="433">
        <v>-12583929.105361588</v>
      </c>
      <c r="AA263" s="512">
        <v>-10519249.995928511</v>
      </c>
      <c r="AB263" s="513">
        <v>5.0948595100654179</v>
      </c>
      <c r="AC263" s="514"/>
      <c r="AD263" s="517">
        <v>0</v>
      </c>
      <c r="AE263" s="439">
        <v>49839045.354030594</v>
      </c>
      <c r="AF263" s="505"/>
      <c r="AG263" s="399">
        <v>-2064679.1094330773</v>
      </c>
      <c r="AH263" s="399">
        <v>37255116.248669006</v>
      </c>
      <c r="AI263" s="512">
        <v>39319795.358102083</v>
      </c>
      <c r="AJ263" s="513">
        <v>-19.044022472285572</v>
      </c>
      <c r="AK263" s="513"/>
      <c r="AL263" s="200">
        <v>85221448</v>
      </c>
      <c r="AM263" s="433">
        <v>86962315</v>
      </c>
      <c r="AN263" s="512">
        <v>1740867</v>
      </c>
      <c r="AO263" s="513">
        <v>2.0427568890873573E-2</v>
      </c>
      <c r="AP263" s="513"/>
      <c r="AQ263" s="445">
        <v>83156768.890566915</v>
      </c>
      <c r="AR263" s="445">
        <v>124217431.248669</v>
      </c>
      <c r="AS263" s="512">
        <v>41060662.358102083</v>
      </c>
      <c r="AT263" s="513">
        <v>0.49377414377580386</v>
      </c>
      <c r="AV263" s="519">
        <v>-160.71899060352513</v>
      </c>
      <c r="AW263" s="519">
        <v>-149.33084667961671</v>
      </c>
      <c r="AX263" s="519">
        <v>11.388143923908416</v>
      </c>
      <c r="AY263" s="520">
        <v>-7.0857487849719195E-2</v>
      </c>
      <c r="AZ263" s="521"/>
      <c r="BA263" s="519">
        <v>4.9624537332221506</v>
      </c>
      <c r="BB263" s="519">
        <v>-0.63307936774063112</v>
      </c>
      <c r="BC263" s="658">
        <v>-5.5955331009627818</v>
      </c>
      <c r="BD263" s="659">
        <v>-1.1275738579691641</v>
      </c>
      <c r="BE263" s="521"/>
      <c r="BF263" s="519">
        <v>147.46495259249343</v>
      </c>
      <c r="BG263" s="519">
        <v>100.62485878461831</v>
      </c>
      <c r="BH263" s="658">
        <v>-46.840093807875121</v>
      </c>
      <c r="BI263" s="659">
        <v>-0.31763543122896221</v>
      </c>
      <c r="BJ263" s="521"/>
      <c r="BK263" s="519">
        <v>-8.2915842778095463</v>
      </c>
      <c r="BL263" s="519">
        <v>-49.339067262739022</v>
      </c>
      <c r="BM263" s="658">
        <v>-41.047482984929474</v>
      </c>
      <c r="BN263" s="659">
        <v>4.9504993991055848</v>
      </c>
      <c r="BO263" s="522"/>
      <c r="BP263" s="519">
        <v>0</v>
      </c>
      <c r="BQ263" s="519">
        <v>195.40892120772631</v>
      </c>
      <c r="BR263" s="522"/>
      <c r="BS263" s="519">
        <v>-8.2915842778095463</v>
      </c>
      <c r="BT263" s="519">
        <v>146.06985394498727</v>
      </c>
      <c r="BU263" s="658">
        <v>154.36143822279681</v>
      </c>
      <c r="BV263" s="659">
        <v>-18.616639842389166</v>
      </c>
      <c r="BW263" s="513"/>
      <c r="BX263" s="519">
        <v>342.24244103626779</v>
      </c>
      <c r="BY263" s="519">
        <v>340.96183101352676</v>
      </c>
      <c r="BZ263" s="512">
        <v>-1.2806100227410298</v>
      </c>
      <c r="CA263" s="513">
        <v>-3.7418212038913146E-3</v>
      </c>
      <c r="CB263" s="513"/>
      <c r="CC263" s="445">
        <v>333.95085675845826</v>
      </c>
      <c r="CD263" s="445">
        <v>487.03168495851401</v>
      </c>
      <c r="CE263" s="512">
        <v>153.08082820005575</v>
      </c>
      <c r="CF263" s="513">
        <v>0.45839327883736158</v>
      </c>
    </row>
    <row r="264" spans="1:84">
      <c r="A264" s="397">
        <v>844</v>
      </c>
      <c r="B264" s="412">
        <v>11</v>
      </c>
      <c r="C264" s="412">
        <v>11</v>
      </c>
      <c r="D264" s="398" t="s">
        <v>288</v>
      </c>
      <c r="E264" s="400">
        <v>1441</v>
      </c>
      <c r="F264" s="400">
        <v>1412</v>
      </c>
      <c r="G264" s="512">
        <v>-29</v>
      </c>
      <c r="H264" s="513">
        <v>-2.0124913254684247E-2</v>
      </c>
      <c r="I264" s="513"/>
      <c r="J264" s="400">
        <v>-65124.742059185592</v>
      </c>
      <c r="K264" s="433">
        <v>-38876.06481862723</v>
      </c>
      <c r="L264" s="512">
        <v>26248.677240558362</v>
      </c>
      <c r="M264" s="513">
        <v>-0.40305230255965502</v>
      </c>
      <c r="N264" s="513"/>
      <c r="O264" s="400">
        <v>751697.50509584288</v>
      </c>
      <c r="P264" s="433">
        <v>800745.64624365338</v>
      </c>
      <c r="Q264" s="512">
        <v>49048.1411478105</v>
      </c>
      <c r="R264" s="513">
        <v>6.5249838951583011E-2</v>
      </c>
      <c r="S264" s="513"/>
      <c r="T264" s="400">
        <v>358454.45312555594</v>
      </c>
      <c r="U264" s="433">
        <v>262381.75084959721</v>
      </c>
      <c r="V264" s="512">
        <v>-96072.702275958727</v>
      </c>
      <c r="W264" s="513">
        <v>-0.26801927396423586</v>
      </c>
      <c r="X264" s="514"/>
      <c r="Y264" s="433">
        <v>1045027.2161622131</v>
      </c>
      <c r="Z264" s="433">
        <v>1024251.3322746234</v>
      </c>
      <c r="AA264" s="512">
        <v>-20775.883887589676</v>
      </c>
      <c r="AB264" s="513">
        <v>-1.9880710823865055E-2</v>
      </c>
      <c r="AC264" s="514"/>
      <c r="AD264" s="517">
        <v>0</v>
      </c>
      <c r="AE264" s="439">
        <v>172225.15070861395</v>
      </c>
      <c r="AF264" s="505"/>
      <c r="AG264" s="399">
        <v>1045027.2161622131</v>
      </c>
      <c r="AH264" s="399">
        <v>1196476.4829832374</v>
      </c>
      <c r="AI264" s="512">
        <v>151449.26682102424</v>
      </c>
      <c r="AJ264" s="513">
        <v>0.14492375363888677</v>
      </c>
      <c r="AK264" s="513"/>
      <c r="AL264" s="200">
        <v>-358733</v>
      </c>
      <c r="AM264" s="433">
        <v>-318234</v>
      </c>
      <c r="AN264" s="512">
        <v>40499</v>
      </c>
      <c r="AO264" s="513">
        <v>-0.1128945483130908</v>
      </c>
      <c r="AP264" s="513"/>
      <c r="AQ264" s="445">
        <v>686294.21616221312</v>
      </c>
      <c r="AR264" s="445">
        <v>878242.48298323737</v>
      </c>
      <c r="AS264" s="512">
        <v>191948.26682102424</v>
      </c>
      <c r="AT264" s="513">
        <v>0.2796880147036751</v>
      </c>
      <c r="AV264" s="519">
        <v>-45.194130506027477</v>
      </c>
      <c r="AW264" s="519">
        <v>-27.532623809226084</v>
      </c>
      <c r="AX264" s="519">
        <v>17.661506696801393</v>
      </c>
      <c r="AY264" s="520">
        <v>-0.39079204531760831</v>
      </c>
      <c r="AZ264" s="521"/>
      <c r="BA264" s="519">
        <v>521.64989944194508</v>
      </c>
      <c r="BB264" s="519">
        <v>567.10031603658172</v>
      </c>
      <c r="BC264" s="658">
        <v>45.450416594636636</v>
      </c>
      <c r="BD264" s="659">
        <v>8.7128199666594311E-2</v>
      </c>
      <c r="BE264" s="521"/>
      <c r="BF264" s="519">
        <v>248.75395775541702</v>
      </c>
      <c r="BG264" s="519">
        <v>185.82276972351079</v>
      </c>
      <c r="BH264" s="658">
        <v>-62.931188031906231</v>
      </c>
      <c r="BI264" s="659">
        <v>-0.25298567548333128</v>
      </c>
      <c r="BJ264" s="521"/>
      <c r="BK264" s="519">
        <v>725.20972669133459</v>
      </c>
      <c r="BL264" s="519">
        <v>725.39046195086644</v>
      </c>
      <c r="BM264" s="658">
        <v>0.18073525953184344</v>
      </c>
      <c r="BN264" s="659">
        <v>2.4921791983737194E-4</v>
      </c>
      <c r="BO264" s="522"/>
      <c r="BP264" s="519">
        <v>0</v>
      </c>
      <c r="BQ264" s="519">
        <v>121.97248633754529</v>
      </c>
      <c r="BR264" s="522"/>
      <c r="BS264" s="519">
        <v>725.20972669133459</v>
      </c>
      <c r="BT264" s="519">
        <v>847.36294828841176</v>
      </c>
      <c r="BU264" s="658">
        <v>122.15322159707716</v>
      </c>
      <c r="BV264" s="659">
        <v>0.16843847662438799</v>
      </c>
      <c r="BW264" s="513"/>
      <c r="BX264" s="519">
        <v>-248.94725884802222</v>
      </c>
      <c r="BY264" s="519">
        <v>-225.37818696883852</v>
      </c>
      <c r="BZ264" s="512">
        <v>23.569071879183696</v>
      </c>
      <c r="CA264" s="513">
        <v>-9.4674960424337054E-2</v>
      </c>
      <c r="CB264" s="513"/>
      <c r="CC264" s="445">
        <v>476.26246784331238</v>
      </c>
      <c r="CD264" s="445">
        <v>621.98476131957318</v>
      </c>
      <c r="CE264" s="512">
        <v>145.7222934762608</v>
      </c>
      <c r="CF264" s="513">
        <v>0.30597055891501113</v>
      </c>
    </row>
    <row r="265" spans="1:84">
      <c r="A265" s="397">
        <v>845</v>
      </c>
      <c r="B265" s="412">
        <v>19</v>
      </c>
      <c r="C265" s="412">
        <v>19</v>
      </c>
      <c r="D265" s="398" t="s">
        <v>289</v>
      </c>
      <c r="E265" s="400">
        <v>2863</v>
      </c>
      <c r="F265" s="400">
        <v>2831</v>
      </c>
      <c r="G265" s="512">
        <v>-32</v>
      </c>
      <c r="H265" s="513">
        <v>-1.1177086971707998E-2</v>
      </c>
      <c r="I265" s="513"/>
      <c r="J265" s="400">
        <v>2388477.0051649124</v>
      </c>
      <c r="K265" s="433">
        <v>2274437.1650622291</v>
      </c>
      <c r="L265" s="512">
        <v>-114039.84010268329</v>
      </c>
      <c r="M265" s="513">
        <v>-4.7745839652665781E-2</v>
      </c>
      <c r="N265" s="513"/>
      <c r="O265" s="400">
        <v>1255008.2280608944</v>
      </c>
      <c r="P265" s="433">
        <v>1167700.098500143</v>
      </c>
      <c r="Q265" s="512">
        <v>-87308.129560751375</v>
      </c>
      <c r="R265" s="513">
        <v>-6.9567774623797193E-2</v>
      </c>
      <c r="S265" s="513"/>
      <c r="T265" s="400">
        <v>589827.92928421777</v>
      </c>
      <c r="U265" s="433">
        <v>468072.42922719033</v>
      </c>
      <c r="V265" s="512">
        <v>-121755.50005702744</v>
      </c>
      <c r="W265" s="513">
        <v>-0.20642545734445489</v>
      </c>
      <c r="X265" s="514"/>
      <c r="Y265" s="433">
        <v>4233313.1625100244</v>
      </c>
      <c r="Z265" s="433">
        <v>3910209.692789562</v>
      </c>
      <c r="AA265" s="512">
        <v>-323103.46972046234</v>
      </c>
      <c r="AB265" s="513">
        <v>-7.6324017930411547E-2</v>
      </c>
      <c r="AC265" s="514"/>
      <c r="AD265" s="517">
        <v>0</v>
      </c>
      <c r="AE265" s="439">
        <v>383837.95066435338</v>
      </c>
      <c r="AF265" s="505"/>
      <c r="AG265" s="399">
        <v>4233313.1625100244</v>
      </c>
      <c r="AH265" s="399">
        <v>4294047.6434539156</v>
      </c>
      <c r="AI265" s="512">
        <v>60734.48094389122</v>
      </c>
      <c r="AJ265" s="513">
        <v>1.4346796141082181E-2</v>
      </c>
      <c r="AK265" s="513"/>
      <c r="AL265" s="200">
        <v>29790</v>
      </c>
      <c r="AM265" s="433">
        <v>-21147</v>
      </c>
      <c r="AN265" s="512">
        <v>-50937</v>
      </c>
      <c r="AO265" s="513">
        <v>-1.7098690835850956</v>
      </c>
      <c r="AP265" s="513"/>
      <c r="AQ265" s="445">
        <v>4263103.1625100244</v>
      </c>
      <c r="AR265" s="445">
        <v>4272900.6434539156</v>
      </c>
      <c r="AS265" s="512">
        <v>9797.4809438912198</v>
      </c>
      <c r="AT265" s="513">
        <v>2.2982040477112619E-3</v>
      </c>
      <c r="AV265" s="519">
        <v>834.25672552040248</v>
      </c>
      <c r="AW265" s="519">
        <v>803.40415579732576</v>
      </c>
      <c r="AX265" s="519">
        <v>-30.852569723076726</v>
      </c>
      <c r="AY265" s="520">
        <v>-3.6982104883638962E-2</v>
      </c>
      <c r="AZ265" s="521"/>
      <c r="BA265" s="519">
        <v>438.35425360143012</v>
      </c>
      <c r="BB265" s="519">
        <v>412.46912698698094</v>
      </c>
      <c r="BC265" s="658">
        <v>-25.885126614449177</v>
      </c>
      <c r="BD265" s="659">
        <v>-5.9050702489555421E-2</v>
      </c>
      <c r="BE265" s="521"/>
      <c r="BF265" s="519">
        <v>206.01743949850427</v>
      </c>
      <c r="BG265" s="519">
        <v>165.33819471112341</v>
      </c>
      <c r="BH265" s="658">
        <v>-40.679244787380867</v>
      </c>
      <c r="BI265" s="659">
        <v>-0.19745534594742989</v>
      </c>
      <c r="BJ265" s="521"/>
      <c r="BK265" s="519">
        <v>1478.6284186203368</v>
      </c>
      <c r="BL265" s="519">
        <v>1381.2114774954298</v>
      </c>
      <c r="BM265" s="658">
        <v>-97.416941124906998</v>
      </c>
      <c r="BN265" s="659">
        <v>-6.5883314494796327E-2</v>
      </c>
      <c r="BO265" s="522"/>
      <c r="BP265" s="519">
        <v>0</v>
      </c>
      <c r="BQ265" s="519">
        <v>135.58387519051692</v>
      </c>
      <c r="BR265" s="522"/>
      <c r="BS265" s="519">
        <v>1478.6284186203368</v>
      </c>
      <c r="BT265" s="519">
        <v>1516.7953526859469</v>
      </c>
      <c r="BU265" s="658">
        <v>38.166934065610121</v>
      </c>
      <c r="BV265" s="659">
        <v>2.5812390445750073E-2</v>
      </c>
      <c r="BW265" s="513"/>
      <c r="BX265" s="519">
        <v>10.405169402724415</v>
      </c>
      <c r="BY265" s="519">
        <v>-7.4697986577181208</v>
      </c>
      <c r="BZ265" s="512">
        <v>-17.874968060442534</v>
      </c>
      <c r="CA265" s="513">
        <v>-1.7178930364903315</v>
      </c>
      <c r="CB265" s="513"/>
      <c r="CC265" s="445">
        <v>1489.0335880230612</v>
      </c>
      <c r="CD265" s="445">
        <v>1509.3255540282287</v>
      </c>
      <c r="CE265" s="512">
        <v>20.291966005167524</v>
      </c>
      <c r="CF265" s="513">
        <v>1.3627607979017096E-2</v>
      </c>
    </row>
    <row r="266" spans="1:84">
      <c r="A266" s="397">
        <v>846</v>
      </c>
      <c r="B266" s="412">
        <v>14</v>
      </c>
      <c r="C266" s="412">
        <v>14</v>
      </c>
      <c r="D266" s="398" t="s">
        <v>290</v>
      </c>
      <c r="E266" s="400">
        <v>4862</v>
      </c>
      <c r="F266" s="400">
        <v>4758</v>
      </c>
      <c r="G266" s="512">
        <v>-104</v>
      </c>
      <c r="H266" s="513">
        <v>-2.1390374331550801E-2</v>
      </c>
      <c r="I266" s="513"/>
      <c r="J266" s="400">
        <v>2389817.6523654521</v>
      </c>
      <c r="K266" s="433">
        <v>2170572.6915129004</v>
      </c>
      <c r="L266" s="512">
        <v>-219244.96085255174</v>
      </c>
      <c r="M266" s="513">
        <v>-9.1741292744884573E-2</v>
      </c>
      <c r="N266" s="513"/>
      <c r="O266" s="400">
        <v>2846111.3497847915</v>
      </c>
      <c r="P266" s="433">
        <v>2876946.9306597882</v>
      </c>
      <c r="Q266" s="512">
        <v>30835.580874996725</v>
      </c>
      <c r="R266" s="513">
        <v>1.083428477853769E-2</v>
      </c>
      <c r="S266" s="513"/>
      <c r="T266" s="400">
        <v>1138178.2460818195</v>
      </c>
      <c r="U266" s="433">
        <v>791501.36746686872</v>
      </c>
      <c r="V266" s="512">
        <v>-346676.87861495081</v>
      </c>
      <c r="W266" s="513">
        <v>-0.30458926781317996</v>
      </c>
      <c r="X266" s="514"/>
      <c r="Y266" s="433">
        <v>6374107.2482320629</v>
      </c>
      <c r="Z266" s="433">
        <v>5839020.9896395579</v>
      </c>
      <c r="AA266" s="512">
        <v>-535086.25859250501</v>
      </c>
      <c r="AB266" s="513">
        <v>-8.3946855262110279E-2</v>
      </c>
      <c r="AC266" s="514"/>
      <c r="AD266" s="517">
        <v>0</v>
      </c>
      <c r="AE266" s="439">
        <v>669583.02994121588</v>
      </c>
      <c r="AF266" s="505"/>
      <c r="AG266" s="399">
        <v>6374107.2482320629</v>
      </c>
      <c r="AH266" s="399">
        <v>6508604.019580774</v>
      </c>
      <c r="AI266" s="512">
        <v>134496.7713487111</v>
      </c>
      <c r="AJ266" s="513">
        <v>2.1100487662176603E-2</v>
      </c>
      <c r="AK266" s="513"/>
      <c r="AL266" s="200">
        <v>-329681</v>
      </c>
      <c r="AM266" s="433">
        <v>-346962</v>
      </c>
      <c r="AN266" s="512">
        <v>-17281</v>
      </c>
      <c r="AO266" s="513">
        <v>5.2417336758866902E-2</v>
      </c>
      <c r="AP266" s="513"/>
      <c r="AQ266" s="445">
        <v>6044426.2482320629</v>
      </c>
      <c r="AR266" s="445">
        <v>6161642.0195807731</v>
      </c>
      <c r="AS266" s="512">
        <v>117215.77134871017</v>
      </c>
      <c r="AT266" s="513">
        <v>1.9392373491693222E-2</v>
      </c>
      <c r="AV266" s="519">
        <v>491.52975161774003</v>
      </c>
      <c r="AW266" s="519">
        <v>456.1943445802649</v>
      </c>
      <c r="AX266" s="519">
        <v>-35.335407037475136</v>
      </c>
      <c r="AY266" s="520">
        <v>-7.1888643405974922E-2</v>
      </c>
      <c r="AZ266" s="521"/>
      <c r="BA266" s="519">
        <v>585.37872270357707</v>
      </c>
      <c r="BB266" s="519">
        <v>604.65467226981673</v>
      </c>
      <c r="BC266" s="658">
        <v>19.27594956623966</v>
      </c>
      <c r="BD266" s="659">
        <v>3.2929023243642185E-2</v>
      </c>
      <c r="BE266" s="521"/>
      <c r="BF266" s="519">
        <v>234.09671865113523</v>
      </c>
      <c r="BG266" s="519">
        <v>166.35169555840031</v>
      </c>
      <c r="BH266" s="658">
        <v>-67.745023092734925</v>
      </c>
      <c r="BI266" s="659">
        <v>-0.28938903322986154</v>
      </c>
      <c r="BJ266" s="521"/>
      <c r="BK266" s="519">
        <v>1311.0051929724523</v>
      </c>
      <c r="BL266" s="519">
        <v>1227.2007124084821</v>
      </c>
      <c r="BM266" s="658">
        <v>-83.804480563970174</v>
      </c>
      <c r="BN266" s="659">
        <v>-6.3923835704997947E-2</v>
      </c>
      <c r="BO266" s="522"/>
      <c r="BP266" s="519">
        <v>0</v>
      </c>
      <c r="BQ266" s="519">
        <v>140.72783311080619</v>
      </c>
      <c r="BR266" s="522"/>
      <c r="BS266" s="519">
        <v>1311.0051929724523</v>
      </c>
      <c r="BT266" s="519">
        <v>1367.9285455192883</v>
      </c>
      <c r="BU266" s="658">
        <v>56.923352546835986</v>
      </c>
      <c r="BV266" s="659">
        <v>4.3419624004519181E-2</v>
      </c>
      <c r="BW266" s="513"/>
      <c r="BX266" s="519">
        <v>-67.807692307692307</v>
      </c>
      <c r="BY266" s="519">
        <v>-72.921815889029006</v>
      </c>
      <c r="BZ266" s="512">
        <v>-5.114123581336699</v>
      </c>
      <c r="CA266" s="513">
        <v>7.5420994392940546E-2</v>
      </c>
      <c r="CB266" s="513"/>
      <c r="CC266" s="445">
        <v>1243.1975006647599</v>
      </c>
      <c r="CD266" s="445">
        <v>1295.0067296302591</v>
      </c>
      <c r="CE266" s="512">
        <v>51.809228965499187</v>
      </c>
      <c r="CF266" s="513">
        <v>4.1674174005172843E-2</v>
      </c>
    </row>
    <row r="267" spans="1:84">
      <c r="A267" s="397">
        <v>848</v>
      </c>
      <c r="B267" s="412">
        <v>12</v>
      </c>
      <c r="C267" s="412">
        <v>12</v>
      </c>
      <c r="D267" s="398" t="s">
        <v>291</v>
      </c>
      <c r="E267" s="400">
        <v>4160</v>
      </c>
      <c r="F267" s="400">
        <v>4066</v>
      </c>
      <c r="G267" s="512">
        <v>-94</v>
      </c>
      <c r="H267" s="513">
        <v>-2.2596153846153846E-2</v>
      </c>
      <c r="I267" s="513"/>
      <c r="J267" s="400">
        <v>1008616.4374489071</v>
      </c>
      <c r="K267" s="433">
        <v>1159271.2828188979</v>
      </c>
      <c r="L267" s="512">
        <v>150654.8453699908</v>
      </c>
      <c r="M267" s="513">
        <v>0.14936782683320332</v>
      </c>
      <c r="N267" s="513"/>
      <c r="O267" s="400">
        <v>2556266.1640898176</v>
      </c>
      <c r="P267" s="433">
        <v>2631174.3483328619</v>
      </c>
      <c r="Q267" s="512">
        <v>74908.18424304435</v>
      </c>
      <c r="R267" s="513">
        <v>2.9303749858034096E-2</v>
      </c>
      <c r="S267" s="513"/>
      <c r="T267" s="400">
        <v>976850.07326114131</v>
      </c>
      <c r="U267" s="433">
        <v>722295.26623316633</v>
      </c>
      <c r="V267" s="512">
        <v>-254554.80702797498</v>
      </c>
      <c r="W267" s="513">
        <v>-0.26058738592111957</v>
      </c>
      <c r="X267" s="514"/>
      <c r="Y267" s="433">
        <v>4541732.674799866</v>
      </c>
      <c r="Z267" s="433">
        <v>4512740.8973849267</v>
      </c>
      <c r="AA267" s="512">
        <v>-28991.777414939366</v>
      </c>
      <c r="AB267" s="513">
        <v>-6.3834178475105658E-3</v>
      </c>
      <c r="AC267" s="514"/>
      <c r="AD267" s="517">
        <v>0</v>
      </c>
      <c r="AE267" s="439">
        <v>1012290.5223469713</v>
      </c>
      <c r="AF267" s="505"/>
      <c r="AG267" s="399">
        <v>4541732.674799866</v>
      </c>
      <c r="AH267" s="399">
        <v>5525031.4197318982</v>
      </c>
      <c r="AI267" s="512">
        <v>983298.74493203219</v>
      </c>
      <c r="AJ267" s="513">
        <v>0.21650299903997802</v>
      </c>
      <c r="AK267" s="513"/>
      <c r="AL267" s="200">
        <v>638089</v>
      </c>
      <c r="AM267" s="433">
        <v>747252</v>
      </c>
      <c r="AN267" s="512">
        <v>109163</v>
      </c>
      <c r="AO267" s="513">
        <v>0.17107801576269141</v>
      </c>
      <c r="AP267" s="513"/>
      <c r="AQ267" s="445">
        <v>5179821.674799866</v>
      </c>
      <c r="AR267" s="445">
        <v>6272283.4197318982</v>
      </c>
      <c r="AS267" s="512">
        <v>1092461.7449320322</v>
      </c>
      <c r="AT267" s="513">
        <v>0.21090721139048516</v>
      </c>
      <c r="AV267" s="519">
        <v>242.45587438675651</v>
      </c>
      <c r="AW267" s="519">
        <v>285.11344879953219</v>
      </c>
      <c r="AX267" s="519">
        <v>42.657574412775688</v>
      </c>
      <c r="AY267" s="520">
        <v>0.17593953753716821</v>
      </c>
      <c r="AZ267" s="521"/>
      <c r="BA267" s="519">
        <v>614.48705867543686</v>
      </c>
      <c r="BB267" s="519">
        <v>647.11617027369948</v>
      </c>
      <c r="BC267" s="658">
        <v>32.629111598262625</v>
      </c>
      <c r="BD267" s="659">
        <v>5.309975391279452E-2</v>
      </c>
      <c r="BE267" s="521"/>
      <c r="BF267" s="519">
        <v>234.81972914931282</v>
      </c>
      <c r="BG267" s="519">
        <v>177.64271181337097</v>
      </c>
      <c r="BH267" s="658">
        <v>-57.177017335941855</v>
      </c>
      <c r="BI267" s="659">
        <v>-0.24349324285092414</v>
      </c>
      <c r="BJ267" s="521"/>
      <c r="BK267" s="519">
        <v>1091.7626622115063</v>
      </c>
      <c r="BL267" s="519">
        <v>1109.8723308866026</v>
      </c>
      <c r="BM267" s="658">
        <v>18.109668675096373</v>
      </c>
      <c r="BN267" s="659">
        <v>1.6587550849571003E-2</v>
      </c>
      <c r="BO267" s="522"/>
      <c r="BP267" s="519">
        <v>0</v>
      </c>
      <c r="BQ267" s="519">
        <v>248.9647128251282</v>
      </c>
      <c r="BR267" s="522"/>
      <c r="BS267" s="519">
        <v>1091.7626622115063</v>
      </c>
      <c r="BT267" s="519">
        <v>1358.837043711731</v>
      </c>
      <c r="BU267" s="658">
        <v>267.07438150022472</v>
      </c>
      <c r="BV267" s="659">
        <v>0.24462677717813786</v>
      </c>
      <c r="BW267" s="513"/>
      <c r="BX267" s="519">
        <v>153.38677884615385</v>
      </c>
      <c r="BY267" s="519">
        <v>183.78061977373341</v>
      </c>
      <c r="BZ267" s="512">
        <v>30.393840927579561</v>
      </c>
      <c r="CA267" s="513">
        <v>0.1981516344251836</v>
      </c>
      <c r="CB267" s="513"/>
      <c r="CC267" s="445">
        <v>1245.1494410576602</v>
      </c>
      <c r="CD267" s="445">
        <v>1542.6176634854644</v>
      </c>
      <c r="CE267" s="512">
        <v>297.46822242780422</v>
      </c>
      <c r="CF267" s="513">
        <v>0.23890162306552334</v>
      </c>
    </row>
    <row r="268" spans="1:84">
      <c r="A268" s="397">
        <v>849</v>
      </c>
      <c r="B268" s="412">
        <v>16</v>
      </c>
      <c r="C268" s="412">
        <v>16</v>
      </c>
      <c r="D268" s="398" t="s">
        <v>292</v>
      </c>
      <c r="E268" s="400">
        <v>2903</v>
      </c>
      <c r="F268" s="400">
        <v>2849</v>
      </c>
      <c r="G268" s="512">
        <v>-54</v>
      </c>
      <c r="H268" s="513">
        <v>-1.8601446779193936E-2</v>
      </c>
      <c r="I268" s="513"/>
      <c r="J268" s="400">
        <v>2618533.151366686</v>
      </c>
      <c r="K268" s="433">
        <v>2420155.1451773648</v>
      </c>
      <c r="L268" s="512">
        <v>-198378.00618932117</v>
      </c>
      <c r="M268" s="513">
        <v>-7.5759211253744144E-2</v>
      </c>
      <c r="N268" s="513"/>
      <c r="O268" s="400">
        <v>1619605.710605596</v>
      </c>
      <c r="P268" s="433">
        <v>1821310.369386377</v>
      </c>
      <c r="Q268" s="512">
        <v>201704.65878078109</v>
      </c>
      <c r="R268" s="513">
        <v>0.12453936008002871</v>
      </c>
      <c r="S268" s="513"/>
      <c r="T268" s="400">
        <v>697004.74121979531</v>
      </c>
      <c r="U268" s="433">
        <v>500650.53786459123</v>
      </c>
      <c r="V268" s="512">
        <v>-196354.20335520408</v>
      </c>
      <c r="W268" s="513">
        <v>-0.28171143141949623</v>
      </c>
      <c r="X268" s="514"/>
      <c r="Y268" s="433">
        <v>4935143.603192077</v>
      </c>
      <c r="Z268" s="433">
        <v>4742116.0524283331</v>
      </c>
      <c r="AA268" s="512">
        <v>-193027.55076374393</v>
      </c>
      <c r="AB268" s="513">
        <v>-3.9112853907410657E-2</v>
      </c>
      <c r="AC268" s="514"/>
      <c r="AD268" s="517">
        <v>0</v>
      </c>
      <c r="AE268" s="439">
        <v>333404.72156758653</v>
      </c>
      <c r="AF268" s="505"/>
      <c r="AG268" s="399">
        <v>4935143.603192077</v>
      </c>
      <c r="AH268" s="399">
        <v>5075520.7739959192</v>
      </c>
      <c r="AI268" s="512">
        <v>140377.17080384213</v>
      </c>
      <c r="AJ268" s="513">
        <v>2.8444394346102804E-2</v>
      </c>
      <c r="AK268" s="513"/>
      <c r="AL268" s="200">
        <v>183768</v>
      </c>
      <c r="AM268" s="433">
        <v>340462</v>
      </c>
      <c r="AN268" s="512">
        <v>156694</v>
      </c>
      <c r="AO268" s="513">
        <v>0.85267293544033784</v>
      </c>
      <c r="AP268" s="513"/>
      <c r="AQ268" s="445">
        <v>5118911.603192077</v>
      </c>
      <c r="AR268" s="445">
        <v>5415982.7739959192</v>
      </c>
      <c r="AS268" s="512">
        <v>297071.17080384213</v>
      </c>
      <c r="AT268" s="513">
        <v>5.8034049780932531E-2</v>
      </c>
      <c r="AV268" s="519">
        <v>902.00935286485912</v>
      </c>
      <c r="AW268" s="519">
        <v>849.4753054325605</v>
      </c>
      <c r="AX268" s="519">
        <v>-52.534047432298621</v>
      </c>
      <c r="AY268" s="520">
        <v>-5.8241133825770182E-2</v>
      </c>
      <c r="AZ268" s="521"/>
      <c r="BA268" s="519">
        <v>557.90758202052905</v>
      </c>
      <c r="BB268" s="519">
        <v>639.28057893519724</v>
      </c>
      <c r="BC268" s="658">
        <v>81.372996914668192</v>
      </c>
      <c r="BD268" s="659">
        <v>0.14585390042552596</v>
      </c>
      <c r="BE268" s="521"/>
      <c r="BF268" s="519">
        <v>240.09808516010861</v>
      </c>
      <c r="BG268" s="519">
        <v>175.72851451898603</v>
      </c>
      <c r="BH268" s="658">
        <v>-64.369570641122579</v>
      </c>
      <c r="BI268" s="659">
        <v>-0.26809697627616624</v>
      </c>
      <c r="BJ268" s="521"/>
      <c r="BK268" s="519">
        <v>1700.0150200454968</v>
      </c>
      <c r="BL268" s="519">
        <v>1664.4843988867437</v>
      </c>
      <c r="BM268" s="658">
        <v>-35.530621158753092</v>
      </c>
      <c r="BN268" s="659">
        <v>-2.0900180727698628E-2</v>
      </c>
      <c r="BO268" s="522"/>
      <c r="BP268" s="519">
        <v>0</v>
      </c>
      <c r="BQ268" s="519">
        <v>117.02517429539716</v>
      </c>
      <c r="BR268" s="522"/>
      <c r="BS268" s="519">
        <v>1700.0150200454968</v>
      </c>
      <c r="BT268" s="519">
        <v>1781.5095731821409</v>
      </c>
      <c r="BU268" s="658">
        <v>81.494553136644072</v>
      </c>
      <c r="BV268" s="659">
        <v>4.7937548889693378E-2</v>
      </c>
      <c r="BW268" s="513"/>
      <c r="BX268" s="519">
        <v>63.302790217016877</v>
      </c>
      <c r="BY268" s="519">
        <v>119.50228150228151</v>
      </c>
      <c r="BZ268" s="512">
        <v>56.199491285264628</v>
      </c>
      <c r="CA268" s="513">
        <v>0.88778853337427199</v>
      </c>
      <c r="CB268" s="513"/>
      <c r="CC268" s="445">
        <v>1763.3178102625138</v>
      </c>
      <c r="CD268" s="445">
        <v>1901.0118546844224</v>
      </c>
      <c r="CE268" s="512">
        <v>137.69404442190853</v>
      </c>
      <c r="CF268" s="513">
        <v>7.8088047214477652E-2</v>
      </c>
    </row>
    <row r="269" spans="1:84">
      <c r="A269" s="397">
        <v>850</v>
      </c>
      <c r="B269" s="412">
        <v>13</v>
      </c>
      <c r="C269" s="412">
        <v>13</v>
      </c>
      <c r="D269" s="398" t="s">
        <v>293</v>
      </c>
      <c r="E269" s="400">
        <v>2407</v>
      </c>
      <c r="F269" s="400">
        <v>2368</v>
      </c>
      <c r="G269" s="512">
        <v>-39</v>
      </c>
      <c r="H269" s="513">
        <v>-1.6202742002492731E-2</v>
      </c>
      <c r="I269" s="513"/>
      <c r="J269" s="400">
        <v>1548947.5461160648</v>
      </c>
      <c r="K269" s="433">
        <v>1557940.9919186491</v>
      </c>
      <c r="L269" s="512">
        <v>8993.4458025842905</v>
      </c>
      <c r="M269" s="513">
        <v>5.8061654993644303E-3</v>
      </c>
      <c r="N269" s="513"/>
      <c r="O269" s="400">
        <v>912818.68791179231</v>
      </c>
      <c r="P269" s="433">
        <v>1058748.8134188382</v>
      </c>
      <c r="Q269" s="512">
        <v>145930.12550704589</v>
      </c>
      <c r="R269" s="513">
        <v>0.15986759193206551</v>
      </c>
      <c r="S269" s="513"/>
      <c r="T269" s="400">
        <v>403611.06843806518</v>
      </c>
      <c r="U269" s="433">
        <v>232401.95156787522</v>
      </c>
      <c r="V269" s="512">
        <v>-171209.11687018996</v>
      </c>
      <c r="W269" s="513">
        <v>-0.42419331445183667</v>
      </c>
      <c r="X269" s="514"/>
      <c r="Y269" s="433">
        <v>2865377.3024659222</v>
      </c>
      <c r="Z269" s="433">
        <v>2849091.7569053625</v>
      </c>
      <c r="AA269" s="512">
        <v>-16285.545560559724</v>
      </c>
      <c r="AB269" s="513">
        <v>-5.6835606070252962E-3</v>
      </c>
      <c r="AC269" s="514"/>
      <c r="AD269" s="517">
        <v>0</v>
      </c>
      <c r="AE269" s="439">
        <v>261940.71206458908</v>
      </c>
      <c r="AF269" s="505"/>
      <c r="AG269" s="399">
        <v>2865377.3024659222</v>
      </c>
      <c r="AH269" s="399">
        <v>3111032.4689699514</v>
      </c>
      <c r="AI269" s="512">
        <v>245655.16650402918</v>
      </c>
      <c r="AJ269" s="513">
        <v>8.5732223219825252E-2</v>
      </c>
      <c r="AK269" s="513"/>
      <c r="AL269" s="200">
        <v>-505788</v>
      </c>
      <c r="AM269" s="433">
        <v>-411332</v>
      </c>
      <c r="AN269" s="512">
        <v>94456</v>
      </c>
      <c r="AO269" s="513">
        <v>-0.1867501799172776</v>
      </c>
      <c r="AP269" s="513"/>
      <c r="AQ269" s="445">
        <v>2359589.3024659222</v>
      </c>
      <c r="AR269" s="445">
        <v>2699700.4689699514</v>
      </c>
      <c r="AS269" s="512">
        <v>340111.16650402918</v>
      </c>
      <c r="AT269" s="513">
        <v>0.14413998493237412</v>
      </c>
      <c r="AV269" s="519">
        <v>643.51788372084116</v>
      </c>
      <c r="AW269" s="519">
        <v>657.91427023591598</v>
      </c>
      <c r="AX269" s="519">
        <v>14.396386515074823</v>
      </c>
      <c r="AY269" s="520">
        <v>2.2371385285882735E-2</v>
      </c>
      <c r="AZ269" s="521"/>
      <c r="BA269" s="519">
        <v>379.23501782791539</v>
      </c>
      <c r="BB269" s="519">
        <v>447.10676242349587</v>
      </c>
      <c r="BC269" s="658">
        <v>67.871744595580481</v>
      </c>
      <c r="BD269" s="659">
        <v>0.17897014095459532</v>
      </c>
      <c r="BE269" s="521"/>
      <c r="BF269" s="519">
        <v>167.68220541672838</v>
      </c>
      <c r="BG269" s="519">
        <v>98.142716033731091</v>
      </c>
      <c r="BH269" s="658">
        <v>-69.539489382997289</v>
      </c>
      <c r="BI269" s="659">
        <v>-0.41471001177600125</v>
      </c>
      <c r="BJ269" s="521"/>
      <c r="BK269" s="519">
        <v>1190.4351069654849</v>
      </c>
      <c r="BL269" s="519">
        <v>1203.1637486931429</v>
      </c>
      <c r="BM269" s="658">
        <v>12.728641727657987</v>
      </c>
      <c r="BN269" s="659">
        <v>1.0692428048517756E-2</v>
      </c>
      <c r="BO269" s="522"/>
      <c r="BP269" s="519">
        <v>0</v>
      </c>
      <c r="BQ269" s="519">
        <v>110.61685475700553</v>
      </c>
      <c r="BR269" s="522"/>
      <c r="BS269" s="519">
        <v>1190.4351069654849</v>
      </c>
      <c r="BT269" s="519">
        <v>1313.7806034501484</v>
      </c>
      <c r="BU269" s="658">
        <v>123.3454964846635</v>
      </c>
      <c r="BV269" s="659">
        <v>0.10361379277454369</v>
      </c>
      <c r="BW269" s="513"/>
      <c r="BX269" s="519">
        <v>-210.13211466555879</v>
      </c>
      <c r="BY269" s="519">
        <v>-173.7043918918919</v>
      </c>
      <c r="BZ269" s="512">
        <v>36.427722773666886</v>
      </c>
      <c r="CA269" s="513">
        <v>-0.17335628507638812</v>
      </c>
      <c r="CB269" s="513"/>
      <c r="CC269" s="445">
        <v>980.30299229992613</v>
      </c>
      <c r="CD269" s="445">
        <v>1140.0762115582565</v>
      </c>
      <c r="CE269" s="512">
        <v>159.77321925833041</v>
      </c>
      <c r="CF269" s="513">
        <v>0.16298350664367595</v>
      </c>
    </row>
    <row r="270" spans="1:84">
      <c r="A270" s="397">
        <v>851</v>
      </c>
      <c r="B270" s="412">
        <v>19</v>
      </c>
      <c r="C270" s="412">
        <v>19</v>
      </c>
      <c r="D270" s="398" t="s">
        <v>294</v>
      </c>
      <c r="E270" s="400">
        <v>21227</v>
      </c>
      <c r="F270" s="400">
        <v>21018</v>
      </c>
      <c r="G270" s="512">
        <v>-209</v>
      </c>
      <c r="H270" s="513">
        <v>-9.8459509115748807E-3</v>
      </c>
      <c r="I270" s="513"/>
      <c r="J270" s="400">
        <v>770517.12691297382</v>
      </c>
      <c r="K270" s="433">
        <v>647257.2678757906</v>
      </c>
      <c r="L270" s="512">
        <v>-123259.85903718323</v>
      </c>
      <c r="M270" s="513">
        <v>-0.15997030401000395</v>
      </c>
      <c r="N270" s="513"/>
      <c r="O270" s="400">
        <v>6002030.3831444001</v>
      </c>
      <c r="P270" s="433">
        <v>6208895.9296519831</v>
      </c>
      <c r="Q270" s="512">
        <v>206865.546507583</v>
      </c>
      <c r="R270" s="513">
        <v>3.4465927911415922E-2</v>
      </c>
      <c r="S270" s="513"/>
      <c r="T270" s="400">
        <v>3273624.5307257581</v>
      </c>
      <c r="U270" s="433">
        <v>1826235.4940023492</v>
      </c>
      <c r="V270" s="512">
        <v>-1447389.0367234088</v>
      </c>
      <c r="W270" s="513">
        <v>-0.44213654410835096</v>
      </c>
      <c r="X270" s="514"/>
      <c r="Y270" s="433">
        <v>10046172.040783131</v>
      </c>
      <c r="Z270" s="433">
        <v>8682388.6915301234</v>
      </c>
      <c r="AA270" s="512">
        <v>-1363783.3492530081</v>
      </c>
      <c r="AB270" s="513">
        <v>-0.13575154235032361</v>
      </c>
      <c r="AC270" s="514"/>
      <c r="AD270" s="517">
        <v>0</v>
      </c>
      <c r="AE270" s="439">
        <v>2927240.5811106721</v>
      </c>
      <c r="AF270" s="505"/>
      <c r="AG270" s="399">
        <v>10046172.040783131</v>
      </c>
      <c r="AH270" s="399">
        <v>11609629.272640795</v>
      </c>
      <c r="AI270" s="512">
        <v>1563457.231857663</v>
      </c>
      <c r="AJ270" s="513">
        <v>0.1556271608241129</v>
      </c>
      <c r="AK270" s="513"/>
      <c r="AL270" s="200">
        <v>-352480</v>
      </c>
      <c r="AM270" s="433">
        <v>-159551</v>
      </c>
      <c r="AN270" s="512">
        <v>192929</v>
      </c>
      <c r="AO270" s="513">
        <v>-0.54734736722650934</v>
      </c>
      <c r="AP270" s="513"/>
      <c r="AQ270" s="445">
        <v>9693692.0407831315</v>
      </c>
      <c r="AR270" s="445">
        <v>11450078.272640795</v>
      </c>
      <c r="AS270" s="512">
        <v>1756386.231857663</v>
      </c>
      <c r="AT270" s="513">
        <v>0.18118857340095246</v>
      </c>
      <c r="AV270" s="519">
        <v>36.298917742166758</v>
      </c>
      <c r="AW270" s="519">
        <v>30.795378621933132</v>
      </c>
      <c r="AX270" s="519">
        <v>-5.5035391202336257</v>
      </c>
      <c r="AY270" s="520">
        <v>-0.15161716829481175</v>
      </c>
      <c r="AZ270" s="521"/>
      <c r="BA270" s="519">
        <v>282.75452881445329</v>
      </c>
      <c r="BB270" s="519">
        <v>295.40850364696848</v>
      </c>
      <c r="BC270" s="658">
        <v>12.653974832515189</v>
      </c>
      <c r="BD270" s="659">
        <v>4.4752509838025867E-2</v>
      </c>
      <c r="BE270" s="521"/>
      <c r="BF270" s="519">
        <v>154.21983938972809</v>
      </c>
      <c r="BG270" s="519">
        <v>86.889118565151264</v>
      </c>
      <c r="BH270" s="658">
        <v>-67.330720824576829</v>
      </c>
      <c r="BI270" s="659">
        <v>-0.4365892293171551</v>
      </c>
      <c r="BJ270" s="521"/>
      <c r="BK270" s="519">
        <v>473.2732859463481</v>
      </c>
      <c r="BL270" s="519">
        <v>413.09300083405287</v>
      </c>
      <c r="BM270" s="658">
        <v>-60.180285112295223</v>
      </c>
      <c r="BN270" s="659">
        <v>-0.12715757871682931</v>
      </c>
      <c r="BO270" s="522"/>
      <c r="BP270" s="519">
        <v>0</v>
      </c>
      <c r="BQ270" s="519">
        <v>139.27303173996918</v>
      </c>
      <c r="BR270" s="522"/>
      <c r="BS270" s="519">
        <v>473.2732859463481</v>
      </c>
      <c r="BT270" s="519">
        <v>552.36603257402203</v>
      </c>
      <c r="BU270" s="658">
        <v>79.092746627673932</v>
      </c>
      <c r="BV270" s="659">
        <v>0.16711855280299967</v>
      </c>
      <c r="BW270" s="513"/>
      <c r="BX270" s="519">
        <v>-16.605266877090497</v>
      </c>
      <c r="BY270" s="519">
        <v>-7.5911599581311258</v>
      </c>
      <c r="BZ270" s="512">
        <v>9.0141069189593708</v>
      </c>
      <c r="CA270" s="513">
        <v>-0.54284625388320074</v>
      </c>
      <c r="CB270" s="513"/>
      <c r="CC270" s="445">
        <v>456.66801906925758</v>
      </c>
      <c r="CD270" s="445">
        <v>544.7748726158909</v>
      </c>
      <c r="CE270" s="512">
        <v>88.106853546633317</v>
      </c>
      <c r="CF270" s="513">
        <v>0.1929341444277296</v>
      </c>
    </row>
    <row r="271" spans="1:84">
      <c r="A271" s="397">
        <v>853</v>
      </c>
      <c r="B271" s="412">
        <v>2</v>
      </c>
      <c r="C271" s="412">
        <v>2</v>
      </c>
      <c r="D271" s="398" t="s">
        <v>295</v>
      </c>
      <c r="E271" s="400">
        <v>197900</v>
      </c>
      <c r="F271" s="400">
        <v>201863</v>
      </c>
      <c r="G271" s="512">
        <v>3963</v>
      </c>
      <c r="H271" s="513">
        <v>2.0025265285497727E-2</v>
      </c>
      <c r="I271" s="513"/>
      <c r="J271" s="400">
        <v>-2342330.8757513985</v>
      </c>
      <c r="K271" s="433">
        <v>-992494.65067375451</v>
      </c>
      <c r="L271" s="512">
        <v>1349836.225077644</v>
      </c>
      <c r="M271" s="513">
        <v>-0.57627905564137205</v>
      </c>
      <c r="N271" s="513"/>
      <c r="O271" s="400">
        <v>-3011722.7297873786</v>
      </c>
      <c r="P271" s="433">
        <v>-2215592.3726901491</v>
      </c>
      <c r="Q271" s="512">
        <v>796130.35709722945</v>
      </c>
      <c r="R271" s="513">
        <v>-0.26434384188926802</v>
      </c>
      <c r="S271" s="513"/>
      <c r="T271" s="400">
        <v>31715140.840591531</v>
      </c>
      <c r="U271" s="433">
        <v>24632053.048204392</v>
      </c>
      <c r="V271" s="512">
        <v>-7083087.7923871391</v>
      </c>
      <c r="W271" s="513">
        <v>-0.22333458419713673</v>
      </c>
      <c r="X271" s="514"/>
      <c r="Y271" s="433">
        <v>26361087.235052753</v>
      </c>
      <c r="Z271" s="433">
        <v>21423966.024840489</v>
      </c>
      <c r="AA271" s="512">
        <v>-4937121.2102122642</v>
      </c>
      <c r="AB271" s="513">
        <v>-0.18728822397155517</v>
      </c>
      <c r="AC271" s="514"/>
      <c r="AD271" s="517">
        <v>0</v>
      </c>
      <c r="AE271" s="439">
        <v>35978289.082252383</v>
      </c>
      <c r="AF271" s="505"/>
      <c r="AG271" s="399">
        <v>26361087.235052753</v>
      </c>
      <c r="AH271" s="399">
        <v>57402255.107092872</v>
      </c>
      <c r="AI271" s="512">
        <v>31041167.872040119</v>
      </c>
      <c r="AJ271" s="513">
        <v>1.1775374663137637</v>
      </c>
      <c r="AK271" s="513"/>
      <c r="AL271" s="200">
        <v>47344861</v>
      </c>
      <c r="AM271" s="433">
        <v>48831670</v>
      </c>
      <c r="AN271" s="512">
        <v>1486809</v>
      </c>
      <c r="AO271" s="513">
        <v>3.1403809591921711E-2</v>
      </c>
      <c r="AP271" s="513"/>
      <c r="AQ271" s="445">
        <v>73705948.23505275</v>
      </c>
      <c r="AR271" s="445">
        <v>106233925.10709287</v>
      </c>
      <c r="AS271" s="512">
        <v>32527976.872040123</v>
      </c>
      <c r="AT271" s="513">
        <v>0.44132091983005806</v>
      </c>
      <c r="AV271" s="519">
        <v>-11.835931661199588</v>
      </c>
      <c r="AW271" s="519">
        <v>-4.9166744310436012</v>
      </c>
      <c r="AX271" s="519">
        <v>6.9192572301559867</v>
      </c>
      <c r="AY271" s="520">
        <v>-0.58459759892316843</v>
      </c>
      <c r="AZ271" s="521"/>
      <c r="BA271" s="519">
        <v>-15.218406921613838</v>
      </c>
      <c r="BB271" s="519">
        <v>-10.975723003671545</v>
      </c>
      <c r="BC271" s="658">
        <v>4.2426839179422924</v>
      </c>
      <c r="BD271" s="659">
        <v>-0.27878633682193438</v>
      </c>
      <c r="BE271" s="521"/>
      <c r="BF271" s="519">
        <v>160.25841758762775</v>
      </c>
      <c r="BG271" s="519">
        <v>122.02361526483007</v>
      </c>
      <c r="BH271" s="658">
        <v>-38.234802322797677</v>
      </c>
      <c r="BI271" s="659">
        <v>-0.23858217807430462</v>
      </c>
      <c r="BJ271" s="521"/>
      <c r="BK271" s="519">
        <v>133.2040790048143</v>
      </c>
      <c r="BL271" s="519">
        <v>106.13121783011492</v>
      </c>
      <c r="BM271" s="658">
        <v>-27.072861174699383</v>
      </c>
      <c r="BN271" s="659">
        <v>-0.20324348456116653</v>
      </c>
      <c r="BO271" s="522"/>
      <c r="BP271" s="519">
        <v>0</v>
      </c>
      <c r="BQ271" s="519">
        <v>178.2312215822235</v>
      </c>
      <c r="BR271" s="522"/>
      <c r="BS271" s="519">
        <v>133.2040790048143</v>
      </c>
      <c r="BT271" s="519">
        <v>284.3624394123384</v>
      </c>
      <c r="BU271" s="658">
        <v>151.1583604075241</v>
      </c>
      <c r="BV271" s="659">
        <v>1.1347877747952515</v>
      </c>
      <c r="BW271" s="513"/>
      <c r="BX271" s="519">
        <v>239.23628600303184</v>
      </c>
      <c r="BY271" s="519">
        <v>241.90500487954702</v>
      </c>
      <c r="BZ271" s="512">
        <v>2.6687188765151859</v>
      </c>
      <c r="CA271" s="513">
        <v>1.1155159282490137E-2</v>
      </c>
      <c r="CB271" s="513"/>
      <c r="CC271" s="445">
        <v>372.44036500784614</v>
      </c>
      <c r="CD271" s="445">
        <v>526.26744429188545</v>
      </c>
      <c r="CE271" s="512">
        <v>153.82707928403931</v>
      </c>
      <c r="CF271" s="513">
        <v>0.41302472485977365</v>
      </c>
    </row>
    <row r="272" spans="1:84">
      <c r="A272" s="397">
        <v>854</v>
      </c>
      <c r="B272" s="412">
        <v>19</v>
      </c>
      <c r="C272" s="412">
        <v>19</v>
      </c>
      <c r="D272" s="398" t="s">
        <v>296</v>
      </c>
      <c r="E272" s="400">
        <v>3262</v>
      </c>
      <c r="F272" s="400">
        <v>3253</v>
      </c>
      <c r="G272" s="512">
        <v>-9</v>
      </c>
      <c r="H272" s="513">
        <v>-2.7590435315757206E-3</v>
      </c>
      <c r="I272" s="513"/>
      <c r="J272" s="400">
        <v>572008.4156379929</v>
      </c>
      <c r="K272" s="433">
        <v>679375.48752303189</v>
      </c>
      <c r="L272" s="512">
        <v>107367.07188503898</v>
      </c>
      <c r="M272" s="513">
        <v>0.18770190953447161</v>
      </c>
      <c r="N272" s="513"/>
      <c r="O272" s="400">
        <v>1316113.7099010227</v>
      </c>
      <c r="P272" s="433">
        <v>1441043.5113467067</v>
      </c>
      <c r="Q272" s="512">
        <v>124929.80144568393</v>
      </c>
      <c r="R272" s="513">
        <v>9.4923258154555032E-2</v>
      </c>
      <c r="S272" s="513"/>
      <c r="T272" s="400">
        <v>671044.0619350333</v>
      </c>
      <c r="U272" s="433">
        <v>441790.74599143118</v>
      </c>
      <c r="V272" s="512">
        <v>-229253.31594360212</v>
      </c>
      <c r="W272" s="513">
        <v>-0.3416367552415614</v>
      </c>
      <c r="X272" s="514"/>
      <c r="Y272" s="433">
        <v>2559166.1874740487</v>
      </c>
      <c r="Z272" s="433">
        <v>2562209.7448611697</v>
      </c>
      <c r="AA272" s="512">
        <v>3043.5573871210217</v>
      </c>
      <c r="AB272" s="513">
        <v>1.1892769613860354E-3</v>
      </c>
      <c r="AC272" s="514"/>
      <c r="AD272" s="517">
        <v>0</v>
      </c>
      <c r="AE272" s="439">
        <v>454695.57184957847</v>
      </c>
      <c r="AF272" s="505"/>
      <c r="AG272" s="399">
        <v>2559166.1874740487</v>
      </c>
      <c r="AH272" s="399">
        <v>3016905.3167107482</v>
      </c>
      <c r="AI272" s="512">
        <v>457739.12923669955</v>
      </c>
      <c r="AJ272" s="513">
        <v>0.17886260434243145</v>
      </c>
      <c r="AK272" s="513"/>
      <c r="AL272" s="200">
        <v>-414712</v>
      </c>
      <c r="AM272" s="433">
        <v>-9860</v>
      </c>
      <c r="AN272" s="512">
        <v>404852</v>
      </c>
      <c r="AO272" s="513">
        <v>-0.97622446420648545</v>
      </c>
      <c r="AP272" s="513"/>
      <c r="AQ272" s="445">
        <v>2144454.1874740487</v>
      </c>
      <c r="AR272" s="445">
        <v>3007045.3167107482</v>
      </c>
      <c r="AS272" s="512">
        <v>862591.12923669955</v>
      </c>
      <c r="AT272" s="513">
        <v>0.40224274049554076</v>
      </c>
      <c r="AV272" s="519">
        <v>175.35512435254228</v>
      </c>
      <c r="AW272" s="519">
        <v>208.84583077867566</v>
      </c>
      <c r="AX272" s="519">
        <v>33.490706426133386</v>
      </c>
      <c r="AY272" s="520">
        <v>0.19098789698784097</v>
      </c>
      <c r="AZ272" s="521"/>
      <c r="BA272" s="519">
        <v>403.46833534672675</v>
      </c>
      <c r="BB272" s="519">
        <v>442.98909048469312</v>
      </c>
      <c r="BC272" s="658">
        <v>39.520755137966376</v>
      </c>
      <c r="BD272" s="659">
        <v>9.7952557055074982E-2</v>
      </c>
      <c r="BE272" s="521"/>
      <c r="BF272" s="519">
        <v>205.71553094268342</v>
      </c>
      <c r="BG272" s="519">
        <v>135.81025084273938</v>
      </c>
      <c r="BH272" s="658">
        <v>-69.905280099944036</v>
      </c>
      <c r="BI272" s="659">
        <v>-0.33981527685151341</v>
      </c>
      <c r="BJ272" s="521"/>
      <c r="BK272" s="519">
        <v>784.53899064195241</v>
      </c>
      <c r="BL272" s="519">
        <v>787.64517210610813</v>
      </c>
      <c r="BM272" s="658">
        <v>3.1061814641557248</v>
      </c>
      <c r="BN272" s="659">
        <v>3.9592442201171908E-3</v>
      </c>
      <c r="BO272" s="522"/>
      <c r="BP272" s="519">
        <v>0</v>
      </c>
      <c r="BQ272" s="519">
        <v>139.77730459562818</v>
      </c>
      <c r="BR272" s="522"/>
      <c r="BS272" s="519">
        <v>784.53899064195241</v>
      </c>
      <c r="BT272" s="519">
        <v>927.42247670173629</v>
      </c>
      <c r="BU272" s="658">
        <v>142.88348605978388</v>
      </c>
      <c r="BV272" s="659">
        <v>0.18212413629419341</v>
      </c>
      <c r="BW272" s="513"/>
      <c r="BX272" s="519">
        <v>-127.13427345187002</v>
      </c>
      <c r="BY272" s="519">
        <v>-3.0310482631417153</v>
      </c>
      <c r="BZ272" s="512">
        <v>124.1032251887283</v>
      </c>
      <c r="CA272" s="513">
        <v>-0.97615868498049663</v>
      </c>
      <c r="CB272" s="513"/>
      <c r="CC272" s="445">
        <v>657.40471719008235</v>
      </c>
      <c r="CD272" s="445">
        <v>924.39142843859463</v>
      </c>
      <c r="CE272" s="512">
        <v>266.98671124851228</v>
      </c>
      <c r="CF272" s="513">
        <v>0.40612229311295861</v>
      </c>
    </row>
    <row r="273" spans="1:84">
      <c r="A273" s="397">
        <v>857</v>
      </c>
      <c r="B273" s="412">
        <v>11</v>
      </c>
      <c r="C273" s="412">
        <v>11</v>
      </c>
      <c r="D273" s="398" t="s">
        <v>297</v>
      </c>
      <c r="E273" s="400">
        <v>2394</v>
      </c>
      <c r="F273" s="400">
        <v>2313</v>
      </c>
      <c r="G273" s="512">
        <v>-81</v>
      </c>
      <c r="H273" s="513">
        <v>-3.3834586466165412E-2</v>
      </c>
      <c r="I273" s="513"/>
      <c r="J273" s="400">
        <v>-1798516.9345784113</v>
      </c>
      <c r="K273" s="433">
        <v>-1812576.6649783056</v>
      </c>
      <c r="L273" s="512">
        <v>-14059.730399894295</v>
      </c>
      <c r="M273" s="513">
        <v>7.8174022882859448E-3</v>
      </c>
      <c r="N273" s="513"/>
      <c r="O273" s="400">
        <v>1126098.5572708424</v>
      </c>
      <c r="P273" s="433">
        <v>1257965.7852350762</v>
      </c>
      <c r="Q273" s="512">
        <v>131867.22796423384</v>
      </c>
      <c r="R273" s="513">
        <v>0.1171009651977717</v>
      </c>
      <c r="S273" s="513"/>
      <c r="T273" s="400">
        <v>518548.33069202688</v>
      </c>
      <c r="U273" s="433">
        <v>387001.52356012899</v>
      </c>
      <c r="V273" s="512">
        <v>-131546.80713189789</v>
      </c>
      <c r="W273" s="513">
        <v>-0.25368282828399535</v>
      </c>
      <c r="X273" s="514"/>
      <c r="Y273" s="433">
        <v>-153870.04661554203</v>
      </c>
      <c r="Z273" s="433">
        <v>-167609.35618310038</v>
      </c>
      <c r="AA273" s="512">
        <v>-13739.309567558346</v>
      </c>
      <c r="AB273" s="513">
        <v>8.9291644928705532E-2</v>
      </c>
      <c r="AC273" s="514"/>
      <c r="AD273" s="517">
        <v>0</v>
      </c>
      <c r="AE273" s="439">
        <v>232632.53644963045</v>
      </c>
      <c r="AF273" s="505"/>
      <c r="AG273" s="399">
        <v>-153870.04661554203</v>
      </c>
      <c r="AH273" s="399">
        <v>65023.180266530078</v>
      </c>
      <c r="AI273" s="512">
        <v>218893.22688207211</v>
      </c>
      <c r="AJ273" s="513">
        <v>-1.422585043007079</v>
      </c>
      <c r="AK273" s="513"/>
      <c r="AL273" s="200">
        <v>-23037</v>
      </c>
      <c r="AM273" s="433">
        <v>138965</v>
      </c>
      <c r="AN273" s="512">
        <v>162002</v>
      </c>
      <c r="AO273" s="513">
        <v>-7.0322524634283976</v>
      </c>
      <c r="AP273" s="513"/>
      <c r="AQ273" s="445">
        <v>-176907.04661554203</v>
      </c>
      <c r="AR273" s="445">
        <v>203988.18026653014</v>
      </c>
      <c r="AS273" s="512">
        <v>380895.22688207217</v>
      </c>
      <c r="AT273" s="513">
        <v>-2.1530811472413611</v>
      </c>
      <c r="AV273" s="519">
        <v>-751.26020659081507</v>
      </c>
      <c r="AW273" s="519">
        <v>-783.64749890977328</v>
      </c>
      <c r="AX273" s="519">
        <v>-32.387292318958202</v>
      </c>
      <c r="AY273" s="520">
        <v>4.3110618710832924E-2</v>
      </c>
      <c r="AZ273" s="521"/>
      <c r="BA273" s="519">
        <v>470.38369142474619</v>
      </c>
      <c r="BB273" s="519">
        <v>543.86761142891316</v>
      </c>
      <c r="BC273" s="658">
        <v>73.483920004166976</v>
      </c>
      <c r="BD273" s="659">
        <v>0.15622123246150685</v>
      </c>
      <c r="BE273" s="521"/>
      <c r="BF273" s="519">
        <v>216.60331273685333</v>
      </c>
      <c r="BG273" s="519">
        <v>167.31583379166838</v>
      </c>
      <c r="BH273" s="658">
        <v>-49.287478945184944</v>
      </c>
      <c r="BI273" s="659">
        <v>-0.22754720748460222</v>
      </c>
      <c r="BJ273" s="521"/>
      <c r="BK273" s="519">
        <v>-64.273202429215544</v>
      </c>
      <c r="BL273" s="519">
        <v>-72.464053689191687</v>
      </c>
      <c r="BM273" s="658">
        <v>-8.1908512599761423</v>
      </c>
      <c r="BN273" s="659">
        <v>0.12743804494566419</v>
      </c>
      <c r="BO273" s="522"/>
      <c r="BP273" s="519">
        <v>0</v>
      </c>
      <c r="BQ273" s="519">
        <v>100.57610741445329</v>
      </c>
      <c r="BR273" s="522"/>
      <c r="BS273" s="519">
        <v>-64.273202429215544</v>
      </c>
      <c r="BT273" s="519">
        <v>28.1120537252616</v>
      </c>
      <c r="BU273" s="658">
        <v>92.385256154477148</v>
      </c>
      <c r="BV273" s="659">
        <v>-1.437383741011218</v>
      </c>
      <c r="BW273" s="513"/>
      <c r="BX273" s="519">
        <v>-9.6228070175438596</v>
      </c>
      <c r="BY273" s="519">
        <v>60.079982706441854</v>
      </c>
      <c r="BZ273" s="512">
        <v>69.702789723985717</v>
      </c>
      <c r="CA273" s="513">
        <v>-7.2434986586457351</v>
      </c>
      <c r="CB273" s="513"/>
      <c r="CC273" s="445">
        <v>-73.896009446759408</v>
      </c>
      <c r="CD273" s="445">
        <v>88.192036431703471</v>
      </c>
      <c r="CE273" s="512">
        <v>162.08804587846288</v>
      </c>
      <c r="CF273" s="513">
        <v>-2.1934614208801637</v>
      </c>
    </row>
    <row r="274" spans="1:84">
      <c r="A274" s="397">
        <v>858</v>
      </c>
      <c r="B274" s="412">
        <v>1</v>
      </c>
      <c r="C274" s="413">
        <v>35</v>
      </c>
      <c r="D274" s="398" t="s">
        <v>298</v>
      </c>
      <c r="E274" s="400">
        <v>40384</v>
      </c>
      <c r="F274" s="400">
        <v>41338</v>
      </c>
      <c r="G274" s="512">
        <v>954</v>
      </c>
      <c r="H274" s="513">
        <v>2.3623217115689384E-2</v>
      </c>
      <c r="I274" s="513"/>
      <c r="J274" s="400">
        <v>28434351.588543527</v>
      </c>
      <c r="K274" s="433">
        <v>28851190.681375232</v>
      </c>
      <c r="L274" s="512">
        <v>416839.09283170477</v>
      </c>
      <c r="M274" s="513">
        <v>1.4659701014587342E-2</v>
      </c>
      <c r="N274" s="513"/>
      <c r="O274" s="400">
        <v>-900341.69438742392</v>
      </c>
      <c r="P274" s="433">
        <v>-905598.72621046787</v>
      </c>
      <c r="Q274" s="512">
        <v>-5257.0318230439443</v>
      </c>
      <c r="R274" s="513">
        <v>5.8389296595008112E-3</v>
      </c>
      <c r="S274" s="513"/>
      <c r="T274" s="400">
        <v>4523017.9727779003</v>
      </c>
      <c r="U274" s="433">
        <v>2278167.5324566048</v>
      </c>
      <c r="V274" s="512">
        <v>-2244850.4403212955</v>
      </c>
      <c r="W274" s="513">
        <v>-0.49631694011212973</v>
      </c>
      <c r="X274" s="514"/>
      <c r="Y274" s="433">
        <v>32057027.866934001</v>
      </c>
      <c r="Z274" s="433">
        <v>30223759.487621367</v>
      </c>
      <c r="AA274" s="512">
        <v>-1833268.3793126345</v>
      </c>
      <c r="AB274" s="513">
        <v>-5.7187721423282774E-2</v>
      </c>
      <c r="AC274" s="514"/>
      <c r="AD274" s="517">
        <v>0</v>
      </c>
      <c r="AE274" s="439">
        <v>4181586.2257843032</v>
      </c>
      <c r="AF274" s="505"/>
      <c r="AG274" s="399">
        <v>32057027.866934001</v>
      </c>
      <c r="AH274" s="399">
        <v>34405345.713405669</v>
      </c>
      <c r="AI274" s="512">
        <v>2348317.8464716673</v>
      </c>
      <c r="AJ274" s="513">
        <v>7.3254384536811559E-2</v>
      </c>
      <c r="AK274" s="513"/>
      <c r="AL274" s="200">
        <v>-3368275</v>
      </c>
      <c r="AM274" s="433">
        <v>-2704969</v>
      </c>
      <c r="AN274" s="512">
        <v>663306</v>
      </c>
      <c r="AO274" s="513">
        <v>-0.19692750740364132</v>
      </c>
      <c r="AP274" s="513"/>
      <c r="AQ274" s="445">
        <v>28688752.866934001</v>
      </c>
      <c r="AR274" s="445">
        <v>31700376.713405669</v>
      </c>
      <c r="AS274" s="512">
        <v>3011623.8464716673</v>
      </c>
      <c r="AT274" s="513">
        <v>0.10497576734828358</v>
      </c>
      <c r="AV274" s="519">
        <v>704.09943513627991</v>
      </c>
      <c r="AW274" s="519">
        <v>697.93387878889234</v>
      </c>
      <c r="AX274" s="519">
        <v>-6.1655563473875645</v>
      </c>
      <c r="AY274" s="520">
        <v>-8.7566557217791385E-3</v>
      </c>
      <c r="AZ274" s="521"/>
      <c r="BA274" s="519">
        <v>-22.294515015536447</v>
      </c>
      <c r="BB274" s="519">
        <v>-21.907173211342297</v>
      </c>
      <c r="BC274" s="658">
        <v>0.38734180419415054</v>
      </c>
      <c r="BD274" s="659">
        <v>-1.7373860966440512E-2</v>
      </c>
      <c r="BE274" s="521"/>
      <c r="BF274" s="519">
        <v>112.0002469487396</v>
      </c>
      <c r="BG274" s="519">
        <v>55.110734250728257</v>
      </c>
      <c r="BH274" s="658">
        <v>-56.889512698011345</v>
      </c>
      <c r="BI274" s="659">
        <v>-0.50794095770207182</v>
      </c>
      <c r="BJ274" s="521"/>
      <c r="BK274" s="519">
        <v>793.80516706948299</v>
      </c>
      <c r="BL274" s="519">
        <v>731.13743982827827</v>
      </c>
      <c r="BM274" s="658">
        <v>-62.667727241204716</v>
      </c>
      <c r="BN274" s="659">
        <v>-7.8945980501181734E-2</v>
      </c>
      <c r="BO274" s="522"/>
      <c r="BP274" s="519">
        <v>0</v>
      </c>
      <c r="BQ274" s="519">
        <v>101.15598785099191</v>
      </c>
      <c r="BR274" s="522"/>
      <c r="BS274" s="519">
        <v>793.80516706948299</v>
      </c>
      <c r="BT274" s="519">
        <v>832.29342767927017</v>
      </c>
      <c r="BU274" s="658">
        <v>38.488260609787176</v>
      </c>
      <c r="BV274" s="659">
        <v>4.8485777375165712E-2</v>
      </c>
      <c r="BW274" s="513"/>
      <c r="BX274" s="519">
        <v>-83.406175713153729</v>
      </c>
      <c r="BY274" s="519">
        <v>-65.435410518167302</v>
      </c>
      <c r="BZ274" s="512">
        <v>17.970765194986427</v>
      </c>
      <c r="CA274" s="513">
        <v>-0.21546084617031919</v>
      </c>
      <c r="CB274" s="513"/>
      <c r="CC274" s="445">
        <v>710.39899135632925</v>
      </c>
      <c r="CD274" s="445">
        <v>766.85801716110279</v>
      </c>
      <c r="CE274" s="512">
        <v>56.459025804773546</v>
      </c>
      <c r="CF274" s="513">
        <v>7.9475092858703467E-2</v>
      </c>
    </row>
    <row r="275" spans="1:84">
      <c r="A275" s="397">
        <v>859</v>
      </c>
      <c r="B275" s="412">
        <v>17</v>
      </c>
      <c r="C275" s="412">
        <v>17</v>
      </c>
      <c r="D275" s="398" t="s">
        <v>299</v>
      </c>
      <c r="E275" s="400">
        <v>6562</v>
      </c>
      <c r="F275" s="400">
        <v>6525</v>
      </c>
      <c r="G275" s="512">
        <v>-37</v>
      </c>
      <c r="H275" s="513">
        <v>-5.6385248399878083E-3</v>
      </c>
      <c r="I275" s="513"/>
      <c r="J275" s="400">
        <v>6461560.1106830714</v>
      </c>
      <c r="K275" s="433">
        <v>6662123.4504516218</v>
      </c>
      <c r="L275" s="512">
        <v>200563.33976855036</v>
      </c>
      <c r="M275" s="513">
        <v>3.1039460491430481E-2</v>
      </c>
      <c r="N275" s="513"/>
      <c r="O275" s="400">
        <v>4622365.8680947442</v>
      </c>
      <c r="P275" s="433">
        <v>4801935.6825613212</v>
      </c>
      <c r="Q275" s="512">
        <v>179569.81446657702</v>
      </c>
      <c r="R275" s="513">
        <v>3.8848031417424878E-2</v>
      </c>
      <c r="S275" s="513"/>
      <c r="T275" s="400">
        <v>943994.37421462615</v>
      </c>
      <c r="U275" s="433">
        <v>411420.72695270064</v>
      </c>
      <c r="V275" s="512">
        <v>-532573.64726192551</v>
      </c>
      <c r="W275" s="513">
        <v>-0.56417036140179344</v>
      </c>
      <c r="X275" s="514"/>
      <c r="Y275" s="433">
        <v>12027920.352992442</v>
      </c>
      <c r="Z275" s="433">
        <v>11875479.859965643</v>
      </c>
      <c r="AA275" s="512">
        <v>-152440.49302679859</v>
      </c>
      <c r="AB275" s="513">
        <v>-1.2673886137670735E-2</v>
      </c>
      <c r="AC275" s="514"/>
      <c r="AD275" s="517">
        <v>0</v>
      </c>
      <c r="AE275" s="439">
        <v>634176.73189203115</v>
      </c>
      <c r="AF275" s="505"/>
      <c r="AG275" s="399">
        <v>12027920.352992442</v>
      </c>
      <c r="AH275" s="399">
        <v>12509656.591857674</v>
      </c>
      <c r="AI275" s="512">
        <v>481736.2388652321</v>
      </c>
      <c r="AJ275" s="513">
        <v>4.005149890649054E-2</v>
      </c>
      <c r="AK275" s="513"/>
      <c r="AL275" s="200">
        <v>-983941</v>
      </c>
      <c r="AM275" s="433">
        <v>-926108</v>
      </c>
      <c r="AN275" s="512">
        <v>57833</v>
      </c>
      <c r="AO275" s="513">
        <v>-5.877689820832753E-2</v>
      </c>
      <c r="AP275" s="513"/>
      <c r="AQ275" s="445">
        <v>11043979.352992442</v>
      </c>
      <c r="AR275" s="445">
        <v>11583548.591857674</v>
      </c>
      <c r="AS275" s="512">
        <v>539569.2388652321</v>
      </c>
      <c r="AT275" s="513">
        <v>4.8856415031148362E-2</v>
      </c>
      <c r="AV275" s="519">
        <v>984.69370781515875</v>
      </c>
      <c r="AW275" s="519">
        <v>1021.0150881918195</v>
      </c>
      <c r="AX275" s="519">
        <v>36.321380376660727</v>
      </c>
      <c r="AY275" s="520">
        <v>3.688596777697576E-2</v>
      </c>
      <c r="AZ275" s="521"/>
      <c r="BA275" s="519">
        <v>704.41418288551415</v>
      </c>
      <c r="BB275" s="519">
        <v>735.92884023928298</v>
      </c>
      <c r="BC275" s="658">
        <v>31.514657353768825</v>
      </c>
      <c r="BD275" s="659">
        <v>4.4738817189447173E-2</v>
      </c>
      <c r="BE275" s="521"/>
      <c r="BF275" s="519">
        <v>143.85772237345719</v>
      </c>
      <c r="BG275" s="519">
        <v>63.052984973593965</v>
      </c>
      <c r="BH275" s="658">
        <v>-80.804737399863228</v>
      </c>
      <c r="BI275" s="659">
        <v>-0.56169899027104497</v>
      </c>
      <c r="BJ275" s="521"/>
      <c r="BK275" s="519">
        <v>1832.96561307413</v>
      </c>
      <c r="BL275" s="519">
        <v>1819.9969134046962</v>
      </c>
      <c r="BM275" s="658">
        <v>-12.968699669433818</v>
      </c>
      <c r="BN275" s="659">
        <v>-7.0752553004437236E-3</v>
      </c>
      <c r="BO275" s="522"/>
      <c r="BP275" s="519">
        <v>0</v>
      </c>
      <c r="BQ275" s="519">
        <v>97.191836305292128</v>
      </c>
      <c r="BR275" s="522"/>
      <c r="BS275" s="519">
        <v>1832.96561307413</v>
      </c>
      <c r="BT275" s="519">
        <v>1917.1887497099883</v>
      </c>
      <c r="BU275" s="658">
        <v>84.223136635858282</v>
      </c>
      <c r="BV275" s="659">
        <v>4.5949108938604009E-2</v>
      </c>
      <c r="BW275" s="513"/>
      <c r="BX275" s="519">
        <v>-149.94529106979579</v>
      </c>
      <c r="BY275" s="519">
        <v>-141.93226053639847</v>
      </c>
      <c r="BZ275" s="512">
        <v>8.0130305333973126</v>
      </c>
      <c r="CA275" s="513">
        <v>-5.3439694412727154E-2</v>
      </c>
      <c r="CB275" s="513"/>
      <c r="CC275" s="445">
        <v>1683.0203220043343</v>
      </c>
      <c r="CD275" s="445">
        <v>1775.2564891735899</v>
      </c>
      <c r="CE275" s="512">
        <v>92.236167169255623</v>
      </c>
      <c r="CF275" s="513">
        <v>5.4803953323279059E-2</v>
      </c>
    </row>
    <row r="276" spans="1:84">
      <c r="A276" s="397">
        <v>886</v>
      </c>
      <c r="B276" s="412">
        <v>4</v>
      </c>
      <c r="C276" s="412">
        <v>4</v>
      </c>
      <c r="D276" s="398" t="s">
        <v>300</v>
      </c>
      <c r="E276" s="400">
        <v>12599</v>
      </c>
      <c r="F276" s="400">
        <v>12533</v>
      </c>
      <c r="G276" s="512">
        <v>-66</v>
      </c>
      <c r="H276" s="513">
        <v>-5.238510992935947E-3</v>
      </c>
      <c r="I276" s="513"/>
      <c r="J276" s="400">
        <v>1841340.0947636496</v>
      </c>
      <c r="K276" s="433">
        <v>2278440.9054841851</v>
      </c>
      <c r="L276" s="512">
        <v>437100.81072053546</v>
      </c>
      <c r="M276" s="513">
        <v>0.23738190026033229</v>
      </c>
      <c r="N276" s="513"/>
      <c r="O276" s="400">
        <v>3618175.395542888</v>
      </c>
      <c r="P276" s="433">
        <v>3818667.6604900956</v>
      </c>
      <c r="Q276" s="512">
        <v>200492.26494720764</v>
      </c>
      <c r="R276" s="513">
        <v>5.5412533398515595E-2</v>
      </c>
      <c r="S276" s="513"/>
      <c r="T276" s="400">
        <v>1907243.906523976</v>
      </c>
      <c r="U276" s="433">
        <v>856658.33900917671</v>
      </c>
      <c r="V276" s="512">
        <v>-1050585.5675147993</v>
      </c>
      <c r="W276" s="513">
        <v>-0.55083965082868247</v>
      </c>
      <c r="X276" s="514"/>
      <c r="Y276" s="433">
        <v>7366759.3968305141</v>
      </c>
      <c r="Z276" s="433">
        <v>6953766.9049834572</v>
      </c>
      <c r="AA276" s="512">
        <v>-412992.4918470569</v>
      </c>
      <c r="AB276" s="513">
        <v>-5.6061623517220265E-2</v>
      </c>
      <c r="AC276" s="514"/>
      <c r="AD276" s="517">
        <v>0</v>
      </c>
      <c r="AE276" s="439">
        <v>1409533.976138032</v>
      </c>
      <c r="AF276" s="505"/>
      <c r="AG276" s="399">
        <v>7366759.3968305141</v>
      </c>
      <c r="AH276" s="399">
        <v>8363300.8811214892</v>
      </c>
      <c r="AI276" s="512">
        <v>996541.48429097515</v>
      </c>
      <c r="AJ276" s="513">
        <v>0.13527542174374918</v>
      </c>
      <c r="AK276" s="513"/>
      <c r="AL276" s="200">
        <v>-197329</v>
      </c>
      <c r="AM276" s="433">
        <v>269189</v>
      </c>
      <c r="AN276" s="512">
        <v>466518</v>
      </c>
      <c r="AO276" s="513">
        <v>-2.3641634022368736</v>
      </c>
      <c r="AP276" s="513"/>
      <c r="AQ276" s="445">
        <v>7169430.3968305141</v>
      </c>
      <c r="AR276" s="445">
        <v>8632489.8811214902</v>
      </c>
      <c r="AS276" s="512">
        <v>1463059.4842909761</v>
      </c>
      <c r="AT276" s="513">
        <v>0.20406913845453753</v>
      </c>
      <c r="AV276" s="519">
        <v>146.1497019417136</v>
      </c>
      <c r="AW276" s="519">
        <v>181.79533276024776</v>
      </c>
      <c r="AX276" s="519">
        <v>35.645630818534158</v>
      </c>
      <c r="AY276" s="520">
        <v>0.2438980739950472</v>
      </c>
      <c r="AZ276" s="521"/>
      <c r="BA276" s="519">
        <v>287.17956945336044</v>
      </c>
      <c r="BB276" s="519">
        <v>304.68903379000204</v>
      </c>
      <c r="BC276" s="658">
        <v>17.509464336641599</v>
      </c>
      <c r="BD276" s="659">
        <v>6.097043870485095E-2</v>
      </c>
      <c r="BE276" s="521"/>
      <c r="BF276" s="519">
        <v>151.38057834145377</v>
      </c>
      <c r="BG276" s="519">
        <v>68.352217267148859</v>
      </c>
      <c r="BH276" s="658">
        <v>-83.028361074304911</v>
      </c>
      <c r="BI276" s="659">
        <v>-0.5484743286356476</v>
      </c>
      <c r="BJ276" s="521"/>
      <c r="BK276" s="519">
        <v>584.70984973652787</v>
      </c>
      <c r="BL276" s="519">
        <v>554.8365838173986</v>
      </c>
      <c r="BM276" s="658">
        <v>-29.873265919129267</v>
      </c>
      <c r="BN276" s="659">
        <v>-5.1090751990222595E-2</v>
      </c>
      <c r="BO276" s="522"/>
      <c r="BP276" s="519">
        <v>0</v>
      </c>
      <c r="BQ276" s="519">
        <v>112.46580835698013</v>
      </c>
      <c r="BR276" s="522"/>
      <c r="BS276" s="519">
        <v>584.70984973652787</v>
      </c>
      <c r="BT276" s="519">
        <v>667.30239217437872</v>
      </c>
      <c r="BU276" s="658">
        <v>82.592542437850852</v>
      </c>
      <c r="BV276" s="659">
        <v>0.14125389280694914</v>
      </c>
      <c r="BW276" s="513"/>
      <c r="BX276" s="519">
        <v>-15.662274783712993</v>
      </c>
      <c r="BY276" s="519">
        <v>21.478416979174977</v>
      </c>
      <c r="BZ276" s="512">
        <v>37.140691762887968</v>
      </c>
      <c r="CA276" s="513">
        <v>-2.3713472197225216</v>
      </c>
      <c r="CB276" s="513"/>
      <c r="CC276" s="445">
        <v>569.0475749528149</v>
      </c>
      <c r="CD276" s="445">
        <v>688.78080915355383</v>
      </c>
      <c r="CE276" s="512">
        <v>119.73323420073893</v>
      </c>
      <c r="CF276" s="513">
        <v>0.21040988393750232</v>
      </c>
    </row>
    <row r="277" spans="1:84">
      <c r="A277" s="397">
        <v>887</v>
      </c>
      <c r="B277" s="412">
        <v>6</v>
      </c>
      <c r="C277" s="412">
        <v>6</v>
      </c>
      <c r="D277" s="398" t="s">
        <v>301</v>
      </c>
      <c r="E277" s="400">
        <v>4569</v>
      </c>
      <c r="F277" s="400">
        <v>4568</v>
      </c>
      <c r="G277" s="512">
        <v>-1</v>
      </c>
      <c r="H277" s="513">
        <v>-2.1886627270737579E-4</v>
      </c>
      <c r="I277" s="513"/>
      <c r="J277" s="400">
        <v>-963089.06547512475</v>
      </c>
      <c r="K277" s="433">
        <v>-877067.51712758618</v>
      </c>
      <c r="L277" s="512">
        <v>86021.54834753857</v>
      </c>
      <c r="M277" s="513">
        <v>-8.9318372963876611E-2</v>
      </c>
      <c r="N277" s="513"/>
      <c r="O277" s="400">
        <v>2580192.1882263105</v>
      </c>
      <c r="P277" s="433">
        <v>2503436.5583130633</v>
      </c>
      <c r="Q277" s="512">
        <v>-76755.62991324719</v>
      </c>
      <c r="R277" s="513">
        <v>-2.9748028175378267E-2</v>
      </c>
      <c r="S277" s="513"/>
      <c r="T277" s="400">
        <v>1037260.1293238909</v>
      </c>
      <c r="U277" s="433">
        <v>721235.42344425688</v>
      </c>
      <c r="V277" s="512">
        <v>-316024.70587963401</v>
      </c>
      <c r="W277" s="513">
        <v>-0.30467256664499959</v>
      </c>
      <c r="X277" s="514"/>
      <c r="Y277" s="433">
        <v>2654363.2520750766</v>
      </c>
      <c r="Z277" s="433">
        <v>2347604.4646297339</v>
      </c>
      <c r="AA277" s="512">
        <v>-306758.78744534263</v>
      </c>
      <c r="AB277" s="513">
        <v>-0.11556774951790443</v>
      </c>
      <c r="AC277" s="514"/>
      <c r="AD277" s="517">
        <v>0</v>
      </c>
      <c r="AE277" s="439">
        <v>930250.8572043865</v>
      </c>
      <c r="AF277" s="505"/>
      <c r="AG277" s="399">
        <v>2654363.2520750766</v>
      </c>
      <c r="AH277" s="399">
        <v>3277855.3218341204</v>
      </c>
      <c r="AI277" s="512">
        <v>623492.06975904386</v>
      </c>
      <c r="AJ277" s="513">
        <v>0.23489327215166286</v>
      </c>
      <c r="AK277" s="513"/>
      <c r="AL277" s="200">
        <v>-245784</v>
      </c>
      <c r="AM277" s="433">
        <v>-95446</v>
      </c>
      <c r="AN277" s="512">
        <v>150338</v>
      </c>
      <c r="AO277" s="513">
        <v>-0.6116671549002376</v>
      </c>
      <c r="AP277" s="513"/>
      <c r="AQ277" s="445">
        <v>2408579.2520750766</v>
      </c>
      <c r="AR277" s="445">
        <v>3182409.3218341209</v>
      </c>
      <c r="AS277" s="512">
        <v>773830.06975904433</v>
      </c>
      <c r="AT277" s="513">
        <v>0.32128071729105956</v>
      </c>
      <c r="AV277" s="519">
        <v>-210.78771404577034</v>
      </c>
      <c r="AW277" s="519">
        <v>-192.00252126260642</v>
      </c>
      <c r="AX277" s="519">
        <v>18.785192783163922</v>
      </c>
      <c r="AY277" s="520">
        <v>-8.9119011837117387E-2</v>
      </c>
      <c r="AZ277" s="521"/>
      <c r="BA277" s="519">
        <v>564.71704710578035</v>
      </c>
      <c r="BB277" s="519">
        <v>548.03777546257959</v>
      </c>
      <c r="BC277" s="658">
        <v>-16.679271643200764</v>
      </c>
      <c r="BD277" s="659">
        <v>-2.95356262551013E-2</v>
      </c>
      <c r="BE277" s="521"/>
      <c r="BF277" s="519">
        <v>227.0212583330906</v>
      </c>
      <c r="BG277" s="519">
        <v>157.88866537746429</v>
      </c>
      <c r="BH277" s="658">
        <v>-69.132592955626308</v>
      </c>
      <c r="BI277" s="659">
        <v>-0.30452034960617408</v>
      </c>
      <c r="BJ277" s="521"/>
      <c r="BK277" s="519">
        <v>580.95059139310058</v>
      </c>
      <c r="BL277" s="519">
        <v>513.92391957743735</v>
      </c>
      <c r="BM277" s="658">
        <v>-67.026671815663235</v>
      </c>
      <c r="BN277" s="659">
        <v>-0.1153741347520371</v>
      </c>
      <c r="BO277" s="522"/>
      <c r="BP277" s="519">
        <v>0</v>
      </c>
      <c r="BQ277" s="519">
        <v>203.64510884509338</v>
      </c>
      <c r="BR277" s="522"/>
      <c r="BS277" s="519">
        <v>580.95059139310058</v>
      </c>
      <c r="BT277" s="519">
        <v>717.56902842253078</v>
      </c>
      <c r="BU277" s="658">
        <v>136.6184370294302</v>
      </c>
      <c r="BV277" s="659">
        <v>0.23516360780668738</v>
      </c>
      <c r="BW277" s="513"/>
      <c r="BX277" s="519">
        <v>-53.79382797110965</v>
      </c>
      <c r="BY277" s="519">
        <v>-20.894483362521893</v>
      </c>
      <c r="BZ277" s="512">
        <v>32.899344608587754</v>
      </c>
      <c r="CA277" s="513">
        <v>-0.61158214333169547</v>
      </c>
      <c r="CB277" s="513"/>
      <c r="CC277" s="445">
        <v>527.15676342199095</v>
      </c>
      <c r="CD277" s="445">
        <v>696.674545060009</v>
      </c>
      <c r="CE277" s="512">
        <v>169.51778163801805</v>
      </c>
      <c r="CF277" s="513">
        <v>0.32156996438328617</v>
      </c>
    </row>
    <row r="278" spans="1:84">
      <c r="A278" s="397">
        <v>889</v>
      </c>
      <c r="B278" s="412">
        <v>17</v>
      </c>
      <c r="C278" s="412">
        <v>17</v>
      </c>
      <c r="D278" s="398" t="s">
        <v>302</v>
      </c>
      <c r="E278" s="400">
        <v>2523</v>
      </c>
      <c r="F278" s="400">
        <v>2491</v>
      </c>
      <c r="G278" s="512">
        <v>-32</v>
      </c>
      <c r="H278" s="513">
        <v>-1.2683313515655966E-2</v>
      </c>
      <c r="I278" s="513"/>
      <c r="J278" s="400">
        <v>3175791.2399693886</v>
      </c>
      <c r="K278" s="433">
        <v>3198673.5335234646</v>
      </c>
      <c r="L278" s="512">
        <v>22882.293554075994</v>
      </c>
      <c r="M278" s="513">
        <v>7.2052259815089592E-3</v>
      </c>
      <c r="N278" s="513"/>
      <c r="O278" s="400">
        <v>1145506.5896339284</v>
      </c>
      <c r="P278" s="433">
        <v>1239228.5133721351</v>
      </c>
      <c r="Q278" s="512">
        <v>93721.923738206737</v>
      </c>
      <c r="R278" s="513">
        <v>8.1817009684909472E-2</v>
      </c>
      <c r="S278" s="513"/>
      <c r="T278" s="400">
        <v>552984.30280738708</v>
      </c>
      <c r="U278" s="433">
        <v>404272.84258457518</v>
      </c>
      <c r="V278" s="512">
        <v>-148711.4602228119</v>
      </c>
      <c r="W278" s="513">
        <v>-0.26892528317320136</v>
      </c>
      <c r="X278" s="514"/>
      <c r="Y278" s="433">
        <v>4874282.1324107042</v>
      </c>
      <c r="Z278" s="433">
        <v>4842174.8894801755</v>
      </c>
      <c r="AA278" s="512">
        <v>-32107.242930528708</v>
      </c>
      <c r="AB278" s="513">
        <v>-6.5870710923844758E-3</v>
      </c>
      <c r="AC278" s="514"/>
      <c r="AD278" s="517">
        <v>0</v>
      </c>
      <c r="AE278" s="439">
        <v>357394.02684850222</v>
      </c>
      <c r="AF278" s="505"/>
      <c r="AG278" s="399">
        <v>4874282.1324107042</v>
      </c>
      <c r="AH278" s="399">
        <v>5199568.9163286779</v>
      </c>
      <c r="AI278" s="512">
        <v>325286.78391797375</v>
      </c>
      <c r="AJ278" s="513">
        <v>6.673532123941596E-2</v>
      </c>
      <c r="AK278" s="513"/>
      <c r="AL278" s="200">
        <v>355931</v>
      </c>
      <c r="AM278" s="433">
        <v>671911</v>
      </c>
      <c r="AN278" s="512">
        <v>315980</v>
      </c>
      <c r="AO278" s="513">
        <v>0.8877563347952272</v>
      </c>
      <c r="AP278" s="513"/>
      <c r="AQ278" s="445">
        <v>5230213.1324107042</v>
      </c>
      <c r="AR278" s="445">
        <v>5871479.916328677</v>
      </c>
      <c r="AS278" s="512">
        <v>641266.78391797282</v>
      </c>
      <c r="AT278" s="513">
        <v>0.12260815528609267</v>
      </c>
      <c r="AV278" s="519">
        <v>1258.7361236501738</v>
      </c>
      <c r="AW278" s="519">
        <v>1284.0921451318604</v>
      </c>
      <c r="AX278" s="519">
        <v>25.356021481686639</v>
      </c>
      <c r="AY278" s="520">
        <v>2.0144032577818948E-2</v>
      </c>
      <c r="AZ278" s="521"/>
      <c r="BA278" s="519">
        <v>454.02560033053049</v>
      </c>
      <c r="BB278" s="519">
        <v>497.4823417792594</v>
      </c>
      <c r="BC278" s="658">
        <v>43.456741448728906</v>
      </c>
      <c r="BD278" s="659">
        <v>9.5714297645534546E-2</v>
      </c>
      <c r="BE278" s="521"/>
      <c r="BF278" s="519">
        <v>219.17729005445386</v>
      </c>
      <c r="BG278" s="519">
        <v>162.29339324952838</v>
      </c>
      <c r="BH278" s="658">
        <v>-56.883896804925485</v>
      </c>
      <c r="BI278" s="659">
        <v>-0.25953371716017143</v>
      </c>
      <c r="BJ278" s="521"/>
      <c r="BK278" s="519">
        <v>1931.9390140351582</v>
      </c>
      <c r="BL278" s="519">
        <v>1943.8678801606486</v>
      </c>
      <c r="BM278" s="658">
        <v>11.928866125490458</v>
      </c>
      <c r="BN278" s="659">
        <v>6.1745562560875811E-3</v>
      </c>
      <c r="BO278" s="522"/>
      <c r="BP278" s="519">
        <v>0</v>
      </c>
      <c r="BQ278" s="519">
        <v>143.47411756262633</v>
      </c>
      <c r="BR278" s="522"/>
      <c r="BS278" s="519">
        <v>1931.9390140351582</v>
      </c>
      <c r="BT278" s="519">
        <v>2087.3419977232747</v>
      </c>
      <c r="BU278" s="658">
        <v>155.40298368811659</v>
      </c>
      <c r="BV278" s="659">
        <v>8.0438866112824678E-2</v>
      </c>
      <c r="BW278" s="513"/>
      <c r="BX278" s="519">
        <v>141.07451446690447</v>
      </c>
      <c r="BY278" s="519">
        <v>269.73544761140107</v>
      </c>
      <c r="BZ278" s="512">
        <v>128.6609331444966</v>
      </c>
      <c r="CA278" s="513">
        <v>0.91200691798007172</v>
      </c>
      <c r="CB278" s="513"/>
      <c r="CC278" s="445">
        <v>2073.0135285020624</v>
      </c>
      <c r="CD278" s="445">
        <v>2357.0774453346758</v>
      </c>
      <c r="CE278" s="512">
        <v>284.06391683261336</v>
      </c>
      <c r="CF278" s="513">
        <v>0.13702945635761235</v>
      </c>
    </row>
    <row r="279" spans="1:84">
      <c r="A279" s="397">
        <v>890</v>
      </c>
      <c r="B279" s="412">
        <v>19</v>
      </c>
      <c r="C279" s="412">
        <v>19</v>
      </c>
      <c r="D279" s="398" t="s">
        <v>303</v>
      </c>
      <c r="E279" s="400">
        <v>1180</v>
      </c>
      <c r="F279" s="400">
        <v>1139</v>
      </c>
      <c r="G279" s="512">
        <v>-41</v>
      </c>
      <c r="H279" s="513">
        <v>-3.4745762711864407E-2</v>
      </c>
      <c r="I279" s="513"/>
      <c r="J279" s="400">
        <v>2257398.2989331484</v>
      </c>
      <c r="K279" s="433">
        <v>2127243.7509010118</v>
      </c>
      <c r="L279" s="512">
        <v>-130154.54803213663</v>
      </c>
      <c r="M279" s="513">
        <v>-5.7656882302803178E-2</v>
      </c>
      <c r="N279" s="513"/>
      <c r="O279" s="400">
        <v>425286.8428775295</v>
      </c>
      <c r="P279" s="433">
        <v>403703.09425761091</v>
      </c>
      <c r="Q279" s="512">
        <v>-21583.748619918595</v>
      </c>
      <c r="R279" s="513">
        <v>-5.0751037755790859E-2</v>
      </c>
      <c r="S279" s="513"/>
      <c r="T279" s="400">
        <v>237723.01733606966</v>
      </c>
      <c r="U279" s="433">
        <v>173186.2200255646</v>
      </c>
      <c r="V279" s="512">
        <v>-64536.797310505062</v>
      </c>
      <c r="W279" s="513">
        <v>-0.27147895914205572</v>
      </c>
      <c r="X279" s="514"/>
      <c r="Y279" s="433">
        <v>2920408.1591467476</v>
      </c>
      <c r="Z279" s="433">
        <v>2704133.0651841871</v>
      </c>
      <c r="AA279" s="512">
        <v>-216275.09396256041</v>
      </c>
      <c r="AB279" s="513">
        <v>-7.4056461349481115E-2</v>
      </c>
      <c r="AC279" s="514"/>
      <c r="AD279" s="517">
        <v>0</v>
      </c>
      <c r="AE279" s="439">
        <v>105559.81135897088</v>
      </c>
      <c r="AF279" s="505"/>
      <c r="AG279" s="399">
        <v>2920408.1591467476</v>
      </c>
      <c r="AH279" s="399">
        <v>2809692.8765431582</v>
      </c>
      <c r="AI279" s="512">
        <v>-110715.28260358935</v>
      </c>
      <c r="AJ279" s="513">
        <v>-3.7910893467691484E-2</v>
      </c>
      <c r="AK279" s="513"/>
      <c r="AL279" s="200">
        <v>386304</v>
      </c>
      <c r="AM279" s="433">
        <v>330350</v>
      </c>
      <c r="AN279" s="512">
        <v>-55954</v>
      </c>
      <c r="AO279" s="513">
        <v>-0.14484447481776011</v>
      </c>
      <c r="AP279" s="513"/>
      <c r="AQ279" s="445">
        <v>3306712.1591467476</v>
      </c>
      <c r="AR279" s="445">
        <v>3140042.8765431582</v>
      </c>
      <c r="AS279" s="512">
        <v>-166669.28260358935</v>
      </c>
      <c r="AT279" s="513">
        <v>-5.0403323477237923E-2</v>
      </c>
      <c r="AV279" s="519">
        <v>1913.0494058755494</v>
      </c>
      <c r="AW279" s="519">
        <v>1867.6415723450498</v>
      </c>
      <c r="AX279" s="519">
        <v>-45.407833530499602</v>
      </c>
      <c r="AY279" s="520">
        <v>-2.3735839435739873E-2</v>
      </c>
      <c r="AZ279" s="521"/>
      <c r="BA279" s="519">
        <v>360.41257870977074</v>
      </c>
      <c r="BB279" s="519">
        <v>354.43643042810442</v>
      </c>
      <c r="BC279" s="658">
        <v>-5.9761482816663261</v>
      </c>
      <c r="BD279" s="659">
        <v>-1.6581408737342478E-2</v>
      </c>
      <c r="BE279" s="521"/>
      <c r="BF279" s="519">
        <v>201.46018418310987</v>
      </c>
      <c r="BG279" s="519">
        <v>152.05111503561423</v>
      </c>
      <c r="BH279" s="658">
        <v>-49.409069147495643</v>
      </c>
      <c r="BI279" s="659">
        <v>-0.24525476012960989</v>
      </c>
      <c r="BJ279" s="521"/>
      <c r="BK279" s="519">
        <v>2474.9221687684303</v>
      </c>
      <c r="BL279" s="519">
        <v>2374.1291178087686</v>
      </c>
      <c r="BM279" s="658">
        <v>-100.79305095966174</v>
      </c>
      <c r="BN279" s="659">
        <v>-4.0725745735195516E-2</v>
      </c>
      <c r="BO279" s="522"/>
      <c r="BP279" s="519">
        <v>0</v>
      </c>
      <c r="BQ279" s="519">
        <v>92.677621913056086</v>
      </c>
      <c r="BR279" s="522"/>
      <c r="BS279" s="519">
        <v>2474.9221687684303</v>
      </c>
      <c r="BT279" s="519">
        <v>2466.8067397218247</v>
      </c>
      <c r="BU279" s="658">
        <v>-8.1154290466056409</v>
      </c>
      <c r="BV279" s="659">
        <v>-3.2790643475645287E-3</v>
      </c>
      <c r="BW279" s="513"/>
      <c r="BX279" s="519">
        <v>327.3762711864407</v>
      </c>
      <c r="BY279" s="519">
        <v>290.03511852502197</v>
      </c>
      <c r="BZ279" s="512">
        <v>-37.341152661418732</v>
      </c>
      <c r="CA279" s="513">
        <v>-0.11406187909127034</v>
      </c>
      <c r="CB279" s="513"/>
      <c r="CC279" s="445">
        <v>2802.2984399548709</v>
      </c>
      <c r="CD279" s="445">
        <v>2756.8418582468466</v>
      </c>
      <c r="CE279" s="512">
        <v>-45.45658170802426</v>
      </c>
      <c r="CF279" s="513">
        <v>-1.6221177965883002E-2</v>
      </c>
    </row>
    <row r="280" spans="1:84">
      <c r="A280" s="397">
        <v>892</v>
      </c>
      <c r="B280" s="412">
        <v>13</v>
      </c>
      <c r="C280" s="412">
        <v>13</v>
      </c>
      <c r="D280" s="398" t="s">
        <v>304</v>
      </c>
      <c r="E280" s="400">
        <v>3592</v>
      </c>
      <c r="F280" s="400">
        <v>3615</v>
      </c>
      <c r="G280" s="512">
        <v>23</v>
      </c>
      <c r="H280" s="513">
        <v>6.4031180400890867E-3</v>
      </c>
      <c r="I280" s="513"/>
      <c r="J280" s="400">
        <v>4373135.6247351319</v>
      </c>
      <c r="K280" s="433">
        <v>4529387.9450181145</v>
      </c>
      <c r="L280" s="512">
        <v>156252.32028298266</v>
      </c>
      <c r="M280" s="513">
        <v>3.5730042169100668E-2</v>
      </c>
      <c r="N280" s="513"/>
      <c r="O280" s="400">
        <v>2094213.03494639</v>
      </c>
      <c r="P280" s="433">
        <v>2176499.5936160646</v>
      </c>
      <c r="Q280" s="512">
        <v>82286.558669674676</v>
      </c>
      <c r="R280" s="513">
        <v>3.9292353402709645E-2</v>
      </c>
      <c r="S280" s="513"/>
      <c r="T280" s="400">
        <v>579322.10097779008</v>
      </c>
      <c r="U280" s="433">
        <v>318429.04034874775</v>
      </c>
      <c r="V280" s="512">
        <v>-260893.06062904233</v>
      </c>
      <c r="W280" s="513">
        <v>-0.45034197761263106</v>
      </c>
      <c r="X280" s="514"/>
      <c r="Y280" s="433">
        <v>7046670.760659311</v>
      </c>
      <c r="Z280" s="433">
        <v>7024316.5789829269</v>
      </c>
      <c r="AA280" s="512">
        <v>-22354.181676384062</v>
      </c>
      <c r="AB280" s="513">
        <v>-3.1723039766785597E-3</v>
      </c>
      <c r="AC280" s="514"/>
      <c r="AD280" s="517">
        <v>0</v>
      </c>
      <c r="AE280" s="439">
        <v>468037.52564622322</v>
      </c>
      <c r="AF280" s="505"/>
      <c r="AG280" s="399">
        <v>7046670.760659311</v>
      </c>
      <c r="AH280" s="399">
        <v>7492354.1046291497</v>
      </c>
      <c r="AI280" s="512">
        <v>445683.34396983869</v>
      </c>
      <c r="AJ280" s="513">
        <v>6.3247363060870324E-2</v>
      </c>
      <c r="AK280" s="513"/>
      <c r="AL280" s="200">
        <v>-538534</v>
      </c>
      <c r="AM280" s="433">
        <v>-511588</v>
      </c>
      <c r="AN280" s="512">
        <v>26946</v>
      </c>
      <c r="AO280" s="513">
        <v>-5.0035838034367376E-2</v>
      </c>
      <c r="AP280" s="513"/>
      <c r="AQ280" s="445">
        <v>6508136.760659311</v>
      </c>
      <c r="AR280" s="445">
        <v>6980766.1046291497</v>
      </c>
      <c r="AS280" s="512">
        <v>472629.34396983869</v>
      </c>
      <c r="AT280" s="513">
        <v>7.262129874510484E-2</v>
      </c>
      <c r="AV280" s="519">
        <v>1217.4653743694687</v>
      </c>
      <c r="AW280" s="519">
        <v>1252.9427233798381</v>
      </c>
      <c r="AX280" s="519">
        <v>35.47734901036938</v>
      </c>
      <c r="AY280" s="520">
        <v>2.9140335123488233E-2</v>
      </c>
      <c r="AZ280" s="521"/>
      <c r="BA280" s="519">
        <v>583.02144625456287</v>
      </c>
      <c r="BB280" s="519">
        <v>602.07457638065409</v>
      </c>
      <c r="BC280" s="658">
        <v>19.053130126091219</v>
      </c>
      <c r="BD280" s="659">
        <v>3.2679981582996703E-2</v>
      </c>
      <c r="BE280" s="521"/>
      <c r="BF280" s="519">
        <v>161.28120851274778</v>
      </c>
      <c r="BG280" s="519">
        <v>88.085488339902554</v>
      </c>
      <c r="BH280" s="658">
        <v>-73.195720172845228</v>
      </c>
      <c r="BI280" s="659">
        <v>-0.4538391102585258</v>
      </c>
      <c r="BJ280" s="521"/>
      <c r="BK280" s="519">
        <v>1961.7680291367792</v>
      </c>
      <c r="BL280" s="519">
        <v>1943.1027881003947</v>
      </c>
      <c r="BM280" s="658">
        <v>-18.665241036384487</v>
      </c>
      <c r="BN280" s="659">
        <v>-9.5144995530371656E-3</v>
      </c>
      <c r="BO280" s="522"/>
      <c r="BP280" s="519">
        <v>0</v>
      </c>
      <c r="BQ280" s="519">
        <v>129.4709614512374</v>
      </c>
      <c r="BR280" s="522"/>
      <c r="BS280" s="519">
        <v>1961.7680291367792</v>
      </c>
      <c r="BT280" s="519">
        <v>2072.5737495516319</v>
      </c>
      <c r="BU280" s="658">
        <v>110.80572041485266</v>
      </c>
      <c r="BV280" s="659">
        <v>5.6482580391326691E-2</v>
      </c>
      <c r="BW280" s="513"/>
      <c r="BX280" s="519">
        <v>-149.92594654788419</v>
      </c>
      <c r="BY280" s="519">
        <v>-141.51811894882434</v>
      </c>
      <c r="BZ280" s="512">
        <v>8.407827599059857</v>
      </c>
      <c r="CA280" s="513">
        <v>-5.6079870046873558E-2</v>
      </c>
      <c r="CB280" s="513"/>
      <c r="CC280" s="445">
        <v>1811.842082588895</v>
      </c>
      <c r="CD280" s="445">
        <v>1931.0556306028077</v>
      </c>
      <c r="CE280" s="512">
        <v>119.21354801391271</v>
      </c>
      <c r="CF280" s="513">
        <v>6.5796875544237007E-2</v>
      </c>
    </row>
    <row r="281" spans="1:84">
      <c r="A281" s="397">
        <v>893</v>
      </c>
      <c r="B281" s="412">
        <v>15</v>
      </c>
      <c r="C281" s="412">
        <v>15</v>
      </c>
      <c r="D281" s="398" t="s">
        <v>305</v>
      </c>
      <c r="E281" s="400">
        <v>7434</v>
      </c>
      <c r="F281" s="400">
        <v>7500</v>
      </c>
      <c r="G281" s="512">
        <v>66</v>
      </c>
      <c r="H281" s="513">
        <v>8.8781275221953195E-3</v>
      </c>
      <c r="I281" s="513"/>
      <c r="J281" s="400">
        <v>5517869.3932374604</v>
      </c>
      <c r="K281" s="433">
        <v>5814499.3058864251</v>
      </c>
      <c r="L281" s="512">
        <v>296629.91264896467</v>
      </c>
      <c r="M281" s="513">
        <v>5.3758052521595677E-2</v>
      </c>
      <c r="N281" s="513"/>
      <c r="O281" s="400">
        <v>2395571.8398203081</v>
      </c>
      <c r="P281" s="433">
        <v>2376290.3142971764</v>
      </c>
      <c r="Q281" s="512">
        <v>-19281.525523131713</v>
      </c>
      <c r="R281" s="513">
        <v>-8.0488195772822329E-3</v>
      </c>
      <c r="S281" s="513"/>
      <c r="T281" s="400">
        <v>1516510.5745014292</v>
      </c>
      <c r="U281" s="433">
        <v>1047768.4374289869</v>
      </c>
      <c r="V281" s="512">
        <v>-468742.13707244233</v>
      </c>
      <c r="W281" s="513">
        <v>-0.30909256087881015</v>
      </c>
      <c r="X281" s="514"/>
      <c r="Y281" s="433">
        <v>9429951.8075591978</v>
      </c>
      <c r="Z281" s="433">
        <v>9238558.0576125886</v>
      </c>
      <c r="AA281" s="512">
        <v>-191393.74994660914</v>
      </c>
      <c r="AB281" s="513">
        <v>-2.029636564984191E-2</v>
      </c>
      <c r="AC281" s="514"/>
      <c r="AD281" s="517">
        <v>0</v>
      </c>
      <c r="AE281" s="439">
        <v>819574.01534198457</v>
      </c>
      <c r="AF281" s="505"/>
      <c r="AG281" s="399">
        <v>9429951.8075591978</v>
      </c>
      <c r="AH281" s="399">
        <v>10058132.072954573</v>
      </c>
      <c r="AI281" s="512">
        <v>628180.26539537497</v>
      </c>
      <c r="AJ281" s="513">
        <v>6.6615426909373582E-2</v>
      </c>
      <c r="AK281" s="513"/>
      <c r="AL281" s="200">
        <v>85778</v>
      </c>
      <c r="AM281" s="433">
        <v>144590</v>
      </c>
      <c r="AN281" s="512">
        <v>58812</v>
      </c>
      <c r="AO281" s="513">
        <v>0.68563034810790646</v>
      </c>
      <c r="AP281" s="513"/>
      <c r="AQ281" s="445">
        <v>9515729.8075591978</v>
      </c>
      <c r="AR281" s="445">
        <v>10202722.072954573</v>
      </c>
      <c r="AS281" s="512">
        <v>686992.26539537497</v>
      </c>
      <c r="AT281" s="513">
        <v>7.2195436323721107E-2</v>
      </c>
      <c r="AV281" s="519">
        <v>742.24769884819216</v>
      </c>
      <c r="AW281" s="519">
        <v>775.26657411818996</v>
      </c>
      <c r="AX281" s="519">
        <v>33.018875269997807</v>
      </c>
      <c r="AY281" s="520">
        <v>4.4484981659405558E-2</v>
      </c>
      <c r="AZ281" s="521"/>
      <c r="BA281" s="519">
        <v>322.24533761370839</v>
      </c>
      <c r="BB281" s="519">
        <v>316.83870857295688</v>
      </c>
      <c r="BC281" s="658">
        <v>-5.4066290407515112</v>
      </c>
      <c r="BD281" s="659">
        <v>-1.6777989965002096E-2</v>
      </c>
      <c r="BE281" s="521"/>
      <c r="BF281" s="519">
        <v>203.99657983608142</v>
      </c>
      <c r="BG281" s="519">
        <v>139.70245832386493</v>
      </c>
      <c r="BH281" s="658">
        <v>-64.294121512216492</v>
      </c>
      <c r="BI281" s="659">
        <v>-0.31517254634307657</v>
      </c>
      <c r="BJ281" s="521"/>
      <c r="BK281" s="519">
        <v>1268.4896162979819</v>
      </c>
      <c r="BL281" s="519">
        <v>1231.8077410150117</v>
      </c>
      <c r="BM281" s="658">
        <v>-36.681875282970168</v>
      </c>
      <c r="BN281" s="659">
        <v>-2.8917757632123335E-2</v>
      </c>
      <c r="BO281" s="522"/>
      <c r="BP281" s="519">
        <v>0</v>
      </c>
      <c r="BQ281" s="519">
        <v>109.27653537893127</v>
      </c>
      <c r="BR281" s="522"/>
      <c r="BS281" s="519">
        <v>1268.4896162979819</v>
      </c>
      <c r="BT281" s="519">
        <v>1341.0842763939431</v>
      </c>
      <c r="BU281" s="658">
        <v>72.594660095961217</v>
      </c>
      <c r="BV281" s="659">
        <v>5.7229211152571194E-2</v>
      </c>
      <c r="BW281" s="513"/>
      <c r="BX281" s="519">
        <v>11.538606403013183</v>
      </c>
      <c r="BY281" s="519">
        <v>19.278666666666666</v>
      </c>
      <c r="BZ281" s="512">
        <v>7.7400602636534828</v>
      </c>
      <c r="CA281" s="513">
        <v>0.67079680104455675</v>
      </c>
      <c r="CB281" s="513"/>
      <c r="CC281" s="445">
        <v>1280.028222700995</v>
      </c>
      <c r="CD281" s="445">
        <v>1360.3629430606097</v>
      </c>
      <c r="CE281" s="512">
        <v>80.334720359614721</v>
      </c>
      <c r="CF281" s="513">
        <v>6.2760116484072481E-2</v>
      </c>
    </row>
    <row r="282" spans="1:84">
      <c r="A282" s="397">
        <v>895</v>
      </c>
      <c r="B282" s="412">
        <v>2</v>
      </c>
      <c r="C282" s="412">
        <v>2</v>
      </c>
      <c r="D282" s="398" t="s">
        <v>306</v>
      </c>
      <c r="E282" s="400">
        <v>15092</v>
      </c>
      <c r="F282" s="400">
        <v>14938</v>
      </c>
      <c r="G282" s="512">
        <v>-154</v>
      </c>
      <c r="H282" s="513">
        <v>-1.020408163265306E-2</v>
      </c>
      <c r="I282" s="513"/>
      <c r="J282" s="400">
        <v>2807702.6695287167</v>
      </c>
      <c r="K282" s="433">
        <v>2936116.5378521187</v>
      </c>
      <c r="L282" s="512">
        <v>128413.86832340201</v>
      </c>
      <c r="M282" s="513">
        <v>4.5736277461657558E-2</v>
      </c>
      <c r="N282" s="513"/>
      <c r="O282" s="400">
        <v>1794596.7273950984</v>
      </c>
      <c r="P282" s="433">
        <v>1041970.5151076629</v>
      </c>
      <c r="Q282" s="512">
        <v>-752626.21228743554</v>
      </c>
      <c r="R282" s="513">
        <v>-0.4193845897511978</v>
      </c>
      <c r="S282" s="513"/>
      <c r="T282" s="400">
        <v>2603416.4578149375</v>
      </c>
      <c r="U282" s="433">
        <v>1421656.0260170931</v>
      </c>
      <c r="V282" s="512">
        <v>-1181760.4317978444</v>
      </c>
      <c r="W282" s="513">
        <v>-0.4539267731255347</v>
      </c>
      <c r="X282" s="514"/>
      <c r="Y282" s="433">
        <v>7205715.8547387524</v>
      </c>
      <c r="Z282" s="433">
        <v>5399743.0789768752</v>
      </c>
      <c r="AA282" s="512">
        <v>-1805972.7757618772</v>
      </c>
      <c r="AB282" s="513">
        <v>-0.25063058440948666</v>
      </c>
      <c r="AC282" s="514"/>
      <c r="AD282" s="517">
        <v>0</v>
      </c>
      <c r="AE282" s="439">
        <v>2545998.6838558372</v>
      </c>
      <c r="AF282" s="505"/>
      <c r="AG282" s="399">
        <v>7205715.8547387524</v>
      </c>
      <c r="AH282" s="399">
        <v>7945741.7628327124</v>
      </c>
      <c r="AI282" s="512">
        <v>740025.90809396002</v>
      </c>
      <c r="AJ282" s="513">
        <v>0.10269984592957421</v>
      </c>
      <c r="AK282" s="513"/>
      <c r="AL282" s="200">
        <v>-1214631</v>
      </c>
      <c r="AM282" s="433">
        <v>-1419682</v>
      </c>
      <c r="AN282" s="512">
        <v>-205051</v>
      </c>
      <c r="AO282" s="513">
        <v>0.16881752565182348</v>
      </c>
      <c r="AP282" s="513"/>
      <c r="AQ282" s="445">
        <v>5991084.8547387524</v>
      </c>
      <c r="AR282" s="445">
        <v>6526059.7628327115</v>
      </c>
      <c r="AS282" s="512">
        <v>534974.90809395909</v>
      </c>
      <c r="AT282" s="513">
        <v>8.9295164576213837E-2</v>
      </c>
      <c r="AV282" s="519">
        <v>186.0391379226555</v>
      </c>
      <c r="AW282" s="519">
        <v>196.55352375499524</v>
      </c>
      <c r="AX282" s="519">
        <v>10.514385832339741</v>
      </c>
      <c r="AY282" s="520">
        <v>5.6517063827241691E-2</v>
      </c>
      <c r="AZ282" s="521"/>
      <c r="BA282" s="519">
        <v>118.91046431189362</v>
      </c>
      <c r="BB282" s="519">
        <v>69.753013462823859</v>
      </c>
      <c r="BC282" s="658">
        <v>-49.157450849069761</v>
      </c>
      <c r="BD282" s="659">
        <v>-0.41339886387234426</v>
      </c>
      <c r="BE282" s="521"/>
      <c r="BF282" s="519">
        <v>172.50307830737725</v>
      </c>
      <c r="BG282" s="519">
        <v>95.170439551284858</v>
      </c>
      <c r="BH282" s="658">
        <v>-77.332638756092393</v>
      </c>
      <c r="BI282" s="659">
        <v>-0.44829715222992167</v>
      </c>
      <c r="BJ282" s="521"/>
      <c r="BK282" s="519">
        <v>477.45268054192633</v>
      </c>
      <c r="BL282" s="519">
        <v>361.476976769104</v>
      </c>
      <c r="BM282" s="658">
        <v>-115.97570377282233</v>
      </c>
      <c r="BN282" s="659">
        <v>-0.24290512651680088</v>
      </c>
      <c r="BO282" s="522"/>
      <c r="BP282" s="519">
        <v>0</v>
      </c>
      <c r="BQ282" s="519">
        <v>170.43772150594705</v>
      </c>
      <c r="BR282" s="522"/>
      <c r="BS282" s="519">
        <v>477.45268054192633</v>
      </c>
      <c r="BT282" s="519">
        <v>531.91469827505102</v>
      </c>
      <c r="BU282" s="658">
        <v>54.462017733124696</v>
      </c>
      <c r="BV282" s="659">
        <v>0.11406788557833272</v>
      </c>
      <c r="BW282" s="513"/>
      <c r="BX282" s="519">
        <v>-80.481778425655975</v>
      </c>
      <c r="BY282" s="519">
        <v>-95.038291605301922</v>
      </c>
      <c r="BZ282" s="512">
        <v>-14.556513179645947</v>
      </c>
      <c r="CA282" s="513">
        <v>0.18086719086472899</v>
      </c>
      <c r="CB282" s="513"/>
      <c r="CC282" s="445">
        <v>396.97090211627034</v>
      </c>
      <c r="CD282" s="445">
        <v>436.87640666974909</v>
      </c>
      <c r="CE282" s="512">
        <v>39.90550455347875</v>
      </c>
      <c r="CF282" s="513">
        <v>0.10052501163370073</v>
      </c>
    </row>
    <row r="283" spans="1:84">
      <c r="A283" s="397">
        <v>905</v>
      </c>
      <c r="B283" s="412">
        <v>15</v>
      </c>
      <c r="C283" s="412">
        <v>15</v>
      </c>
      <c r="D283" s="398" t="s">
        <v>307</v>
      </c>
      <c r="E283" s="400">
        <v>67988</v>
      </c>
      <c r="F283" s="400">
        <v>68956</v>
      </c>
      <c r="G283" s="512">
        <v>968</v>
      </c>
      <c r="H283" s="513">
        <v>1.4237806671765605E-2</v>
      </c>
      <c r="I283" s="513"/>
      <c r="J283" s="400">
        <v>-2876508.9742780514</v>
      </c>
      <c r="K283" s="433">
        <v>-1022108.152309034</v>
      </c>
      <c r="L283" s="512">
        <v>1854400.8219690174</v>
      </c>
      <c r="M283" s="513">
        <v>-0.64467061933447867</v>
      </c>
      <c r="N283" s="513"/>
      <c r="O283" s="400">
        <v>3179511.19281467</v>
      </c>
      <c r="P283" s="433">
        <v>4906964.8567551179</v>
      </c>
      <c r="Q283" s="512">
        <v>1727453.6639404478</v>
      </c>
      <c r="R283" s="513">
        <v>0.54330793608913674</v>
      </c>
      <c r="S283" s="513"/>
      <c r="T283" s="400">
        <v>10587144.681542942</v>
      </c>
      <c r="U283" s="433">
        <v>7359141.1058398411</v>
      </c>
      <c r="V283" s="512">
        <v>-3228003.5757031012</v>
      </c>
      <c r="W283" s="513">
        <v>-0.30489840960902603</v>
      </c>
      <c r="X283" s="514"/>
      <c r="Y283" s="433">
        <v>10890146.900079561</v>
      </c>
      <c r="Z283" s="433">
        <v>11243997.810285926</v>
      </c>
      <c r="AA283" s="512">
        <v>353850.91020636447</v>
      </c>
      <c r="AB283" s="513">
        <v>3.2492758220164994E-2</v>
      </c>
      <c r="AC283" s="514"/>
      <c r="AD283" s="517">
        <v>0</v>
      </c>
      <c r="AE283" s="439">
        <v>10922489.12874249</v>
      </c>
      <c r="AF283" s="505"/>
      <c r="AG283" s="399">
        <v>10890146.900079561</v>
      </c>
      <c r="AH283" s="399">
        <v>22166486.939028416</v>
      </c>
      <c r="AI283" s="512">
        <v>11276340.038948854</v>
      </c>
      <c r="AJ283" s="513">
        <v>1.0354626197803145</v>
      </c>
      <c r="AK283" s="513"/>
      <c r="AL283" s="200">
        <v>31590920</v>
      </c>
      <c r="AM283" s="433">
        <v>34320740</v>
      </c>
      <c r="AN283" s="512">
        <v>2729820</v>
      </c>
      <c r="AO283" s="513">
        <v>8.6411538505367994E-2</v>
      </c>
      <c r="AP283" s="513"/>
      <c r="AQ283" s="445">
        <v>42481066.900079563</v>
      </c>
      <c r="AR283" s="445">
        <v>56487226.939028412</v>
      </c>
      <c r="AS283" s="512">
        <v>14006160.038948849</v>
      </c>
      <c r="AT283" s="513">
        <v>0.32970358470263883</v>
      </c>
      <c r="AV283" s="519">
        <v>-42.309068869183555</v>
      </c>
      <c r="AW283" s="519">
        <v>-14.82261372917562</v>
      </c>
      <c r="AX283" s="519">
        <v>27.486455140007934</v>
      </c>
      <c r="AY283" s="520">
        <v>-0.64965871087813287</v>
      </c>
      <c r="AZ283" s="521"/>
      <c r="BA283" s="519">
        <v>46.76577032439063</v>
      </c>
      <c r="BB283" s="519">
        <v>71.160810614814054</v>
      </c>
      <c r="BC283" s="658">
        <v>24.395040290423424</v>
      </c>
      <c r="BD283" s="659">
        <v>0.5216430761475177</v>
      </c>
      <c r="BE283" s="521"/>
      <c r="BF283" s="519">
        <v>155.72078427873953</v>
      </c>
      <c r="BG283" s="519">
        <v>106.72227370844946</v>
      </c>
      <c r="BH283" s="658">
        <v>-48.998510570290065</v>
      </c>
      <c r="BI283" s="659">
        <v>-0.31465620210711848</v>
      </c>
      <c r="BJ283" s="521"/>
      <c r="BK283" s="519">
        <v>160.17748573394661</v>
      </c>
      <c r="BL283" s="519">
        <v>163.06047059408792</v>
      </c>
      <c r="BM283" s="658">
        <v>2.8829848601413062</v>
      </c>
      <c r="BN283" s="659">
        <v>1.7998689684328786E-2</v>
      </c>
      <c r="BO283" s="522"/>
      <c r="BP283" s="519">
        <v>0</v>
      </c>
      <c r="BQ283" s="519">
        <v>158.3979512840433</v>
      </c>
      <c r="BR283" s="522"/>
      <c r="BS283" s="519">
        <v>160.17748573394661</v>
      </c>
      <c r="BT283" s="519">
        <v>321.45842187813122</v>
      </c>
      <c r="BU283" s="658">
        <v>161.28093614418461</v>
      </c>
      <c r="BV283" s="659">
        <v>1.0068889232789608</v>
      </c>
      <c r="BW283" s="513"/>
      <c r="BX283" s="519">
        <v>464.65435076778255</v>
      </c>
      <c r="BY283" s="519">
        <v>497.71941527930852</v>
      </c>
      <c r="BZ283" s="512">
        <v>33.065064511525975</v>
      </c>
      <c r="CA283" s="513">
        <v>7.1160561516082091E-2</v>
      </c>
      <c r="CB283" s="513"/>
      <c r="CC283" s="445">
        <v>624.83183650172919</v>
      </c>
      <c r="CD283" s="445">
        <v>819.17783715743974</v>
      </c>
      <c r="CE283" s="512">
        <v>194.34600065571055</v>
      </c>
      <c r="CF283" s="513">
        <v>0.31103728923897866</v>
      </c>
    </row>
    <row r="284" spans="1:84">
      <c r="A284" s="397">
        <v>908</v>
      </c>
      <c r="B284" s="412">
        <v>6</v>
      </c>
      <c r="C284" s="412">
        <v>6</v>
      </c>
      <c r="D284" s="398" t="s">
        <v>308</v>
      </c>
      <c r="E284" s="400">
        <v>20703</v>
      </c>
      <c r="F284" s="400">
        <v>20694</v>
      </c>
      <c r="G284" s="512">
        <v>-9</v>
      </c>
      <c r="H284" s="513">
        <v>-4.3471960585422402E-4</v>
      </c>
      <c r="I284" s="513"/>
      <c r="J284" s="400">
        <v>265338.86218470894</v>
      </c>
      <c r="K284" s="433">
        <v>762015.72754769307</v>
      </c>
      <c r="L284" s="512">
        <v>496676.86536298413</v>
      </c>
      <c r="M284" s="513">
        <v>1.8718587291492759</v>
      </c>
      <c r="N284" s="513"/>
      <c r="O284" s="400">
        <v>4281392.3095552186</v>
      </c>
      <c r="P284" s="433">
        <v>4110765.433654401</v>
      </c>
      <c r="Q284" s="512">
        <v>-170626.87590081757</v>
      </c>
      <c r="R284" s="513">
        <v>-3.9853128039682842E-2</v>
      </c>
      <c r="S284" s="513"/>
      <c r="T284" s="400">
        <v>2863396.2832361627</v>
      </c>
      <c r="U284" s="433">
        <v>1266218.0000574221</v>
      </c>
      <c r="V284" s="512">
        <v>-1597178.2831787406</v>
      </c>
      <c r="W284" s="513">
        <v>-0.55779156120634354</v>
      </c>
      <c r="X284" s="514"/>
      <c r="Y284" s="433">
        <v>7410127.4549760902</v>
      </c>
      <c r="Z284" s="433">
        <v>6138999.1612595152</v>
      </c>
      <c r="AA284" s="512">
        <v>-1271128.293716575</v>
      </c>
      <c r="AB284" s="513">
        <v>-0.17153932930842908</v>
      </c>
      <c r="AC284" s="514"/>
      <c r="AD284" s="517">
        <v>0</v>
      </c>
      <c r="AE284" s="439">
        <v>3111458.116719421</v>
      </c>
      <c r="AF284" s="505"/>
      <c r="AG284" s="399">
        <v>7410127.4549760902</v>
      </c>
      <c r="AH284" s="399">
        <v>9250457.2779789362</v>
      </c>
      <c r="AI284" s="512">
        <v>1840329.823002846</v>
      </c>
      <c r="AJ284" s="513">
        <v>0.2483533291680452</v>
      </c>
      <c r="AK284" s="513"/>
      <c r="AL284" s="200">
        <v>829851</v>
      </c>
      <c r="AM284" s="433">
        <v>1725898</v>
      </c>
      <c r="AN284" s="512">
        <v>896047</v>
      </c>
      <c r="AO284" s="513">
        <v>1.0797685367614187</v>
      </c>
      <c r="AP284" s="513"/>
      <c r="AQ284" s="445">
        <v>8239978.4549760902</v>
      </c>
      <c r="AR284" s="445">
        <v>10976355.277978936</v>
      </c>
      <c r="AS284" s="512">
        <v>2736376.823002846</v>
      </c>
      <c r="AT284" s="513">
        <v>0.33208543419799341</v>
      </c>
      <c r="AV284" s="519">
        <v>12.816445065193882</v>
      </c>
      <c r="AW284" s="519">
        <v>36.823027329066058</v>
      </c>
      <c r="AX284" s="519">
        <v>24.006582263872176</v>
      </c>
      <c r="AY284" s="520">
        <v>1.8731077254072412</v>
      </c>
      <c r="AZ284" s="521"/>
      <c r="BA284" s="519">
        <v>206.80057525746116</v>
      </c>
      <c r="BB284" s="519">
        <v>198.645280451068</v>
      </c>
      <c r="BC284" s="658">
        <v>-8.1552948063931581</v>
      </c>
      <c r="BD284" s="659">
        <v>-3.9435551841381658E-2</v>
      </c>
      <c r="BE284" s="521"/>
      <c r="BF284" s="519">
        <v>138.30827818365273</v>
      </c>
      <c r="BG284" s="519">
        <v>61.18768725511849</v>
      </c>
      <c r="BH284" s="658">
        <v>-77.120590928534241</v>
      </c>
      <c r="BI284" s="659">
        <v>-0.55759924092272783</v>
      </c>
      <c r="BJ284" s="521"/>
      <c r="BK284" s="519">
        <v>357.9252985063078</v>
      </c>
      <c r="BL284" s="519">
        <v>296.65599503525249</v>
      </c>
      <c r="BM284" s="658">
        <v>-61.269303471055309</v>
      </c>
      <c r="BN284" s="659">
        <v>-0.17117902458067111</v>
      </c>
      <c r="BO284" s="522"/>
      <c r="BP284" s="519">
        <v>0</v>
      </c>
      <c r="BQ284" s="519">
        <v>150.35556763890119</v>
      </c>
      <c r="BR284" s="522"/>
      <c r="BS284" s="519">
        <v>357.9252985063078</v>
      </c>
      <c r="BT284" s="519">
        <v>447.01156267415365</v>
      </c>
      <c r="BU284" s="658">
        <v>89.086264167845854</v>
      </c>
      <c r="BV284" s="659">
        <v>0.24889624885309936</v>
      </c>
      <c r="BW284" s="513"/>
      <c r="BX284" s="519">
        <v>40.083611070859298</v>
      </c>
      <c r="BY284" s="519">
        <v>83.400889146612542</v>
      </c>
      <c r="BZ284" s="512">
        <v>43.317278075753244</v>
      </c>
      <c r="CA284" s="513">
        <v>1.0806730461279426</v>
      </c>
      <c r="CB284" s="513"/>
      <c r="CC284" s="445">
        <v>398.00890957716712</v>
      </c>
      <c r="CD284" s="445">
        <v>530.41245182076625</v>
      </c>
      <c r="CE284" s="512">
        <v>132.40354224359913</v>
      </c>
      <c r="CF284" s="513">
        <v>0.33266476970141379</v>
      </c>
    </row>
    <row r="285" spans="1:84">
      <c r="A285" s="397">
        <v>915</v>
      </c>
      <c r="B285" s="412">
        <v>11</v>
      </c>
      <c r="C285" s="412">
        <v>11</v>
      </c>
      <c r="D285" s="398" t="s">
        <v>309</v>
      </c>
      <c r="E285" s="400">
        <v>19759</v>
      </c>
      <c r="F285" s="400">
        <v>19727</v>
      </c>
      <c r="G285" s="512">
        <v>-32</v>
      </c>
      <c r="H285" s="513">
        <v>-1.6195151576496787E-3</v>
      </c>
      <c r="I285" s="513"/>
      <c r="J285" s="400">
        <v>-3244968.9001314957</v>
      </c>
      <c r="K285" s="433">
        <v>-2949111.7039569509</v>
      </c>
      <c r="L285" s="512">
        <v>295857.19617454475</v>
      </c>
      <c r="M285" s="513">
        <v>-9.1174123783607217E-2</v>
      </c>
      <c r="N285" s="513"/>
      <c r="O285" s="400">
        <v>6074696.8803582322</v>
      </c>
      <c r="P285" s="433">
        <v>5542942.036967474</v>
      </c>
      <c r="Q285" s="512">
        <v>-531754.84339075815</v>
      </c>
      <c r="R285" s="513">
        <v>-8.7536029181986108E-2</v>
      </c>
      <c r="S285" s="513"/>
      <c r="T285" s="400">
        <v>3310473.3823810727</v>
      </c>
      <c r="U285" s="433">
        <v>1753109.4593032941</v>
      </c>
      <c r="V285" s="512">
        <v>-1557363.9230777787</v>
      </c>
      <c r="W285" s="513">
        <v>-0.47043541608470441</v>
      </c>
      <c r="X285" s="514"/>
      <c r="Y285" s="433">
        <v>6140201.3626078088</v>
      </c>
      <c r="Z285" s="433">
        <v>4346939.792313817</v>
      </c>
      <c r="AA285" s="512">
        <v>-1793261.5702939918</v>
      </c>
      <c r="AB285" s="513">
        <v>-0.29205256707287763</v>
      </c>
      <c r="AC285" s="514"/>
      <c r="AD285" s="517">
        <v>0</v>
      </c>
      <c r="AE285" s="439">
        <v>3709917.7539170855</v>
      </c>
      <c r="AF285" s="505"/>
      <c r="AG285" s="399">
        <v>6140201.3626078088</v>
      </c>
      <c r="AH285" s="399">
        <v>8056857.5462309029</v>
      </c>
      <c r="AI285" s="512">
        <v>1916656.1836230941</v>
      </c>
      <c r="AJ285" s="513">
        <v>0.31214875057600228</v>
      </c>
      <c r="AK285" s="513"/>
      <c r="AL285" s="200">
        <v>-2419926</v>
      </c>
      <c r="AM285" s="433">
        <v>-1369746</v>
      </c>
      <c r="AN285" s="512">
        <v>1050180</v>
      </c>
      <c r="AO285" s="513">
        <v>-0.43397194790253918</v>
      </c>
      <c r="AP285" s="513"/>
      <c r="AQ285" s="445">
        <v>3720275.3626078088</v>
      </c>
      <c r="AR285" s="445">
        <v>6687111.5462309029</v>
      </c>
      <c r="AS285" s="512">
        <v>2966836.1836230941</v>
      </c>
      <c r="AT285" s="513">
        <v>0.79747757745099412</v>
      </c>
      <c r="AV285" s="519">
        <v>-164.22738499577386</v>
      </c>
      <c r="AW285" s="519">
        <v>-149.49620844309581</v>
      </c>
      <c r="AX285" s="519">
        <v>14.73117655267805</v>
      </c>
      <c r="AY285" s="520">
        <v>-8.9699878939539429E-2</v>
      </c>
      <c r="AZ285" s="521"/>
      <c r="BA285" s="519">
        <v>307.43948987085543</v>
      </c>
      <c r="BB285" s="519">
        <v>280.98251315291094</v>
      </c>
      <c r="BC285" s="658">
        <v>-26.456976717944485</v>
      </c>
      <c r="BD285" s="659">
        <v>-8.6055882830986141E-2</v>
      </c>
      <c r="BE285" s="521"/>
      <c r="BF285" s="519">
        <v>167.54255693006087</v>
      </c>
      <c r="BG285" s="519">
        <v>88.868528377517819</v>
      </c>
      <c r="BH285" s="658">
        <v>-78.674028552543049</v>
      </c>
      <c r="BI285" s="659">
        <v>-0.46957638700348125</v>
      </c>
      <c r="BJ285" s="521"/>
      <c r="BK285" s="519">
        <v>310.7546618051424</v>
      </c>
      <c r="BL285" s="519">
        <v>220.35483308733293</v>
      </c>
      <c r="BM285" s="658">
        <v>-90.39982871780947</v>
      </c>
      <c r="BN285" s="659">
        <v>-0.29090417563709586</v>
      </c>
      <c r="BO285" s="522"/>
      <c r="BP285" s="519">
        <v>0</v>
      </c>
      <c r="BQ285" s="519">
        <v>188.06294692133042</v>
      </c>
      <c r="BR285" s="522"/>
      <c r="BS285" s="519">
        <v>310.7546618051424</v>
      </c>
      <c r="BT285" s="519">
        <v>408.41778000866339</v>
      </c>
      <c r="BU285" s="658">
        <v>97.66311820352098</v>
      </c>
      <c r="BV285" s="659">
        <v>0.31427724249157135</v>
      </c>
      <c r="BW285" s="513"/>
      <c r="BX285" s="519">
        <v>-122.47208866845489</v>
      </c>
      <c r="BY285" s="519">
        <v>-69.435088964363558</v>
      </c>
      <c r="BZ285" s="512">
        <v>53.036999704091329</v>
      </c>
      <c r="CA285" s="513">
        <v>-0.43305376988930261</v>
      </c>
      <c r="CB285" s="513"/>
      <c r="CC285" s="445">
        <v>188.28257313668752</v>
      </c>
      <c r="CD285" s="445">
        <v>338.98269104429983</v>
      </c>
      <c r="CE285" s="512">
        <v>150.70011790761231</v>
      </c>
      <c r="CF285" s="513">
        <v>0.80039334175770227</v>
      </c>
    </row>
    <row r="286" spans="1:84">
      <c r="A286" s="397">
        <v>918</v>
      </c>
      <c r="B286" s="412">
        <v>2</v>
      </c>
      <c r="C286" s="412">
        <v>2</v>
      </c>
      <c r="D286" s="398" t="s">
        <v>310</v>
      </c>
      <c r="E286" s="400">
        <v>2228</v>
      </c>
      <c r="F286" s="400">
        <v>2245</v>
      </c>
      <c r="G286" s="512">
        <v>17</v>
      </c>
      <c r="H286" s="513">
        <v>7.6301615798922799E-3</v>
      </c>
      <c r="I286" s="513"/>
      <c r="J286" s="400">
        <v>208590.57330610603</v>
      </c>
      <c r="K286" s="433">
        <v>253998.21134552179</v>
      </c>
      <c r="L286" s="512">
        <v>45407.63803941576</v>
      </c>
      <c r="M286" s="513">
        <v>0.21768787208221624</v>
      </c>
      <c r="N286" s="513"/>
      <c r="O286" s="400">
        <v>924420.81660341076</v>
      </c>
      <c r="P286" s="433">
        <v>1053740.5711184407</v>
      </c>
      <c r="Q286" s="512">
        <v>129319.75451502996</v>
      </c>
      <c r="R286" s="513">
        <v>0.13989273304141733</v>
      </c>
      <c r="S286" s="513"/>
      <c r="T286" s="400">
        <v>510136.77889194078</v>
      </c>
      <c r="U286" s="433">
        <v>352426.83809862856</v>
      </c>
      <c r="V286" s="512">
        <v>-157709.94079331221</v>
      </c>
      <c r="W286" s="513">
        <v>-0.30915226527260242</v>
      </c>
      <c r="X286" s="514"/>
      <c r="Y286" s="433">
        <v>1643148.1688014576</v>
      </c>
      <c r="Z286" s="433">
        <v>1660165.6205625911</v>
      </c>
      <c r="AA286" s="512">
        <v>17017.451761133503</v>
      </c>
      <c r="AB286" s="513">
        <v>1.0356614262940355E-2</v>
      </c>
      <c r="AC286" s="514"/>
      <c r="AD286" s="517">
        <v>0</v>
      </c>
      <c r="AE286" s="439">
        <v>225456.42872347659</v>
      </c>
      <c r="AF286" s="505"/>
      <c r="AG286" s="399">
        <v>1643148.1688014576</v>
      </c>
      <c r="AH286" s="399">
        <v>1885622.0492860677</v>
      </c>
      <c r="AI286" s="512">
        <v>242473.8804846101</v>
      </c>
      <c r="AJ286" s="513">
        <v>0.14756665594039214</v>
      </c>
      <c r="AK286" s="513"/>
      <c r="AL286" s="200">
        <v>-451347</v>
      </c>
      <c r="AM286" s="433">
        <v>-529626</v>
      </c>
      <c r="AN286" s="512">
        <v>-78279</v>
      </c>
      <c r="AO286" s="513">
        <v>0.17343418700024593</v>
      </c>
      <c r="AP286" s="513"/>
      <c r="AQ286" s="445">
        <v>1191801.1688014576</v>
      </c>
      <c r="AR286" s="445">
        <v>1355996.0492860675</v>
      </c>
      <c r="AS286" s="512">
        <v>164194.88048460986</v>
      </c>
      <c r="AT286" s="513">
        <v>0.13777036370062759</v>
      </c>
      <c r="AV286" s="519">
        <v>93.622339903997315</v>
      </c>
      <c r="AW286" s="519">
        <v>113.13951507595625</v>
      </c>
      <c r="AX286" s="519">
        <v>19.517175171958939</v>
      </c>
      <c r="AY286" s="520">
        <v>0.20846707305085879</v>
      </c>
      <c r="AZ286" s="521"/>
      <c r="BA286" s="519">
        <v>414.91059991176428</v>
      </c>
      <c r="BB286" s="519">
        <v>469.37219203494016</v>
      </c>
      <c r="BC286" s="658">
        <v>54.461592123175876</v>
      </c>
      <c r="BD286" s="659">
        <v>0.13126102860413252</v>
      </c>
      <c r="BE286" s="521"/>
      <c r="BF286" s="519">
        <v>228.96623828184056</v>
      </c>
      <c r="BG286" s="519">
        <v>156.98300138023544</v>
      </c>
      <c r="BH286" s="658">
        <v>-71.983236901605125</v>
      </c>
      <c r="BI286" s="659">
        <v>-0.31438362896541572</v>
      </c>
      <c r="BJ286" s="521"/>
      <c r="BK286" s="519">
        <v>737.49917809760211</v>
      </c>
      <c r="BL286" s="519">
        <v>739.49470849113186</v>
      </c>
      <c r="BM286" s="658">
        <v>1.9955303935297479</v>
      </c>
      <c r="BN286" s="659">
        <v>2.7058069389002837E-3</v>
      </c>
      <c r="BO286" s="522"/>
      <c r="BP286" s="519">
        <v>0</v>
      </c>
      <c r="BQ286" s="519">
        <v>100.42602615745059</v>
      </c>
      <c r="BR286" s="522"/>
      <c r="BS286" s="519">
        <v>737.49917809760211</v>
      </c>
      <c r="BT286" s="519">
        <v>839.92073464858254</v>
      </c>
      <c r="BU286" s="658">
        <v>102.42155655098043</v>
      </c>
      <c r="BV286" s="659">
        <v>0.13887684161924008</v>
      </c>
      <c r="BW286" s="513"/>
      <c r="BX286" s="519">
        <v>-202.5794434470377</v>
      </c>
      <c r="BY286" s="519">
        <v>-235.91358574610246</v>
      </c>
      <c r="BZ286" s="512">
        <v>-33.334142299064752</v>
      </c>
      <c r="CA286" s="513">
        <v>0.16454849382474296</v>
      </c>
      <c r="CB286" s="513"/>
      <c r="CC286" s="445">
        <v>534.91973465056435</v>
      </c>
      <c r="CD286" s="445">
        <v>604.00714890247991</v>
      </c>
      <c r="CE286" s="512">
        <v>69.087414251915561</v>
      </c>
      <c r="CF286" s="513">
        <v>0.12915473065701497</v>
      </c>
    </row>
    <row r="287" spans="1:84">
      <c r="A287" s="397">
        <v>921</v>
      </c>
      <c r="B287" s="412">
        <v>11</v>
      </c>
      <c r="C287" s="412">
        <v>11</v>
      </c>
      <c r="D287" s="398" t="s">
        <v>311</v>
      </c>
      <c r="E287" s="400">
        <v>1894</v>
      </c>
      <c r="F287" s="400">
        <v>1895</v>
      </c>
      <c r="G287" s="512">
        <v>1</v>
      </c>
      <c r="H287" s="513">
        <v>5.2798310454065466E-4</v>
      </c>
      <c r="I287" s="513"/>
      <c r="J287" s="400">
        <v>821253.61325367412</v>
      </c>
      <c r="K287" s="433">
        <v>830722.98333365377</v>
      </c>
      <c r="L287" s="512">
        <v>9469.3700799796497</v>
      </c>
      <c r="M287" s="513">
        <v>1.1530384679177892E-2</v>
      </c>
      <c r="N287" s="513"/>
      <c r="O287" s="400">
        <v>1060693.5749849083</v>
      </c>
      <c r="P287" s="433">
        <v>1128036.5509013548</v>
      </c>
      <c r="Q287" s="512">
        <v>67342.975916446419</v>
      </c>
      <c r="R287" s="513">
        <v>6.3489567114050433E-2</v>
      </c>
      <c r="S287" s="513"/>
      <c r="T287" s="400">
        <v>489829.10183069477</v>
      </c>
      <c r="U287" s="433">
        <v>376034.67905220203</v>
      </c>
      <c r="V287" s="512">
        <v>-113794.42277849274</v>
      </c>
      <c r="W287" s="513">
        <v>-0.23231454062895757</v>
      </c>
      <c r="X287" s="514"/>
      <c r="Y287" s="433">
        <v>2371776.2900692774</v>
      </c>
      <c r="Z287" s="433">
        <v>2334794.2132872106</v>
      </c>
      <c r="AA287" s="512">
        <v>-36982.076782066841</v>
      </c>
      <c r="AB287" s="513">
        <v>-1.5592565343077373E-2</v>
      </c>
      <c r="AC287" s="514"/>
      <c r="AD287" s="517">
        <v>0</v>
      </c>
      <c r="AE287" s="439">
        <v>251833.80277732876</v>
      </c>
      <c r="AF287" s="505"/>
      <c r="AG287" s="399">
        <v>2371776.2900692774</v>
      </c>
      <c r="AH287" s="399">
        <v>2586628.0160645396</v>
      </c>
      <c r="AI287" s="512">
        <v>214851.72599526215</v>
      </c>
      <c r="AJ287" s="513">
        <v>9.0586842821076749E-2</v>
      </c>
      <c r="AK287" s="513"/>
      <c r="AL287" s="200">
        <v>312797</v>
      </c>
      <c r="AM287" s="433">
        <v>372721</v>
      </c>
      <c r="AN287" s="512">
        <v>59924</v>
      </c>
      <c r="AO287" s="513">
        <v>0.19157472737909889</v>
      </c>
      <c r="AP287" s="513"/>
      <c r="AQ287" s="445">
        <v>2684573.2900692774</v>
      </c>
      <c r="AR287" s="445">
        <v>2959349.0160645396</v>
      </c>
      <c r="AS287" s="512">
        <v>274775.72599526215</v>
      </c>
      <c r="AT287" s="513">
        <v>0.10235359452159765</v>
      </c>
      <c r="AV287" s="519">
        <v>433.60803234090503</v>
      </c>
      <c r="AW287" s="519">
        <v>438.37624450324739</v>
      </c>
      <c r="AX287" s="519">
        <v>4.7682121623423654</v>
      </c>
      <c r="AY287" s="520">
        <v>1.0996595557975206E-2</v>
      </c>
      <c r="AZ287" s="521"/>
      <c r="BA287" s="519">
        <v>560.02828668685765</v>
      </c>
      <c r="BB287" s="519">
        <v>595.26994770520037</v>
      </c>
      <c r="BC287" s="658">
        <v>35.241661018342711</v>
      </c>
      <c r="BD287" s="659">
        <v>6.2928358899214401E-2</v>
      </c>
      <c r="BE287" s="521"/>
      <c r="BF287" s="519">
        <v>258.62148987893073</v>
      </c>
      <c r="BG287" s="519">
        <v>198.43518683493511</v>
      </c>
      <c r="BH287" s="658">
        <v>-60.186303043995622</v>
      </c>
      <c r="BI287" s="659">
        <v>-0.23271965168931175</v>
      </c>
      <c r="BJ287" s="521"/>
      <c r="BK287" s="519">
        <v>1252.2578089066935</v>
      </c>
      <c r="BL287" s="519">
        <v>1232.0813790433829</v>
      </c>
      <c r="BM287" s="658">
        <v>-20.176429863310659</v>
      </c>
      <c r="BN287" s="659">
        <v>-1.6112041561893758E-2</v>
      </c>
      <c r="BO287" s="522"/>
      <c r="BP287" s="519">
        <v>0</v>
      </c>
      <c r="BQ287" s="519">
        <v>132.89382732312865</v>
      </c>
      <c r="BR287" s="522"/>
      <c r="BS287" s="519">
        <v>1252.2578089066935</v>
      </c>
      <c r="BT287" s="519">
        <v>1364.9752063665117</v>
      </c>
      <c r="BU287" s="658">
        <v>112.71739745981813</v>
      </c>
      <c r="BV287" s="659">
        <v>9.0011335252305674E-2</v>
      </c>
      <c r="BW287" s="513"/>
      <c r="BX287" s="519">
        <v>165.15153115100316</v>
      </c>
      <c r="BY287" s="519">
        <v>196.68654353562005</v>
      </c>
      <c r="BZ287" s="512">
        <v>31.535012384616891</v>
      </c>
      <c r="CA287" s="513">
        <v>0.19094592805066671</v>
      </c>
      <c r="CB287" s="513"/>
      <c r="CC287" s="445">
        <v>1417.4093400576967</v>
      </c>
      <c r="CD287" s="445">
        <v>1561.6617499021318</v>
      </c>
      <c r="CE287" s="512">
        <v>144.25240984443508</v>
      </c>
      <c r="CF287" s="513">
        <v>0.10177187758517464</v>
      </c>
    </row>
    <row r="288" spans="1:84">
      <c r="A288" s="397">
        <v>922</v>
      </c>
      <c r="B288" s="412">
        <v>6</v>
      </c>
      <c r="C288" s="412">
        <v>6</v>
      </c>
      <c r="D288" s="398" t="s">
        <v>312</v>
      </c>
      <c r="E288" s="400">
        <v>4501</v>
      </c>
      <c r="F288" s="400">
        <v>4469</v>
      </c>
      <c r="G288" s="512">
        <v>-32</v>
      </c>
      <c r="H288" s="513">
        <v>-7.1095312152854922E-3</v>
      </c>
      <c r="I288" s="513"/>
      <c r="J288" s="400">
        <v>2145370.4775652983</v>
      </c>
      <c r="K288" s="433">
        <v>2299783.2087644106</v>
      </c>
      <c r="L288" s="512">
        <v>154412.73119911226</v>
      </c>
      <c r="M288" s="513">
        <v>7.1974856004520749E-2</v>
      </c>
      <c r="N288" s="513"/>
      <c r="O288" s="400">
        <v>1252799.1173364331</v>
      </c>
      <c r="P288" s="433">
        <v>1179160.8774586918</v>
      </c>
      <c r="Q288" s="512">
        <v>-73638.239877741318</v>
      </c>
      <c r="R288" s="513">
        <v>-5.8778968518355144E-2</v>
      </c>
      <c r="S288" s="513"/>
      <c r="T288" s="400">
        <v>697335.80695750774</v>
      </c>
      <c r="U288" s="433">
        <v>343520.32524197473</v>
      </c>
      <c r="V288" s="512">
        <v>-353815.48171553301</v>
      </c>
      <c r="W288" s="513">
        <v>-0.50738177816974317</v>
      </c>
      <c r="X288" s="514"/>
      <c r="Y288" s="433">
        <v>4095505.4018592387</v>
      </c>
      <c r="Z288" s="433">
        <v>3822464.4114650767</v>
      </c>
      <c r="AA288" s="512">
        <v>-273040.99039416201</v>
      </c>
      <c r="AB288" s="513">
        <v>-6.6668448360539201E-2</v>
      </c>
      <c r="AC288" s="514"/>
      <c r="AD288" s="517">
        <v>0</v>
      </c>
      <c r="AE288" s="439">
        <v>565998.85410604172</v>
      </c>
      <c r="AF288" s="505"/>
      <c r="AG288" s="399">
        <v>4095505.4018592387</v>
      </c>
      <c r="AH288" s="399">
        <v>4388463.2655711183</v>
      </c>
      <c r="AI288" s="512">
        <v>292957.86371187959</v>
      </c>
      <c r="AJ288" s="513">
        <v>7.1531553487607508E-2</v>
      </c>
      <c r="AK288" s="513"/>
      <c r="AL288" s="200">
        <v>-1124614</v>
      </c>
      <c r="AM288" s="433">
        <v>-1065845</v>
      </c>
      <c r="AN288" s="512">
        <v>58769</v>
      </c>
      <c r="AO288" s="513">
        <v>-5.2257041082540319E-2</v>
      </c>
      <c r="AP288" s="513"/>
      <c r="AQ288" s="445">
        <v>2970891.4018592387</v>
      </c>
      <c r="AR288" s="445">
        <v>3322618.2655711183</v>
      </c>
      <c r="AS288" s="512">
        <v>351726.86371187959</v>
      </c>
      <c r="AT288" s="513">
        <v>0.11839102011327725</v>
      </c>
      <c r="AV288" s="519">
        <v>476.64307433132598</v>
      </c>
      <c r="AW288" s="519">
        <v>514.6080127018148</v>
      </c>
      <c r="AX288" s="519">
        <v>37.964938370488824</v>
      </c>
      <c r="AY288" s="520">
        <v>7.9650666116882443E-2</v>
      </c>
      <c r="AZ288" s="521"/>
      <c r="BA288" s="519">
        <v>278.33795097454635</v>
      </c>
      <c r="BB288" s="519">
        <v>263.85340735258262</v>
      </c>
      <c r="BC288" s="658">
        <v>-14.484543621963724</v>
      </c>
      <c r="BD288" s="659">
        <v>-5.2039413135179388E-2</v>
      </c>
      <c r="BE288" s="521"/>
      <c r="BF288" s="519">
        <v>154.92908397189686</v>
      </c>
      <c r="BG288" s="519">
        <v>76.867380899971963</v>
      </c>
      <c r="BH288" s="658">
        <v>-78.061703071924896</v>
      </c>
      <c r="BI288" s="659">
        <v>-0.50385441565048428</v>
      </c>
      <c r="BJ288" s="521"/>
      <c r="BK288" s="519">
        <v>909.91010927776915</v>
      </c>
      <c r="BL288" s="519">
        <v>855.3288009543694</v>
      </c>
      <c r="BM288" s="658">
        <v>-54.581308323399753</v>
      </c>
      <c r="BN288" s="659">
        <v>-5.9985385113176783E-2</v>
      </c>
      <c r="BO288" s="522"/>
      <c r="BP288" s="519">
        <v>0</v>
      </c>
      <c r="BQ288" s="519">
        <v>126.65000091878311</v>
      </c>
      <c r="BR288" s="522"/>
      <c r="BS288" s="519">
        <v>909.91010927776915</v>
      </c>
      <c r="BT288" s="519">
        <v>981.97880187315241</v>
      </c>
      <c r="BU288" s="658">
        <v>72.068692595383254</v>
      </c>
      <c r="BV288" s="659">
        <v>7.920418935952582E-2</v>
      </c>
      <c r="BW288" s="513"/>
      <c r="BX288" s="519">
        <v>-249.85869806709621</v>
      </c>
      <c r="BY288" s="519">
        <v>-238.49742671738645</v>
      </c>
      <c r="BZ288" s="512">
        <v>11.361271349709767</v>
      </c>
      <c r="CA288" s="513">
        <v>-4.547078583855764E-2</v>
      </c>
      <c r="CB288" s="513"/>
      <c r="CC288" s="445">
        <v>660.051411210673</v>
      </c>
      <c r="CD288" s="445">
        <v>743.48137515576605</v>
      </c>
      <c r="CE288" s="512">
        <v>83.42996394509305</v>
      </c>
      <c r="CF288" s="513">
        <v>0.12639919031771324</v>
      </c>
    </row>
    <row r="289" spans="1:84">
      <c r="A289" s="397">
        <v>924</v>
      </c>
      <c r="B289" s="412">
        <v>16</v>
      </c>
      <c r="C289" s="412">
        <v>16</v>
      </c>
      <c r="D289" s="398" t="s">
        <v>313</v>
      </c>
      <c r="E289" s="400">
        <v>2946</v>
      </c>
      <c r="F289" s="400">
        <v>2936</v>
      </c>
      <c r="G289" s="512">
        <v>-10</v>
      </c>
      <c r="H289" s="513">
        <v>-3.3944331296673455E-3</v>
      </c>
      <c r="I289" s="513"/>
      <c r="J289" s="400">
        <v>853527.59528927389</v>
      </c>
      <c r="K289" s="433">
        <v>1019255.2321841501</v>
      </c>
      <c r="L289" s="512">
        <v>165727.63689487625</v>
      </c>
      <c r="M289" s="513">
        <v>0.19416787202844749</v>
      </c>
      <c r="N289" s="513"/>
      <c r="O289" s="400">
        <v>1638184.7060515159</v>
      </c>
      <c r="P289" s="433">
        <v>1644612.393155979</v>
      </c>
      <c r="Q289" s="512">
        <v>6427.6871044631116</v>
      </c>
      <c r="R289" s="513">
        <v>3.9236644565896588E-3</v>
      </c>
      <c r="S289" s="513"/>
      <c r="T289" s="400">
        <v>720400.04595424735</v>
      </c>
      <c r="U289" s="433">
        <v>503160.53852954181</v>
      </c>
      <c r="V289" s="512">
        <v>-217239.50742470555</v>
      </c>
      <c r="W289" s="513">
        <v>-0.3015539888492767</v>
      </c>
      <c r="X289" s="514"/>
      <c r="Y289" s="433">
        <v>3212112.347295037</v>
      </c>
      <c r="Z289" s="433">
        <v>3167028.1638696711</v>
      </c>
      <c r="AA289" s="512">
        <v>-45084.183425365947</v>
      </c>
      <c r="AB289" s="513">
        <v>-1.403568074551687E-2</v>
      </c>
      <c r="AC289" s="514"/>
      <c r="AD289" s="517">
        <v>0</v>
      </c>
      <c r="AE289" s="439">
        <v>384847.4711419401</v>
      </c>
      <c r="AF289" s="505"/>
      <c r="AG289" s="399">
        <v>3212112.347295037</v>
      </c>
      <c r="AH289" s="399">
        <v>3551875.635011611</v>
      </c>
      <c r="AI289" s="512">
        <v>339763.28771657404</v>
      </c>
      <c r="AJ289" s="513">
        <v>0.10577565507716231</v>
      </c>
      <c r="AK289" s="513"/>
      <c r="AL289" s="200">
        <v>261338</v>
      </c>
      <c r="AM289" s="433">
        <v>322696</v>
      </c>
      <c r="AN289" s="512">
        <v>61358</v>
      </c>
      <c r="AO289" s="513">
        <v>0.23478407273339508</v>
      </c>
      <c r="AP289" s="513"/>
      <c r="AQ289" s="445">
        <v>3473450.347295037</v>
      </c>
      <c r="AR289" s="445">
        <v>3874571.635011611</v>
      </c>
      <c r="AS289" s="512">
        <v>401121.28771657404</v>
      </c>
      <c r="AT289" s="513">
        <v>0.11548208484654136</v>
      </c>
      <c r="AV289" s="519">
        <v>289.72423465352136</v>
      </c>
      <c r="AW289" s="519">
        <v>347.15777662947892</v>
      </c>
      <c r="AX289" s="519">
        <v>57.433541975957553</v>
      </c>
      <c r="AY289" s="520">
        <v>0.19823520129284944</v>
      </c>
      <c r="AZ289" s="521"/>
      <c r="BA289" s="519">
        <v>556.07084387356281</v>
      </c>
      <c r="BB289" s="519">
        <v>560.15408486239062</v>
      </c>
      <c r="BC289" s="658">
        <v>4.0832409888278107</v>
      </c>
      <c r="BD289" s="659">
        <v>7.3430229867549792E-3</v>
      </c>
      <c r="BE289" s="521"/>
      <c r="BF289" s="519">
        <v>244.53497826009755</v>
      </c>
      <c r="BG289" s="519">
        <v>171.37620522123359</v>
      </c>
      <c r="BH289" s="658">
        <v>-73.158773038863956</v>
      </c>
      <c r="BI289" s="659">
        <v>-0.29917508554154265</v>
      </c>
      <c r="BJ289" s="521"/>
      <c r="BK289" s="519">
        <v>1090.3300567871815</v>
      </c>
      <c r="BL289" s="519">
        <v>1078.6880667131031</v>
      </c>
      <c r="BM289" s="658">
        <v>-11.641990074078421</v>
      </c>
      <c r="BN289" s="659">
        <v>-1.0677491647238694E-2</v>
      </c>
      <c r="BO289" s="522"/>
      <c r="BP289" s="519">
        <v>0</v>
      </c>
      <c r="BQ289" s="519">
        <v>131.0788389448025</v>
      </c>
      <c r="BR289" s="522"/>
      <c r="BS289" s="519">
        <v>1090.3300567871815</v>
      </c>
      <c r="BT289" s="519">
        <v>1209.7669056579057</v>
      </c>
      <c r="BU289" s="658">
        <v>119.43684887072413</v>
      </c>
      <c r="BV289" s="659">
        <v>0.10954192093232983</v>
      </c>
      <c r="BW289" s="513"/>
      <c r="BX289" s="519">
        <v>88.709436524100482</v>
      </c>
      <c r="BY289" s="519">
        <v>109.91008174386921</v>
      </c>
      <c r="BZ289" s="512">
        <v>21.200645219768731</v>
      </c>
      <c r="CA289" s="513">
        <v>0.23898974055605643</v>
      </c>
      <c r="CB289" s="513"/>
      <c r="CC289" s="445">
        <v>1179.0394933112821</v>
      </c>
      <c r="CD289" s="445">
        <v>1319.6769874017748</v>
      </c>
      <c r="CE289" s="512">
        <v>140.63749409049274</v>
      </c>
      <c r="CF289" s="513">
        <v>0.11928141074860719</v>
      </c>
    </row>
    <row r="290" spans="1:84">
      <c r="A290" s="397">
        <v>925</v>
      </c>
      <c r="B290" s="412">
        <v>11</v>
      </c>
      <c r="C290" s="412">
        <v>11</v>
      </c>
      <c r="D290" s="398" t="s">
        <v>314</v>
      </c>
      <c r="E290" s="400">
        <v>3427</v>
      </c>
      <c r="F290" s="400">
        <v>3387</v>
      </c>
      <c r="G290" s="512">
        <v>-40</v>
      </c>
      <c r="H290" s="513">
        <v>-1.1672016340822877E-2</v>
      </c>
      <c r="I290" s="513"/>
      <c r="J290" s="400">
        <v>3183259.2922777496</v>
      </c>
      <c r="K290" s="433">
        <v>3246612.0985635491</v>
      </c>
      <c r="L290" s="512">
        <v>63352.806285799481</v>
      </c>
      <c r="M290" s="513">
        <v>1.9901868012915783E-2</v>
      </c>
      <c r="N290" s="513"/>
      <c r="O290" s="400">
        <v>-20416.79060073354</v>
      </c>
      <c r="P290" s="433">
        <v>80728.468529088044</v>
      </c>
      <c r="Q290" s="512">
        <v>101145.25912982158</v>
      </c>
      <c r="R290" s="513">
        <v>-4.9540234362881508</v>
      </c>
      <c r="S290" s="513"/>
      <c r="T290" s="400">
        <v>820530.34692520485</v>
      </c>
      <c r="U290" s="433">
        <v>601120.41116755153</v>
      </c>
      <c r="V290" s="512">
        <v>-219409.93575765332</v>
      </c>
      <c r="W290" s="513">
        <v>-0.26740014745323437</v>
      </c>
      <c r="X290" s="514"/>
      <c r="Y290" s="433">
        <v>3983372.8486022213</v>
      </c>
      <c r="Z290" s="433">
        <v>3928460.9782601884</v>
      </c>
      <c r="AA290" s="512">
        <v>-54911.870342032984</v>
      </c>
      <c r="AB290" s="513">
        <v>-1.3785270028463878E-2</v>
      </c>
      <c r="AC290" s="514"/>
      <c r="AD290" s="517">
        <v>0</v>
      </c>
      <c r="AE290" s="439">
        <v>376295.16380647582</v>
      </c>
      <c r="AF290" s="505"/>
      <c r="AG290" s="399">
        <v>3983372.8486022213</v>
      </c>
      <c r="AH290" s="399">
        <v>4304756.1420666641</v>
      </c>
      <c r="AI290" s="512">
        <v>321383.29346444272</v>
      </c>
      <c r="AJ290" s="513">
        <v>8.068119798959246E-2</v>
      </c>
      <c r="AK290" s="513"/>
      <c r="AL290" s="200">
        <v>-43112</v>
      </c>
      <c r="AM290" s="433">
        <v>31783</v>
      </c>
      <c r="AN290" s="512">
        <v>74895</v>
      </c>
      <c r="AO290" s="513">
        <v>-1.7372193356838004</v>
      </c>
      <c r="AP290" s="513"/>
      <c r="AQ290" s="445">
        <v>3940260.8486022213</v>
      </c>
      <c r="AR290" s="445">
        <v>4336539.1420666641</v>
      </c>
      <c r="AS290" s="512">
        <v>396278.29346444272</v>
      </c>
      <c r="AT290" s="513">
        <v>0.10057158870713331</v>
      </c>
      <c r="AV290" s="519">
        <v>928.87636191355398</v>
      </c>
      <c r="AW290" s="519">
        <v>958.55095912711818</v>
      </c>
      <c r="AX290" s="519">
        <v>29.674597213564198</v>
      </c>
      <c r="AY290" s="520">
        <v>3.1946767546578894E-2</v>
      </c>
      <c r="AZ290" s="521"/>
      <c r="BA290" s="519">
        <v>-5.9576278379730203</v>
      </c>
      <c r="BB290" s="519">
        <v>23.834800274310023</v>
      </c>
      <c r="BC290" s="658">
        <v>29.792428112283044</v>
      </c>
      <c r="BD290" s="659">
        <v>-5.0007199043872133</v>
      </c>
      <c r="BE290" s="521"/>
      <c r="BF290" s="519">
        <v>239.43109043630139</v>
      </c>
      <c r="BG290" s="519">
        <v>177.47871602230632</v>
      </c>
      <c r="BH290" s="658">
        <v>-61.952374413995074</v>
      </c>
      <c r="BI290" s="659">
        <v>-0.25874824485451264</v>
      </c>
      <c r="BJ290" s="521"/>
      <c r="BK290" s="519">
        <v>1162.3498245118826</v>
      </c>
      <c r="BL290" s="519">
        <v>1159.8644754237343</v>
      </c>
      <c r="BM290" s="658">
        <v>-2.4853490881482685</v>
      </c>
      <c r="BN290" s="659">
        <v>-2.1382109204446833E-3</v>
      </c>
      <c r="BO290" s="522"/>
      <c r="BP290" s="519">
        <v>0</v>
      </c>
      <c r="BQ290" s="519">
        <v>111.09984169072212</v>
      </c>
      <c r="BR290" s="522"/>
      <c r="BS290" s="519">
        <v>1162.3498245118826</v>
      </c>
      <c r="BT290" s="519">
        <v>1270.9643171144564</v>
      </c>
      <c r="BU290" s="658">
        <v>108.61449260257382</v>
      </c>
      <c r="BV290" s="659">
        <v>9.3443892976183315E-2</v>
      </c>
      <c r="BW290" s="513"/>
      <c r="BX290" s="519">
        <v>-12.580099212138897</v>
      </c>
      <c r="BY290" s="519">
        <v>13.618836728668438</v>
      </c>
      <c r="BZ290" s="512">
        <v>26.198935940807335</v>
      </c>
      <c r="CA290" s="513">
        <v>-2.0825698986163186</v>
      </c>
      <c r="CB290" s="513"/>
      <c r="CC290" s="445">
        <v>1149.7697252997436</v>
      </c>
      <c r="CD290" s="445">
        <v>1280.3481376045656</v>
      </c>
      <c r="CE290" s="512">
        <v>130.578412304822</v>
      </c>
      <c r="CF290" s="513">
        <v>0.11356918644799101</v>
      </c>
    </row>
    <row r="291" spans="1:84">
      <c r="A291" s="397">
        <v>927</v>
      </c>
      <c r="B291" s="412">
        <v>1</v>
      </c>
      <c r="C291" s="413">
        <v>33</v>
      </c>
      <c r="D291" s="398" t="s">
        <v>315</v>
      </c>
      <c r="E291" s="400">
        <v>28913</v>
      </c>
      <c r="F291" s="400">
        <v>28811</v>
      </c>
      <c r="G291" s="512">
        <v>-102</v>
      </c>
      <c r="H291" s="513">
        <v>-3.5278248538719607E-3</v>
      </c>
      <c r="I291" s="513"/>
      <c r="J291" s="400">
        <v>14575207.210386058</v>
      </c>
      <c r="K291" s="433">
        <v>13712018.404445276</v>
      </c>
      <c r="L291" s="512">
        <v>-863188.80594078265</v>
      </c>
      <c r="M291" s="513">
        <v>-5.9223089832005145E-2</v>
      </c>
      <c r="N291" s="513"/>
      <c r="O291" s="400">
        <v>2622340.0928733731</v>
      </c>
      <c r="P291" s="433">
        <v>2374106.4758272334</v>
      </c>
      <c r="Q291" s="512">
        <v>-248233.61704613967</v>
      </c>
      <c r="R291" s="513">
        <v>-9.4661107352457474E-2</v>
      </c>
      <c r="S291" s="513"/>
      <c r="T291" s="400">
        <v>4028182.342729406</v>
      </c>
      <c r="U291" s="433">
        <v>2237272.8258742541</v>
      </c>
      <c r="V291" s="512">
        <v>-1790909.5168551519</v>
      </c>
      <c r="W291" s="513">
        <v>-0.44459494741781519</v>
      </c>
      <c r="X291" s="514"/>
      <c r="Y291" s="433">
        <v>21225729.645988837</v>
      </c>
      <c r="Z291" s="433">
        <v>18323397.706146762</v>
      </c>
      <c r="AA291" s="512">
        <v>-2902331.9398420751</v>
      </c>
      <c r="AB291" s="513">
        <v>-0.13673649802613724</v>
      </c>
      <c r="AC291" s="514"/>
      <c r="AD291" s="517">
        <v>0</v>
      </c>
      <c r="AE291" s="439">
        <v>3440933.8629483795</v>
      </c>
      <c r="AF291" s="505"/>
      <c r="AG291" s="399">
        <v>21225729.645988837</v>
      </c>
      <c r="AH291" s="399">
        <v>21764331.569095142</v>
      </c>
      <c r="AI291" s="512">
        <v>538601.9231063053</v>
      </c>
      <c r="AJ291" s="513">
        <v>2.5374954458071523E-2</v>
      </c>
      <c r="AK291" s="513"/>
      <c r="AL291" s="200">
        <v>-3155643</v>
      </c>
      <c r="AM291" s="433">
        <v>-2423945</v>
      </c>
      <c r="AN291" s="512">
        <v>731698</v>
      </c>
      <c r="AO291" s="513">
        <v>-0.23186970135721943</v>
      </c>
      <c r="AP291" s="513"/>
      <c r="AQ291" s="445">
        <v>18070086.645988837</v>
      </c>
      <c r="AR291" s="445">
        <v>19340386.569095142</v>
      </c>
      <c r="AS291" s="512">
        <v>1270299.9231063053</v>
      </c>
      <c r="AT291" s="513">
        <v>7.0298496514862266E-2</v>
      </c>
      <c r="AV291" s="519">
        <v>504.1056690895465</v>
      </c>
      <c r="AW291" s="519">
        <v>475.92997134584971</v>
      </c>
      <c r="AX291" s="519">
        <v>-28.175697743696787</v>
      </c>
      <c r="AY291" s="520">
        <v>-5.5892443730268415E-2</v>
      </c>
      <c r="AZ291" s="521"/>
      <c r="BA291" s="519">
        <v>90.697613283760703</v>
      </c>
      <c r="BB291" s="519">
        <v>82.402779349110872</v>
      </c>
      <c r="BC291" s="658">
        <v>-8.2948339346498301</v>
      </c>
      <c r="BD291" s="659">
        <v>-9.1455922976696566E-2</v>
      </c>
      <c r="BE291" s="521"/>
      <c r="BF291" s="519">
        <v>139.32080180989195</v>
      </c>
      <c r="BG291" s="519">
        <v>77.653424937497974</v>
      </c>
      <c r="BH291" s="658">
        <v>-61.667376872393973</v>
      </c>
      <c r="BI291" s="659">
        <v>-0.44262863887720977</v>
      </c>
      <c r="BJ291" s="521"/>
      <c r="BK291" s="519">
        <v>734.1240841831991</v>
      </c>
      <c r="BL291" s="519">
        <v>635.98617563245853</v>
      </c>
      <c r="BM291" s="658">
        <v>-98.137908550740576</v>
      </c>
      <c r="BN291" s="659">
        <v>-0.13368027376452407</v>
      </c>
      <c r="BO291" s="522"/>
      <c r="BP291" s="519">
        <v>0</v>
      </c>
      <c r="BQ291" s="519">
        <v>119.43125413725242</v>
      </c>
      <c r="BR291" s="522"/>
      <c r="BS291" s="519">
        <v>734.1240841831991</v>
      </c>
      <c r="BT291" s="519">
        <v>755.41742976971091</v>
      </c>
      <c r="BU291" s="658">
        <v>21.293345586511805</v>
      </c>
      <c r="BV291" s="659">
        <v>2.9005104239568983E-2</v>
      </c>
      <c r="BW291" s="513"/>
      <c r="BX291" s="519">
        <v>-109.14270397399093</v>
      </c>
      <c r="BY291" s="519">
        <v>-84.132622956509664</v>
      </c>
      <c r="BZ291" s="512">
        <v>25.010081017481269</v>
      </c>
      <c r="CA291" s="513">
        <v>-0.22915027855129239</v>
      </c>
      <c r="CB291" s="513"/>
      <c r="CC291" s="445">
        <v>624.98138020920817</v>
      </c>
      <c r="CD291" s="445">
        <v>671.28480681320127</v>
      </c>
      <c r="CE291" s="512">
        <v>46.303426603993103</v>
      </c>
      <c r="CF291" s="513">
        <v>7.408768976204276E-2</v>
      </c>
    </row>
    <row r="292" spans="1:84">
      <c r="A292" s="397">
        <v>931</v>
      </c>
      <c r="B292" s="412">
        <v>13</v>
      </c>
      <c r="C292" s="412">
        <v>13</v>
      </c>
      <c r="D292" s="398" t="s">
        <v>316</v>
      </c>
      <c r="E292" s="400">
        <v>5951</v>
      </c>
      <c r="F292" s="400">
        <v>5877</v>
      </c>
      <c r="G292" s="512">
        <v>-74</v>
      </c>
      <c r="H292" s="513">
        <v>-1.2434884893295245E-2</v>
      </c>
      <c r="I292" s="513"/>
      <c r="J292" s="400">
        <v>4350514.5951373111</v>
      </c>
      <c r="K292" s="433">
        <v>4334451.3407392837</v>
      </c>
      <c r="L292" s="512">
        <v>-16063.254398027435</v>
      </c>
      <c r="M292" s="513">
        <v>-3.6922653738437686E-3</v>
      </c>
      <c r="N292" s="513"/>
      <c r="O292" s="400">
        <v>2372291.80699465</v>
      </c>
      <c r="P292" s="433">
        <v>2141123.5742001934</v>
      </c>
      <c r="Q292" s="512">
        <v>-231168.23279445665</v>
      </c>
      <c r="R292" s="513">
        <v>-9.7445108613056039E-2</v>
      </c>
      <c r="S292" s="513"/>
      <c r="T292" s="400">
        <v>1309714.2925791396</v>
      </c>
      <c r="U292" s="433">
        <v>917806.03441379685</v>
      </c>
      <c r="V292" s="512">
        <v>-391908.25816534273</v>
      </c>
      <c r="W292" s="513">
        <v>-0.29923187094002157</v>
      </c>
      <c r="X292" s="514"/>
      <c r="Y292" s="433">
        <v>8032520.6947111012</v>
      </c>
      <c r="Z292" s="433">
        <v>7393380.949353274</v>
      </c>
      <c r="AA292" s="512">
        <v>-639139.74535782728</v>
      </c>
      <c r="AB292" s="513">
        <v>-7.9569013221299223E-2</v>
      </c>
      <c r="AC292" s="514"/>
      <c r="AD292" s="517">
        <v>0</v>
      </c>
      <c r="AE292" s="439">
        <v>785677.80052923842</v>
      </c>
      <c r="AF292" s="505"/>
      <c r="AG292" s="399">
        <v>8032520.6947111012</v>
      </c>
      <c r="AH292" s="399">
        <v>8179058.7498825127</v>
      </c>
      <c r="AI292" s="512">
        <v>146538.05517141148</v>
      </c>
      <c r="AJ292" s="513">
        <v>1.8243097122413562E-2</v>
      </c>
      <c r="AK292" s="513"/>
      <c r="AL292" s="200">
        <v>-3395</v>
      </c>
      <c r="AM292" s="433">
        <v>137164</v>
      </c>
      <c r="AN292" s="512">
        <v>140559</v>
      </c>
      <c r="AO292" s="513">
        <v>-41.401767304860087</v>
      </c>
      <c r="AP292" s="513"/>
      <c r="AQ292" s="445">
        <v>8029125.6947111012</v>
      </c>
      <c r="AR292" s="445">
        <v>8316222.7498825127</v>
      </c>
      <c r="AS292" s="512">
        <v>287097.05517141148</v>
      </c>
      <c r="AT292" s="513">
        <v>3.5756951141084563E-2</v>
      </c>
      <c r="AV292" s="519">
        <v>731.05605698828958</v>
      </c>
      <c r="AW292" s="519">
        <v>737.52787829492661</v>
      </c>
      <c r="AX292" s="519">
        <v>6.4718213066370254</v>
      </c>
      <c r="AY292" s="520">
        <v>8.852701847925042E-3</v>
      </c>
      <c r="AZ292" s="521"/>
      <c r="BA292" s="519">
        <v>398.63750747683582</v>
      </c>
      <c r="BB292" s="519">
        <v>364.32254112645796</v>
      </c>
      <c r="BC292" s="658">
        <v>-34.314966350377858</v>
      </c>
      <c r="BD292" s="659">
        <v>-8.6080626400594898E-2</v>
      </c>
      <c r="BE292" s="521"/>
      <c r="BF292" s="519">
        <v>220.08306042331367</v>
      </c>
      <c r="BG292" s="519">
        <v>156.16913976753392</v>
      </c>
      <c r="BH292" s="658">
        <v>-63.913920655779748</v>
      </c>
      <c r="BI292" s="659">
        <v>-0.29040817831615934</v>
      </c>
      <c r="BJ292" s="521"/>
      <c r="BK292" s="519">
        <v>1349.7766248884391</v>
      </c>
      <c r="BL292" s="519">
        <v>1258.0195591889185</v>
      </c>
      <c r="BM292" s="658">
        <v>-91.757065699520581</v>
      </c>
      <c r="BN292" s="659">
        <v>-6.7979444900451158E-2</v>
      </c>
      <c r="BO292" s="522"/>
      <c r="BP292" s="519">
        <v>0</v>
      </c>
      <c r="BQ292" s="519">
        <v>133.68688115181868</v>
      </c>
      <c r="BR292" s="522"/>
      <c r="BS292" s="519">
        <v>1349.7766248884391</v>
      </c>
      <c r="BT292" s="519">
        <v>1391.7064403407373</v>
      </c>
      <c r="BU292" s="658">
        <v>41.929815452298271</v>
      </c>
      <c r="BV292" s="659">
        <v>3.1064262544747971E-2</v>
      </c>
      <c r="BW292" s="513"/>
      <c r="BX292" s="519">
        <v>-0.5704923542261805</v>
      </c>
      <c r="BY292" s="519">
        <v>23.339118597924109</v>
      </c>
      <c r="BZ292" s="512">
        <v>23.909610952150288</v>
      </c>
      <c r="CA292" s="513">
        <v>-41.91048447017566</v>
      </c>
      <c r="CB292" s="513"/>
      <c r="CC292" s="445">
        <v>1349.2061325342129</v>
      </c>
      <c r="CD292" s="445">
        <v>1415.0455589386613</v>
      </c>
      <c r="CE292" s="512">
        <v>65.839426404448432</v>
      </c>
      <c r="CF292" s="513">
        <v>4.8798641524688512E-2</v>
      </c>
    </row>
    <row r="293" spans="1:84">
      <c r="A293" s="397">
        <v>934</v>
      </c>
      <c r="B293" s="412">
        <v>14</v>
      </c>
      <c r="C293" s="412">
        <v>14</v>
      </c>
      <c r="D293" s="398" t="s">
        <v>317</v>
      </c>
      <c r="E293" s="400">
        <v>2671</v>
      </c>
      <c r="F293" s="400">
        <v>2656</v>
      </c>
      <c r="G293" s="512">
        <v>-15</v>
      </c>
      <c r="H293" s="513">
        <v>-5.6158742044178211E-3</v>
      </c>
      <c r="I293" s="513"/>
      <c r="J293" s="400">
        <v>418972.84268845036</v>
      </c>
      <c r="K293" s="433">
        <v>525197.43691633118</v>
      </c>
      <c r="L293" s="512">
        <v>106224.59422788082</v>
      </c>
      <c r="M293" s="513">
        <v>0.25353575078103524</v>
      </c>
      <c r="N293" s="513"/>
      <c r="O293" s="400">
        <v>1224823.7886438149</v>
      </c>
      <c r="P293" s="433">
        <v>1235556.0594255235</v>
      </c>
      <c r="Q293" s="512">
        <v>10732.270781708648</v>
      </c>
      <c r="R293" s="513">
        <v>8.7622977943561543E-3</v>
      </c>
      <c r="S293" s="513"/>
      <c r="T293" s="400">
        <v>561899.0903256645</v>
      </c>
      <c r="U293" s="433">
        <v>338797.82123913197</v>
      </c>
      <c r="V293" s="512">
        <v>-223101.26908653253</v>
      </c>
      <c r="W293" s="513">
        <v>-0.3970486390309475</v>
      </c>
      <c r="X293" s="514"/>
      <c r="Y293" s="433">
        <v>2205695.7216579299</v>
      </c>
      <c r="Z293" s="433">
        <v>2099551.3175809868</v>
      </c>
      <c r="AA293" s="512">
        <v>-106144.40407694317</v>
      </c>
      <c r="AB293" s="513">
        <v>-4.8122868006997277E-2</v>
      </c>
      <c r="AC293" s="514"/>
      <c r="AD293" s="517">
        <v>0</v>
      </c>
      <c r="AE293" s="439">
        <v>278940.76002899872</v>
      </c>
      <c r="AF293" s="505"/>
      <c r="AG293" s="399">
        <v>2205695.7216579299</v>
      </c>
      <c r="AH293" s="399">
        <v>2378492.0776099856</v>
      </c>
      <c r="AI293" s="512">
        <v>172796.35595205566</v>
      </c>
      <c r="AJ293" s="513">
        <v>7.8340976162465339E-2</v>
      </c>
      <c r="AK293" s="513"/>
      <c r="AL293" s="200">
        <v>-789518</v>
      </c>
      <c r="AM293" s="433">
        <v>-776435</v>
      </c>
      <c r="AN293" s="512">
        <v>13083</v>
      </c>
      <c r="AO293" s="513">
        <v>-1.6570869821840667E-2</v>
      </c>
      <c r="AP293" s="513"/>
      <c r="AQ293" s="445">
        <v>1416177.7216579299</v>
      </c>
      <c r="AR293" s="445">
        <v>1602057.0776099851</v>
      </c>
      <c r="AS293" s="512">
        <v>185879.35595205519</v>
      </c>
      <c r="AT293" s="513">
        <v>0.1312542579291848</v>
      </c>
      <c r="AV293" s="519">
        <v>156.85991864037828</v>
      </c>
      <c r="AW293" s="519">
        <v>197.73999883898011</v>
      </c>
      <c r="AX293" s="519">
        <v>40.880080198601831</v>
      </c>
      <c r="AY293" s="520">
        <v>0.2606152072048738</v>
      </c>
      <c r="AZ293" s="521"/>
      <c r="BA293" s="519">
        <v>458.56375464014036</v>
      </c>
      <c r="BB293" s="519">
        <v>465.19429948250132</v>
      </c>
      <c r="BC293" s="658">
        <v>6.6305448423609619</v>
      </c>
      <c r="BD293" s="659">
        <v>1.4459374024369429E-2</v>
      </c>
      <c r="BE293" s="521"/>
      <c r="BF293" s="519">
        <v>210.37030712304923</v>
      </c>
      <c r="BG293" s="519">
        <v>127.55942064726354</v>
      </c>
      <c r="BH293" s="658">
        <v>-82.810886475785694</v>
      </c>
      <c r="BI293" s="659">
        <v>-0.39364341673631809</v>
      </c>
      <c r="BJ293" s="521"/>
      <c r="BK293" s="519">
        <v>825.79398040356796</v>
      </c>
      <c r="BL293" s="519">
        <v>790.49371896874504</v>
      </c>
      <c r="BM293" s="658">
        <v>-35.300261434822914</v>
      </c>
      <c r="BN293" s="659">
        <v>-4.2747055891072944E-2</v>
      </c>
      <c r="BO293" s="522"/>
      <c r="BP293" s="519">
        <v>0</v>
      </c>
      <c r="BQ293" s="519">
        <v>105.02287651694229</v>
      </c>
      <c r="BR293" s="522"/>
      <c r="BS293" s="519">
        <v>825.79398040356796</v>
      </c>
      <c r="BT293" s="519">
        <v>895.51659548568739</v>
      </c>
      <c r="BU293" s="658">
        <v>69.722615082119432</v>
      </c>
      <c r="BV293" s="659">
        <v>8.4431004265792517E-2</v>
      </c>
      <c r="BW293" s="513"/>
      <c r="BX293" s="519">
        <v>-295.58891800823659</v>
      </c>
      <c r="BY293" s="519">
        <v>-292.33245481927713</v>
      </c>
      <c r="BZ293" s="512">
        <v>3.256463188959458</v>
      </c>
      <c r="CA293" s="513">
        <v>-1.101686494508132E-2</v>
      </c>
      <c r="CB293" s="513"/>
      <c r="CC293" s="445">
        <v>530.20506239533142</v>
      </c>
      <c r="CD293" s="445">
        <v>603.18414066641003</v>
      </c>
      <c r="CE293" s="512">
        <v>72.979078271078606</v>
      </c>
      <c r="CF293" s="513">
        <v>0.13764311857260986</v>
      </c>
    </row>
    <row r="294" spans="1:84">
      <c r="A294" s="397">
        <v>935</v>
      </c>
      <c r="B294" s="412">
        <v>8</v>
      </c>
      <c r="C294" s="412">
        <v>8</v>
      </c>
      <c r="D294" s="398" t="s">
        <v>318</v>
      </c>
      <c r="E294" s="400">
        <v>2985</v>
      </c>
      <c r="F294" s="400">
        <v>2927</v>
      </c>
      <c r="G294" s="512">
        <v>-58</v>
      </c>
      <c r="H294" s="513">
        <v>-1.9430485762144054E-2</v>
      </c>
      <c r="I294" s="513"/>
      <c r="J294" s="400">
        <v>132840.10925181853</v>
      </c>
      <c r="K294" s="433">
        <v>81581.218495957088</v>
      </c>
      <c r="L294" s="512">
        <v>-51258.890755861445</v>
      </c>
      <c r="M294" s="513">
        <v>-0.38586908008854809</v>
      </c>
      <c r="N294" s="513"/>
      <c r="O294" s="400">
        <v>1085050.7477332584</v>
      </c>
      <c r="P294" s="433">
        <v>1165821.3467909284</v>
      </c>
      <c r="Q294" s="512">
        <v>80770.599057669984</v>
      </c>
      <c r="R294" s="513">
        <v>7.44394667497396E-2</v>
      </c>
      <c r="S294" s="513"/>
      <c r="T294" s="400">
        <v>622487.32514186262</v>
      </c>
      <c r="U294" s="433">
        <v>394634.47847400268</v>
      </c>
      <c r="V294" s="512">
        <v>-227852.84666785994</v>
      </c>
      <c r="W294" s="513">
        <v>-0.36603612228720173</v>
      </c>
      <c r="X294" s="514"/>
      <c r="Y294" s="433">
        <v>1840378.1821269398</v>
      </c>
      <c r="Z294" s="433">
        <v>1642037.0437608883</v>
      </c>
      <c r="AA294" s="512">
        <v>-198341.13836605148</v>
      </c>
      <c r="AB294" s="513">
        <v>-0.10777194616425362</v>
      </c>
      <c r="AC294" s="514"/>
      <c r="AD294" s="517">
        <v>0</v>
      </c>
      <c r="AE294" s="439">
        <v>498142.67955535301</v>
      </c>
      <c r="AF294" s="505"/>
      <c r="AG294" s="399">
        <v>1840378.1821269398</v>
      </c>
      <c r="AH294" s="399">
        <v>2140179.7233162411</v>
      </c>
      <c r="AI294" s="512">
        <v>299801.54118930129</v>
      </c>
      <c r="AJ294" s="513">
        <v>0.16290213832181941</v>
      </c>
      <c r="AK294" s="513"/>
      <c r="AL294" s="200">
        <v>135993</v>
      </c>
      <c r="AM294" s="433">
        <v>118143</v>
      </c>
      <c r="AN294" s="512">
        <v>-17850</v>
      </c>
      <c r="AO294" s="513">
        <v>-0.1312567558624341</v>
      </c>
      <c r="AP294" s="513"/>
      <c r="AQ294" s="445">
        <v>1976371.1821269398</v>
      </c>
      <c r="AR294" s="445">
        <v>2258322.7233162411</v>
      </c>
      <c r="AS294" s="512">
        <v>281951.54118930129</v>
      </c>
      <c r="AT294" s="513">
        <v>0.14266122868977954</v>
      </c>
      <c r="AV294" s="519">
        <v>44.502549163088283</v>
      </c>
      <c r="AW294" s="519">
        <v>27.871957121953223</v>
      </c>
      <c r="AX294" s="519">
        <v>-16.63059204113506</v>
      </c>
      <c r="AY294" s="520">
        <v>-0.37369976223584422</v>
      </c>
      <c r="AZ294" s="521"/>
      <c r="BA294" s="519">
        <v>363.50108801784199</v>
      </c>
      <c r="BB294" s="519">
        <v>398.29905937510364</v>
      </c>
      <c r="BC294" s="658">
        <v>34.797971357261645</v>
      </c>
      <c r="BD294" s="659">
        <v>9.573003356609934E-2</v>
      </c>
      <c r="BE294" s="521"/>
      <c r="BF294" s="519">
        <v>208.53846738420859</v>
      </c>
      <c r="BG294" s="519">
        <v>134.82558198633504</v>
      </c>
      <c r="BH294" s="658">
        <v>-73.712885397873549</v>
      </c>
      <c r="BI294" s="659">
        <v>-0.35347380424574559</v>
      </c>
      <c r="BJ294" s="521"/>
      <c r="BK294" s="519">
        <v>616.54210456513897</v>
      </c>
      <c r="BL294" s="519">
        <v>560.99659848339195</v>
      </c>
      <c r="BM294" s="658">
        <v>-55.545506081747021</v>
      </c>
      <c r="BN294" s="659">
        <v>-9.0091991561427123E-2</v>
      </c>
      <c r="BO294" s="522"/>
      <c r="BP294" s="519">
        <v>0</v>
      </c>
      <c r="BQ294" s="519">
        <v>170.18882116684421</v>
      </c>
      <c r="BR294" s="522"/>
      <c r="BS294" s="519">
        <v>616.54210456513897</v>
      </c>
      <c r="BT294" s="519">
        <v>731.1854196502361</v>
      </c>
      <c r="BU294" s="658">
        <v>114.64331508509713</v>
      </c>
      <c r="BV294" s="659">
        <v>0.1859456381587396</v>
      </c>
      <c r="BW294" s="513"/>
      <c r="BX294" s="519">
        <v>45.558793969849248</v>
      </c>
      <c r="BY294" s="519">
        <v>40.363170481721902</v>
      </c>
      <c r="BZ294" s="512">
        <v>-5.195623488127346</v>
      </c>
      <c r="CA294" s="513">
        <v>-0.11404216475892236</v>
      </c>
      <c r="CB294" s="513"/>
      <c r="CC294" s="445">
        <v>662.10089853498823</v>
      </c>
      <c r="CD294" s="445">
        <v>771.54859013195801</v>
      </c>
      <c r="CE294" s="512">
        <v>109.44769159696978</v>
      </c>
      <c r="CF294" s="513">
        <v>0.16530364456405597</v>
      </c>
    </row>
    <row r="295" spans="1:84">
      <c r="A295" s="397">
        <v>936</v>
      </c>
      <c r="B295" s="412">
        <v>6</v>
      </c>
      <c r="C295" s="412">
        <v>6</v>
      </c>
      <c r="D295" s="398" t="s">
        <v>319</v>
      </c>
      <c r="E295" s="400">
        <v>6395</v>
      </c>
      <c r="F295" s="400">
        <v>6275</v>
      </c>
      <c r="G295" s="512">
        <v>-120</v>
      </c>
      <c r="H295" s="513">
        <v>-1.8764659890539485E-2</v>
      </c>
      <c r="I295" s="513"/>
      <c r="J295" s="400">
        <v>3414965.9834388099</v>
      </c>
      <c r="K295" s="433">
        <v>3271876.5858501885</v>
      </c>
      <c r="L295" s="512">
        <v>-143089.39758862136</v>
      </c>
      <c r="M295" s="513">
        <v>-4.1900680206639389E-2</v>
      </c>
      <c r="N295" s="513"/>
      <c r="O295" s="400">
        <v>2007797.9339286697</v>
      </c>
      <c r="P295" s="433">
        <v>2409040.6902955533</v>
      </c>
      <c r="Q295" s="512">
        <v>401242.75636688364</v>
      </c>
      <c r="R295" s="513">
        <v>0.1998422000473771</v>
      </c>
      <c r="S295" s="513"/>
      <c r="T295" s="400">
        <v>1416579.1150791266</v>
      </c>
      <c r="U295" s="433">
        <v>1053646.4950336462</v>
      </c>
      <c r="V295" s="512">
        <v>-362932.62004548032</v>
      </c>
      <c r="W295" s="513">
        <v>-0.25620356546426126</v>
      </c>
      <c r="X295" s="514"/>
      <c r="Y295" s="433">
        <v>6839343.0324466061</v>
      </c>
      <c r="Z295" s="433">
        <v>6734563.7711793873</v>
      </c>
      <c r="AA295" s="512">
        <v>-104779.26126721874</v>
      </c>
      <c r="AB295" s="513">
        <v>-1.5320076909453764E-2</v>
      </c>
      <c r="AC295" s="514"/>
      <c r="AD295" s="517">
        <v>0</v>
      </c>
      <c r="AE295" s="439">
        <v>757421.53800524422</v>
      </c>
      <c r="AF295" s="505"/>
      <c r="AG295" s="399">
        <v>6839343.0324466061</v>
      </c>
      <c r="AH295" s="399">
        <v>7491985.3091846313</v>
      </c>
      <c r="AI295" s="512">
        <v>652642.27673802525</v>
      </c>
      <c r="AJ295" s="513">
        <v>9.5424702875965939E-2</v>
      </c>
      <c r="AK295" s="513"/>
      <c r="AL295" s="200">
        <v>483134</v>
      </c>
      <c r="AM295" s="433">
        <v>595792</v>
      </c>
      <c r="AN295" s="512">
        <v>112658</v>
      </c>
      <c r="AO295" s="513">
        <v>0.23318168458440103</v>
      </c>
      <c r="AP295" s="513"/>
      <c r="AQ295" s="445">
        <v>7322477.0324466061</v>
      </c>
      <c r="AR295" s="445">
        <v>8087777.3091846323</v>
      </c>
      <c r="AS295" s="512">
        <v>765300.27673802618</v>
      </c>
      <c r="AT295" s="513">
        <v>0.10451385143946597</v>
      </c>
      <c r="AV295" s="519">
        <v>534.00562680825794</v>
      </c>
      <c r="AW295" s="519">
        <v>521.41459535461172</v>
      </c>
      <c r="AX295" s="519">
        <v>-12.591031453646224</v>
      </c>
      <c r="AY295" s="520">
        <v>-2.357846213887781E-2</v>
      </c>
      <c r="AZ295" s="521"/>
      <c r="BA295" s="519">
        <v>313.96371132582794</v>
      </c>
      <c r="BB295" s="519">
        <v>383.91086697937106</v>
      </c>
      <c r="BC295" s="658">
        <v>69.94715565354312</v>
      </c>
      <c r="BD295" s="659">
        <v>0.22278738953035487</v>
      </c>
      <c r="BE295" s="521"/>
      <c r="BF295" s="519">
        <v>221.51354418751001</v>
      </c>
      <c r="BG295" s="519">
        <v>167.91179203723445</v>
      </c>
      <c r="BH295" s="658">
        <v>-53.601752150275559</v>
      </c>
      <c r="BI295" s="659">
        <v>-0.24197956990341848</v>
      </c>
      <c r="BJ295" s="521"/>
      <c r="BK295" s="519">
        <v>1069.482882321596</v>
      </c>
      <c r="BL295" s="519">
        <v>1073.2372543712172</v>
      </c>
      <c r="BM295" s="658">
        <v>3.7543720496212245</v>
      </c>
      <c r="BN295" s="659">
        <v>3.5104554843097303E-3</v>
      </c>
      <c r="BO295" s="522"/>
      <c r="BP295" s="519">
        <v>0</v>
      </c>
      <c r="BQ295" s="519">
        <v>120.70462757055685</v>
      </c>
      <c r="BR295" s="522"/>
      <c r="BS295" s="519">
        <v>1069.482882321596</v>
      </c>
      <c r="BT295" s="519">
        <v>1193.941881941774</v>
      </c>
      <c r="BU295" s="658">
        <v>124.45899962017802</v>
      </c>
      <c r="BV295" s="659">
        <v>0.11637306372777728</v>
      </c>
      <c r="BW295" s="513"/>
      <c r="BX295" s="519">
        <v>75.548709929632523</v>
      </c>
      <c r="BY295" s="519">
        <v>94.946932270916335</v>
      </c>
      <c r="BZ295" s="512">
        <v>19.398222341283812</v>
      </c>
      <c r="CA295" s="513">
        <v>0.25676444189916253</v>
      </c>
      <c r="CB295" s="513"/>
      <c r="CC295" s="445">
        <v>1145.0315922512284</v>
      </c>
      <c r="CD295" s="445">
        <v>1288.8888142126905</v>
      </c>
      <c r="CE295" s="512">
        <v>143.85722196146207</v>
      </c>
      <c r="CF295" s="513">
        <v>0.1256360286781491</v>
      </c>
    </row>
    <row r="296" spans="1:84">
      <c r="A296" s="397">
        <v>946</v>
      </c>
      <c r="B296" s="412">
        <v>15</v>
      </c>
      <c r="C296" s="412">
        <v>15</v>
      </c>
      <c r="D296" s="398" t="s">
        <v>320</v>
      </c>
      <c r="E296" s="400">
        <v>6287</v>
      </c>
      <c r="F296" s="400">
        <v>6291</v>
      </c>
      <c r="G296" s="512">
        <v>4</v>
      </c>
      <c r="H296" s="513">
        <v>6.3623349769365359E-4</v>
      </c>
      <c r="I296" s="513"/>
      <c r="J296" s="400">
        <v>4639794.5708259409</v>
      </c>
      <c r="K296" s="433">
        <v>5004081.9856840055</v>
      </c>
      <c r="L296" s="512">
        <v>364287.41485806461</v>
      </c>
      <c r="M296" s="513">
        <v>7.8513694797745531E-2</v>
      </c>
      <c r="N296" s="513"/>
      <c r="O296" s="400">
        <v>2170743.7907054871</v>
      </c>
      <c r="P296" s="433">
        <v>2260590.3994615776</v>
      </c>
      <c r="Q296" s="512">
        <v>89846.608756090514</v>
      </c>
      <c r="R296" s="513">
        <v>4.1389780378867536E-2</v>
      </c>
      <c r="S296" s="513"/>
      <c r="T296" s="400">
        <v>1364035.1441720412</v>
      </c>
      <c r="U296" s="433">
        <v>920438.21946432185</v>
      </c>
      <c r="V296" s="512">
        <v>-443596.92470771936</v>
      </c>
      <c r="W296" s="513">
        <v>-0.32520930754828847</v>
      </c>
      <c r="X296" s="514"/>
      <c r="Y296" s="433">
        <v>8174573.5057034697</v>
      </c>
      <c r="Z296" s="433">
        <v>8185110.6046099048</v>
      </c>
      <c r="AA296" s="512">
        <v>10537.098906435072</v>
      </c>
      <c r="AB296" s="513">
        <v>1.2890090105720192E-3</v>
      </c>
      <c r="AC296" s="514"/>
      <c r="AD296" s="517">
        <v>0</v>
      </c>
      <c r="AE296" s="439">
        <v>604152.73073887196</v>
      </c>
      <c r="AF296" s="505"/>
      <c r="AG296" s="399">
        <v>8174573.5057034697</v>
      </c>
      <c r="AH296" s="399">
        <v>8789263.3353487775</v>
      </c>
      <c r="AI296" s="512">
        <v>614689.82964530773</v>
      </c>
      <c r="AJ296" s="513">
        <v>7.519533945305322E-2</v>
      </c>
      <c r="AK296" s="513"/>
      <c r="AL296" s="200">
        <v>662200</v>
      </c>
      <c r="AM296" s="433">
        <v>799475</v>
      </c>
      <c r="AN296" s="512">
        <v>137275</v>
      </c>
      <c r="AO296" s="513">
        <v>0.20730141951072184</v>
      </c>
      <c r="AP296" s="513"/>
      <c r="AQ296" s="445">
        <v>8836773.5057034697</v>
      </c>
      <c r="AR296" s="445">
        <v>9588738.3353487775</v>
      </c>
      <c r="AS296" s="512">
        <v>751964.82964530773</v>
      </c>
      <c r="AT296" s="513">
        <v>8.5094953396731426E-2</v>
      </c>
      <c r="AV296" s="519">
        <v>737.99818209415321</v>
      </c>
      <c r="AW296" s="519">
        <v>795.43506369162378</v>
      </c>
      <c r="AX296" s="519">
        <v>57.436881597470574</v>
      </c>
      <c r="AY296" s="520">
        <v>7.7827944554669404E-2</v>
      </c>
      <c r="AZ296" s="521"/>
      <c r="BA296" s="519">
        <v>345.27497863933309</v>
      </c>
      <c r="BB296" s="519">
        <v>359.33721180441546</v>
      </c>
      <c r="BC296" s="658">
        <v>14.062233165082375</v>
      </c>
      <c r="BD296" s="659">
        <v>4.0727634595762251E-2</v>
      </c>
      <c r="BE296" s="521"/>
      <c r="BF296" s="519">
        <v>216.96121268841119</v>
      </c>
      <c r="BG296" s="519">
        <v>146.3103194189035</v>
      </c>
      <c r="BH296" s="658">
        <v>-70.650893269507691</v>
      </c>
      <c r="BI296" s="659">
        <v>-0.32563835901384347</v>
      </c>
      <c r="BJ296" s="521"/>
      <c r="BK296" s="519">
        <v>1300.2343734218975</v>
      </c>
      <c r="BL296" s="519">
        <v>1301.0825949149428</v>
      </c>
      <c r="BM296" s="658">
        <v>0.84822149304523009</v>
      </c>
      <c r="BN296" s="659">
        <v>6.5236045930159453E-4</v>
      </c>
      <c r="BO296" s="522"/>
      <c r="BP296" s="519">
        <v>0</v>
      </c>
      <c r="BQ296" s="519">
        <v>96.034450920183119</v>
      </c>
      <c r="BR296" s="522"/>
      <c r="BS296" s="519">
        <v>1300.2343734218975</v>
      </c>
      <c r="BT296" s="519">
        <v>1397.117045835126</v>
      </c>
      <c r="BU296" s="658">
        <v>96.88267241322842</v>
      </c>
      <c r="BV296" s="659">
        <v>7.4511699116411617E-2</v>
      </c>
      <c r="BW296" s="513"/>
      <c r="BX296" s="519">
        <v>105.32845554318435</v>
      </c>
      <c r="BY296" s="519">
        <v>127.0823398505802</v>
      </c>
      <c r="BZ296" s="512">
        <v>21.75388430739585</v>
      </c>
      <c r="CA296" s="513">
        <v>0.20653378230232214</v>
      </c>
      <c r="CB296" s="513"/>
      <c r="CC296" s="445">
        <v>1405.562828965082</v>
      </c>
      <c r="CD296" s="445">
        <v>1524.1993856857061</v>
      </c>
      <c r="CE296" s="512">
        <v>118.63655672062418</v>
      </c>
      <c r="CF296" s="513">
        <v>8.4405018598831663E-2</v>
      </c>
    </row>
    <row r="297" spans="1:84">
      <c r="A297" s="397">
        <v>976</v>
      </c>
      <c r="B297" s="412">
        <v>19</v>
      </c>
      <c r="C297" s="412">
        <v>19</v>
      </c>
      <c r="D297" s="398" t="s">
        <v>321</v>
      </c>
      <c r="E297" s="400">
        <v>3788</v>
      </c>
      <c r="F297" s="400">
        <v>3765</v>
      </c>
      <c r="G297" s="512">
        <v>-23</v>
      </c>
      <c r="H297" s="513">
        <v>-6.0718057022175293E-3</v>
      </c>
      <c r="I297" s="513"/>
      <c r="J297" s="400">
        <v>1386500.7460389384</v>
      </c>
      <c r="K297" s="433">
        <v>1739079.4623167552</v>
      </c>
      <c r="L297" s="512">
        <v>352578.7162778168</v>
      </c>
      <c r="M297" s="513">
        <v>0.25429392467699041</v>
      </c>
      <c r="N297" s="513"/>
      <c r="O297" s="400">
        <v>1886670.1666394433</v>
      </c>
      <c r="P297" s="433">
        <v>1933795.041801872</v>
      </c>
      <c r="Q297" s="512">
        <v>47124.875162428711</v>
      </c>
      <c r="R297" s="513">
        <v>2.4977802689469582E-2</v>
      </c>
      <c r="S297" s="513"/>
      <c r="T297" s="400">
        <v>822771.08316311531</v>
      </c>
      <c r="U297" s="433">
        <v>592172.44478599227</v>
      </c>
      <c r="V297" s="512">
        <v>-230598.63837712305</v>
      </c>
      <c r="W297" s="513">
        <v>-0.2802707133199121</v>
      </c>
      <c r="X297" s="514"/>
      <c r="Y297" s="433">
        <v>4095941.9958414966</v>
      </c>
      <c r="Z297" s="433">
        <v>4265046.9489046196</v>
      </c>
      <c r="AA297" s="512">
        <v>169104.95306312293</v>
      </c>
      <c r="AB297" s="513">
        <v>4.1285973589179431E-2</v>
      </c>
      <c r="AC297" s="514"/>
      <c r="AD297" s="517">
        <v>0</v>
      </c>
      <c r="AE297" s="439">
        <v>643479.69324871141</v>
      </c>
      <c r="AF297" s="505"/>
      <c r="AG297" s="399">
        <v>4095941.9958414966</v>
      </c>
      <c r="AH297" s="399">
        <v>4908526.6421533311</v>
      </c>
      <c r="AI297" s="512">
        <v>812584.64631183445</v>
      </c>
      <c r="AJ297" s="513">
        <v>0.19838773281868505</v>
      </c>
      <c r="AK297" s="513"/>
      <c r="AL297" s="200">
        <v>-720431</v>
      </c>
      <c r="AM297" s="433">
        <v>-642666</v>
      </c>
      <c r="AN297" s="512">
        <v>77765</v>
      </c>
      <c r="AO297" s="513">
        <v>-0.10794232896696561</v>
      </c>
      <c r="AP297" s="513"/>
      <c r="AQ297" s="445">
        <v>3375510.9958414966</v>
      </c>
      <c r="AR297" s="445">
        <v>4265860.6421533311</v>
      </c>
      <c r="AS297" s="512">
        <v>890349.64631183445</v>
      </c>
      <c r="AT297" s="513">
        <v>0.26376736660277866</v>
      </c>
      <c r="AV297" s="519">
        <v>366.02448417078625</v>
      </c>
      <c r="AW297" s="519">
        <v>461.90689570166143</v>
      </c>
      <c r="AX297" s="519">
        <v>95.882411530875174</v>
      </c>
      <c r="AY297" s="520">
        <v>0.26195627800171051</v>
      </c>
      <c r="AZ297" s="521"/>
      <c r="BA297" s="519">
        <v>498.0649859132638</v>
      </c>
      <c r="BB297" s="519">
        <v>513.62418108947463</v>
      </c>
      <c r="BC297" s="658">
        <v>15.559195176210835</v>
      </c>
      <c r="BD297" s="659">
        <v>3.1239287274292381E-2</v>
      </c>
      <c r="BE297" s="521"/>
      <c r="BF297" s="519">
        <v>217.2046154073694</v>
      </c>
      <c r="BG297" s="519">
        <v>157.2835178714455</v>
      </c>
      <c r="BH297" s="658">
        <v>-59.921097535923906</v>
      </c>
      <c r="BI297" s="659">
        <v>-0.27587396070539888</v>
      </c>
      <c r="BJ297" s="521"/>
      <c r="BK297" s="519">
        <v>1081.2940854914193</v>
      </c>
      <c r="BL297" s="519">
        <v>1132.8145946625816</v>
      </c>
      <c r="BM297" s="658">
        <v>51.520509171162303</v>
      </c>
      <c r="BN297" s="659">
        <v>4.7647083122393671E-2</v>
      </c>
      <c r="BO297" s="522"/>
      <c r="BP297" s="519">
        <v>0</v>
      </c>
      <c r="BQ297" s="519">
        <v>170.91094110191537</v>
      </c>
      <c r="BR297" s="522"/>
      <c r="BS297" s="519">
        <v>1081.2940854914193</v>
      </c>
      <c r="BT297" s="519">
        <v>1303.725535764497</v>
      </c>
      <c r="BU297" s="658">
        <v>222.43145027307764</v>
      </c>
      <c r="BV297" s="659">
        <v>0.20570856093417775</v>
      </c>
      <c r="BW297" s="513"/>
      <c r="BX297" s="519">
        <v>-190.18769799366422</v>
      </c>
      <c r="BY297" s="519">
        <v>-170.69482071713148</v>
      </c>
      <c r="BZ297" s="512">
        <v>19.492877276532738</v>
      </c>
      <c r="CA297" s="513">
        <v>-0.10249283987433357</v>
      </c>
      <c r="CB297" s="513"/>
      <c r="CC297" s="445">
        <v>891.10638749775512</v>
      </c>
      <c r="CD297" s="445">
        <v>1133.0307150473654</v>
      </c>
      <c r="CE297" s="512">
        <v>241.92432754961033</v>
      </c>
      <c r="CF297" s="513">
        <v>0.27148759221549151</v>
      </c>
    </row>
    <row r="298" spans="1:84">
      <c r="A298" s="397">
        <v>977</v>
      </c>
      <c r="B298" s="412">
        <v>17</v>
      </c>
      <c r="C298" s="412">
        <v>17</v>
      </c>
      <c r="D298" s="398" t="s">
        <v>322</v>
      </c>
      <c r="E298" s="400">
        <v>15293</v>
      </c>
      <c r="F298" s="400">
        <v>15369</v>
      </c>
      <c r="G298" s="512">
        <v>76</v>
      </c>
      <c r="H298" s="513">
        <v>4.969593931864252E-3</v>
      </c>
      <c r="I298" s="513"/>
      <c r="J298" s="400">
        <v>7940712.7800822724</v>
      </c>
      <c r="K298" s="433">
        <v>8315913.5644452488</v>
      </c>
      <c r="L298" s="512">
        <v>375200.78436297644</v>
      </c>
      <c r="M298" s="513">
        <v>4.7250265153034418E-2</v>
      </c>
      <c r="N298" s="513"/>
      <c r="O298" s="400">
        <v>6526933.9752020221</v>
      </c>
      <c r="P298" s="433">
        <v>5927749.3487155894</v>
      </c>
      <c r="Q298" s="512">
        <v>-599184.62648643274</v>
      </c>
      <c r="R298" s="513">
        <v>-9.1801851951150884E-2</v>
      </c>
      <c r="S298" s="513"/>
      <c r="T298" s="400">
        <v>2433413.28319035</v>
      </c>
      <c r="U298" s="433">
        <v>992905.50997683522</v>
      </c>
      <c r="V298" s="512">
        <v>-1440507.7732135148</v>
      </c>
      <c r="W298" s="513">
        <v>-0.59197004601081293</v>
      </c>
      <c r="X298" s="514"/>
      <c r="Y298" s="433">
        <v>16901060.038474645</v>
      </c>
      <c r="Z298" s="433">
        <v>15236568.423137674</v>
      </c>
      <c r="AA298" s="512">
        <v>-1664491.6153369714</v>
      </c>
      <c r="AB298" s="513">
        <v>-9.8484450771005899E-2</v>
      </c>
      <c r="AC298" s="514"/>
      <c r="AD298" s="517">
        <v>0</v>
      </c>
      <c r="AE298" s="439">
        <v>1644575.4312525475</v>
      </c>
      <c r="AF298" s="505"/>
      <c r="AG298" s="399">
        <v>16901060.038474645</v>
      </c>
      <c r="AH298" s="399">
        <v>16881143.854390223</v>
      </c>
      <c r="AI298" s="512">
        <v>-19916.184084422886</v>
      </c>
      <c r="AJ298" s="513">
        <v>-1.1783985169619197E-3</v>
      </c>
      <c r="AK298" s="513"/>
      <c r="AL298" s="200">
        <v>311097</v>
      </c>
      <c r="AM298" s="433">
        <v>522748</v>
      </c>
      <c r="AN298" s="512">
        <v>211651</v>
      </c>
      <c r="AO298" s="513">
        <v>0.6803376438859905</v>
      </c>
      <c r="AP298" s="513"/>
      <c r="AQ298" s="445">
        <v>17212157.038474645</v>
      </c>
      <c r="AR298" s="445">
        <v>17403891.854390219</v>
      </c>
      <c r="AS298" s="512">
        <v>191734.81591557339</v>
      </c>
      <c r="AT298" s="513">
        <v>1.1139499569228023E-2</v>
      </c>
      <c r="AV298" s="519">
        <v>519.23839534965487</v>
      </c>
      <c r="AW298" s="519">
        <v>541.08358152418828</v>
      </c>
      <c r="AX298" s="519">
        <v>21.84518617453341</v>
      </c>
      <c r="AY298" s="520">
        <v>4.2071592490426045E-2</v>
      </c>
      <c r="AZ298" s="521"/>
      <c r="BA298" s="519">
        <v>426.79225627424455</v>
      </c>
      <c r="BB298" s="519">
        <v>385.69518828262017</v>
      </c>
      <c r="BC298" s="658">
        <v>-41.097067991624385</v>
      </c>
      <c r="BD298" s="659">
        <v>-9.629290922564579E-2</v>
      </c>
      <c r="BE298" s="521"/>
      <c r="BF298" s="519">
        <v>159.11941955079774</v>
      </c>
      <c r="BG298" s="519">
        <v>64.604431646615609</v>
      </c>
      <c r="BH298" s="658">
        <v>-94.514987904182135</v>
      </c>
      <c r="BI298" s="659">
        <v>-0.59398776196521319</v>
      </c>
      <c r="BJ298" s="521"/>
      <c r="BK298" s="519">
        <v>1105.1500711746974</v>
      </c>
      <c r="BL298" s="519">
        <v>991.38320145342402</v>
      </c>
      <c r="BM298" s="658">
        <v>-113.76686972127334</v>
      </c>
      <c r="BN298" s="659">
        <v>-0.10294246246606771</v>
      </c>
      <c r="BO298" s="522"/>
      <c r="BP298" s="519">
        <v>0</v>
      </c>
      <c r="BQ298" s="519">
        <v>107.00601413576339</v>
      </c>
      <c r="BR298" s="522"/>
      <c r="BS298" s="519">
        <v>1105.1500711746974</v>
      </c>
      <c r="BT298" s="519">
        <v>1098.3892155891874</v>
      </c>
      <c r="BU298" s="658">
        <v>-6.7608555855099439</v>
      </c>
      <c r="BV298" s="659">
        <v>-6.1175905081593367E-3</v>
      </c>
      <c r="BW298" s="513"/>
      <c r="BX298" s="519">
        <v>20.34244425554175</v>
      </c>
      <c r="BY298" s="519">
        <v>34.013143340490601</v>
      </c>
      <c r="BZ298" s="512">
        <v>13.670699084948851</v>
      </c>
      <c r="CA298" s="513">
        <v>0.67202834198376316</v>
      </c>
      <c r="CB298" s="513"/>
      <c r="CC298" s="445">
        <v>1125.4925154302391</v>
      </c>
      <c r="CD298" s="445">
        <v>1132.4023589296778</v>
      </c>
      <c r="CE298" s="512">
        <v>6.9098434994386935</v>
      </c>
      <c r="CF298" s="513">
        <v>6.1393953355587489E-3</v>
      </c>
    </row>
    <row r="299" spans="1:84">
      <c r="A299" s="397">
        <v>980</v>
      </c>
      <c r="B299" s="412">
        <v>6</v>
      </c>
      <c r="C299" s="412">
        <v>6</v>
      </c>
      <c r="D299" s="398" t="s">
        <v>323</v>
      </c>
      <c r="E299" s="400">
        <v>33607</v>
      </c>
      <c r="F299" s="400">
        <v>33677</v>
      </c>
      <c r="G299" s="512">
        <v>70</v>
      </c>
      <c r="H299" s="513">
        <v>2.0828993959591752E-3</v>
      </c>
      <c r="I299" s="513"/>
      <c r="J299" s="400">
        <v>20137376.6605292</v>
      </c>
      <c r="K299" s="433">
        <v>20317286.457897067</v>
      </c>
      <c r="L299" s="512">
        <v>179909.79736786708</v>
      </c>
      <c r="M299" s="513">
        <v>8.9341228701603458E-3</v>
      </c>
      <c r="N299" s="513"/>
      <c r="O299" s="400">
        <v>5483454.6264062934</v>
      </c>
      <c r="P299" s="433">
        <v>5042701.1944374954</v>
      </c>
      <c r="Q299" s="512">
        <v>-440753.43196879793</v>
      </c>
      <c r="R299" s="513">
        <v>-8.0378787096421309E-2</v>
      </c>
      <c r="S299" s="513"/>
      <c r="T299" s="400">
        <v>4220969.3136749519</v>
      </c>
      <c r="U299" s="433">
        <v>1660658.8521236</v>
      </c>
      <c r="V299" s="512">
        <v>-2560310.4615513519</v>
      </c>
      <c r="W299" s="513">
        <v>-0.60656931412804771</v>
      </c>
      <c r="X299" s="514"/>
      <c r="Y299" s="433">
        <v>29841800.600610446</v>
      </c>
      <c r="Z299" s="433">
        <v>27020646.504458163</v>
      </c>
      <c r="AA299" s="512">
        <v>-2821154.0961522833</v>
      </c>
      <c r="AB299" s="513">
        <v>-9.4536993055793467E-2</v>
      </c>
      <c r="AC299" s="514"/>
      <c r="AD299" s="517">
        <v>0</v>
      </c>
      <c r="AE299" s="439">
        <v>3986354.5091801118</v>
      </c>
      <c r="AF299" s="505"/>
      <c r="AG299" s="399">
        <v>29841800.600610446</v>
      </c>
      <c r="AH299" s="399">
        <v>31007001.013638273</v>
      </c>
      <c r="AI299" s="512">
        <v>1165200.4130278267</v>
      </c>
      <c r="AJ299" s="513">
        <v>3.9045915111569754E-2</v>
      </c>
      <c r="AK299" s="513"/>
      <c r="AL299" s="200">
        <v>-3969884</v>
      </c>
      <c r="AM299" s="433">
        <v>-3676999</v>
      </c>
      <c r="AN299" s="512">
        <v>292885</v>
      </c>
      <c r="AO299" s="513">
        <v>-7.3776714886379546E-2</v>
      </c>
      <c r="AP299" s="513"/>
      <c r="AQ299" s="445">
        <v>25871916.600610446</v>
      </c>
      <c r="AR299" s="445">
        <v>27330002.013638273</v>
      </c>
      <c r="AS299" s="512">
        <v>1458085.4130278267</v>
      </c>
      <c r="AT299" s="513">
        <v>5.6357842966818443E-2</v>
      </c>
      <c r="AV299" s="519">
        <v>599.20185260598089</v>
      </c>
      <c r="AW299" s="519">
        <v>603.29858532223977</v>
      </c>
      <c r="AX299" s="519">
        <v>4.0967327162588845</v>
      </c>
      <c r="AY299" s="520">
        <v>6.8369827270090009E-3</v>
      </c>
      <c r="AZ299" s="521"/>
      <c r="BA299" s="519">
        <v>163.16406184444591</v>
      </c>
      <c r="BB299" s="519">
        <v>149.73724483883646</v>
      </c>
      <c r="BC299" s="658">
        <v>-13.42681700560945</v>
      </c>
      <c r="BD299" s="659">
        <v>-8.2290284109315937E-2</v>
      </c>
      <c r="BE299" s="521"/>
      <c r="BF299" s="519">
        <v>125.59792048308245</v>
      </c>
      <c r="BG299" s="519">
        <v>49.31136538657244</v>
      </c>
      <c r="BH299" s="658">
        <v>-76.28655509651</v>
      </c>
      <c r="BI299" s="659">
        <v>-0.60738708732670066</v>
      </c>
      <c r="BJ299" s="521"/>
      <c r="BK299" s="519">
        <v>887.96383493350925</v>
      </c>
      <c r="BL299" s="519">
        <v>802.34719554764865</v>
      </c>
      <c r="BM299" s="658">
        <v>-85.616639385860594</v>
      </c>
      <c r="BN299" s="659">
        <v>-9.6419061247321594E-2</v>
      </c>
      <c r="BO299" s="522"/>
      <c r="BP299" s="519">
        <v>0</v>
      </c>
      <c r="BQ299" s="519">
        <v>118.37023812038221</v>
      </c>
      <c r="BR299" s="522"/>
      <c r="BS299" s="519">
        <v>887.96383493350925</v>
      </c>
      <c r="BT299" s="519">
        <v>920.71743366803082</v>
      </c>
      <c r="BU299" s="658">
        <v>32.753598734521574</v>
      </c>
      <c r="BV299" s="659">
        <v>3.6886185502109065E-2</v>
      </c>
      <c r="BW299" s="513"/>
      <c r="BX299" s="519">
        <v>-118.12669979468563</v>
      </c>
      <c r="BY299" s="519">
        <v>-109.18428007245301</v>
      </c>
      <c r="BZ299" s="512">
        <v>8.9424197222326285</v>
      </c>
      <c r="CA299" s="513">
        <v>-7.5701934768137288E-2</v>
      </c>
      <c r="CB299" s="513"/>
      <c r="CC299" s="445">
        <v>769.83713513882367</v>
      </c>
      <c r="CD299" s="445">
        <v>811.5331535955778</v>
      </c>
      <c r="CE299" s="512">
        <v>41.696018456754132</v>
      </c>
      <c r="CF299" s="513">
        <v>5.4162129304447165E-2</v>
      </c>
    </row>
    <row r="300" spans="1:84">
      <c r="A300" s="397">
        <v>981</v>
      </c>
      <c r="B300" s="412">
        <v>5</v>
      </c>
      <c r="C300" s="412">
        <v>5</v>
      </c>
      <c r="D300" s="398" t="s">
        <v>324</v>
      </c>
      <c r="E300" s="400">
        <v>2237</v>
      </c>
      <c r="F300" s="400">
        <v>2207</v>
      </c>
      <c r="G300" s="512">
        <v>-30</v>
      </c>
      <c r="H300" s="513">
        <v>-1.3410818059901655E-2</v>
      </c>
      <c r="I300" s="513"/>
      <c r="J300" s="400">
        <v>692687.12970531196</v>
      </c>
      <c r="K300" s="433">
        <v>591410.70100223599</v>
      </c>
      <c r="L300" s="512">
        <v>-101276.42870307597</v>
      </c>
      <c r="M300" s="513">
        <v>-0.14620804163946532</v>
      </c>
      <c r="N300" s="513"/>
      <c r="O300" s="400">
        <v>1123713.116947154</v>
      </c>
      <c r="P300" s="433">
        <v>1204427.7756147403</v>
      </c>
      <c r="Q300" s="512">
        <v>80714.658667586278</v>
      </c>
      <c r="R300" s="513">
        <v>7.1828527628891359E-2</v>
      </c>
      <c r="S300" s="513"/>
      <c r="T300" s="400">
        <v>506594.97488760692</v>
      </c>
      <c r="U300" s="433">
        <v>361892.07658344752</v>
      </c>
      <c r="V300" s="512">
        <v>-144702.8983041594</v>
      </c>
      <c r="W300" s="513">
        <v>-0.2856382425353966</v>
      </c>
      <c r="X300" s="514"/>
      <c r="Y300" s="433">
        <v>2322995.2215400729</v>
      </c>
      <c r="Z300" s="433">
        <v>2157730.5532004237</v>
      </c>
      <c r="AA300" s="512">
        <v>-165264.66833964922</v>
      </c>
      <c r="AB300" s="513">
        <v>-7.1142922209751228E-2</v>
      </c>
      <c r="AC300" s="514"/>
      <c r="AD300" s="517">
        <v>0</v>
      </c>
      <c r="AE300" s="439">
        <v>323126.93172233395</v>
      </c>
      <c r="AF300" s="505"/>
      <c r="AG300" s="399">
        <v>2322995.2215400729</v>
      </c>
      <c r="AH300" s="399">
        <v>2480857.4849227578</v>
      </c>
      <c r="AI300" s="512">
        <v>157862.26338268491</v>
      </c>
      <c r="AJ300" s="513">
        <v>6.7956344429338594E-2</v>
      </c>
      <c r="AK300" s="513"/>
      <c r="AL300" s="200">
        <v>-577144</v>
      </c>
      <c r="AM300" s="433">
        <v>-510497</v>
      </c>
      <c r="AN300" s="512">
        <v>66647</v>
      </c>
      <c r="AO300" s="513">
        <v>-0.11547724657970974</v>
      </c>
      <c r="AP300" s="513"/>
      <c r="AQ300" s="445">
        <v>1745851.2215400729</v>
      </c>
      <c r="AR300" s="445">
        <v>1970360.4849227578</v>
      </c>
      <c r="AS300" s="512">
        <v>224509.26338268491</v>
      </c>
      <c r="AT300" s="513">
        <v>0.12859587381371357</v>
      </c>
      <c r="AV300" s="519">
        <v>309.65003563044792</v>
      </c>
      <c r="AW300" s="519">
        <v>267.97041277853918</v>
      </c>
      <c r="AX300" s="519">
        <v>-41.679622851908732</v>
      </c>
      <c r="AY300" s="520">
        <v>-0.13460235122224018</v>
      </c>
      <c r="AZ300" s="521"/>
      <c r="BA300" s="519">
        <v>502.33040543010912</v>
      </c>
      <c r="BB300" s="519">
        <v>545.73075469630282</v>
      </c>
      <c r="BC300" s="658">
        <v>43.4003492661937</v>
      </c>
      <c r="BD300" s="659">
        <v>8.6398013731685472E-2</v>
      </c>
      <c r="BE300" s="521"/>
      <c r="BF300" s="519">
        <v>226.46176794260478</v>
      </c>
      <c r="BG300" s="519">
        <v>163.97466088964546</v>
      </c>
      <c r="BH300" s="658">
        <v>-62.487107052959317</v>
      </c>
      <c r="BI300" s="659">
        <v>-0.27592784256986042</v>
      </c>
      <c r="BJ300" s="521"/>
      <c r="BK300" s="519">
        <v>1038.4422090031619</v>
      </c>
      <c r="BL300" s="519">
        <v>977.67582836448742</v>
      </c>
      <c r="BM300" s="658">
        <v>-60.766380638674491</v>
      </c>
      <c r="BN300" s="659">
        <v>-5.8516863155058316E-2</v>
      </c>
      <c r="BO300" s="522"/>
      <c r="BP300" s="519">
        <v>0</v>
      </c>
      <c r="BQ300" s="519">
        <v>146.41002796662164</v>
      </c>
      <c r="BR300" s="522"/>
      <c r="BS300" s="519">
        <v>1038.4422090031619</v>
      </c>
      <c r="BT300" s="519">
        <v>1124.0858563311092</v>
      </c>
      <c r="BU300" s="658">
        <v>85.643647327947292</v>
      </c>
      <c r="BV300" s="659">
        <v>8.2473195509030511E-2</v>
      </c>
      <c r="BW300" s="513"/>
      <c r="BX300" s="519">
        <v>-257.99910594546265</v>
      </c>
      <c r="BY300" s="519">
        <v>-242.09243316719528</v>
      </c>
      <c r="BZ300" s="512">
        <v>15.906672778267364</v>
      </c>
      <c r="CA300" s="513">
        <v>-6.1653984109657375E-2</v>
      </c>
      <c r="CB300" s="513"/>
      <c r="CC300" s="445">
        <v>780.44310305769932</v>
      </c>
      <c r="CD300" s="445">
        <v>892.77774577379148</v>
      </c>
      <c r="CE300" s="512">
        <v>112.33464271609216</v>
      </c>
      <c r="CF300" s="513">
        <v>0.14393700485785071</v>
      </c>
    </row>
    <row r="301" spans="1:84">
      <c r="A301" s="397">
        <v>989</v>
      </c>
      <c r="B301" s="412">
        <v>14</v>
      </c>
      <c r="C301" s="412">
        <v>14</v>
      </c>
      <c r="D301" s="398" t="s">
        <v>325</v>
      </c>
      <c r="E301" s="400">
        <v>5406</v>
      </c>
      <c r="F301" s="400">
        <v>5316</v>
      </c>
      <c r="G301" s="512">
        <v>-90</v>
      </c>
      <c r="H301" s="513">
        <v>-1.6648168701442843E-2</v>
      </c>
      <c r="I301" s="513"/>
      <c r="J301" s="400">
        <v>-635910.65405684058</v>
      </c>
      <c r="K301" s="433">
        <v>-605665.62147654453</v>
      </c>
      <c r="L301" s="512">
        <v>30245.032580296043</v>
      </c>
      <c r="M301" s="513">
        <v>-4.7561764199649033E-2</v>
      </c>
      <c r="N301" s="513"/>
      <c r="O301" s="400">
        <v>2044935.2697507231</v>
      </c>
      <c r="P301" s="433">
        <v>2265545.5823936807</v>
      </c>
      <c r="Q301" s="512">
        <v>220610.31264295755</v>
      </c>
      <c r="R301" s="513">
        <v>0.10788131825309555</v>
      </c>
      <c r="S301" s="513"/>
      <c r="T301" s="400">
        <v>1150277.1356862797</v>
      </c>
      <c r="U301" s="433">
        <v>676810.6052026758</v>
      </c>
      <c r="V301" s="512">
        <v>-473466.53048360394</v>
      </c>
      <c r="W301" s="513">
        <v>-0.41161083341982951</v>
      </c>
      <c r="X301" s="514"/>
      <c r="Y301" s="433">
        <v>2559301.7513801623</v>
      </c>
      <c r="Z301" s="433">
        <v>2336690.566119812</v>
      </c>
      <c r="AA301" s="512">
        <v>-222611.18526035035</v>
      </c>
      <c r="AB301" s="513">
        <v>-8.6981218662591134E-2</v>
      </c>
      <c r="AC301" s="514"/>
      <c r="AD301" s="517">
        <v>0</v>
      </c>
      <c r="AE301" s="439">
        <v>695443.04162650695</v>
      </c>
      <c r="AF301" s="505"/>
      <c r="AG301" s="399">
        <v>2559301.7513801623</v>
      </c>
      <c r="AH301" s="399">
        <v>3032133.6077463189</v>
      </c>
      <c r="AI301" s="512">
        <v>472831.8563661566</v>
      </c>
      <c r="AJ301" s="513">
        <v>0.18475033516902459</v>
      </c>
      <c r="AK301" s="513"/>
      <c r="AL301" s="200">
        <v>-287406</v>
      </c>
      <c r="AM301" s="433">
        <v>-102624</v>
      </c>
      <c r="AN301" s="512">
        <v>184782</v>
      </c>
      <c r="AO301" s="513">
        <v>-0.6429302102252562</v>
      </c>
      <c r="AP301" s="513"/>
      <c r="AQ301" s="445">
        <v>2271895.7513801623</v>
      </c>
      <c r="AR301" s="445">
        <v>2929509.6077463189</v>
      </c>
      <c r="AS301" s="512">
        <v>657613.8563661566</v>
      </c>
      <c r="AT301" s="513">
        <v>0.28945599989201104</v>
      </c>
      <c r="AV301" s="519">
        <v>-117.63053164203488</v>
      </c>
      <c r="AW301" s="519">
        <v>-113.93258492786767</v>
      </c>
      <c r="AX301" s="519">
        <v>3.697946714167216</v>
      </c>
      <c r="AY301" s="520">
        <v>-3.143696336781468E-2</v>
      </c>
      <c r="AZ301" s="521"/>
      <c r="BA301" s="519">
        <v>378.2714150482285</v>
      </c>
      <c r="BB301" s="519">
        <v>426.17486501009796</v>
      </c>
      <c r="BC301" s="658">
        <v>47.903449961869455</v>
      </c>
      <c r="BD301" s="659">
        <v>0.12663777397972803</v>
      </c>
      <c r="BE301" s="521"/>
      <c r="BF301" s="519">
        <v>212.77786453686269</v>
      </c>
      <c r="BG301" s="519">
        <v>127.31576471081185</v>
      </c>
      <c r="BH301" s="658">
        <v>-85.462099826050846</v>
      </c>
      <c r="BI301" s="659">
        <v>-0.40164939154770474</v>
      </c>
      <c r="BJ301" s="521"/>
      <c r="BK301" s="519">
        <v>473.4187479430563</v>
      </c>
      <c r="BL301" s="519">
        <v>439.55804479304214</v>
      </c>
      <c r="BM301" s="658">
        <v>-33.86070315001416</v>
      </c>
      <c r="BN301" s="659">
        <v>-7.1523790084644032E-2</v>
      </c>
      <c r="BO301" s="522"/>
      <c r="BP301" s="519">
        <v>0</v>
      </c>
      <c r="BQ301" s="519">
        <v>130.82073770250318</v>
      </c>
      <c r="BR301" s="522"/>
      <c r="BS301" s="519">
        <v>473.4187479430563</v>
      </c>
      <c r="BT301" s="519">
        <v>570.37878249554535</v>
      </c>
      <c r="BU301" s="658">
        <v>96.960034552489049</v>
      </c>
      <c r="BV301" s="659">
        <v>0.20480818508723608</v>
      </c>
      <c r="BW301" s="513"/>
      <c r="BX301" s="519">
        <v>-53.164261931187568</v>
      </c>
      <c r="BY301" s="519">
        <v>-19.304740406320541</v>
      </c>
      <c r="BZ301" s="512">
        <v>33.859521524867027</v>
      </c>
      <c r="CA301" s="513">
        <v>-0.63688501062410374</v>
      </c>
      <c r="CB301" s="513"/>
      <c r="CC301" s="445">
        <v>420.25448601186872</v>
      </c>
      <c r="CD301" s="445">
        <v>551.0740420892248</v>
      </c>
      <c r="CE301" s="512">
        <v>130.81955607735608</v>
      </c>
      <c r="CF301" s="513">
        <v>0.31128651907754179</v>
      </c>
    </row>
    <row r="302" spans="1:84">
      <c r="A302" s="397">
        <v>992</v>
      </c>
      <c r="B302" s="412">
        <v>13</v>
      </c>
      <c r="C302" s="412">
        <v>13</v>
      </c>
      <c r="D302" s="398" t="s">
        <v>326</v>
      </c>
      <c r="E302" s="400">
        <v>18120</v>
      </c>
      <c r="F302" s="400">
        <v>17971</v>
      </c>
      <c r="G302" s="512">
        <v>-149</v>
      </c>
      <c r="H302" s="513">
        <v>-8.2229580573951432E-3</v>
      </c>
      <c r="I302" s="513"/>
      <c r="J302" s="400">
        <v>2831959.8489215672</v>
      </c>
      <c r="K302" s="433">
        <v>2436740.1542596496</v>
      </c>
      <c r="L302" s="512">
        <v>-395219.69466191763</v>
      </c>
      <c r="M302" s="513">
        <v>-0.13955695551701428</v>
      </c>
      <c r="N302" s="513"/>
      <c r="O302" s="400">
        <v>5160493.4438761827</v>
      </c>
      <c r="P302" s="433">
        <v>4063704.1119463444</v>
      </c>
      <c r="Q302" s="512">
        <v>-1096789.3319298383</v>
      </c>
      <c r="R302" s="513">
        <v>-0.2125357475710716</v>
      </c>
      <c r="S302" s="513"/>
      <c r="T302" s="200">
        <v>2934301.2147387285</v>
      </c>
      <c r="U302" s="433">
        <v>1515496.8156976718</v>
      </c>
      <c r="V302" s="512">
        <v>-1418804.3990410566</v>
      </c>
      <c r="W302" s="513">
        <v>-0.48352377455815748</v>
      </c>
      <c r="X302" s="514"/>
      <c r="Y302" s="433">
        <v>10926754.507536478</v>
      </c>
      <c r="Z302" s="433">
        <v>8015941.0819036663</v>
      </c>
      <c r="AA302" s="512">
        <v>-2910813.4256328121</v>
      </c>
      <c r="AB302" s="513">
        <v>-0.26639322990419023</v>
      </c>
      <c r="AC302" s="514"/>
      <c r="AD302" s="517">
        <v>0</v>
      </c>
      <c r="AE302" s="439">
        <v>3510147.67926841</v>
      </c>
      <c r="AF302" s="505"/>
      <c r="AG302" s="399">
        <v>10926754.507536478</v>
      </c>
      <c r="AH302" s="399">
        <v>11526088.761172077</v>
      </c>
      <c r="AI302" s="512">
        <v>599334.25363559835</v>
      </c>
      <c r="AJ302" s="513">
        <v>5.4850161886790934E-2</v>
      </c>
      <c r="AK302" s="513"/>
      <c r="AL302" s="200">
        <v>-788182</v>
      </c>
      <c r="AM302" s="433">
        <v>-20798</v>
      </c>
      <c r="AN302" s="512">
        <v>767384</v>
      </c>
      <c r="AO302" s="513">
        <v>-0.97361269351494961</v>
      </c>
      <c r="AP302" s="513"/>
      <c r="AQ302" s="445">
        <v>10138572.507536478</v>
      </c>
      <c r="AR302" s="445">
        <v>11505290.761172077</v>
      </c>
      <c r="AS302" s="512">
        <v>1366718.2536355983</v>
      </c>
      <c r="AT302" s="513">
        <v>0.13480381509523676</v>
      </c>
      <c r="AV302" s="519">
        <v>156.28917488529621</v>
      </c>
      <c r="AW302" s="519">
        <v>135.59290825550329</v>
      </c>
      <c r="AX302" s="519">
        <v>-20.696266629792916</v>
      </c>
      <c r="AY302" s="520">
        <v>-0.1324229054570307</v>
      </c>
      <c r="AZ302" s="521"/>
      <c r="BA302" s="519">
        <v>284.79544392252666</v>
      </c>
      <c r="BB302" s="519">
        <v>226.12565310479908</v>
      </c>
      <c r="BC302" s="658">
        <v>-58.669790817727574</v>
      </c>
      <c r="BD302" s="659">
        <v>-0.20600677458059197</v>
      </c>
      <c r="BE302" s="521"/>
      <c r="BF302" s="519">
        <v>161.9371531312764</v>
      </c>
      <c r="BG302" s="519">
        <v>84.330132752638804</v>
      </c>
      <c r="BH302" s="658">
        <v>-77.6070203786376</v>
      </c>
      <c r="BI302" s="659">
        <v>-0.479241600077559</v>
      </c>
      <c r="BJ302" s="521"/>
      <c r="BK302" s="519">
        <v>603.02177193909927</v>
      </c>
      <c r="BL302" s="519">
        <v>446.04869411294118</v>
      </c>
      <c r="BM302" s="658">
        <v>-156.97307782615809</v>
      </c>
      <c r="BN302" s="659">
        <v>-0.2603107966091997</v>
      </c>
      <c r="BO302" s="522"/>
      <c r="BP302" s="519">
        <v>0</v>
      </c>
      <c r="BQ302" s="519">
        <v>195.32289128420288</v>
      </c>
      <c r="BR302" s="522"/>
      <c r="BS302" s="519">
        <v>603.02177193909927</v>
      </c>
      <c r="BT302" s="519">
        <v>641.37158539714414</v>
      </c>
      <c r="BU302" s="658">
        <v>38.349813458044878</v>
      </c>
      <c r="BV302" s="659">
        <v>6.3596067741842538E-2</v>
      </c>
      <c r="BW302" s="513"/>
      <c r="BX302" s="519">
        <v>-43.497902869757176</v>
      </c>
      <c r="BY302" s="519">
        <v>-1.157308997829837</v>
      </c>
      <c r="BZ302" s="512">
        <v>42.340593871927339</v>
      </c>
      <c r="CA302" s="513">
        <v>-0.97339391277563225</v>
      </c>
      <c r="CB302" s="513"/>
      <c r="CC302" s="445">
        <v>559.52386906934214</v>
      </c>
      <c r="CD302" s="445">
        <v>640.21427639931426</v>
      </c>
      <c r="CE302" s="512">
        <v>80.690407329972118</v>
      </c>
      <c r="CF302" s="513">
        <v>0.14421262754024192</v>
      </c>
    </row>
  </sheetData>
  <autoFilter ref="A10:CF10" xr:uid="{963FDA7B-475D-440A-A6C1-BE5484561927}"/>
  <phoneticPr fontId="46" type="noConversion"/>
  <conditionalFormatting sqref="E11:F301">
    <cfRule type="cellIs" dxfId="8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1CAA-B3A9-44E7-A6E1-567E974E151A}">
  <sheetPr>
    <tabColor theme="4"/>
  </sheetPr>
  <dimension ref="A1:I303"/>
  <sheetViews>
    <sheetView workbookViewId="0">
      <pane xSplit="2" ySplit="10" topLeftCell="C11" activePane="bottomRight" state="frozen"/>
      <selection activeCell="R25" sqref="R25"/>
      <selection pane="topRight" activeCell="R25" sqref="R25"/>
      <selection pane="bottomLeft" activeCell="R25" sqref="R25"/>
      <selection pane="bottomRight"/>
    </sheetView>
  </sheetViews>
  <sheetFormatPr defaultRowHeight="15"/>
  <cols>
    <col min="1" max="1" width="6.85546875" style="14" customWidth="1"/>
    <col min="2" max="2" width="18" style="8" bestFit="1" customWidth="1"/>
    <col min="3" max="3" width="12.5703125" style="7" customWidth="1"/>
    <col min="4" max="4" width="19.5703125" style="438" bestFit="1" customWidth="1"/>
    <col min="5" max="5" width="16.85546875" style="70" bestFit="1" customWidth="1"/>
    <col min="6" max="6" width="11.7109375" bestFit="1" customWidth="1"/>
    <col min="7" max="7" width="8.7109375" bestFit="1" customWidth="1"/>
  </cols>
  <sheetData>
    <row r="1" spans="1:9" ht="35.25">
      <c r="A1" s="422" t="s">
        <v>511</v>
      </c>
      <c r="B1" s="6"/>
    </row>
    <row r="2" spans="1:9" ht="15.75">
      <c r="A2" s="418" t="s">
        <v>516</v>
      </c>
    </row>
    <row r="3" spans="1:9" ht="15.75">
      <c r="A3" s="396" t="s">
        <v>418</v>
      </c>
      <c r="B3" s="43"/>
      <c r="C3" s="43"/>
    </row>
    <row r="4" spans="1:9">
      <c r="A4" s="332" t="s">
        <v>702</v>
      </c>
      <c r="I4" t="e" vm="1">
        <v>#VALUE!</v>
      </c>
    </row>
    <row r="5" spans="1:9" ht="15.75">
      <c r="A5" s="538"/>
      <c r="B5" s="47"/>
      <c r="C5" s="47"/>
    </row>
    <row r="6" spans="1:9" ht="15.75">
      <c r="A6" s="418"/>
      <c r="B6" s="51"/>
      <c r="C6" s="47"/>
    </row>
    <row r="7" spans="1:9" ht="15.75">
      <c r="A7" s="418"/>
      <c r="B7" s="51"/>
      <c r="C7" s="47"/>
    </row>
    <row r="8" spans="1:9" ht="18.75">
      <c r="A8" s="660" t="s">
        <v>512</v>
      </c>
      <c r="B8" s="660"/>
      <c r="C8" s="660"/>
      <c r="D8" s="660"/>
      <c r="E8" s="660"/>
      <c r="F8" s="660"/>
      <c r="G8" s="660"/>
    </row>
    <row r="9" spans="1:9" ht="78.75">
      <c r="A9" s="580" t="s">
        <v>11</v>
      </c>
      <c r="B9" s="580" t="s">
        <v>12</v>
      </c>
      <c r="C9" s="581" t="s">
        <v>491</v>
      </c>
      <c r="D9" s="579" t="s">
        <v>652</v>
      </c>
      <c r="E9" s="579" t="s">
        <v>506</v>
      </c>
      <c r="F9" s="579" t="s">
        <v>653</v>
      </c>
      <c r="G9" s="579" t="s">
        <v>654</v>
      </c>
    </row>
    <row r="10" spans="1:9" s="393" customFormat="1" ht="39" customHeight="1" thickBot="1">
      <c r="A10" s="408"/>
      <c r="B10" s="409" t="s">
        <v>33</v>
      </c>
      <c r="C10" s="410">
        <v>5573310</v>
      </c>
      <c r="D10" s="582">
        <f>SUM(D11:D303)</f>
        <v>606829418.61999893</v>
      </c>
      <c r="E10" s="582">
        <v>216081015.58784497</v>
      </c>
      <c r="F10" s="585">
        <f t="shared" ref="F10" si="0">SUM(D10:E10)</f>
        <v>822910434.2078439</v>
      </c>
      <c r="G10" s="585">
        <f t="shared" ref="G10" si="1">F10/C10</f>
        <v>147.65201185791636</v>
      </c>
    </row>
    <row r="11" spans="1:9" ht="16.5">
      <c r="A11" s="402">
        <v>5</v>
      </c>
      <c r="B11" s="403" t="s">
        <v>34</v>
      </c>
      <c r="C11" s="427">
        <v>9113</v>
      </c>
      <c r="D11" s="583">
        <v>838937.02554058307</v>
      </c>
      <c r="E11" s="583">
        <v>316760.57052561705</v>
      </c>
      <c r="F11" s="586">
        <f>SUM(D11:E11)</f>
        <v>1155697.5960662002</v>
      </c>
      <c r="G11" s="586">
        <f t="shared" ref="G11:G74" si="2">F11/C11</f>
        <v>126.81856645080656</v>
      </c>
    </row>
    <row r="12" spans="1:9" ht="16.5">
      <c r="A12" s="397">
        <v>9</v>
      </c>
      <c r="B12" s="398" t="s">
        <v>35</v>
      </c>
      <c r="C12" s="420">
        <v>2437</v>
      </c>
      <c r="D12" s="564">
        <v>191998.46134876471</v>
      </c>
      <c r="E12" s="564">
        <v>76029.623449555904</v>
      </c>
      <c r="F12" s="586">
        <f t="shared" ref="F12:F75" si="3">SUM(D12:E12)</f>
        <v>268028.0847983206</v>
      </c>
      <c r="G12" s="586">
        <f t="shared" si="2"/>
        <v>109.98280049171957</v>
      </c>
    </row>
    <row r="13" spans="1:9" ht="16.5">
      <c r="A13" s="397">
        <v>10</v>
      </c>
      <c r="B13" s="398" t="s">
        <v>36</v>
      </c>
      <c r="C13" s="420">
        <v>10933</v>
      </c>
      <c r="D13" s="564">
        <v>893211.49049983465</v>
      </c>
      <c r="E13" s="564">
        <v>534209.61680744821</v>
      </c>
      <c r="F13" s="586">
        <f t="shared" si="3"/>
        <v>1427421.1073072827</v>
      </c>
      <c r="G13" s="586">
        <f t="shared" si="2"/>
        <v>130.56078910704133</v>
      </c>
    </row>
    <row r="14" spans="1:9" ht="16.5">
      <c r="A14" s="397">
        <v>16</v>
      </c>
      <c r="B14" s="398" t="s">
        <v>37</v>
      </c>
      <c r="C14" s="420">
        <v>7968</v>
      </c>
      <c r="D14" s="564">
        <v>722831.48090310721</v>
      </c>
      <c r="E14" s="564">
        <v>294529.82823765307</v>
      </c>
      <c r="F14" s="586">
        <f t="shared" si="3"/>
        <v>1017361.3091407602</v>
      </c>
      <c r="G14" s="586">
        <f t="shared" si="2"/>
        <v>127.68088719136047</v>
      </c>
    </row>
    <row r="15" spans="1:9" ht="16.5">
      <c r="A15" s="397">
        <v>18</v>
      </c>
      <c r="B15" s="398" t="s">
        <v>38</v>
      </c>
      <c r="C15" s="420">
        <v>4700</v>
      </c>
      <c r="D15" s="564">
        <v>377247.99385790777</v>
      </c>
      <c r="E15" s="564">
        <v>135236.42157126064</v>
      </c>
      <c r="F15" s="586">
        <f t="shared" si="3"/>
        <v>512484.41542916838</v>
      </c>
      <c r="G15" s="586">
        <f t="shared" si="2"/>
        <v>109.03923732535497</v>
      </c>
    </row>
    <row r="16" spans="1:9" ht="16.5">
      <c r="A16" s="397">
        <v>19</v>
      </c>
      <c r="B16" s="398" t="s">
        <v>39</v>
      </c>
      <c r="C16" s="420">
        <v>3961</v>
      </c>
      <c r="D16" s="564">
        <v>285700.12708788994</v>
      </c>
      <c r="E16" s="564">
        <v>77081.081784552516</v>
      </c>
      <c r="F16" s="586">
        <f t="shared" si="3"/>
        <v>362781.20887244248</v>
      </c>
      <c r="G16" s="586">
        <f t="shared" si="2"/>
        <v>91.588288026367707</v>
      </c>
    </row>
    <row r="17" spans="1:7" ht="16.5">
      <c r="A17" s="397">
        <v>20</v>
      </c>
      <c r="B17" s="398" t="s">
        <v>40</v>
      </c>
      <c r="C17" s="420">
        <v>16405</v>
      </c>
      <c r="D17" s="564">
        <v>1523599.0614472835</v>
      </c>
      <c r="E17" s="564">
        <v>1028469.863971878</v>
      </c>
      <c r="F17" s="586">
        <f t="shared" si="3"/>
        <v>2552068.9254191616</v>
      </c>
      <c r="G17" s="586">
        <f t="shared" si="2"/>
        <v>155.56653004688579</v>
      </c>
    </row>
    <row r="18" spans="1:7" ht="16.5">
      <c r="A18" s="397">
        <v>46</v>
      </c>
      <c r="B18" s="398" t="s">
        <v>41</v>
      </c>
      <c r="C18" s="420">
        <v>1320</v>
      </c>
      <c r="D18" s="564">
        <v>125354.00525829686</v>
      </c>
      <c r="E18" s="564">
        <v>39422.009864600623</v>
      </c>
      <c r="F18" s="586">
        <f t="shared" si="3"/>
        <v>164776.01512289749</v>
      </c>
      <c r="G18" s="586">
        <f t="shared" si="2"/>
        <v>124.83031448704355</v>
      </c>
    </row>
    <row r="19" spans="1:7" ht="16.5">
      <c r="A19" s="397">
        <v>47</v>
      </c>
      <c r="B19" s="398" t="s">
        <v>42</v>
      </c>
      <c r="C19" s="420">
        <v>1771</v>
      </c>
      <c r="D19" s="564">
        <v>177483.52599290494</v>
      </c>
      <c r="E19" s="564">
        <v>44772.299622023187</v>
      </c>
      <c r="F19" s="586">
        <f t="shared" si="3"/>
        <v>222255.82561492812</v>
      </c>
      <c r="G19" s="586">
        <f t="shared" si="2"/>
        <v>125.49736059566806</v>
      </c>
    </row>
    <row r="20" spans="1:7" ht="16.5">
      <c r="A20" s="397">
        <v>49</v>
      </c>
      <c r="B20" s="398" t="s">
        <v>43</v>
      </c>
      <c r="C20" s="420">
        <v>314024</v>
      </c>
      <c r="D20" s="564">
        <v>37418971.364646561</v>
      </c>
      <c r="E20" s="564">
        <v>9001638.3093743287</v>
      </c>
      <c r="F20" s="586">
        <f t="shared" si="3"/>
        <v>46420609.674020886</v>
      </c>
      <c r="G20" s="586">
        <f t="shared" si="2"/>
        <v>147.82503781246302</v>
      </c>
    </row>
    <row r="21" spans="1:7" ht="16.5">
      <c r="A21" s="397">
        <v>50</v>
      </c>
      <c r="B21" s="398" t="s">
        <v>44</v>
      </c>
      <c r="C21" s="420">
        <v>11184</v>
      </c>
      <c r="D21" s="564">
        <v>801095.35161650693</v>
      </c>
      <c r="E21" s="564">
        <v>295813.22828237887</v>
      </c>
      <c r="F21" s="586">
        <f t="shared" si="3"/>
        <v>1096908.5798988859</v>
      </c>
      <c r="G21" s="586">
        <f t="shared" si="2"/>
        <v>98.078378031016271</v>
      </c>
    </row>
    <row r="22" spans="1:7" ht="16.5">
      <c r="A22" s="397">
        <v>51</v>
      </c>
      <c r="B22" s="398" t="s">
        <v>45</v>
      </c>
      <c r="C22" s="420">
        <v>9143</v>
      </c>
      <c r="D22" s="564">
        <v>657264.96292306692</v>
      </c>
      <c r="E22" s="564">
        <v>263763.15918738878</v>
      </c>
      <c r="F22" s="586">
        <f t="shared" si="3"/>
        <v>921028.12211045576</v>
      </c>
      <c r="G22" s="586">
        <f t="shared" si="2"/>
        <v>100.7358768577552</v>
      </c>
    </row>
    <row r="23" spans="1:7" ht="16.5">
      <c r="A23" s="397">
        <v>52</v>
      </c>
      <c r="B23" s="398" t="s">
        <v>46</v>
      </c>
      <c r="C23" s="420">
        <v>2292</v>
      </c>
      <c r="D23" s="564">
        <v>157034.54653967253</v>
      </c>
      <c r="E23" s="564">
        <v>65695.45264651801</v>
      </c>
      <c r="F23" s="586">
        <f t="shared" si="3"/>
        <v>222729.99918619054</v>
      </c>
      <c r="G23" s="586">
        <f t="shared" si="2"/>
        <v>97.177137515789937</v>
      </c>
    </row>
    <row r="24" spans="1:7" ht="16.5">
      <c r="A24" s="397">
        <v>61</v>
      </c>
      <c r="B24" s="398" t="s">
        <v>47</v>
      </c>
      <c r="C24" s="420">
        <v>16469</v>
      </c>
      <c r="D24" s="564">
        <v>1943886.6083655106</v>
      </c>
      <c r="E24" s="564">
        <v>1310691.9463011723</v>
      </c>
      <c r="F24" s="586">
        <f t="shared" si="3"/>
        <v>3254578.5546666831</v>
      </c>
      <c r="G24" s="586">
        <f t="shared" si="2"/>
        <v>197.61846831420749</v>
      </c>
    </row>
    <row r="25" spans="1:7" ht="16.5">
      <c r="A25" s="397">
        <v>69</v>
      </c>
      <c r="B25" s="398" t="s">
        <v>48</v>
      </c>
      <c r="C25" s="420">
        <v>6558</v>
      </c>
      <c r="D25" s="564">
        <v>517155.19166589709</v>
      </c>
      <c r="E25" s="564">
        <v>225377.20761484338</v>
      </c>
      <c r="F25" s="586">
        <f t="shared" si="3"/>
        <v>742532.39928074041</v>
      </c>
      <c r="G25" s="586">
        <f t="shared" si="2"/>
        <v>113.22543447403788</v>
      </c>
    </row>
    <row r="26" spans="1:7" ht="16.5">
      <c r="A26" s="397">
        <v>71</v>
      </c>
      <c r="B26" s="398" t="s">
        <v>49</v>
      </c>
      <c r="C26" s="420">
        <v>6473</v>
      </c>
      <c r="D26" s="564">
        <v>486983.04736371856</v>
      </c>
      <c r="E26" s="564">
        <v>216053.06066545047</v>
      </c>
      <c r="F26" s="586">
        <f t="shared" si="3"/>
        <v>703036.10802916903</v>
      </c>
      <c r="G26" s="586">
        <f t="shared" si="2"/>
        <v>108.61055276211479</v>
      </c>
    </row>
    <row r="27" spans="1:7" ht="16.5">
      <c r="A27" s="397">
        <v>72</v>
      </c>
      <c r="B27" s="398" t="s">
        <v>50</v>
      </c>
      <c r="C27" s="420">
        <v>948</v>
      </c>
      <c r="D27" s="564">
        <v>85162.169102116561</v>
      </c>
      <c r="E27" s="564">
        <v>38544.153724807999</v>
      </c>
      <c r="F27" s="586">
        <f t="shared" si="3"/>
        <v>123706.32282692456</v>
      </c>
      <c r="G27" s="586">
        <f t="shared" si="2"/>
        <v>130.49190171616516</v>
      </c>
    </row>
    <row r="28" spans="1:7" ht="16.5">
      <c r="A28" s="397">
        <v>74</v>
      </c>
      <c r="B28" s="398" t="s">
        <v>51</v>
      </c>
      <c r="C28" s="420">
        <v>1013</v>
      </c>
      <c r="D28" s="564">
        <v>90923.543479695771</v>
      </c>
      <c r="E28" s="564">
        <v>13527.519571801931</v>
      </c>
      <c r="F28" s="586">
        <f t="shared" si="3"/>
        <v>104451.06305149771</v>
      </c>
      <c r="G28" s="586">
        <f t="shared" si="2"/>
        <v>103.11062492744098</v>
      </c>
    </row>
    <row r="29" spans="1:7" ht="16.5">
      <c r="A29" s="397">
        <v>75</v>
      </c>
      <c r="B29" s="398" t="s">
        <v>52</v>
      </c>
      <c r="C29" s="420">
        <v>19534</v>
      </c>
      <c r="D29" s="564">
        <v>2102510.9622585401</v>
      </c>
      <c r="E29" s="564">
        <v>898453.91864475072</v>
      </c>
      <c r="F29" s="586">
        <f t="shared" si="3"/>
        <v>3000964.8809032906</v>
      </c>
      <c r="G29" s="586">
        <f t="shared" si="2"/>
        <v>153.62777111207589</v>
      </c>
    </row>
    <row r="30" spans="1:7" ht="16.5">
      <c r="A30" s="397">
        <v>77</v>
      </c>
      <c r="B30" s="398" t="s">
        <v>53</v>
      </c>
      <c r="C30" s="420">
        <v>4549</v>
      </c>
      <c r="D30" s="564">
        <v>431227.01399439893</v>
      </c>
      <c r="E30" s="564">
        <v>207058.29587333102</v>
      </c>
      <c r="F30" s="586">
        <f t="shared" si="3"/>
        <v>638285.3098677299</v>
      </c>
      <c r="G30" s="586">
        <f t="shared" si="2"/>
        <v>140.31332377835346</v>
      </c>
    </row>
    <row r="31" spans="1:7" ht="16.5">
      <c r="A31" s="397">
        <v>78</v>
      </c>
      <c r="B31" s="398" t="s">
        <v>54</v>
      </c>
      <c r="C31" s="420">
        <v>7721</v>
      </c>
      <c r="D31" s="564">
        <v>699812.50297573989</v>
      </c>
      <c r="E31" s="564">
        <v>329720.40269825689</v>
      </c>
      <c r="F31" s="586">
        <f t="shared" si="3"/>
        <v>1029532.9056739968</v>
      </c>
      <c r="G31" s="586">
        <f t="shared" si="2"/>
        <v>133.34191240435135</v>
      </c>
    </row>
    <row r="32" spans="1:7" ht="16.5">
      <c r="A32" s="397">
        <v>79</v>
      </c>
      <c r="B32" s="398" t="s">
        <v>55</v>
      </c>
      <c r="C32" s="420">
        <v>6703</v>
      </c>
      <c r="D32" s="564">
        <v>583551.91574586974</v>
      </c>
      <c r="E32" s="564">
        <v>405339.7434121992</v>
      </c>
      <c r="F32" s="586">
        <f t="shared" si="3"/>
        <v>988891.65915806894</v>
      </c>
      <c r="G32" s="586">
        <f t="shared" si="2"/>
        <v>147.52971194361763</v>
      </c>
    </row>
    <row r="33" spans="1:7" ht="16.5">
      <c r="A33" s="397">
        <v>81</v>
      </c>
      <c r="B33" s="398" t="s">
        <v>56</v>
      </c>
      <c r="C33" s="420">
        <v>2531</v>
      </c>
      <c r="D33" s="564">
        <v>279951.33961812354</v>
      </c>
      <c r="E33" s="564">
        <v>118360.59974001625</v>
      </c>
      <c r="F33" s="586">
        <f t="shared" si="3"/>
        <v>398311.93935813976</v>
      </c>
      <c r="G33" s="586">
        <f t="shared" si="2"/>
        <v>157.3733462497589</v>
      </c>
    </row>
    <row r="34" spans="1:7" ht="16.5">
      <c r="A34" s="397">
        <v>82</v>
      </c>
      <c r="B34" s="398" t="s">
        <v>57</v>
      </c>
      <c r="C34" s="420">
        <v>9371</v>
      </c>
      <c r="D34" s="564">
        <v>731665.70723084174</v>
      </c>
      <c r="E34" s="564">
        <v>235899.34011272225</v>
      </c>
      <c r="F34" s="586">
        <f t="shared" si="3"/>
        <v>967565.04734356399</v>
      </c>
      <c r="G34" s="586">
        <f t="shared" si="2"/>
        <v>103.25099213995988</v>
      </c>
    </row>
    <row r="35" spans="1:7" ht="16.5">
      <c r="A35" s="397">
        <v>86</v>
      </c>
      <c r="B35" s="398" t="s">
        <v>58</v>
      </c>
      <c r="C35" s="420">
        <v>7998</v>
      </c>
      <c r="D35" s="564">
        <v>651056.19176089659</v>
      </c>
      <c r="E35" s="564">
        <v>429084.17827694298</v>
      </c>
      <c r="F35" s="586">
        <f t="shared" si="3"/>
        <v>1080140.3700378395</v>
      </c>
      <c r="G35" s="586">
        <f t="shared" si="2"/>
        <v>135.05130908200044</v>
      </c>
    </row>
    <row r="36" spans="1:7" ht="16.5">
      <c r="A36" s="397">
        <v>90</v>
      </c>
      <c r="B36" s="398" t="s">
        <v>59</v>
      </c>
      <c r="C36" s="420">
        <v>3001</v>
      </c>
      <c r="D36" s="564">
        <v>344757.29587476718</v>
      </c>
      <c r="E36" s="564">
        <v>157682.6419541467</v>
      </c>
      <c r="F36" s="586">
        <f t="shared" si="3"/>
        <v>502439.93782891391</v>
      </c>
      <c r="G36" s="586">
        <f t="shared" si="2"/>
        <v>167.42417121923157</v>
      </c>
    </row>
    <row r="37" spans="1:7" ht="16.5">
      <c r="A37" s="397">
        <v>91</v>
      </c>
      <c r="B37" s="398" t="s">
        <v>60</v>
      </c>
      <c r="C37" s="420">
        <v>674500</v>
      </c>
      <c r="D37" s="564">
        <v>81958841.602591664</v>
      </c>
      <c r="E37" s="564">
        <v>17349434.160264015</v>
      </c>
      <c r="F37" s="586">
        <f t="shared" si="3"/>
        <v>99308275.762855679</v>
      </c>
      <c r="G37" s="586">
        <f t="shared" si="2"/>
        <v>147.23243256168374</v>
      </c>
    </row>
    <row r="38" spans="1:7" ht="16.5">
      <c r="A38" s="397">
        <v>92</v>
      </c>
      <c r="B38" s="398" t="s">
        <v>61</v>
      </c>
      <c r="C38" s="420">
        <v>247443</v>
      </c>
      <c r="D38" s="564">
        <v>34191625.370546199</v>
      </c>
      <c r="E38" s="564">
        <v>10165974.187999807</v>
      </c>
      <c r="F38" s="586">
        <f t="shared" si="3"/>
        <v>44357599.558546007</v>
      </c>
      <c r="G38" s="586">
        <f t="shared" si="2"/>
        <v>179.26390950055571</v>
      </c>
    </row>
    <row r="39" spans="1:7" ht="16.5">
      <c r="A39" s="397">
        <v>97</v>
      </c>
      <c r="B39" s="398" t="s">
        <v>62</v>
      </c>
      <c r="C39" s="420">
        <v>2062</v>
      </c>
      <c r="D39" s="564">
        <v>200931.43482661957</v>
      </c>
      <c r="E39" s="564">
        <v>71137.816863066037</v>
      </c>
      <c r="F39" s="586">
        <f t="shared" si="3"/>
        <v>272069.25168968563</v>
      </c>
      <c r="G39" s="586">
        <f t="shared" si="2"/>
        <v>131.94435096492998</v>
      </c>
    </row>
    <row r="40" spans="1:7" ht="16.5">
      <c r="A40" s="397">
        <v>98</v>
      </c>
      <c r="B40" s="398" t="s">
        <v>63</v>
      </c>
      <c r="C40" s="420">
        <v>22885</v>
      </c>
      <c r="D40" s="564">
        <v>2082249.5141564063</v>
      </c>
      <c r="E40" s="564">
        <v>721277.40261503099</v>
      </c>
      <c r="F40" s="586">
        <f t="shared" si="3"/>
        <v>2803526.916771437</v>
      </c>
      <c r="G40" s="586">
        <f t="shared" si="2"/>
        <v>122.50499964043858</v>
      </c>
    </row>
    <row r="41" spans="1:7" ht="16.5">
      <c r="A41" s="397">
        <v>102</v>
      </c>
      <c r="B41" s="398" t="s">
        <v>64</v>
      </c>
      <c r="C41" s="420">
        <v>9646</v>
      </c>
      <c r="D41" s="564">
        <v>732932.24306306313</v>
      </c>
      <c r="E41" s="564">
        <v>541626.13667940395</v>
      </c>
      <c r="F41" s="586">
        <f t="shared" si="3"/>
        <v>1274558.3797424671</v>
      </c>
      <c r="G41" s="586">
        <f t="shared" si="2"/>
        <v>132.13335887854728</v>
      </c>
    </row>
    <row r="42" spans="1:7" ht="16.5">
      <c r="A42" s="397">
        <v>103</v>
      </c>
      <c r="B42" s="398" t="s">
        <v>65</v>
      </c>
      <c r="C42" s="420">
        <v>2125</v>
      </c>
      <c r="D42" s="564">
        <v>185070.47995843581</v>
      </c>
      <c r="E42" s="564">
        <v>120371.25168263924</v>
      </c>
      <c r="F42" s="586">
        <f t="shared" si="3"/>
        <v>305441.73164107505</v>
      </c>
      <c r="G42" s="586">
        <f t="shared" si="2"/>
        <v>143.73728547815296</v>
      </c>
    </row>
    <row r="43" spans="1:7" ht="16.5">
      <c r="A43" s="397">
        <v>105</v>
      </c>
      <c r="B43" s="398" t="s">
        <v>66</v>
      </c>
      <c r="C43" s="420">
        <v>2063</v>
      </c>
      <c r="D43" s="564">
        <v>193361.92383548029</v>
      </c>
      <c r="E43" s="564">
        <v>112731.41746281052</v>
      </c>
      <c r="F43" s="586">
        <f t="shared" si="3"/>
        <v>306093.34129829082</v>
      </c>
      <c r="G43" s="586">
        <f t="shared" si="2"/>
        <v>148.37292355709687</v>
      </c>
    </row>
    <row r="44" spans="1:7" ht="16.5">
      <c r="A44" s="397">
        <v>106</v>
      </c>
      <c r="B44" s="398" t="s">
        <v>67</v>
      </c>
      <c r="C44" s="420">
        <v>46901</v>
      </c>
      <c r="D44" s="564">
        <v>4855285.3135309722</v>
      </c>
      <c r="E44" s="564">
        <v>2167594.440275576</v>
      </c>
      <c r="F44" s="586">
        <f t="shared" si="3"/>
        <v>7022879.7538065482</v>
      </c>
      <c r="G44" s="586">
        <f t="shared" si="2"/>
        <v>149.73837985984409</v>
      </c>
    </row>
    <row r="45" spans="1:7" ht="16.5">
      <c r="A45" s="397">
        <v>108</v>
      </c>
      <c r="B45" s="398" t="s">
        <v>68</v>
      </c>
      <c r="C45" s="420">
        <v>10319</v>
      </c>
      <c r="D45" s="564">
        <v>896818.6747708238</v>
      </c>
      <c r="E45" s="564">
        <v>386967.165501957</v>
      </c>
      <c r="F45" s="586">
        <f t="shared" si="3"/>
        <v>1283785.8402727807</v>
      </c>
      <c r="G45" s="586">
        <f t="shared" si="2"/>
        <v>124.40990796325039</v>
      </c>
    </row>
    <row r="46" spans="1:7" ht="16.5">
      <c r="A46" s="397">
        <v>109</v>
      </c>
      <c r="B46" s="398" t="s">
        <v>69</v>
      </c>
      <c r="C46" s="420">
        <v>68319</v>
      </c>
      <c r="D46" s="564">
        <v>6913273.9454255393</v>
      </c>
      <c r="E46" s="564">
        <v>2513980.6113185212</v>
      </c>
      <c r="F46" s="586">
        <f t="shared" si="3"/>
        <v>9427254.5567440614</v>
      </c>
      <c r="G46" s="586">
        <f t="shared" si="2"/>
        <v>137.98876676684466</v>
      </c>
    </row>
    <row r="47" spans="1:7" ht="16.5">
      <c r="A47" s="397">
        <v>111</v>
      </c>
      <c r="B47" s="398" t="s">
        <v>70</v>
      </c>
      <c r="C47" s="420">
        <v>17953</v>
      </c>
      <c r="D47" s="564">
        <v>1978313.3670217507</v>
      </c>
      <c r="E47" s="564">
        <v>580310.68038950115</v>
      </c>
      <c r="F47" s="586">
        <f t="shared" si="3"/>
        <v>2558624.0474112518</v>
      </c>
      <c r="G47" s="586">
        <f t="shared" si="2"/>
        <v>142.51791051140489</v>
      </c>
    </row>
    <row r="48" spans="1:7" ht="16.5">
      <c r="A48" s="397">
        <v>139</v>
      </c>
      <c r="B48" s="398" t="s">
        <v>71</v>
      </c>
      <c r="C48" s="420">
        <v>9766</v>
      </c>
      <c r="D48" s="564">
        <v>892237.53137158439</v>
      </c>
      <c r="E48" s="564">
        <v>551606.1976680411</v>
      </c>
      <c r="F48" s="586">
        <f t="shared" si="3"/>
        <v>1443843.7290396255</v>
      </c>
      <c r="G48" s="586">
        <f t="shared" si="2"/>
        <v>147.8439206471048</v>
      </c>
    </row>
    <row r="49" spans="1:7" ht="16.5">
      <c r="A49" s="397">
        <v>140</v>
      </c>
      <c r="B49" s="398" t="s">
        <v>72</v>
      </c>
      <c r="C49" s="420">
        <v>20618</v>
      </c>
      <c r="D49" s="564">
        <v>2228818.3110779328</v>
      </c>
      <c r="E49" s="564">
        <v>778185.43467979413</v>
      </c>
      <c r="F49" s="586">
        <f t="shared" si="3"/>
        <v>3007003.745757727</v>
      </c>
      <c r="G49" s="586">
        <f t="shared" si="2"/>
        <v>145.84361944697483</v>
      </c>
    </row>
    <row r="50" spans="1:7" ht="16.5">
      <c r="A50" s="397">
        <v>142</v>
      </c>
      <c r="B50" s="398" t="s">
        <v>73</v>
      </c>
      <c r="C50" s="420">
        <v>6444</v>
      </c>
      <c r="D50" s="564">
        <v>651427.39797188703</v>
      </c>
      <c r="E50" s="564">
        <v>182776.87291591475</v>
      </c>
      <c r="F50" s="586">
        <f t="shared" si="3"/>
        <v>834204.27088780177</v>
      </c>
      <c r="G50" s="586">
        <f t="shared" si="2"/>
        <v>129.45441820108655</v>
      </c>
    </row>
    <row r="51" spans="1:7" ht="16.5">
      <c r="A51" s="397">
        <v>143</v>
      </c>
      <c r="B51" s="398" t="s">
        <v>74</v>
      </c>
      <c r="C51" s="420">
        <v>6850</v>
      </c>
      <c r="D51" s="564">
        <v>584337.26173789357</v>
      </c>
      <c r="E51" s="564">
        <v>334277.64786337712</v>
      </c>
      <c r="F51" s="586">
        <f t="shared" si="3"/>
        <v>918614.90960127069</v>
      </c>
      <c r="G51" s="586">
        <f t="shared" si="2"/>
        <v>134.10436636514902</v>
      </c>
    </row>
    <row r="52" spans="1:7" ht="16.5">
      <c r="A52" s="397">
        <v>145</v>
      </c>
      <c r="B52" s="398" t="s">
        <v>75</v>
      </c>
      <c r="C52" s="420">
        <v>12343</v>
      </c>
      <c r="D52" s="564">
        <v>894274.65178188856</v>
      </c>
      <c r="E52" s="564">
        <v>366573.14791111095</v>
      </c>
      <c r="F52" s="586">
        <f t="shared" si="3"/>
        <v>1260847.7996929996</v>
      </c>
      <c r="G52" s="586">
        <f t="shared" si="2"/>
        <v>102.15083850708901</v>
      </c>
    </row>
    <row r="53" spans="1:7" ht="16.5">
      <c r="A53" s="397">
        <v>146</v>
      </c>
      <c r="B53" s="398" t="s">
        <v>76</v>
      </c>
      <c r="C53" s="420">
        <v>4406</v>
      </c>
      <c r="D53" s="564">
        <v>523098.35348666302</v>
      </c>
      <c r="E53" s="564">
        <v>151013.83184553613</v>
      </c>
      <c r="F53" s="586">
        <f t="shared" si="3"/>
        <v>674112.18533219909</v>
      </c>
      <c r="G53" s="586">
        <f t="shared" si="2"/>
        <v>152.99868028420315</v>
      </c>
    </row>
    <row r="54" spans="1:7" ht="16.5">
      <c r="A54" s="397">
        <v>148</v>
      </c>
      <c r="B54" s="398" t="s">
        <v>77</v>
      </c>
      <c r="C54" s="420">
        <v>7127</v>
      </c>
      <c r="D54" s="564">
        <v>752790.70745200571</v>
      </c>
      <c r="E54" s="564">
        <v>258610.77684593294</v>
      </c>
      <c r="F54" s="586">
        <f t="shared" si="3"/>
        <v>1011401.4842979386</v>
      </c>
      <c r="G54" s="586">
        <f t="shared" si="2"/>
        <v>141.91125077843955</v>
      </c>
    </row>
    <row r="55" spans="1:7" ht="16.5">
      <c r="A55" s="397">
        <v>149</v>
      </c>
      <c r="B55" s="398" t="s">
        <v>78</v>
      </c>
      <c r="C55" s="420">
        <v>5379</v>
      </c>
      <c r="D55" s="564">
        <v>376879.97805889335</v>
      </c>
      <c r="E55" s="564">
        <v>38187.848451073107</v>
      </c>
      <c r="F55" s="586">
        <f t="shared" si="3"/>
        <v>415067.82650996646</v>
      </c>
      <c r="G55" s="586">
        <f t="shared" si="2"/>
        <v>77.164496469597779</v>
      </c>
    </row>
    <row r="56" spans="1:7" ht="16.5">
      <c r="A56" s="397">
        <v>151</v>
      </c>
      <c r="B56" s="398" t="s">
        <v>79</v>
      </c>
      <c r="C56" s="420">
        <v>1814</v>
      </c>
      <c r="D56" s="564">
        <v>108820.74287979188</v>
      </c>
      <c r="E56" s="564">
        <v>60101.949634589699</v>
      </c>
      <c r="F56" s="586">
        <f t="shared" si="3"/>
        <v>168922.69251438158</v>
      </c>
      <c r="G56" s="586">
        <f t="shared" si="2"/>
        <v>93.121660702525674</v>
      </c>
    </row>
    <row r="57" spans="1:7" ht="16.5">
      <c r="A57" s="397">
        <v>152</v>
      </c>
      <c r="B57" s="398" t="s">
        <v>80</v>
      </c>
      <c r="C57" s="420">
        <v>4357</v>
      </c>
      <c r="D57" s="564">
        <v>322651.30690793856</v>
      </c>
      <c r="E57" s="564">
        <v>152581.63259346157</v>
      </c>
      <c r="F57" s="586">
        <f t="shared" si="3"/>
        <v>475232.93950140011</v>
      </c>
      <c r="G57" s="586">
        <f t="shared" si="2"/>
        <v>109.0734311456048</v>
      </c>
    </row>
    <row r="58" spans="1:7" ht="16.5">
      <c r="A58" s="397">
        <v>153</v>
      </c>
      <c r="B58" s="398" t="s">
        <v>81</v>
      </c>
      <c r="C58" s="420">
        <v>24919</v>
      </c>
      <c r="D58" s="564">
        <v>3332215.2807885665</v>
      </c>
      <c r="E58" s="564">
        <v>1970819.4952160623</v>
      </c>
      <c r="F58" s="586">
        <f t="shared" si="3"/>
        <v>5303034.7760046292</v>
      </c>
      <c r="G58" s="586">
        <f t="shared" si="2"/>
        <v>212.81089835084191</v>
      </c>
    </row>
    <row r="59" spans="1:7" ht="16.5">
      <c r="A59" s="397">
        <v>165</v>
      </c>
      <c r="B59" s="398" t="s">
        <v>82</v>
      </c>
      <c r="C59" s="420">
        <v>16123</v>
      </c>
      <c r="D59" s="564">
        <v>1447750.3197718787</v>
      </c>
      <c r="E59" s="564">
        <v>637902.4292259661</v>
      </c>
      <c r="F59" s="586">
        <f t="shared" si="3"/>
        <v>2085652.7489978448</v>
      </c>
      <c r="G59" s="586">
        <f t="shared" si="2"/>
        <v>129.35885064800874</v>
      </c>
    </row>
    <row r="60" spans="1:7" ht="16.5">
      <c r="A60" s="397">
        <v>167</v>
      </c>
      <c r="B60" s="398" t="s">
        <v>83</v>
      </c>
      <c r="C60" s="420">
        <v>78062</v>
      </c>
      <c r="D60" s="564">
        <v>11121140.742662294</v>
      </c>
      <c r="E60" s="564">
        <v>3139853.0823817085</v>
      </c>
      <c r="F60" s="586">
        <f t="shared" si="3"/>
        <v>14260993.825044002</v>
      </c>
      <c r="G60" s="586">
        <f t="shared" si="2"/>
        <v>182.68804059650026</v>
      </c>
    </row>
    <row r="61" spans="1:7" ht="16.5">
      <c r="A61" s="397">
        <v>169</v>
      </c>
      <c r="B61" s="398" t="s">
        <v>84</v>
      </c>
      <c r="C61" s="420">
        <v>4916</v>
      </c>
      <c r="D61" s="564">
        <v>422704.67996137199</v>
      </c>
      <c r="E61" s="564">
        <v>236395.50705608181</v>
      </c>
      <c r="F61" s="586">
        <f t="shared" si="3"/>
        <v>659100.18701745383</v>
      </c>
      <c r="G61" s="586">
        <f t="shared" si="2"/>
        <v>134.07245464146743</v>
      </c>
    </row>
    <row r="62" spans="1:7" ht="16.5">
      <c r="A62" s="397">
        <v>171</v>
      </c>
      <c r="B62" s="398" t="s">
        <v>85</v>
      </c>
      <c r="C62" s="420">
        <v>4590</v>
      </c>
      <c r="D62" s="564">
        <v>448932.26590862212</v>
      </c>
      <c r="E62" s="564">
        <v>252707.80440952297</v>
      </c>
      <c r="F62" s="586">
        <f t="shared" si="3"/>
        <v>701640.0703181451</v>
      </c>
      <c r="G62" s="586">
        <f t="shared" si="2"/>
        <v>152.86276041789654</v>
      </c>
    </row>
    <row r="63" spans="1:7" ht="16.5">
      <c r="A63" s="397">
        <v>172</v>
      </c>
      <c r="B63" s="398" t="s">
        <v>86</v>
      </c>
      <c r="C63" s="420">
        <v>4079</v>
      </c>
      <c r="D63" s="564">
        <v>397682.91843544377</v>
      </c>
      <c r="E63" s="564">
        <v>155567.12333135976</v>
      </c>
      <c r="F63" s="586">
        <f t="shared" si="3"/>
        <v>553250.04176680348</v>
      </c>
      <c r="G63" s="586">
        <f t="shared" si="2"/>
        <v>135.6337439977454</v>
      </c>
    </row>
    <row r="64" spans="1:7" ht="16.5">
      <c r="A64" s="397">
        <v>176</v>
      </c>
      <c r="B64" s="398" t="s">
        <v>87</v>
      </c>
      <c r="C64" s="420">
        <v>4259</v>
      </c>
      <c r="D64" s="564">
        <v>590900.41166160989</v>
      </c>
      <c r="E64" s="564">
        <v>223821.04717298021</v>
      </c>
      <c r="F64" s="586">
        <f t="shared" si="3"/>
        <v>814721.45883459016</v>
      </c>
      <c r="G64" s="586">
        <f t="shared" si="2"/>
        <v>191.29407345259219</v>
      </c>
    </row>
    <row r="65" spans="1:7" ht="16.5">
      <c r="A65" s="397">
        <v>177</v>
      </c>
      <c r="B65" s="398" t="s">
        <v>88</v>
      </c>
      <c r="C65" s="420">
        <v>1708</v>
      </c>
      <c r="D65" s="564">
        <v>141848.76366682074</v>
      </c>
      <c r="E65" s="564">
        <v>82428.2548913098</v>
      </c>
      <c r="F65" s="586">
        <f t="shared" si="3"/>
        <v>224277.01855813054</v>
      </c>
      <c r="G65" s="586">
        <f t="shared" si="2"/>
        <v>131.30972983497105</v>
      </c>
    </row>
    <row r="66" spans="1:7" ht="16.5">
      <c r="A66" s="397">
        <v>178</v>
      </c>
      <c r="B66" s="398" t="s">
        <v>89</v>
      </c>
      <c r="C66" s="420">
        <v>5734</v>
      </c>
      <c r="D66" s="564">
        <v>472370.02539042366</v>
      </c>
      <c r="E66" s="564">
        <v>203959.63121501342</v>
      </c>
      <c r="F66" s="586">
        <f t="shared" si="3"/>
        <v>676329.65660543705</v>
      </c>
      <c r="G66" s="586">
        <f t="shared" si="2"/>
        <v>117.95075978469428</v>
      </c>
    </row>
    <row r="67" spans="1:7" ht="16.5">
      <c r="A67" s="397">
        <v>179</v>
      </c>
      <c r="B67" s="398" t="s">
        <v>90</v>
      </c>
      <c r="C67" s="420">
        <v>147746</v>
      </c>
      <c r="D67" s="564">
        <v>19791279.366378948</v>
      </c>
      <c r="E67" s="564">
        <v>7246237.8489585929</v>
      </c>
      <c r="F67" s="586">
        <f t="shared" si="3"/>
        <v>27037517.215337541</v>
      </c>
      <c r="G67" s="586">
        <f t="shared" si="2"/>
        <v>182.99999468911199</v>
      </c>
    </row>
    <row r="68" spans="1:7" ht="16.5">
      <c r="A68" s="397">
        <v>181</v>
      </c>
      <c r="B68" s="398" t="s">
        <v>91</v>
      </c>
      <c r="C68" s="420">
        <v>1682</v>
      </c>
      <c r="D68" s="564">
        <v>114375.7875186348</v>
      </c>
      <c r="E68" s="564">
        <v>67066.497713681718</v>
      </c>
      <c r="F68" s="586">
        <f t="shared" si="3"/>
        <v>181442.28523231653</v>
      </c>
      <c r="G68" s="586">
        <f t="shared" si="2"/>
        <v>107.8729400905568</v>
      </c>
    </row>
    <row r="69" spans="1:7" ht="16.5">
      <c r="A69" s="397">
        <v>182</v>
      </c>
      <c r="B69" s="398" t="s">
        <v>92</v>
      </c>
      <c r="C69" s="420">
        <v>19182</v>
      </c>
      <c r="D69" s="564">
        <v>2142636.9011424771</v>
      </c>
      <c r="E69" s="564">
        <v>1296076.7919070318</v>
      </c>
      <c r="F69" s="586">
        <f t="shared" si="3"/>
        <v>3438713.6930495091</v>
      </c>
      <c r="G69" s="586">
        <f t="shared" si="2"/>
        <v>179.26773501457143</v>
      </c>
    </row>
    <row r="70" spans="1:7" ht="16.5">
      <c r="A70" s="397">
        <v>186</v>
      </c>
      <c r="B70" s="398" t="s">
        <v>93</v>
      </c>
      <c r="C70" s="420">
        <v>46490</v>
      </c>
      <c r="D70" s="564">
        <v>4576599.9967536964</v>
      </c>
      <c r="E70" s="564">
        <v>1230984.5746319396</v>
      </c>
      <c r="F70" s="586">
        <f t="shared" si="3"/>
        <v>5807584.571385636</v>
      </c>
      <c r="G70" s="586">
        <f t="shared" si="2"/>
        <v>124.92115662262069</v>
      </c>
    </row>
    <row r="71" spans="1:7" ht="16.5">
      <c r="A71" s="397">
        <v>202</v>
      </c>
      <c r="B71" s="398" t="s">
        <v>94</v>
      </c>
      <c r="C71" s="420">
        <v>36339</v>
      </c>
      <c r="D71" s="564">
        <v>2926373.1898900555</v>
      </c>
      <c r="E71" s="564">
        <v>1227989.8820834362</v>
      </c>
      <c r="F71" s="586">
        <f t="shared" si="3"/>
        <v>4154363.0719734915</v>
      </c>
      <c r="G71" s="586">
        <f t="shared" si="2"/>
        <v>114.32243793096924</v>
      </c>
    </row>
    <row r="72" spans="1:7" ht="16.5">
      <c r="A72" s="397">
        <v>204</v>
      </c>
      <c r="B72" s="398" t="s">
        <v>95</v>
      </c>
      <c r="C72" s="420">
        <v>2628</v>
      </c>
      <c r="D72" s="564">
        <v>225394.49618154723</v>
      </c>
      <c r="E72" s="564">
        <v>80854.91897010681</v>
      </c>
      <c r="F72" s="586">
        <f t="shared" si="3"/>
        <v>306249.41515165404</v>
      </c>
      <c r="G72" s="586">
        <f t="shared" si="2"/>
        <v>116.53326299530215</v>
      </c>
    </row>
    <row r="73" spans="1:7" ht="16.5">
      <c r="A73" s="397">
        <v>205</v>
      </c>
      <c r="B73" s="398" t="s">
        <v>96</v>
      </c>
      <c r="C73" s="420">
        <v>36513</v>
      </c>
      <c r="D73" s="564">
        <v>4703645.8739898195</v>
      </c>
      <c r="E73" s="564">
        <v>1831739.1055438765</v>
      </c>
      <c r="F73" s="586">
        <f t="shared" si="3"/>
        <v>6535384.9795336965</v>
      </c>
      <c r="G73" s="586">
        <f t="shared" si="2"/>
        <v>178.98789416190661</v>
      </c>
    </row>
    <row r="74" spans="1:7" ht="16.5">
      <c r="A74" s="397">
        <v>208</v>
      </c>
      <c r="B74" s="398" t="s">
        <v>97</v>
      </c>
      <c r="C74" s="420">
        <v>12372</v>
      </c>
      <c r="D74" s="564">
        <v>894289.92383990367</v>
      </c>
      <c r="E74" s="564">
        <v>420396.04003848805</v>
      </c>
      <c r="F74" s="586">
        <f t="shared" si="3"/>
        <v>1314685.9638783918</v>
      </c>
      <c r="G74" s="586">
        <f t="shared" si="2"/>
        <v>106.26301033611314</v>
      </c>
    </row>
    <row r="75" spans="1:7" ht="16.5">
      <c r="A75" s="397">
        <v>211</v>
      </c>
      <c r="B75" s="398" t="s">
        <v>98</v>
      </c>
      <c r="C75" s="420">
        <v>33473</v>
      </c>
      <c r="D75" s="564">
        <v>2643980.8571403846</v>
      </c>
      <c r="E75" s="564">
        <v>703191.42589983507</v>
      </c>
      <c r="F75" s="586">
        <f t="shared" si="3"/>
        <v>3347172.2830402199</v>
      </c>
      <c r="G75" s="586">
        <f t="shared" ref="G75:G138" si="4">F75/C75</f>
        <v>99.996184478242753</v>
      </c>
    </row>
    <row r="76" spans="1:7" ht="16.5">
      <c r="A76" s="397">
        <v>213</v>
      </c>
      <c r="B76" s="398" t="s">
        <v>99</v>
      </c>
      <c r="C76" s="420">
        <v>5114</v>
      </c>
      <c r="D76" s="564">
        <v>548434.44595139858</v>
      </c>
      <c r="E76" s="564">
        <v>294952.8221835086</v>
      </c>
      <c r="F76" s="586">
        <f t="shared" ref="F76:F139" si="5">SUM(D76:E76)</f>
        <v>843387.26813490712</v>
      </c>
      <c r="G76" s="586">
        <f t="shared" si="4"/>
        <v>164.9173383134351</v>
      </c>
    </row>
    <row r="77" spans="1:7" ht="16.5">
      <c r="A77" s="397">
        <v>214</v>
      </c>
      <c r="B77" s="398" t="s">
        <v>100</v>
      </c>
      <c r="C77" s="420">
        <v>12394</v>
      </c>
      <c r="D77" s="564">
        <v>1334960.1945763004</v>
      </c>
      <c r="E77" s="564">
        <v>899235.07130062208</v>
      </c>
      <c r="F77" s="586">
        <f t="shared" si="5"/>
        <v>2234195.2658769228</v>
      </c>
      <c r="G77" s="586">
        <f t="shared" si="4"/>
        <v>180.26426221372623</v>
      </c>
    </row>
    <row r="78" spans="1:7" ht="16.5">
      <c r="A78" s="397">
        <v>216</v>
      </c>
      <c r="B78" s="398" t="s">
        <v>101</v>
      </c>
      <c r="C78" s="420">
        <v>1217</v>
      </c>
      <c r="D78" s="564">
        <v>127649.76176644268</v>
      </c>
      <c r="E78" s="564">
        <v>72270.500594464087</v>
      </c>
      <c r="F78" s="586">
        <f t="shared" si="5"/>
        <v>199920.26236090675</v>
      </c>
      <c r="G78" s="586">
        <f t="shared" si="4"/>
        <v>164.27301755210087</v>
      </c>
    </row>
    <row r="79" spans="1:7" ht="16.5">
      <c r="A79" s="397">
        <v>217</v>
      </c>
      <c r="B79" s="398" t="s">
        <v>102</v>
      </c>
      <c r="C79" s="420">
        <v>5246</v>
      </c>
      <c r="D79" s="564">
        <v>436448.1843510904</v>
      </c>
      <c r="E79" s="564">
        <v>156458.54626414285</v>
      </c>
      <c r="F79" s="586">
        <f t="shared" si="5"/>
        <v>592906.7306152333</v>
      </c>
      <c r="G79" s="586">
        <f t="shared" si="4"/>
        <v>113.02072638490912</v>
      </c>
    </row>
    <row r="80" spans="1:7" ht="16.5">
      <c r="A80" s="397">
        <v>218</v>
      </c>
      <c r="B80" s="398" t="s">
        <v>103</v>
      </c>
      <c r="C80" s="420">
        <v>1188</v>
      </c>
      <c r="D80" s="564">
        <v>78294.524579776436</v>
      </c>
      <c r="E80" s="564">
        <v>43032.407021864608</v>
      </c>
      <c r="F80" s="586">
        <f t="shared" si="5"/>
        <v>121326.93160164104</v>
      </c>
      <c r="G80" s="586">
        <f t="shared" si="4"/>
        <v>102.12704680272815</v>
      </c>
    </row>
    <row r="81" spans="1:7" ht="16.5">
      <c r="A81" s="397">
        <v>224</v>
      </c>
      <c r="B81" s="398" t="s">
        <v>104</v>
      </c>
      <c r="C81" s="420">
        <v>8581</v>
      </c>
      <c r="D81" s="564">
        <v>1023659.511428869</v>
      </c>
      <c r="E81" s="564">
        <v>536415.01299321395</v>
      </c>
      <c r="F81" s="586">
        <f t="shared" si="5"/>
        <v>1560074.5244220831</v>
      </c>
      <c r="G81" s="586">
        <f t="shared" si="4"/>
        <v>181.80567817528063</v>
      </c>
    </row>
    <row r="82" spans="1:7" ht="16.5">
      <c r="A82" s="397">
        <v>226</v>
      </c>
      <c r="B82" s="398" t="s">
        <v>105</v>
      </c>
      <c r="C82" s="420">
        <v>3625</v>
      </c>
      <c r="D82" s="564">
        <v>357715.31697177433</v>
      </c>
      <c r="E82" s="564">
        <v>220733.80584834173</v>
      </c>
      <c r="F82" s="586">
        <f t="shared" si="5"/>
        <v>578449.12282011611</v>
      </c>
      <c r="G82" s="586">
        <f t="shared" si="4"/>
        <v>159.57217181244582</v>
      </c>
    </row>
    <row r="83" spans="1:7" ht="16.5">
      <c r="A83" s="397">
        <v>230</v>
      </c>
      <c r="B83" s="398" t="s">
        <v>106</v>
      </c>
      <c r="C83" s="420">
        <v>2216</v>
      </c>
      <c r="D83" s="564">
        <v>213895.53621072241</v>
      </c>
      <c r="E83" s="564">
        <v>155320.58292399131</v>
      </c>
      <c r="F83" s="586">
        <f t="shared" si="5"/>
        <v>369216.11913471372</v>
      </c>
      <c r="G83" s="586">
        <f t="shared" si="4"/>
        <v>166.61377217270476</v>
      </c>
    </row>
    <row r="84" spans="1:7" ht="16.5">
      <c r="A84" s="397">
        <v>231</v>
      </c>
      <c r="B84" s="398" t="s">
        <v>107</v>
      </c>
      <c r="C84" s="420">
        <v>1208</v>
      </c>
      <c r="D84" s="564">
        <v>111417.22321895669</v>
      </c>
      <c r="E84" s="564">
        <v>46779.537654959298</v>
      </c>
      <c r="F84" s="586">
        <f t="shared" si="5"/>
        <v>158196.76087391598</v>
      </c>
      <c r="G84" s="586">
        <f t="shared" si="4"/>
        <v>130.95758350489734</v>
      </c>
    </row>
    <row r="85" spans="1:7" ht="16.5">
      <c r="A85" s="397">
        <v>232</v>
      </c>
      <c r="B85" s="398" t="s">
        <v>108</v>
      </c>
      <c r="C85" s="420">
        <v>12618</v>
      </c>
      <c r="D85" s="564">
        <v>1152626.3475390428</v>
      </c>
      <c r="E85" s="564">
        <v>661631.74199529714</v>
      </c>
      <c r="F85" s="586">
        <f t="shared" si="5"/>
        <v>1814258.08953434</v>
      </c>
      <c r="G85" s="586">
        <f t="shared" si="4"/>
        <v>143.78333250391029</v>
      </c>
    </row>
    <row r="86" spans="1:7" ht="16.5">
      <c r="A86" s="397">
        <v>233</v>
      </c>
      <c r="B86" s="398" t="s">
        <v>109</v>
      </c>
      <c r="C86" s="420">
        <v>15165</v>
      </c>
      <c r="D86" s="564">
        <v>1168209.865338231</v>
      </c>
      <c r="E86" s="564">
        <v>447967.17303425906</v>
      </c>
      <c r="F86" s="586">
        <f t="shared" si="5"/>
        <v>1616177.0383724901</v>
      </c>
      <c r="G86" s="586">
        <f t="shared" si="4"/>
        <v>106.57283470969271</v>
      </c>
    </row>
    <row r="87" spans="1:7" ht="16.5">
      <c r="A87" s="397">
        <v>235</v>
      </c>
      <c r="B87" s="398" t="s">
        <v>110</v>
      </c>
      <c r="C87" s="420">
        <v>10270</v>
      </c>
      <c r="D87" s="564">
        <v>767404.19431448379</v>
      </c>
      <c r="E87" s="564">
        <v>107855.81223466899</v>
      </c>
      <c r="F87" s="586">
        <f t="shared" si="5"/>
        <v>875260.00654915278</v>
      </c>
      <c r="G87" s="586">
        <f t="shared" si="4"/>
        <v>85.224927609459868</v>
      </c>
    </row>
    <row r="88" spans="1:7" ht="16.5">
      <c r="A88" s="397">
        <v>236</v>
      </c>
      <c r="B88" s="398" t="s">
        <v>111</v>
      </c>
      <c r="C88" s="420">
        <v>4137</v>
      </c>
      <c r="D88" s="564">
        <v>348459.08992841747</v>
      </c>
      <c r="E88" s="564">
        <v>120082.43017642369</v>
      </c>
      <c r="F88" s="586">
        <f t="shared" si="5"/>
        <v>468541.52010484115</v>
      </c>
      <c r="G88" s="586">
        <f t="shared" si="4"/>
        <v>113.25635003742836</v>
      </c>
    </row>
    <row r="89" spans="1:7" ht="16.5">
      <c r="A89" s="397">
        <v>239</v>
      </c>
      <c r="B89" s="398" t="s">
        <v>112</v>
      </c>
      <c r="C89" s="420">
        <v>2035</v>
      </c>
      <c r="D89" s="564">
        <v>137704.13018784602</v>
      </c>
      <c r="E89" s="564">
        <v>52983.364186655905</v>
      </c>
      <c r="F89" s="586">
        <f t="shared" si="5"/>
        <v>190687.49437450193</v>
      </c>
      <c r="G89" s="586">
        <f t="shared" si="4"/>
        <v>93.70392843955868</v>
      </c>
    </row>
    <row r="90" spans="1:7" ht="16.5">
      <c r="A90" s="397">
        <v>240</v>
      </c>
      <c r="B90" s="398" t="s">
        <v>113</v>
      </c>
      <c r="C90" s="420">
        <v>19371</v>
      </c>
      <c r="D90" s="564">
        <v>2714267.3209455367</v>
      </c>
      <c r="E90" s="564">
        <v>1076442.2995433707</v>
      </c>
      <c r="F90" s="586">
        <f t="shared" si="5"/>
        <v>3790709.6204889072</v>
      </c>
      <c r="G90" s="586">
        <f t="shared" si="4"/>
        <v>195.68992930096056</v>
      </c>
    </row>
    <row r="91" spans="1:7" ht="16.5">
      <c r="A91" s="397">
        <v>241</v>
      </c>
      <c r="B91" s="398" t="s">
        <v>114</v>
      </c>
      <c r="C91" s="420">
        <v>7691</v>
      </c>
      <c r="D91" s="564">
        <v>669044.35420131113</v>
      </c>
      <c r="E91" s="564">
        <v>299052.76508254994</v>
      </c>
      <c r="F91" s="586">
        <f t="shared" si="5"/>
        <v>968097.11928386101</v>
      </c>
      <c r="G91" s="586">
        <f t="shared" si="4"/>
        <v>125.87402409099739</v>
      </c>
    </row>
    <row r="92" spans="1:7" ht="16.5">
      <c r="A92" s="397">
        <v>244</v>
      </c>
      <c r="B92" s="398" t="s">
        <v>115</v>
      </c>
      <c r="C92" s="420">
        <v>19514</v>
      </c>
      <c r="D92" s="564">
        <v>1442705.0142562655</v>
      </c>
      <c r="E92" s="564">
        <v>661114.28346313501</v>
      </c>
      <c r="F92" s="586">
        <f t="shared" si="5"/>
        <v>2103819.2977194004</v>
      </c>
      <c r="G92" s="586">
        <f t="shared" si="4"/>
        <v>107.81076651221689</v>
      </c>
    </row>
    <row r="93" spans="1:7" ht="16.5">
      <c r="A93" s="397">
        <v>245</v>
      </c>
      <c r="B93" s="398" t="s">
        <v>116</v>
      </c>
      <c r="C93" s="420">
        <v>38211</v>
      </c>
      <c r="D93" s="564">
        <v>4537709.4853870571</v>
      </c>
      <c r="E93" s="564">
        <v>1730561.8999086642</v>
      </c>
      <c r="F93" s="586">
        <f t="shared" si="5"/>
        <v>6268271.3852957208</v>
      </c>
      <c r="G93" s="586">
        <f t="shared" si="4"/>
        <v>164.04363626431447</v>
      </c>
    </row>
    <row r="94" spans="1:7" ht="16.5">
      <c r="A94" s="397">
        <v>249</v>
      </c>
      <c r="B94" s="398" t="s">
        <v>117</v>
      </c>
      <c r="C94" s="420">
        <v>9184</v>
      </c>
      <c r="D94" s="564">
        <v>953974.89616063458</v>
      </c>
      <c r="E94" s="564">
        <v>811247.26835366606</v>
      </c>
      <c r="F94" s="586">
        <f t="shared" si="5"/>
        <v>1765222.1645143006</v>
      </c>
      <c r="G94" s="586">
        <f t="shared" si="4"/>
        <v>192.20624613613901</v>
      </c>
    </row>
    <row r="95" spans="1:7" ht="16.5">
      <c r="A95" s="397">
        <v>250</v>
      </c>
      <c r="B95" s="398" t="s">
        <v>118</v>
      </c>
      <c r="C95" s="420">
        <v>1749</v>
      </c>
      <c r="D95" s="564">
        <v>141503.59927624103</v>
      </c>
      <c r="E95" s="564">
        <v>96046.634196465311</v>
      </c>
      <c r="F95" s="586">
        <f t="shared" si="5"/>
        <v>237550.23347270634</v>
      </c>
      <c r="G95" s="586">
        <f t="shared" si="4"/>
        <v>135.82060232859138</v>
      </c>
    </row>
    <row r="96" spans="1:7" ht="16.5">
      <c r="A96" s="397">
        <v>256</v>
      </c>
      <c r="B96" s="398" t="s">
        <v>119</v>
      </c>
      <c r="C96" s="420">
        <v>1523</v>
      </c>
      <c r="D96" s="564">
        <v>180538.94496225595</v>
      </c>
      <c r="E96" s="564">
        <v>56619.720282913098</v>
      </c>
      <c r="F96" s="586">
        <f t="shared" si="5"/>
        <v>237158.66524516905</v>
      </c>
      <c r="G96" s="586">
        <f t="shared" si="4"/>
        <v>155.71809930739923</v>
      </c>
    </row>
    <row r="97" spans="1:7" ht="16.5">
      <c r="A97" s="397">
        <v>257</v>
      </c>
      <c r="B97" s="398" t="s">
        <v>120</v>
      </c>
      <c r="C97" s="420">
        <v>41154</v>
      </c>
      <c r="D97" s="564">
        <v>3927021.1270757508</v>
      </c>
      <c r="E97" s="564">
        <v>1203900.2007343438</v>
      </c>
      <c r="F97" s="586">
        <f t="shared" si="5"/>
        <v>5130921.3278100947</v>
      </c>
      <c r="G97" s="586">
        <f t="shared" si="4"/>
        <v>124.67612693322872</v>
      </c>
    </row>
    <row r="98" spans="1:7" ht="16.5">
      <c r="A98" s="397">
        <v>260</v>
      </c>
      <c r="B98" s="398" t="s">
        <v>121</v>
      </c>
      <c r="C98" s="420">
        <v>9689</v>
      </c>
      <c r="D98" s="564">
        <v>1328462.1115185942</v>
      </c>
      <c r="E98" s="564">
        <v>452936.70176236902</v>
      </c>
      <c r="F98" s="586">
        <f t="shared" si="5"/>
        <v>1781398.8132809633</v>
      </c>
      <c r="G98" s="586">
        <f t="shared" si="4"/>
        <v>183.85786079894348</v>
      </c>
    </row>
    <row r="99" spans="1:7" ht="16.5">
      <c r="A99" s="397">
        <v>261</v>
      </c>
      <c r="B99" s="398" t="s">
        <v>122</v>
      </c>
      <c r="C99" s="420">
        <v>6822</v>
      </c>
      <c r="D99" s="564">
        <v>743823.43759293633</v>
      </c>
      <c r="E99" s="564">
        <v>217308.11656047197</v>
      </c>
      <c r="F99" s="586">
        <f t="shared" si="5"/>
        <v>961131.55415340827</v>
      </c>
      <c r="G99" s="586">
        <f t="shared" si="4"/>
        <v>140.88706451970219</v>
      </c>
    </row>
    <row r="100" spans="1:7" ht="16.5">
      <c r="A100" s="397">
        <v>263</v>
      </c>
      <c r="B100" s="398" t="s">
        <v>123</v>
      </c>
      <c r="C100" s="420">
        <v>7475</v>
      </c>
      <c r="D100" s="564">
        <v>687177.17255092296</v>
      </c>
      <c r="E100" s="564">
        <v>321467.68671890185</v>
      </c>
      <c r="F100" s="586">
        <f t="shared" si="5"/>
        <v>1008644.8592698248</v>
      </c>
      <c r="G100" s="586">
        <f t="shared" si="4"/>
        <v>134.93576712639796</v>
      </c>
    </row>
    <row r="101" spans="1:7" ht="16.5">
      <c r="A101" s="397">
        <v>265</v>
      </c>
      <c r="B101" s="398" t="s">
        <v>124</v>
      </c>
      <c r="C101" s="420">
        <v>1035</v>
      </c>
      <c r="D101" s="564">
        <v>93149.486389412719</v>
      </c>
      <c r="E101" s="564">
        <v>41838.376239138408</v>
      </c>
      <c r="F101" s="586">
        <f t="shared" si="5"/>
        <v>134987.86262855114</v>
      </c>
      <c r="G101" s="586">
        <f t="shared" si="4"/>
        <v>130.42305567975956</v>
      </c>
    </row>
    <row r="102" spans="1:7" ht="16.5">
      <c r="A102" s="397">
        <v>271</v>
      </c>
      <c r="B102" s="398" t="s">
        <v>125</v>
      </c>
      <c r="C102" s="420">
        <v>6766</v>
      </c>
      <c r="D102" s="564">
        <v>564747.62572564627</v>
      </c>
      <c r="E102" s="564">
        <v>491867.1777064018</v>
      </c>
      <c r="F102" s="586">
        <f t="shared" si="5"/>
        <v>1056614.8034320481</v>
      </c>
      <c r="G102" s="586">
        <f t="shared" si="4"/>
        <v>156.16535669997754</v>
      </c>
    </row>
    <row r="103" spans="1:7" ht="16.5">
      <c r="A103" s="397">
        <v>272</v>
      </c>
      <c r="B103" s="398" t="s">
        <v>126</v>
      </c>
      <c r="C103" s="420">
        <v>48295</v>
      </c>
      <c r="D103" s="564">
        <v>4538210.9106650017</v>
      </c>
      <c r="E103" s="564">
        <v>1723871.8277831194</v>
      </c>
      <c r="F103" s="586">
        <f t="shared" si="5"/>
        <v>6262082.7384481207</v>
      </c>
      <c r="G103" s="586">
        <f t="shared" si="4"/>
        <v>129.6631688259265</v>
      </c>
    </row>
    <row r="104" spans="1:7" ht="16.5">
      <c r="A104" s="397">
        <v>273</v>
      </c>
      <c r="B104" s="398" t="s">
        <v>127</v>
      </c>
      <c r="C104" s="420">
        <v>4011</v>
      </c>
      <c r="D104" s="564">
        <v>447638.3206049471</v>
      </c>
      <c r="E104" s="564">
        <v>110023.6460623637</v>
      </c>
      <c r="F104" s="586">
        <f t="shared" si="5"/>
        <v>557661.9666673108</v>
      </c>
      <c r="G104" s="586">
        <f t="shared" si="4"/>
        <v>139.03315050294461</v>
      </c>
    </row>
    <row r="105" spans="1:7" ht="16.5">
      <c r="A105" s="397">
        <v>275</v>
      </c>
      <c r="B105" s="398" t="s">
        <v>128</v>
      </c>
      <c r="C105" s="420">
        <v>2499</v>
      </c>
      <c r="D105" s="564">
        <v>236425.88951077609</v>
      </c>
      <c r="E105" s="564">
        <v>143997.92338687764</v>
      </c>
      <c r="F105" s="586">
        <f t="shared" si="5"/>
        <v>380423.81289765373</v>
      </c>
      <c r="G105" s="586">
        <f t="shared" si="4"/>
        <v>152.23041732599188</v>
      </c>
    </row>
    <row r="106" spans="1:7" ht="16.5">
      <c r="A106" s="397">
        <v>276</v>
      </c>
      <c r="B106" s="398" t="s">
        <v>129</v>
      </c>
      <c r="C106" s="420">
        <v>15136</v>
      </c>
      <c r="D106" s="564">
        <v>1553279.6547357917</v>
      </c>
      <c r="E106" s="564">
        <v>506644.39112731232</v>
      </c>
      <c r="F106" s="586">
        <f t="shared" si="5"/>
        <v>2059924.0458631041</v>
      </c>
      <c r="G106" s="586">
        <f t="shared" si="4"/>
        <v>136.09434763894714</v>
      </c>
    </row>
    <row r="107" spans="1:7" ht="16.5">
      <c r="A107" s="397">
        <v>280</v>
      </c>
      <c r="B107" s="398" t="s">
        <v>130</v>
      </c>
      <c r="C107" s="420">
        <v>2015</v>
      </c>
      <c r="D107" s="564">
        <v>155902.98293298148</v>
      </c>
      <c r="E107" s="564">
        <v>86845.478161897903</v>
      </c>
      <c r="F107" s="586">
        <f t="shared" si="5"/>
        <v>242748.46109487937</v>
      </c>
      <c r="G107" s="586">
        <f t="shared" si="4"/>
        <v>120.4707002952255</v>
      </c>
    </row>
    <row r="108" spans="1:7" ht="16.5">
      <c r="A108" s="397">
        <v>284</v>
      </c>
      <c r="B108" s="398" t="s">
        <v>131</v>
      </c>
      <c r="C108" s="420">
        <v>2207</v>
      </c>
      <c r="D108" s="564">
        <v>166920.35669934534</v>
      </c>
      <c r="E108" s="564">
        <v>87024.389776757715</v>
      </c>
      <c r="F108" s="586">
        <f t="shared" si="5"/>
        <v>253944.74647610306</v>
      </c>
      <c r="G108" s="586">
        <f t="shared" si="4"/>
        <v>115.06331965387542</v>
      </c>
    </row>
    <row r="109" spans="1:7" ht="16.5">
      <c r="A109" s="397">
        <v>285</v>
      </c>
      <c r="B109" s="398" t="s">
        <v>132</v>
      </c>
      <c r="C109" s="420">
        <v>50500</v>
      </c>
      <c r="D109" s="564">
        <v>6340807.9941987563</v>
      </c>
      <c r="E109" s="564">
        <v>2531911.9897187669</v>
      </c>
      <c r="F109" s="586">
        <f t="shared" si="5"/>
        <v>8872719.9839175232</v>
      </c>
      <c r="G109" s="586">
        <f t="shared" si="4"/>
        <v>175.69742542410938</v>
      </c>
    </row>
    <row r="110" spans="1:7" ht="16.5">
      <c r="A110" s="397">
        <v>286</v>
      </c>
      <c r="B110" s="398" t="s">
        <v>133</v>
      </c>
      <c r="C110" s="420">
        <v>78880</v>
      </c>
      <c r="D110" s="564">
        <v>8331900.8974474585</v>
      </c>
      <c r="E110" s="564">
        <v>3290555.4031940103</v>
      </c>
      <c r="F110" s="586">
        <f t="shared" si="5"/>
        <v>11622456.30064147</v>
      </c>
      <c r="G110" s="586">
        <f t="shared" si="4"/>
        <v>147.34351293916671</v>
      </c>
    </row>
    <row r="111" spans="1:7" ht="16.5">
      <c r="A111" s="397">
        <v>287</v>
      </c>
      <c r="B111" s="398" t="s">
        <v>134</v>
      </c>
      <c r="C111" s="420">
        <v>6199</v>
      </c>
      <c r="D111" s="564">
        <v>467197.75540315133</v>
      </c>
      <c r="E111" s="564">
        <v>89345.671418381593</v>
      </c>
      <c r="F111" s="586">
        <f t="shared" si="5"/>
        <v>556543.42682153289</v>
      </c>
      <c r="G111" s="586">
        <f t="shared" si="4"/>
        <v>89.779549414668963</v>
      </c>
    </row>
    <row r="112" spans="1:7" ht="16.5">
      <c r="A112" s="397">
        <v>288</v>
      </c>
      <c r="B112" s="398" t="s">
        <v>135</v>
      </c>
      <c r="C112" s="420">
        <v>6368</v>
      </c>
      <c r="D112" s="564">
        <v>397606.94632971159</v>
      </c>
      <c r="E112" s="564">
        <v>191605.2700826042</v>
      </c>
      <c r="F112" s="586">
        <f t="shared" si="5"/>
        <v>589212.21641231584</v>
      </c>
      <c r="G112" s="586">
        <f t="shared" si="4"/>
        <v>92.527044034597338</v>
      </c>
    </row>
    <row r="113" spans="1:7" ht="16.5">
      <c r="A113" s="397">
        <v>290</v>
      </c>
      <c r="B113" s="398" t="s">
        <v>136</v>
      </c>
      <c r="C113" s="420">
        <v>7582</v>
      </c>
      <c r="D113" s="564">
        <v>781455.5341966335</v>
      </c>
      <c r="E113" s="564">
        <v>332602.48980097397</v>
      </c>
      <c r="F113" s="586">
        <f t="shared" si="5"/>
        <v>1114058.0239976074</v>
      </c>
      <c r="G113" s="586">
        <f t="shared" si="4"/>
        <v>146.93458506958683</v>
      </c>
    </row>
    <row r="114" spans="1:7" ht="16.5">
      <c r="A114" s="397">
        <v>291</v>
      </c>
      <c r="B114" s="398" t="s">
        <v>137</v>
      </c>
      <c r="C114" s="420">
        <v>2092</v>
      </c>
      <c r="D114" s="564">
        <v>142741.85769624895</v>
      </c>
      <c r="E114" s="564">
        <v>104221.2387876336</v>
      </c>
      <c r="F114" s="586">
        <f t="shared" si="5"/>
        <v>246963.09648388255</v>
      </c>
      <c r="G114" s="586">
        <f t="shared" si="4"/>
        <v>118.05119334793621</v>
      </c>
    </row>
    <row r="115" spans="1:7" ht="16.5">
      <c r="A115" s="397">
        <v>297</v>
      </c>
      <c r="B115" s="398" t="s">
        <v>138</v>
      </c>
      <c r="C115" s="420">
        <v>124021</v>
      </c>
      <c r="D115" s="564">
        <v>12319134.171199815</v>
      </c>
      <c r="E115" s="564">
        <v>2566588.426436061</v>
      </c>
      <c r="F115" s="586">
        <f t="shared" si="5"/>
        <v>14885722.597635876</v>
      </c>
      <c r="G115" s="586">
        <f t="shared" si="4"/>
        <v>120.02582302703475</v>
      </c>
    </row>
    <row r="116" spans="1:7" ht="16.5">
      <c r="A116" s="397">
        <v>300</v>
      </c>
      <c r="B116" s="398" t="s">
        <v>139</v>
      </c>
      <c r="C116" s="420">
        <v>3381</v>
      </c>
      <c r="D116" s="564">
        <v>202896.60533054796</v>
      </c>
      <c r="E116" s="564">
        <v>68336.454363216923</v>
      </c>
      <c r="F116" s="586">
        <f t="shared" si="5"/>
        <v>271233.0596937649</v>
      </c>
      <c r="G116" s="586">
        <f t="shared" si="4"/>
        <v>80.222732828679355</v>
      </c>
    </row>
    <row r="117" spans="1:7" ht="16.5">
      <c r="A117" s="397">
        <v>301</v>
      </c>
      <c r="B117" s="398" t="s">
        <v>140</v>
      </c>
      <c r="C117" s="420">
        <v>19759</v>
      </c>
      <c r="D117" s="564">
        <v>1696354.4126603901</v>
      </c>
      <c r="E117" s="564">
        <v>724219.97566554113</v>
      </c>
      <c r="F117" s="586">
        <f t="shared" si="5"/>
        <v>2420574.3883259315</v>
      </c>
      <c r="G117" s="586">
        <f t="shared" si="4"/>
        <v>122.50490350351392</v>
      </c>
    </row>
    <row r="118" spans="1:7" ht="16.5">
      <c r="A118" s="397">
        <v>304</v>
      </c>
      <c r="B118" s="398" t="s">
        <v>141</v>
      </c>
      <c r="C118" s="420">
        <v>949</v>
      </c>
      <c r="D118" s="564">
        <v>95397.600436081208</v>
      </c>
      <c r="E118" s="564">
        <v>17393.835863849803</v>
      </c>
      <c r="F118" s="586">
        <f t="shared" si="5"/>
        <v>112791.43629993101</v>
      </c>
      <c r="G118" s="586">
        <f t="shared" si="4"/>
        <v>118.85293603786197</v>
      </c>
    </row>
    <row r="119" spans="1:7" ht="16.5">
      <c r="A119" s="397">
        <v>305</v>
      </c>
      <c r="B119" s="398" t="s">
        <v>142</v>
      </c>
      <c r="C119" s="420">
        <v>15019</v>
      </c>
      <c r="D119" s="564">
        <v>1536825.3350016915</v>
      </c>
      <c r="E119" s="564">
        <v>826203.6637767629</v>
      </c>
      <c r="F119" s="586">
        <f t="shared" si="5"/>
        <v>2363028.9987784545</v>
      </c>
      <c r="G119" s="586">
        <f t="shared" si="4"/>
        <v>157.3359743510523</v>
      </c>
    </row>
    <row r="120" spans="1:7" ht="16.5">
      <c r="A120" s="397">
        <v>309</v>
      </c>
      <c r="B120" s="398" t="s">
        <v>143</v>
      </c>
      <c r="C120" s="420">
        <v>6409</v>
      </c>
      <c r="D120" s="564">
        <v>970978.61710974213</v>
      </c>
      <c r="E120" s="564">
        <v>456450.37067146297</v>
      </c>
      <c r="F120" s="586">
        <f t="shared" si="5"/>
        <v>1427428.9877812052</v>
      </c>
      <c r="G120" s="586">
        <f t="shared" si="4"/>
        <v>222.72257571870887</v>
      </c>
    </row>
    <row r="121" spans="1:7" ht="16.5">
      <c r="A121" s="397">
        <v>312</v>
      </c>
      <c r="B121" s="398" t="s">
        <v>144</v>
      </c>
      <c r="C121" s="420">
        <v>1174</v>
      </c>
      <c r="D121" s="564">
        <v>78642.723317379685</v>
      </c>
      <c r="E121" s="564">
        <v>87511.863550312206</v>
      </c>
      <c r="F121" s="586">
        <f t="shared" si="5"/>
        <v>166154.58686769189</v>
      </c>
      <c r="G121" s="586">
        <f t="shared" si="4"/>
        <v>141.52860891626227</v>
      </c>
    </row>
    <row r="122" spans="1:7" ht="16.5">
      <c r="A122" s="397">
        <v>316</v>
      </c>
      <c r="B122" s="398" t="s">
        <v>145</v>
      </c>
      <c r="C122" s="420">
        <v>4114</v>
      </c>
      <c r="D122" s="564">
        <v>506538.90354987566</v>
      </c>
      <c r="E122" s="564">
        <v>221465.72235582871</v>
      </c>
      <c r="F122" s="586">
        <f t="shared" si="5"/>
        <v>728004.62590570434</v>
      </c>
      <c r="G122" s="586">
        <f t="shared" si="4"/>
        <v>176.95785753663208</v>
      </c>
    </row>
    <row r="123" spans="1:7" ht="16.5">
      <c r="A123" s="397">
        <v>317</v>
      </c>
      <c r="B123" s="398" t="s">
        <v>146</v>
      </c>
      <c r="C123" s="420">
        <v>2440</v>
      </c>
      <c r="D123" s="564">
        <v>210834.71087016555</v>
      </c>
      <c r="E123" s="564">
        <v>72162.395143372414</v>
      </c>
      <c r="F123" s="586">
        <f t="shared" si="5"/>
        <v>282997.10601353797</v>
      </c>
      <c r="G123" s="586">
        <f t="shared" si="4"/>
        <v>115.98242049735163</v>
      </c>
    </row>
    <row r="124" spans="1:7" ht="16.5">
      <c r="A124" s="397">
        <v>320</v>
      </c>
      <c r="B124" s="398" t="s">
        <v>147</v>
      </c>
      <c r="C124" s="420">
        <v>7030</v>
      </c>
      <c r="D124" s="564">
        <v>833698.00808518741</v>
      </c>
      <c r="E124" s="564">
        <v>337314.3377577379</v>
      </c>
      <c r="F124" s="586">
        <f t="shared" si="5"/>
        <v>1171012.3458429254</v>
      </c>
      <c r="G124" s="586">
        <f t="shared" si="4"/>
        <v>166.57359115831088</v>
      </c>
    </row>
    <row r="125" spans="1:7" ht="16.5">
      <c r="A125" s="397">
        <v>322</v>
      </c>
      <c r="B125" s="398" t="s">
        <v>148</v>
      </c>
      <c r="C125" s="420">
        <v>6462</v>
      </c>
      <c r="D125" s="564">
        <v>510317.62554844021</v>
      </c>
      <c r="E125" s="564">
        <v>121282.15696706448</v>
      </c>
      <c r="F125" s="586">
        <f t="shared" si="5"/>
        <v>631599.78251550463</v>
      </c>
      <c r="G125" s="586">
        <f t="shared" si="4"/>
        <v>97.740603917595891</v>
      </c>
    </row>
    <row r="126" spans="1:7" ht="16.5">
      <c r="A126" s="397">
        <v>398</v>
      </c>
      <c r="B126" s="398" t="s">
        <v>149</v>
      </c>
      <c r="C126" s="420">
        <v>120693</v>
      </c>
      <c r="D126" s="564">
        <v>15672827.497780981</v>
      </c>
      <c r="E126" s="564">
        <v>3107047.1546566971</v>
      </c>
      <c r="F126" s="586">
        <f t="shared" si="5"/>
        <v>18779874.652437679</v>
      </c>
      <c r="G126" s="586">
        <f t="shared" si="4"/>
        <v>155.60036333869968</v>
      </c>
    </row>
    <row r="127" spans="1:7" ht="16.5">
      <c r="A127" s="397">
        <v>399</v>
      </c>
      <c r="B127" s="398" t="s">
        <v>150</v>
      </c>
      <c r="C127" s="420">
        <v>7682</v>
      </c>
      <c r="D127" s="564">
        <v>529200.46660529776</v>
      </c>
      <c r="E127" s="564">
        <v>216844.37315656018</v>
      </c>
      <c r="F127" s="586">
        <f t="shared" si="5"/>
        <v>746044.83976185787</v>
      </c>
      <c r="G127" s="586">
        <f t="shared" si="4"/>
        <v>97.115964561554009</v>
      </c>
    </row>
    <row r="128" spans="1:7" ht="16.5">
      <c r="A128" s="397">
        <v>400</v>
      </c>
      <c r="B128" s="398" t="s">
        <v>151</v>
      </c>
      <c r="C128" s="420">
        <v>8441</v>
      </c>
      <c r="D128" s="564">
        <v>866825.74245117337</v>
      </c>
      <c r="E128" s="564">
        <v>275336.38565458701</v>
      </c>
      <c r="F128" s="586">
        <f t="shared" si="5"/>
        <v>1142162.1281057603</v>
      </c>
      <c r="G128" s="586">
        <f t="shared" si="4"/>
        <v>135.31123422648506</v>
      </c>
    </row>
    <row r="129" spans="1:7" ht="16.5">
      <c r="A129" s="397">
        <v>402</v>
      </c>
      <c r="B129" s="398" t="s">
        <v>152</v>
      </c>
      <c r="C129" s="420">
        <v>8975</v>
      </c>
      <c r="D129" s="564">
        <v>898232.97994657478</v>
      </c>
      <c r="E129" s="564">
        <v>410445.25392134901</v>
      </c>
      <c r="F129" s="586">
        <f t="shared" si="5"/>
        <v>1308678.2338679237</v>
      </c>
      <c r="G129" s="586">
        <f t="shared" si="4"/>
        <v>145.81373079308344</v>
      </c>
    </row>
    <row r="130" spans="1:7" ht="16.5">
      <c r="A130" s="397">
        <v>403</v>
      </c>
      <c r="B130" s="398" t="s">
        <v>153</v>
      </c>
      <c r="C130" s="420">
        <v>2789</v>
      </c>
      <c r="D130" s="564">
        <v>195803.1512544241</v>
      </c>
      <c r="E130" s="564">
        <v>71252.250560115805</v>
      </c>
      <c r="F130" s="586">
        <f t="shared" si="5"/>
        <v>267055.40181453992</v>
      </c>
      <c r="G130" s="586">
        <f t="shared" si="4"/>
        <v>95.753102120666881</v>
      </c>
    </row>
    <row r="131" spans="1:7" ht="16.5">
      <c r="A131" s="397">
        <v>405</v>
      </c>
      <c r="B131" s="398" t="s">
        <v>154</v>
      </c>
      <c r="C131" s="420">
        <v>72988</v>
      </c>
      <c r="D131" s="564">
        <v>8483563.0098877121</v>
      </c>
      <c r="E131" s="564">
        <v>3915041.4755051285</v>
      </c>
      <c r="F131" s="586">
        <f t="shared" si="5"/>
        <v>12398604.485392841</v>
      </c>
      <c r="G131" s="586">
        <f t="shared" si="4"/>
        <v>169.87182119516689</v>
      </c>
    </row>
    <row r="132" spans="1:7" ht="16.5">
      <c r="A132" s="397">
        <v>407</v>
      </c>
      <c r="B132" s="398" t="s">
        <v>155</v>
      </c>
      <c r="C132" s="420">
        <v>2449</v>
      </c>
      <c r="D132" s="564">
        <v>233026.48142941526</v>
      </c>
      <c r="E132" s="564">
        <v>34873.246195508516</v>
      </c>
      <c r="F132" s="586">
        <f t="shared" si="5"/>
        <v>267899.72762492381</v>
      </c>
      <c r="G132" s="586">
        <f t="shared" si="4"/>
        <v>109.39147718453401</v>
      </c>
    </row>
    <row r="133" spans="1:7" ht="16.5">
      <c r="A133" s="397">
        <v>408</v>
      </c>
      <c r="B133" s="398" t="s">
        <v>156</v>
      </c>
      <c r="C133" s="420">
        <v>14024</v>
      </c>
      <c r="D133" s="564">
        <v>1144495.3506092071</v>
      </c>
      <c r="E133" s="564">
        <v>444363.51897678513</v>
      </c>
      <c r="F133" s="586">
        <f t="shared" si="5"/>
        <v>1588858.8695859923</v>
      </c>
      <c r="G133" s="586">
        <f t="shared" si="4"/>
        <v>113.29569805946893</v>
      </c>
    </row>
    <row r="134" spans="1:7" ht="16.5">
      <c r="A134" s="397">
        <v>410</v>
      </c>
      <c r="B134" s="398" t="s">
        <v>157</v>
      </c>
      <c r="C134" s="420">
        <v>18762</v>
      </c>
      <c r="D134" s="564">
        <v>1881388.5771204387</v>
      </c>
      <c r="E134" s="564">
        <v>691918.92126286472</v>
      </c>
      <c r="F134" s="586">
        <f t="shared" si="5"/>
        <v>2573307.4983833032</v>
      </c>
      <c r="G134" s="586">
        <f t="shared" si="4"/>
        <v>137.15528719663698</v>
      </c>
    </row>
    <row r="135" spans="1:7" ht="16.5">
      <c r="A135" s="397">
        <v>416</v>
      </c>
      <c r="B135" s="398" t="s">
        <v>158</v>
      </c>
      <c r="C135" s="420">
        <v>2862</v>
      </c>
      <c r="D135" s="564">
        <v>210773.6578132947</v>
      </c>
      <c r="E135" s="564">
        <v>111354.64634443299</v>
      </c>
      <c r="F135" s="586">
        <f t="shared" si="5"/>
        <v>322128.30415772769</v>
      </c>
      <c r="G135" s="586">
        <f t="shared" si="4"/>
        <v>112.55356539403483</v>
      </c>
    </row>
    <row r="136" spans="1:7" ht="16.5">
      <c r="A136" s="397">
        <v>418</v>
      </c>
      <c r="B136" s="398" t="s">
        <v>159</v>
      </c>
      <c r="C136" s="420">
        <v>24711</v>
      </c>
      <c r="D136" s="564">
        <v>1955295.5552641458</v>
      </c>
      <c r="E136" s="564">
        <v>1003107.1265508151</v>
      </c>
      <c r="F136" s="586">
        <f t="shared" si="5"/>
        <v>2958402.6818149611</v>
      </c>
      <c r="G136" s="586">
        <f t="shared" si="4"/>
        <v>119.72007129678933</v>
      </c>
    </row>
    <row r="137" spans="1:7" ht="16.5">
      <c r="A137" s="397">
        <v>420</v>
      </c>
      <c r="B137" s="398" t="s">
        <v>160</v>
      </c>
      <c r="C137" s="420">
        <v>9049</v>
      </c>
      <c r="D137" s="564">
        <v>800605.20750678529</v>
      </c>
      <c r="E137" s="564">
        <v>269247.38487045898</v>
      </c>
      <c r="F137" s="586">
        <f t="shared" si="5"/>
        <v>1069852.5923772443</v>
      </c>
      <c r="G137" s="586">
        <f t="shared" si="4"/>
        <v>118.22882002179736</v>
      </c>
    </row>
    <row r="138" spans="1:7" ht="16.5">
      <c r="A138" s="397">
        <v>421</v>
      </c>
      <c r="B138" s="398" t="s">
        <v>161</v>
      </c>
      <c r="C138" s="420">
        <v>682</v>
      </c>
      <c r="D138" s="564">
        <v>48717.036014532641</v>
      </c>
      <c r="E138" s="564">
        <v>14029.129123728864</v>
      </c>
      <c r="F138" s="586">
        <f t="shared" si="5"/>
        <v>62746.165138261509</v>
      </c>
      <c r="G138" s="586">
        <f t="shared" si="4"/>
        <v>92.003174689533012</v>
      </c>
    </row>
    <row r="139" spans="1:7" ht="16.5">
      <c r="A139" s="397">
        <v>422</v>
      </c>
      <c r="B139" s="398" t="s">
        <v>162</v>
      </c>
      <c r="C139" s="420">
        <v>10228</v>
      </c>
      <c r="D139" s="564">
        <v>1421898.6884504741</v>
      </c>
      <c r="E139" s="564">
        <v>530407.05315925088</v>
      </c>
      <c r="F139" s="586">
        <f t="shared" si="5"/>
        <v>1952305.7416097249</v>
      </c>
      <c r="G139" s="586">
        <f t="shared" ref="G139:G202" si="6">F139/C139</f>
        <v>190.87854337208887</v>
      </c>
    </row>
    <row r="140" spans="1:7" ht="16.5">
      <c r="A140" s="397">
        <v>423</v>
      </c>
      <c r="B140" s="398" t="s">
        <v>163</v>
      </c>
      <c r="C140" s="420">
        <v>20637</v>
      </c>
      <c r="D140" s="564">
        <v>1483788.5046727678</v>
      </c>
      <c r="E140" s="564">
        <v>595485.90554074803</v>
      </c>
      <c r="F140" s="586">
        <f t="shared" ref="F140:F203" si="7">SUM(D140:E140)</f>
        <v>2079274.4102135159</v>
      </c>
      <c r="G140" s="586">
        <f t="shared" si="6"/>
        <v>100.75468383066898</v>
      </c>
    </row>
    <row r="141" spans="1:7" ht="16.5">
      <c r="A141" s="397">
        <v>425</v>
      </c>
      <c r="B141" s="398" t="s">
        <v>164</v>
      </c>
      <c r="C141" s="420">
        <v>10256</v>
      </c>
      <c r="D141" s="564">
        <v>737203.16404754657</v>
      </c>
      <c r="E141" s="564">
        <v>255461.48908469806</v>
      </c>
      <c r="F141" s="586">
        <f t="shared" si="7"/>
        <v>992664.6531322446</v>
      </c>
      <c r="G141" s="586">
        <f t="shared" si="6"/>
        <v>96.788675227402948</v>
      </c>
    </row>
    <row r="142" spans="1:7" ht="16.5">
      <c r="A142" s="397">
        <v>426</v>
      </c>
      <c r="B142" s="398" t="s">
        <v>165</v>
      </c>
      <c r="C142" s="420">
        <v>11969</v>
      </c>
      <c r="D142" s="564">
        <v>1330323.8306225601</v>
      </c>
      <c r="E142" s="564">
        <v>406244.44872973999</v>
      </c>
      <c r="F142" s="586">
        <f t="shared" si="7"/>
        <v>1736568.2793523001</v>
      </c>
      <c r="G142" s="586">
        <f t="shared" si="6"/>
        <v>145.08883610596541</v>
      </c>
    </row>
    <row r="143" spans="1:7" ht="16.5">
      <c r="A143" s="397">
        <v>430</v>
      </c>
      <c r="B143" s="398" t="s">
        <v>166</v>
      </c>
      <c r="C143" s="420">
        <v>15420</v>
      </c>
      <c r="D143" s="564">
        <v>1520382.9568533543</v>
      </c>
      <c r="E143" s="564">
        <v>798173.09282262519</v>
      </c>
      <c r="F143" s="586">
        <f t="shared" si="7"/>
        <v>2318556.0496759797</v>
      </c>
      <c r="G143" s="586">
        <f t="shared" si="6"/>
        <v>150.36031450557584</v>
      </c>
    </row>
    <row r="144" spans="1:7" ht="16.5">
      <c r="A144" s="397">
        <v>433</v>
      </c>
      <c r="B144" s="398" t="s">
        <v>167</v>
      </c>
      <c r="C144" s="420">
        <v>7692</v>
      </c>
      <c r="D144" s="564">
        <v>564289.1797540508</v>
      </c>
      <c r="E144" s="564">
        <v>265265.14442149957</v>
      </c>
      <c r="F144" s="586">
        <f t="shared" si="7"/>
        <v>829554.32417555037</v>
      </c>
      <c r="G144" s="586">
        <f t="shared" si="6"/>
        <v>107.84637599786146</v>
      </c>
    </row>
    <row r="145" spans="1:7" ht="16.5">
      <c r="A145" s="397">
        <v>434</v>
      </c>
      <c r="B145" s="398" t="s">
        <v>168</v>
      </c>
      <c r="C145" s="420">
        <v>14458</v>
      </c>
      <c r="D145" s="564">
        <v>1435032.0766326562</v>
      </c>
      <c r="E145" s="564">
        <v>379376.06370399124</v>
      </c>
      <c r="F145" s="586">
        <f t="shared" si="7"/>
        <v>1814408.1403366474</v>
      </c>
      <c r="G145" s="586">
        <f t="shared" si="6"/>
        <v>125.49509893046393</v>
      </c>
    </row>
    <row r="146" spans="1:7" ht="16.5">
      <c r="A146" s="397">
        <v>435</v>
      </c>
      <c r="B146" s="398" t="s">
        <v>169</v>
      </c>
      <c r="C146" s="420">
        <v>702</v>
      </c>
      <c r="D146" s="564">
        <v>42807.969159489177</v>
      </c>
      <c r="E146" s="564">
        <v>24003.422800615794</v>
      </c>
      <c r="F146" s="586">
        <f t="shared" si="7"/>
        <v>66811.391960104971</v>
      </c>
      <c r="G146" s="586">
        <f t="shared" si="6"/>
        <v>95.172923020092554</v>
      </c>
    </row>
    <row r="147" spans="1:7" ht="16.5">
      <c r="A147" s="397">
        <v>436</v>
      </c>
      <c r="B147" s="398" t="s">
        <v>170</v>
      </c>
      <c r="C147" s="420">
        <v>2033</v>
      </c>
      <c r="D147" s="564">
        <v>148483.78081509162</v>
      </c>
      <c r="E147" s="564">
        <v>33436.819269533007</v>
      </c>
      <c r="F147" s="586">
        <f t="shared" si="7"/>
        <v>181920.60008462463</v>
      </c>
      <c r="G147" s="586">
        <f t="shared" si="6"/>
        <v>89.483817060808974</v>
      </c>
    </row>
    <row r="148" spans="1:7" ht="16.5">
      <c r="A148" s="397">
        <v>440</v>
      </c>
      <c r="B148" s="398" t="s">
        <v>171</v>
      </c>
      <c r="C148" s="420">
        <v>5843</v>
      </c>
      <c r="D148" s="564">
        <v>254023.12347608953</v>
      </c>
      <c r="E148" s="564">
        <v>83198.100267148111</v>
      </c>
      <c r="F148" s="586">
        <f t="shared" si="7"/>
        <v>337221.22374323767</v>
      </c>
      <c r="G148" s="586">
        <f t="shared" si="6"/>
        <v>57.713712774813906</v>
      </c>
    </row>
    <row r="149" spans="1:7" ht="16.5">
      <c r="A149" s="397">
        <v>441</v>
      </c>
      <c r="B149" s="398" t="s">
        <v>172</v>
      </c>
      <c r="C149" s="420">
        <v>4396</v>
      </c>
      <c r="D149" s="564">
        <v>427079.84086459863</v>
      </c>
      <c r="E149" s="564">
        <v>229570.70439166753</v>
      </c>
      <c r="F149" s="586">
        <f t="shared" si="7"/>
        <v>656650.54525626614</v>
      </c>
      <c r="G149" s="586">
        <f t="shared" si="6"/>
        <v>149.37455533582033</v>
      </c>
    </row>
    <row r="150" spans="1:7" ht="16.5">
      <c r="A150" s="397">
        <v>444</v>
      </c>
      <c r="B150" s="398" t="s">
        <v>173</v>
      </c>
      <c r="C150" s="420">
        <v>45645</v>
      </c>
      <c r="D150" s="564">
        <v>4300977.9026048379</v>
      </c>
      <c r="E150" s="564">
        <v>2117799.1890837396</v>
      </c>
      <c r="F150" s="586">
        <f t="shared" si="7"/>
        <v>6418777.0916885771</v>
      </c>
      <c r="G150" s="586">
        <f t="shared" si="6"/>
        <v>140.62388195177078</v>
      </c>
    </row>
    <row r="151" spans="1:7" ht="16.5">
      <c r="A151" s="397">
        <v>445</v>
      </c>
      <c r="B151" s="398" t="s">
        <v>174</v>
      </c>
      <c r="C151" s="420">
        <v>14999</v>
      </c>
      <c r="D151" s="564">
        <v>1087461.6966446857</v>
      </c>
      <c r="E151" s="564">
        <v>337696.10070079088</v>
      </c>
      <c r="F151" s="586">
        <f t="shared" si="7"/>
        <v>1425157.7973454767</v>
      </c>
      <c r="G151" s="586">
        <f t="shared" si="6"/>
        <v>95.016854279983775</v>
      </c>
    </row>
    <row r="152" spans="1:7" ht="16.5">
      <c r="A152" s="397">
        <v>475</v>
      </c>
      <c r="B152" s="398" t="s">
        <v>175</v>
      </c>
      <c r="C152" s="420">
        <v>5456</v>
      </c>
      <c r="D152" s="564">
        <v>347216.53517330391</v>
      </c>
      <c r="E152" s="564">
        <v>95482.600630911737</v>
      </c>
      <c r="F152" s="586">
        <f t="shared" si="7"/>
        <v>442699.13580421568</v>
      </c>
      <c r="G152" s="586">
        <f t="shared" si="6"/>
        <v>81.139870931857715</v>
      </c>
    </row>
    <row r="153" spans="1:7" ht="16.5">
      <c r="A153" s="397">
        <v>480</v>
      </c>
      <c r="B153" s="398" t="s">
        <v>176</v>
      </c>
      <c r="C153" s="420">
        <v>1930</v>
      </c>
      <c r="D153" s="564">
        <v>155586.61605588402</v>
      </c>
      <c r="E153" s="564">
        <v>87338.324722934267</v>
      </c>
      <c r="F153" s="586">
        <f t="shared" si="7"/>
        <v>242924.94077881827</v>
      </c>
      <c r="G153" s="586">
        <f t="shared" si="6"/>
        <v>125.86784496311827</v>
      </c>
    </row>
    <row r="154" spans="1:7" ht="16.5">
      <c r="A154" s="397">
        <v>481</v>
      </c>
      <c r="B154" s="398" t="s">
        <v>177</v>
      </c>
      <c r="C154" s="420">
        <v>9619</v>
      </c>
      <c r="D154" s="564">
        <v>642651.73630944116</v>
      </c>
      <c r="E154" s="564">
        <v>183448.77365064411</v>
      </c>
      <c r="F154" s="586">
        <f t="shared" si="7"/>
        <v>826100.50996008527</v>
      </c>
      <c r="G154" s="586">
        <f t="shared" si="6"/>
        <v>85.882161343183824</v>
      </c>
    </row>
    <row r="155" spans="1:7" ht="16.5">
      <c r="A155" s="397">
        <v>483</v>
      </c>
      <c r="B155" s="398" t="s">
        <v>178</v>
      </c>
      <c r="C155" s="420">
        <v>1055</v>
      </c>
      <c r="D155" s="564">
        <v>101338.04666021261</v>
      </c>
      <c r="E155" s="564">
        <v>40595.713300171599</v>
      </c>
      <c r="F155" s="586">
        <f t="shared" si="7"/>
        <v>141933.75996038422</v>
      </c>
      <c r="G155" s="586">
        <f t="shared" si="6"/>
        <v>134.53436963069595</v>
      </c>
    </row>
    <row r="156" spans="1:7" ht="16.5">
      <c r="A156" s="397">
        <v>484</v>
      </c>
      <c r="B156" s="398" t="s">
        <v>179</v>
      </c>
      <c r="C156" s="420">
        <v>2966</v>
      </c>
      <c r="D156" s="564">
        <v>207111.75908919424</v>
      </c>
      <c r="E156" s="564">
        <v>96005.837051500595</v>
      </c>
      <c r="F156" s="586">
        <f t="shared" si="7"/>
        <v>303117.5961406948</v>
      </c>
      <c r="G156" s="586">
        <f t="shared" si="6"/>
        <v>102.19743632525112</v>
      </c>
    </row>
    <row r="157" spans="1:7" ht="16.5">
      <c r="A157" s="397">
        <v>489</v>
      </c>
      <c r="B157" s="398" t="s">
        <v>180</v>
      </c>
      <c r="C157" s="420">
        <v>1752</v>
      </c>
      <c r="D157" s="564">
        <v>183015.61962664148</v>
      </c>
      <c r="E157" s="564">
        <v>57684.482908448612</v>
      </c>
      <c r="F157" s="586">
        <f t="shared" si="7"/>
        <v>240700.10253509009</v>
      </c>
      <c r="G157" s="586">
        <f t="shared" si="6"/>
        <v>137.38590327345324</v>
      </c>
    </row>
    <row r="158" spans="1:7" ht="16.5">
      <c r="A158" s="397">
        <v>491</v>
      </c>
      <c r="B158" s="398" t="s">
        <v>181</v>
      </c>
      <c r="C158" s="420">
        <v>51919</v>
      </c>
      <c r="D158" s="564">
        <v>5894686.877801043</v>
      </c>
      <c r="E158" s="564">
        <v>2559318.0380514995</v>
      </c>
      <c r="F158" s="586">
        <f t="shared" si="7"/>
        <v>8454004.915852543</v>
      </c>
      <c r="G158" s="586">
        <f t="shared" si="6"/>
        <v>162.83065767546645</v>
      </c>
    </row>
    <row r="159" spans="1:7" ht="16.5">
      <c r="A159" s="397">
        <v>494</v>
      </c>
      <c r="B159" s="398" t="s">
        <v>182</v>
      </c>
      <c r="C159" s="420">
        <v>8827</v>
      </c>
      <c r="D159" s="564">
        <v>729596.11872109212</v>
      </c>
      <c r="E159" s="564">
        <v>163329.14263309597</v>
      </c>
      <c r="F159" s="586">
        <f t="shared" si="7"/>
        <v>892925.26135418809</v>
      </c>
      <c r="G159" s="586">
        <f t="shared" si="6"/>
        <v>101.15840731326476</v>
      </c>
    </row>
    <row r="160" spans="1:7" ht="16.5">
      <c r="A160" s="397">
        <v>495</v>
      </c>
      <c r="B160" s="398" t="s">
        <v>183</v>
      </c>
      <c r="C160" s="420">
        <v>1430</v>
      </c>
      <c r="D160" s="564">
        <v>135549.83511791</v>
      </c>
      <c r="E160" s="564">
        <v>59588.200028801599</v>
      </c>
      <c r="F160" s="586">
        <f t="shared" si="7"/>
        <v>195138.0351467116</v>
      </c>
      <c r="G160" s="586">
        <f t="shared" si="6"/>
        <v>136.46016443825985</v>
      </c>
    </row>
    <row r="161" spans="1:7" ht="16.5">
      <c r="A161" s="397">
        <v>498</v>
      </c>
      <c r="B161" s="398" t="s">
        <v>184</v>
      </c>
      <c r="C161" s="420">
        <v>2325</v>
      </c>
      <c r="D161" s="564">
        <v>259881.47710380721</v>
      </c>
      <c r="E161" s="564">
        <v>128689.36746121282</v>
      </c>
      <c r="F161" s="586">
        <f t="shared" si="7"/>
        <v>388570.84456502006</v>
      </c>
      <c r="G161" s="586">
        <f t="shared" si="6"/>
        <v>167.12724497420217</v>
      </c>
    </row>
    <row r="162" spans="1:7" ht="16.5">
      <c r="A162" s="397">
        <v>499</v>
      </c>
      <c r="B162" s="398" t="s">
        <v>185</v>
      </c>
      <c r="C162" s="420">
        <v>19763</v>
      </c>
      <c r="D162" s="564">
        <v>1159711.8695103752</v>
      </c>
      <c r="E162" s="564">
        <v>371945.82476859394</v>
      </c>
      <c r="F162" s="586">
        <f t="shared" si="7"/>
        <v>1531657.6942789692</v>
      </c>
      <c r="G162" s="586">
        <f t="shared" si="6"/>
        <v>77.501274820572235</v>
      </c>
    </row>
    <row r="163" spans="1:7" ht="16.5">
      <c r="A163" s="397">
        <v>500</v>
      </c>
      <c r="B163" s="398" t="s">
        <v>186</v>
      </c>
      <c r="C163" s="420">
        <v>10551</v>
      </c>
      <c r="D163" s="564">
        <v>956422.96630862181</v>
      </c>
      <c r="E163" s="564">
        <v>375874.37989198999</v>
      </c>
      <c r="F163" s="586">
        <f t="shared" si="7"/>
        <v>1332297.3462006119</v>
      </c>
      <c r="G163" s="586">
        <f t="shared" si="6"/>
        <v>126.27213972141142</v>
      </c>
    </row>
    <row r="164" spans="1:7" ht="16.5">
      <c r="A164" s="397">
        <v>503</v>
      </c>
      <c r="B164" s="398" t="s">
        <v>187</v>
      </c>
      <c r="C164" s="420">
        <v>7515</v>
      </c>
      <c r="D164" s="564">
        <v>601261.38010919502</v>
      </c>
      <c r="E164" s="564">
        <v>180288.39601773233</v>
      </c>
      <c r="F164" s="586">
        <f t="shared" si="7"/>
        <v>781549.77612692735</v>
      </c>
      <c r="G164" s="586">
        <f t="shared" si="6"/>
        <v>103.99863953784795</v>
      </c>
    </row>
    <row r="165" spans="1:7" ht="16.5">
      <c r="A165" s="397">
        <v>504</v>
      </c>
      <c r="B165" s="398" t="s">
        <v>188</v>
      </c>
      <c r="C165" s="420">
        <v>1715</v>
      </c>
      <c r="D165" s="564">
        <v>154477.33085831944</v>
      </c>
      <c r="E165" s="564">
        <v>41353.150778867275</v>
      </c>
      <c r="F165" s="586">
        <f t="shared" si="7"/>
        <v>195830.48163718672</v>
      </c>
      <c r="G165" s="586">
        <f t="shared" si="6"/>
        <v>114.18686975929255</v>
      </c>
    </row>
    <row r="166" spans="1:7" ht="16.5">
      <c r="A166" s="397">
        <v>505</v>
      </c>
      <c r="B166" s="398" t="s">
        <v>189</v>
      </c>
      <c r="C166" s="420">
        <v>20957</v>
      </c>
      <c r="D166" s="564">
        <v>1686216.8517726334</v>
      </c>
      <c r="E166" s="564">
        <v>516581.89035596396</v>
      </c>
      <c r="F166" s="586">
        <f t="shared" si="7"/>
        <v>2202798.7421285976</v>
      </c>
      <c r="G166" s="586">
        <f t="shared" si="6"/>
        <v>105.11040426247065</v>
      </c>
    </row>
    <row r="167" spans="1:7" ht="16.5">
      <c r="A167" s="397">
        <v>507</v>
      </c>
      <c r="B167" s="398" t="s">
        <v>190</v>
      </c>
      <c r="C167" s="420">
        <v>7099</v>
      </c>
      <c r="D167" s="564">
        <v>632907.01754337212</v>
      </c>
      <c r="E167" s="564">
        <v>284274.49610750668</v>
      </c>
      <c r="F167" s="586">
        <f t="shared" si="7"/>
        <v>917181.5136508788</v>
      </c>
      <c r="G167" s="586">
        <f t="shared" si="6"/>
        <v>129.1986918792617</v>
      </c>
    </row>
    <row r="168" spans="1:7" ht="16.5">
      <c r="A168" s="397">
        <v>508</v>
      </c>
      <c r="B168" s="398" t="s">
        <v>191</v>
      </c>
      <c r="C168" s="420">
        <v>9271</v>
      </c>
      <c r="D168" s="564">
        <v>838889.59680043731</v>
      </c>
      <c r="E168" s="564">
        <v>591174.74359396612</v>
      </c>
      <c r="F168" s="586">
        <f t="shared" si="7"/>
        <v>1430064.3403944033</v>
      </c>
      <c r="G168" s="586">
        <f t="shared" si="6"/>
        <v>154.25135804060008</v>
      </c>
    </row>
    <row r="169" spans="1:7" ht="16.5">
      <c r="A169" s="397">
        <v>529</v>
      </c>
      <c r="B169" s="398" t="s">
        <v>192</v>
      </c>
      <c r="C169" s="420">
        <v>19999</v>
      </c>
      <c r="D169" s="564">
        <v>1621579.6342697511</v>
      </c>
      <c r="E169" s="564">
        <v>807974.29863670806</v>
      </c>
      <c r="F169" s="586">
        <f t="shared" si="7"/>
        <v>2429553.9329064591</v>
      </c>
      <c r="G169" s="586">
        <f t="shared" si="6"/>
        <v>121.48377083386465</v>
      </c>
    </row>
    <row r="170" spans="1:7" ht="16.5">
      <c r="A170" s="397">
        <v>531</v>
      </c>
      <c r="B170" s="398" t="s">
        <v>193</v>
      </c>
      <c r="C170" s="420">
        <v>4966</v>
      </c>
      <c r="D170" s="564">
        <v>428527.15869577567</v>
      </c>
      <c r="E170" s="564">
        <v>439468.97913175786</v>
      </c>
      <c r="F170" s="586">
        <f t="shared" si="7"/>
        <v>867996.13782753353</v>
      </c>
      <c r="G170" s="586">
        <f t="shared" si="6"/>
        <v>174.78778450010745</v>
      </c>
    </row>
    <row r="171" spans="1:7" ht="16.5">
      <c r="A171" s="397">
        <v>535</v>
      </c>
      <c r="B171" s="398" t="s">
        <v>194</v>
      </c>
      <c r="C171" s="420">
        <v>10454</v>
      </c>
      <c r="D171" s="564">
        <v>737601.65141129261</v>
      </c>
      <c r="E171" s="564">
        <v>249789.93803309952</v>
      </c>
      <c r="F171" s="586">
        <f t="shared" si="7"/>
        <v>987391.58944439213</v>
      </c>
      <c r="G171" s="586">
        <f t="shared" si="6"/>
        <v>94.451079916241838</v>
      </c>
    </row>
    <row r="172" spans="1:7" ht="16.5">
      <c r="A172" s="397">
        <v>536</v>
      </c>
      <c r="B172" s="398" t="s">
        <v>195</v>
      </c>
      <c r="C172" s="420">
        <v>35647</v>
      </c>
      <c r="D172" s="564">
        <v>3291987.9581938684</v>
      </c>
      <c r="E172" s="564">
        <v>1727461.7992306368</v>
      </c>
      <c r="F172" s="586">
        <f t="shared" si="7"/>
        <v>5019449.7574245054</v>
      </c>
      <c r="G172" s="586">
        <f t="shared" si="6"/>
        <v>140.80987901995977</v>
      </c>
    </row>
    <row r="173" spans="1:7" ht="16.5">
      <c r="A173" s="397">
        <v>538</v>
      </c>
      <c r="B173" s="398" t="s">
        <v>196</v>
      </c>
      <c r="C173" s="420">
        <v>4695</v>
      </c>
      <c r="D173" s="564">
        <v>318225.45466352237</v>
      </c>
      <c r="E173" s="564">
        <v>100731.70676837518</v>
      </c>
      <c r="F173" s="586">
        <f t="shared" si="7"/>
        <v>418957.16143189755</v>
      </c>
      <c r="G173" s="586">
        <f t="shared" si="6"/>
        <v>89.23475216866828</v>
      </c>
    </row>
    <row r="174" spans="1:7" ht="16.5">
      <c r="A174" s="397">
        <v>541</v>
      </c>
      <c r="B174" s="398" t="s">
        <v>197</v>
      </c>
      <c r="C174" s="420">
        <v>9130</v>
      </c>
      <c r="D174" s="564">
        <v>1181825.097613222</v>
      </c>
      <c r="E174" s="564">
        <v>242239.31361104886</v>
      </c>
      <c r="F174" s="586">
        <f t="shared" si="7"/>
        <v>1424064.4112242707</v>
      </c>
      <c r="G174" s="586">
        <f t="shared" si="6"/>
        <v>155.97638677155211</v>
      </c>
    </row>
    <row r="175" spans="1:7" ht="16.5">
      <c r="A175" s="397">
        <v>543</v>
      </c>
      <c r="B175" s="398" t="s">
        <v>198</v>
      </c>
      <c r="C175" s="420">
        <v>44785</v>
      </c>
      <c r="D175" s="564">
        <v>3650755.7744827205</v>
      </c>
      <c r="E175" s="564">
        <v>1069403.5095069902</v>
      </c>
      <c r="F175" s="586">
        <f t="shared" si="7"/>
        <v>4720159.2839897107</v>
      </c>
      <c r="G175" s="586">
        <f t="shared" si="6"/>
        <v>105.3959871383211</v>
      </c>
    </row>
    <row r="176" spans="1:7" ht="16.5">
      <c r="A176" s="397">
        <v>545</v>
      </c>
      <c r="B176" s="398" t="s">
        <v>199</v>
      </c>
      <c r="C176" s="420">
        <v>9621</v>
      </c>
      <c r="D176" s="564">
        <v>719833.09640845587</v>
      </c>
      <c r="E176" s="564">
        <v>254727.42332646169</v>
      </c>
      <c r="F176" s="586">
        <f t="shared" si="7"/>
        <v>974560.51973491756</v>
      </c>
      <c r="G176" s="586">
        <f t="shared" si="6"/>
        <v>101.29513769201928</v>
      </c>
    </row>
    <row r="177" spans="1:7" ht="16.5">
      <c r="A177" s="397">
        <v>560</v>
      </c>
      <c r="B177" s="398" t="s">
        <v>200</v>
      </c>
      <c r="C177" s="420">
        <v>15669</v>
      </c>
      <c r="D177" s="564">
        <v>1569792.8706702772</v>
      </c>
      <c r="E177" s="564">
        <v>353280.8167155399</v>
      </c>
      <c r="F177" s="586">
        <f t="shared" si="7"/>
        <v>1923073.6873858171</v>
      </c>
      <c r="G177" s="586">
        <f t="shared" si="6"/>
        <v>122.73110520044783</v>
      </c>
    </row>
    <row r="178" spans="1:7" ht="16.5">
      <c r="A178" s="397">
        <v>561</v>
      </c>
      <c r="B178" s="398" t="s">
        <v>201</v>
      </c>
      <c r="C178" s="420">
        <v>1315</v>
      </c>
      <c r="D178" s="564">
        <v>132975.86089023922</v>
      </c>
      <c r="E178" s="564">
        <v>58560.919115655997</v>
      </c>
      <c r="F178" s="586">
        <f t="shared" si="7"/>
        <v>191536.78000589521</v>
      </c>
      <c r="G178" s="586">
        <f t="shared" si="6"/>
        <v>145.65534601208762</v>
      </c>
    </row>
    <row r="179" spans="1:7" ht="16.5">
      <c r="A179" s="397">
        <v>562</v>
      </c>
      <c r="B179" s="398" t="s">
        <v>202</v>
      </c>
      <c r="C179" s="420">
        <v>8839</v>
      </c>
      <c r="D179" s="564">
        <v>732734.13967009576</v>
      </c>
      <c r="E179" s="564">
        <v>237881.160562417</v>
      </c>
      <c r="F179" s="586">
        <f t="shared" si="7"/>
        <v>970615.30023251276</v>
      </c>
      <c r="G179" s="586">
        <f t="shared" si="6"/>
        <v>109.81053289201411</v>
      </c>
    </row>
    <row r="180" spans="1:7" ht="16.5">
      <c r="A180" s="397">
        <v>563</v>
      </c>
      <c r="B180" s="398" t="s">
        <v>203</v>
      </c>
      <c r="C180" s="420">
        <v>6978</v>
      </c>
      <c r="D180" s="564">
        <v>576671.67838523176</v>
      </c>
      <c r="E180" s="564">
        <v>228221.41507628036</v>
      </c>
      <c r="F180" s="586">
        <f t="shared" si="7"/>
        <v>804893.09346151212</v>
      </c>
      <c r="G180" s="586">
        <f t="shared" si="6"/>
        <v>115.34724755825626</v>
      </c>
    </row>
    <row r="181" spans="1:7" ht="16.5">
      <c r="A181" s="397">
        <v>564</v>
      </c>
      <c r="B181" s="398" t="s">
        <v>204</v>
      </c>
      <c r="C181" s="420">
        <v>214633</v>
      </c>
      <c r="D181" s="564">
        <v>25067838.216921676</v>
      </c>
      <c r="E181" s="564">
        <v>7460840.1531818509</v>
      </c>
      <c r="F181" s="586">
        <f t="shared" si="7"/>
        <v>32528678.370103527</v>
      </c>
      <c r="G181" s="586">
        <f t="shared" si="6"/>
        <v>151.5548791197231</v>
      </c>
    </row>
    <row r="182" spans="1:7" ht="16.5">
      <c r="A182" s="397">
        <v>576</v>
      </c>
      <c r="B182" s="398" t="s">
        <v>205</v>
      </c>
      <c r="C182" s="420">
        <v>2726</v>
      </c>
      <c r="D182" s="564">
        <v>245274.09508774205</v>
      </c>
      <c r="E182" s="564">
        <v>105369.78120705643</v>
      </c>
      <c r="F182" s="586">
        <f t="shared" si="7"/>
        <v>350643.87629479845</v>
      </c>
      <c r="G182" s="586">
        <f t="shared" si="6"/>
        <v>128.62944838400531</v>
      </c>
    </row>
    <row r="183" spans="1:7" ht="16.5">
      <c r="A183" s="397">
        <v>577</v>
      </c>
      <c r="B183" s="398" t="s">
        <v>206</v>
      </c>
      <c r="C183" s="420">
        <v>11236</v>
      </c>
      <c r="D183" s="564">
        <v>871341.4376670731</v>
      </c>
      <c r="E183" s="564">
        <v>524145.50081178802</v>
      </c>
      <c r="F183" s="586">
        <f t="shared" si="7"/>
        <v>1395486.938478861</v>
      </c>
      <c r="G183" s="586">
        <f t="shared" si="6"/>
        <v>124.1978407332557</v>
      </c>
    </row>
    <row r="184" spans="1:7" ht="16.5">
      <c r="A184" s="397">
        <v>578</v>
      </c>
      <c r="B184" s="398" t="s">
        <v>207</v>
      </c>
      <c r="C184" s="420">
        <v>3037</v>
      </c>
      <c r="D184" s="564">
        <v>344588.35899149161</v>
      </c>
      <c r="E184" s="564">
        <v>128364.72033847129</v>
      </c>
      <c r="F184" s="586">
        <f t="shared" si="7"/>
        <v>472953.0793299629</v>
      </c>
      <c r="G184" s="586">
        <f t="shared" si="6"/>
        <v>155.73035210074511</v>
      </c>
    </row>
    <row r="185" spans="1:7" ht="16.5">
      <c r="A185" s="397">
        <v>580</v>
      </c>
      <c r="B185" s="398" t="s">
        <v>208</v>
      </c>
      <c r="C185" s="420">
        <v>4366</v>
      </c>
      <c r="D185" s="564">
        <v>380225.97314223467</v>
      </c>
      <c r="E185" s="564">
        <v>129207.67418923805</v>
      </c>
      <c r="F185" s="586">
        <f t="shared" si="7"/>
        <v>509433.64733147272</v>
      </c>
      <c r="G185" s="586">
        <f t="shared" si="6"/>
        <v>116.68200809241245</v>
      </c>
    </row>
    <row r="186" spans="1:7" ht="16.5">
      <c r="A186" s="397">
        <v>581</v>
      </c>
      <c r="B186" s="398" t="s">
        <v>209</v>
      </c>
      <c r="C186" s="420">
        <v>6123</v>
      </c>
      <c r="D186" s="564">
        <v>641957.27480898227</v>
      </c>
      <c r="E186" s="564">
        <v>427869.86712929938</v>
      </c>
      <c r="F186" s="586">
        <f t="shared" si="7"/>
        <v>1069827.1419382817</v>
      </c>
      <c r="G186" s="586">
        <f t="shared" si="6"/>
        <v>174.72270813952014</v>
      </c>
    </row>
    <row r="187" spans="1:7" ht="16.5">
      <c r="A187" s="397">
        <v>583</v>
      </c>
      <c r="B187" s="398" t="s">
        <v>210</v>
      </c>
      <c r="C187" s="420">
        <v>912</v>
      </c>
      <c r="D187" s="564">
        <v>97807.996063174447</v>
      </c>
      <c r="E187" s="564">
        <v>27242.427337981306</v>
      </c>
      <c r="F187" s="586">
        <f t="shared" si="7"/>
        <v>125050.42340115576</v>
      </c>
      <c r="G187" s="586">
        <f t="shared" si="6"/>
        <v>137.11669232582869</v>
      </c>
    </row>
    <row r="188" spans="1:7" ht="16.5">
      <c r="A188" s="397">
        <v>584</v>
      </c>
      <c r="B188" s="398" t="s">
        <v>211</v>
      </c>
      <c r="C188" s="420">
        <v>2578</v>
      </c>
      <c r="D188" s="564">
        <v>185406.35941810627</v>
      </c>
      <c r="E188" s="564">
        <v>82793.226695439182</v>
      </c>
      <c r="F188" s="586">
        <f t="shared" si="7"/>
        <v>268199.58611354546</v>
      </c>
      <c r="G188" s="586">
        <f t="shared" si="6"/>
        <v>104.03397444280274</v>
      </c>
    </row>
    <row r="189" spans="1:7" ht="16.5">
      <c r="A189" s="397">
        <v>592</v>
      </c>
      <c r="B189" s="398" t="s">
        <v>213</v>
      </c>
      <c r="C189" s="420">
        <v>3596</v>
      </c>
      <c r="D189" s="564">
        <v>368749.38719417603</v>
      </c>
      <c r="E189" s="564">
        <v>172390.47068399773</v>
      </c>
      <c r="F189" s="586">
        <f t="shared" si="7"/>
        <v>541139.8578781737</v>
      </c>
      <c r="G189" s="586">
        <f t="shared" si="6"/>
        <v>150.4838314455433</v>
      </c>
    </row>
    <row r="190" spans="1:7" ht="16.5">
      <c r="A190" s="397">
        <v>593</v>
      </c>
      <c r="B190" s="398" t="s">
        <v>214</v>
      </c>
      <c r="C190" s="420">
        <v>17050</v>
      </c>
      <c r="D190" s="564">
        <v>1745259.3089731582</v>
      </c>
      <c r="E190" s="564">
        <v>978607.24830633495</v>
      </c>
      <c r="F190" s="586">
        <f t="shared" si="7"/>
        <v>2723866.5572794932</v>
      </c>
      <c r="G190" s="586">
        <f t="shared" si="6"/>
        <v>159.75756934190576</v>
      </c>
    </row>
    <row r="191" spans="1:7" ht="16.5">
      <c r="A191" s="397">
        <v>595</v>
      </c>
      <c r="B191" s="398" t="s">
        <v>215</v>
      </c>
      <c r="C191" s="420">
        <v>4073</v>
      </c>
      <c r="D191" s="564">
        <v>302033.08927997237</v>
      </c>
      <c r="E191" s="564">
        <v>118304.07205779743</v>
      </c>
      <c r="F191" s="586">
        <f t="shared" si="7"/>
        <v>420337.16133776982</v>
      </c>
      <c r="G191" s="586">
        <f t="shared" si="6"/>
        <v>103.2008743770611</v>
      </c>
    </row>
    <row r="192" spans="1:7" ht="16.5">
      <c r="A192" s="397">
        <v>598</v>
      </c>
      <c r="B192" s="398" t="s">
        <v>216</v>
      </c>
      <c r="C192" s="420">
        <v>19475</v>
      </c>
      <c r="D192" s="564">
        <v>2123126.7852354879</v>
      </c>
      <c r="E192" s="564">
        <v>1295711.6964148963</v>
      </c>
      <c r="F192" s="586">
        <f t="shared" si="7"/>
        <v>3418838.4816503841</v>
      </c>
      <c r="G192" s="586">
        <f t="shared" si="6"/>
        <v>175.55011459052037</v>
      </c>
    </row>
    <row r="193" spans="1:7" ht="16.5">
      <c r="A193" s="397">
        <v>599</v>
      </c>
      <c r="B193" s="398" t="s">
        <v>217</v>
      </c>
      <c r="C193" s="420">
        <v>11225</v>
      </c>
      <c r="D193" s="564">
        <v>572332.71932653873</v>
      </c>
      <c r="E193" s="564">
        <v>168692.22220505498</v>
      </c>
      <c r="F193" s="586">
        <f t="shared" si="7"/>
        <v>741024.94153159368</v>
      </c>
      <c r="G193" s="586">
        <f t="shared" si="6"/>
        <v>66.015584991678722</v>
      </c>
    </row>
    <row r="194" spans="1:7" ht="16.5">
      <c r="A194" s="397">
        <v>601</v>
      </c>
      <c r="B194" s="398" t="s">
        <v>218</v>
      </c>
      <c r="C194" s="420">
        <v>3739</v>
      </c>
      <c r="D194" s="564">
        <v>430298.72725557734</v>
      </c>
      <c r="E194" s="564">
        <v>125951.79914684387</v>
      </c>
      <c r="F194" s="586">
        <f t="shared" si="7"/>
        <v>556250.52640242118</v>
      </c>
      <c r="G194" s="586">
        <f t="shared" si="6"/>
        <v>148.76986531222818</v>
      </c>
    </row>
    <row r="195" spans="1:7" ht="16.5">
      <c r="A195" s="397">
        <v>604</v>
      </c>
      <c r="B195" s="398" t="s">
        <v>219</v>
      </c>
      <c r="C195" s="420">
        <v>20763</v>
      </c>
      <c r="D195" s="564">
        <v>1734243.6696026246</v>
      </c>
      <c r="E195" s="564">
        <v>718329.82025030383</v>
      </c>
      <c r="F195" s="586">
        <f t="shared" si="7"/>
        <v>2452573.4898529286</v>
      </c>
      <c r="G195" s="586">
        <f t="shared" si="6"/>
        <v>118.12230842618737</v>
      </c>
    </row>
    <row r="196" spans="1:7" ht="16.5">
      <c r="A196" s="397">
        <v>607</v>
      </c>
      <c r="B196" s="398" t="s">
        <v>220</v>
      </c>
      <c r="C196" s="420">
        <v>4064</v>
      </c>
      <c r="D196" s="564">
        <v>446501.89721394639</v>
      </c>
      <c r="E196" s="564">
        <v>127735.09787476307</v>
      </c>
      <c r="F196" s="586">
        <f t="shared" si="7"/>
        <v>574236.99508870952</v>
      </c>
      <c r="G196" s="586">
        <f t="shared" si="6"/>
        <v>141.29847320096198</v>
      </c>
    </row>
    <row r="197" spans="1:7" ht="16.5">
      <c r="A197" s="397">
        <v>608</v>
      </c>
      <c r="B197" s="398" t="s">
        <v>221</v>
      </c>
      <c r="C197" s="420">
        <v>1943</v>
      </c>
      <c r="D197" s="564">
        <v>152071.34534291478</v>
      </c>
      <c r="E197" s="564">
        <v>99936.001041662501</v>
      </c>
      <c r="F197" s="586">
        <f t="shared" si="7"/>
        <v>252007.34638457728</v>
      </c>
      <c r="G197" s="586">
        <f t="shared" si="6"/>
        <v>129.70012680626726</v>
      </c>
    </row>
    <row r="198" spans="1:7" ht="16.5">
      <c r="A198" s="397">
        <v>609</v>
      </c>
      <c r="B198" s="398" t="s">
        <v>222</v>
      </c>
      <c r="C198" s="420">
        <v>83106</v>
      </c>
      <c r="D198" s="564">
        <v>9047413.6362032034</v>
      </c>
      <c r="E198" s="564">
        <v>4695710.6358370222</v>
      </c>
      <c r="F198" s="586">
        <f t="shared" si="7"/>
        <v>13743124.272040226</v>
      </c>
      <c r="G198" s="586">
        <f t="shared" si="6"/>
        <v>165.36861685125294</v>
      </c>
    </row>
    <row r="199" spans="1:7" ht="16.5">
      <c r="A199" s="397">
        <v>611</v>
      </c>
      <c r="B199" s="398" t="s">
        <v>223</v>
      </c>
      <c r="C199" s="420">
        <v>4973</v>
      </c>
      <c r="D199" s="564">
        <v>370506.65993708768</v>
      </c>
      <c r="E199" s="564">
        <v>79791.304038794333</v>
      </c>
      <c r="F199" s="586">
        <f t="shared" si="7"/>
        <v>450297.96397588204</v>
      </c>
      <c r="G199" s="586">
        <f t="shared" si="6"/>
        <v>90.54855499213393</v>
      </c>
    </row>
    <row r="200" spans="1:7" ht="16.5">
      <c r="A200" s="397">
        <v>614</v>
      </c>
      <c r="B200" s="398" t="s">
        <v>224</v>
      </c>
      <c r="C200" s="420">
        <v>2923</v>
      </c>
      <c r="D200" s="564">
        <v>302937.48157471564</v>
      </c>
      <c r="E200" s="564">
        <v>171221.5391250276</v>
      </c>
      <c r="F200" s="586">
        <f t="shared" si="7"/>
        <v>474159.02069974324</v>
      </c>
      <c r="G200" s="586">
        <f t="shared" si="6"/>
        <v>162.21656541215984</v>
      </c>
    </row>
    <row r="201" spans="1:7" ht="16.5">
      <c r="A201" s="397">
        <v>615</v>
      </c>
      <c r="B201" s="398" t="s">
        <v>225</v>
      </c>
      <c r="C201" s="420">
        <v>7479</v>
      </c>
      <c r="D201" s="564">
        <v>902832.50388861808</v>
      </c>
      <c r="E201" s="564">
        <v>361294.09643929312</v>
      </c>
      <c r="F201" s="586">
        <f t="shared" si="7"/>
        <v>1264126.6003279113</v>
      </c>
      <c r="G201" s="586">
        <f t="shared" si="6"/>
        <v>169.02347911858689</v>
      </c>
    </row>
    <row r="202" spans="1:7" ht="16.5">
      <c r="A202" s="397">
        <v>616</v>
      </c>
      <c r="B202" s="398" t="s">
        <v>226</v>
      </c>
      <c r="C202" s="420">
        <v>1781</v>
      </c>
      <c r="D202" s="564">
        <v>180857.42831843928</v>
      </c>
      <c r="E202" s="564">
        <v>36547.180845823896</v>
      </c>
      <c r="F202" s="586">
        <f t="shared" si="7"/>
        <v>217404.60916426318</v>
      </c>
      <c r="G202" s="586">
        <f t="shared" si="6"/>
        <v>122.06884287718314</v>
      </c>
    </row>
    <row r="203" spans="1:7" ht="16.5">
      <c r="A203" s="397">
        <v>619</v>
      </c>
      <c r="B203" s="398" t="s">
        <v>227</v>
      </c>
      <c r="C203" s="420">
        <v>2650</v>
      </c>
      <c r="D203" s="564">
        <v>202705.89843833284</v>
      </c>
      <c r="E203" s="564">
        <v>176657.18624702407</v>
      </c>
      <c r="F203" s="586">
        <f t="shared" si="7"/>
        <v>379363.08468535694</v>
      </c>
      <c r="G203" s="586">
        <f t="shared" ref="G203:G266" si="8">F203/C203</f>
        <v>143.15588101334225</v>
      </c>
    </row>
    <row r="204" spans="1:7" ht="16.5">
      <c r="A204" s="397">
        <v>620</v>
      </c>
      <c r="B204" s="398" t="s">
        <v>228</v>
      </c>
      <c r="C204" s="420">
        <v>2359</v>
      </c>
      <c r="D204" s="564">
        <v>309356.9776062888</v>
      </c>
      <c r="E204" s="564">
        <v>159119.45601182082</v>
      </c>
      <c r="F204" s="586">
        <f t="shared" ref="F204:F267" si="9">SUM(D204:E204)</f>
        <v>468476.43361810962</v>
      </c>
      <c r="G204" s="586">
        <f t="shared" si="8"/>
        <v>198.59111217384893</v>
      </c>
    </row>
    <row r="205" spans="1:7" ht="16.5">
      <c r="A205" s="397">
        <v>623</v>
      </c>
      <c r="B205" s="398" t="s">
        <v>229</v>
      </c>
      <c r="C205" s="420">
        <v>2108</v>
      </c>
      <c r="D205" s="564">
        <v>145175.89998461789</v>
      </c>
      <c r="E205" s="564">
        <v>62975.021016002516</v>
      </c>
      <c r="F205" s="586">
        <f t="shared" si="9"/>
        <v>208150.92100062041</v>
      </c>
      <c r="G205" s="586">
        <f t="shared" si="8"/>
        <v>98.743321157789566</v>
      </c>
    </row>
    <row r="206" spans="1:7" ht="16.5">
      <c r="A206" s="397">
        <v>624</v>
      </c>
      <c r="B206" s="398" t="s">
        <v>230</v>
      </c>
      <c r="C206" s="420">
        <v>5065</v>
      </c>
      <c r="D206" s="564">
        <v>466995.11752213171</v>
      </c>
      <c r="E206" s="564">
        <v>134712.92813885765</v>
      </c>
      <c r="F206" s="586">
        <f t="shared" si="9"/>
        <v>601708.04566098936</v>
      </c>
      <c r="G206" s="586">
        <f t="shared" si="8"/>
        <v>118.79724494787548</v>
      </c>
    </row>
    <row r="207" spans="1:7" ht="16.5">
      <c r="A207" s="397">
        <v>625</v>
      </c>
      <c r="B207" s="398" t="s">
        <v>231</v>
      </c>
      <c r="C207" s="420">
        <v>2980</v>
      </c>
      <c r="D207" s="564">
        <v>266304.94438748469</v>
      </c>
      <c r="E207" s="564">
        <v>70256.306288046122</v>
      </c>
      <c r="F207" s="586">
        <f t="shared" si="9"/>
        <v>336561.25067553081</v>
      </c>
      <c r="G207" s="586">
        <f t="shared" si="8"/>
        <v>112.94001700521169</v>
      </c>
    </row>
    <row r="208" spans="1:7" ht="16.5">
      <c r="A208" s="397">
        <v>626</v>
      </c>
      <c r="B208" s="398" t="s">
        <v>232</v>
      </c>
      <c r="C208" s="420">
        <v>4756</v>
      </c>
      <c r="D208" s="564">
        <v>453071.43025533698</v>
      </c>
      <c r="E208" s="564">
        <v>280330.62720259011</v>
      </c>
      <c r="F208" s="586">
        <f t="shared" si="9"/>
        <v>733402.05745792715</v>
      </c>
      <c r="G208" s="586">
        <f t="shared" si="8"/>
        <v>154.20564706852969</v>
      </c>
    </row>
    <row r="209" spans="1:7" ht="16.5">
      <c r="A209" s="397">
        <v>630</v>
      </c>
      <c r="B209" s="398" t="s">
        <v>233</v>
      </c>
      <c r="C209" s="420">
        <v>1646</v>
      </c>
      <c r="D209" s="564">
        <v>118986.68135163661</v>
      </c>
      <c r="E209" s="564">
        <v>32217.877101606398</v>
      </c>
      <c r="F209" s="586">
        <f t="shared" si="9"/>
        <v>151204.55845324299</v>
      </c>
      <c r="G209" s="586">
        <f t="shared" si="8"/>
        <v>91.861821660536449</v>
      </c>
    </row>
    <row r="210" spans="1:7" ht="16.5">
      <c r="A210" s="397">
        <v>631</v>
      </c>
      <c r="B210" s="398" t="s">
        <v>234</v>
      </c>
      <c r="C210" s="420">
        <v>1930</v>
      </c>
      <c r="D210" s="564">
        <v>168391.16342510722</v>
      </c>
      <c r="E210" s="564">
        <v>80979.601978083418</v>
      </c>
      <c r="F210" s="586">
        <f t="shared" si="9"/>
        <v>249370.76540319063</v>
      </c>
      <c r="G210" s="586">
        <f t="shared" si="8"/>
        <v>129.20765046797442</v>
      </c>
    </row>
    <row r="211" spans="1:7" ht="16.5">
      <c r="A211" s="397">
        <v>635</v>
      </c>
      <c r="B211" s="398" t="s">
        <v>235</v>
      </c>
      <c r="C211" s="420">
        <v>6337</v>
      </c>
      <c r="D211" s="564">
        <v>507433.56960614189</v>
      </c>
      <c r="E211" s="564">
        <v>308307.01977222238</v>
      </c>
      <c r="F211" s="586">
        <f t="shared" si="9"/>
        <v>815740.58937836427</v>
      </c>
      <c r="G211" s="586">
        <f t="shared" si="8"/>
        <v>128.7266197535686</v>
      </c>
    </row>
    <row r="212" spans="1:7" ht="16.5">
      <c r="A212" s="397">
        <v>636</v>
      </c>
      <c r="B212" s="398" t="s">
        <v>236</v>
      </c>
      <c r="C212" s="420">
        <v>8130</v>
      </c>
      <c r="D212" s="564">
        <v>684559.82098382991</v>
      </c>
      <c r="E212" s="564">
        <v>157085.41384277394</v>
      </c>
      <c r="F212" s="586">
        <f t="shared" si="9"/>
        <v>841645.2348266039</v>
      </c>
      <c r="G212" s="586">
        <f t="shared" si="8"/>
        <v>103.52339911766346</v>
      </c>
    </row>
    <row r="213" spans="1:7" ht="16.5">
      <c r="A213" s="397">
        <v>638</v>
      </c>
      <c r="B213" s="398" t="s">
        <v>237</v>
      </c>
      <c r="C213" s="420">
        <v>51289</v>
      </c>
      <c r="D213" s="564">
        <v>4891462.7527728789</v>
      </c>
      <c r="E213" s="564">
        <v>1255417.5638302919</v>
      </c>
      <c r="F213" s="586">
        <f t="shared" si="9"/>
        <v>6146880.3166031707</v>
      </c>
      <c r="G213" s="586">
        <f t="shared" si="8"/>
        <v>119.84792677968318</v>
      </c>
    </row>
    <row r="214" spans="1:7" ht="16.5">
      <c r="A214" s="397">
        <v>678</v>
      </c>
      <c r="B214" s="398" t="s">
        <v>238</v>
      </c>
      <c r="C214" s="420">
        <v>23797</v>
      </c>
      <c r="D214" s="564">
        <v>2453389.0918872617</v>
      </c>
      <c r="E214" s="564">
        <v>1020494.7637855788</v>
      </c>
      <c r="F214" s="586">
        <f t="shared" si="9"/>
        <v>3473883.8556728405</v>
      </c>
      <c r="G214" s="586">
        <f t="shared" si="8"/>
        <v>145.97990736953568</v>
      </c>
    </row>
    <row r="215" spans="1:7" ht="16.5">
      <c r="A215" s="397">
        <v>680</v>
      </c>
      <c r="B215" s="398" t="s">
        <v>239</v>
      </c>
      <c r="C215" s="420">
        <v>25331</v>
      </c>
      <c r="D215" s="564">
        <v>2748360.6499472959</v>
      </c>
      <c r="E215" s="564">
        <v>1383232.4838348543</v>
      </c>
      <c r="F215" s="586">
        <f t="shared" si="9"/>
        <v>4131593.1337821502</v>
      </c>
      <c r="G215" s="586">
        <f t="shared" si="8"/>
        <v>163.10422540689868</v>
      </c>
    </row>
    <row r="216" spans="1:7" ht="16.5">
      <c r="A216" s="397">
        <v>681</v>
      </c>
      <c r="B216" s="398" t="s">
        <v>240</v>
      </c>
      <c r="C216" s="420">
        <v>3297</v>
      </c>
      <c r="D216" s="564">
        <v>295422.43012183014</v>
      </c>
      <c r="E216" s="564">
        <v>108726.106271461</v>
      </c>
      <c r="F216" s="586">
        <f t="shared" si="9"/>
        <v>404148.53639329114</v>
      </c>
      <c r="G216" s="586">
        <f t="shared" si="8"/>
        <v>122.58069044382503</v>
      </c>
    </row>
    <row r="217" spans="1:7" ht="16.5">
      <c r="A217" s="397">
        <v>683</v>
      </c>
      <c r="B217" s="398" t="s">
        <v>241</v>
      </c>
      <c r="C217" s="420">
        <v>3599</v>
      </c>
      <c r="D217" s="564">
        <v>286672.11490178382</v>
      </c>
      <c r="E217" s="564">
        <v>173173.94264537166</v>
      </c>
      <c r="F217" s="586">
        <f t="shared" si="9"/>
        <v>459846.05754715548</v>
      </c>
      <c r="G217" s="586">
        <f t="shared" si="8"/>
        <v>127.77050779304126</v>
      </c>
    </row>
    <row r="218" spans="1:7" ht="16.5">
      <c r="A218" s="397">
        <v>684</v>
      </c>
      <c r="B218" s="398" t="s">
        <v>242</v>
      </c>
      <c r="C218" s="420">
        <v>38832</v>
      </c>
      <c r="D218" s="564">
        <v>3778801.5041439012</v>
      </c>
      <c r="E218" s="564">
        <v>1868985.3069247869</v>
      </c>
      <c r="F218" s="586">
        <f t="shared" si="9"/>
        <v>5647786.8110686876</v>
      </c>
      <c r="G218" s="586">
        <f t="shared" si="8"/>
        <v>145.44156394387844</v>
      </c>
    </row>
    <row r="219" spans="1:7" ht="16.5">
      <c r="A219" s="397">
        <v>686</v>
      </c>
      <c r="B219" s="398" t="s">
        <v>243</v>
      </c>
      <c r="C219" s="420">
        <v>2933</v>
      </c>
      <c r="D219" s="564">
        <v>253827.3084757351</v>
      </c>
      <c r="E219" s="564">
        <v>78236.526261392122</v>
      </c>
      <c r="F219" s="586">
        <f t="shared" si="9"/>
        <v>332063.83473712724</v>
      </c>
      <c r="G219" s="586">
        <f t="shared" si="8"/>
        <v>113.21644552919442</v>
      </c>
    </row>
    <row r="220" spans="1:7" ht="16.5">
      <c r="A220" s="397">
        <v>687</v>
      </c>
      <c r="B220" s="398" t="s">
        <v>244</v>
      </c>
      <c r="C220" s="420">
        <v>1424</v>
      </c>
      <c r="D220" s="564">
        <v>126904.68660246574</v>
      </c>
      <c r="E220" s="564">
        <v>94628.493958858409</v>
      </c>
      <c r="F220" s="586">
        <f t="shared" si="9"/>
        <v>221533.18056132414</v>
      </c>
      <c r="G220" s="586">
        <f t="shared" si="8"/>
        <v>155.57105376497483</v>
      </c>
    </row>
    <row r="221" spans="1:7" ht="16.5">
      <c r="A221" s="397">
        <v>689</v>
      </c>
      <c r="B221" s="398" t="s">
        <v>245</v>
      </c>
      <c r="C221" s="420">
        <v>3032</v>
      </c>
      <c r="D221" s="564">
        <v>377020.14349139278</v>
      </c>
      <c r="E221" s="564">
        <v>185085.57098897052</v>
      </c>
      <c r="F221" s="586">
        <f t="shared" si="9"/>
        <v>562105.7144803633</v>
      </c>
      <c r="G221" s="586">
        <f t="shared" si="8"/>
        <v>185.39106678112245</v>
      </c>
    </row>
    <row r="222" spans="1:7" ht="16.5">
      <c r="A222" s="397">
        <v>691</v>
      </c>
      <c r="B222" s="398" t="s">
        <v>246</v>
      </c>
      <c r="C222" s="420">
        <v>2598</v>
      </c>
      <c r="D222" s="564">
        <v>172785.28818907225</v>
      </c>
      <c r="E222" s="564">
        <v>92489.491500817981</v>
      </c>
      <c r="F222" s="586">
        <f t="shared" si="9"/>
        <v>265274.77968989022</v>
      </c>
      <c r="G222" s="586">
        <f t="shared" si="8"/>
        <v>102.10730550034265</v>
      </c>
    </row>
    <row r="223" spans="1:7" ht="16.5">
      <c r="A223" s="397">
        <v>694</v>
      </c>
      <c r="B223" s="398" t="s">
        <v>247</v>
      </c>
      <c r="C223" s="420">
        <v>28483</v>
      </c>
      <c r="D223" s="564">
        <v>2913517.4995661671</v>
      </c>
      <c r="E223" s="564">
        <v>1812118.1243834731</v>
      </c>
      <c r="F223" s="586">
        <f t="shared" si="9"/>
        <v>4725635.6239496404</v>
      </c>
      <c r="G223" s="586">
        <f t="shared" si="8"/>
        <v>165.91074058033354</v>
      </c>
    </row>
    <row r="224" spans="1:7" ht="16.5">
      <c r="A224" s="397">
        <v>697</v>
      </c>
      <c r="B224" s="398" t="s">
        <v>248</v>
      </c>
      <c r="C224" s="420">
        <v>1164</v>
      </c>
      <c r="D224" s="564">
        <v>130620.48082571822</v>
      </c>
      <c r="E224" s="564">
        <v>31118.452918584284</v>
      </c>
      <c r="F224" s="586">
        <f t="shared" si="9"/>
        <v>161738.93374430249</v>
      </c>
      <c r="G224" s="586">
        <f t="shared" si="8"/>
        <v>138.95097400713271</v>
      </c>
    </row>
    <row r="225" spans="1:7" ht="16.5">
      <c r="A225" s="397">
        <v>698</v>
      </c>
      <c r="B225" s="398" t="s">
        <v>249</v>
      </c>
      <c r="C225" s="420">
        <v>65286</v>
      </c>
      <c r="D225" s="564">
        <v>7695198.3662697766</v>
      </c>
      <c r="E225" s="564">
        <v>1850232.9212748902</v>
      </c>
      <c r="F225" s="586">
        <f t="shared" si="9"/>
        <v>9545431.2875446677</v>
      </c>
      <c r="G225" s="586">
        <f t="shared" si="8"/>
        <v>146.209467382665</v>
      </c>
    </row>
    <row r="226" spans="1:7" ht="16.5">
      <c r="A226" s="397">
        <v>700</v>
      </c>
      <c r="B226" s="398" t="s">
        <v>250</v>
      </c>
      <c r="C226" s="420">
        <v>4758</v>
      </c>
      <c r="D226" s="564">
        <v>434775.68931741908</v>
      </c>
      <c r="E226" s="564">
        <v>246252.03226485406</v>
      </c>
      <c r="F226" s="586">
        <f t="shared" si="9"/>
        <v>681027.72158227314</v>
      </c>
      <c r="G226" s="586">
        <f t="shared" si="8"/>
        <v>143.13319074869128</v>
      </c>
    </row>
    <row r="227" spans="1:7" ht="16.5">
      <c r="A227" s="397">
        <v>702</v>
      </c>
      <c r="B227" s="398" t="s">
        <v>251</v>
      </c>
      <c r="C227" s="420">
        <v>4124</v>
      </c>
      <c r="D227" s="564">
        <v>410353.15851224505</v>
      </c>
      <c r="E227" s="564">
        <v>241073.09003501321</v>
      </c>
      <c r="F227" s="586">
        <f t="shared" si="9"/>
        <v>651426.24854725832</v>
      </c>
      <c r="G227" s="586">
        <f t="shared" si="8"/>
        <v>157.95980808614411</v>
      </c>
    </row>
    <row r="228" spans="1:7" ht="16.5">
      <c r="A228" s="397">
        <v>704</v>
      </c>
      <c r="B228" s="398" t="s">
        <v>252</v>
      </c>
      <c r="C228" s="420">
        <v>6436</v>
      </c>
      <c r="D228" s="564">
        <v>417908.59190561989</v>
      </c>
      <c r="E228" s="564">
        <v>104677.6286543271</v>
      </c>
      <c r="F228" s="586">
        <f t="shared" si="9"/>
        <v>522586.22055994696</v>
      </c>
      <c r="G228" s="586">
        <f t="shared" si="8"/>
        <v>81.19736180235347</v>
      </c>
    </row>
    <row r="229" spans="1:7" ht="16.5">
      <c r="A229" s="397">
        <v>707</v>
      </c>
      <c r="B229" s="398" t="s">
        <v>253</v>
      </c>
      <c r="C229" s="420">
        <v>1902</v>
      </c>
      <c r="D229" s="564">
        <v>281535.41960489418</v>
      </c>
      <c r="E229" s="564">
        <v>120962.63307402789</v>
      </c>
      <c r="F229" s="586">
        <f t="shared" si="9"/>
        <v>402498.05267892207</v>
      </c>
      <c r="G229" s="586">
        <f t="shared" si="8"/>
        <v>211.61832422656261</v>
      </c>
    </row>
    <row r="230" spans="1:7" ht="16.5">
      <c r="A230" s="397">
        <v>710</v>
      </c>
      <c r="B230" s="398" t="s">
        <v>254</v>
      </c>
      <c r="C230" s="420">
        <v>27209</v>
      </c>
      <c r="D230" s="564">
        <v>2336497.0205453127</v>
      </c>
      <c r="E230" s="564">
        <v>654281.92265551211</v>
      </c>
      <c r="F230" s="586">
        <f t="shared" si="9"/>
        <v>2990778.9432008248</v>
      </c>
      <c r="G230" s="586">
        <f t="shared" si="8"/>
        <v>109.91873803523926</v>
      </c>
    </row>
    <row r="231" spans="1:7" ht="16.5">
      <c r="A231" s="397">
        <v>729</v>
      </c>
      <c r="B231" s="398" t="s">
        <v>255</v>
      </c>
      <c r="C231" s="420">
        <v>8847</v>
      </c>
      <c r="D231" s="564">
        <v>1013320.908759554</v>
      </c>
      <c r="E231" s="564">
        <v>569654.39742835204</v>
      </c>
      <c r="F231" s="586">
        <f t="shared" si="9"/>
        <v>1582975.3061879061</v>
      </c>
      <c r="G231" s="586">
        <f t="shared" si="8"/>
        <v>178.92791976804637</v>
      </c>
    </row>
    <row r="232" spans="1:7" ht="16.5">
      <c r="A232" s="397">
        <v>732</v>
      </c>
      <c r="B232" s="398" t="s">
        <v>256</v>
      </c>
      <c r="C232" s="420">
        <v>3344</v>
      </c>
      <c r="D232" s="564">
        <v>343085.75614587148</v>
      </c>
      <c r="E232" s="564">
        <v>161858.85386017902</v>
      </c>
      <c r="F232" s="586">
        <f t="shared" si="9"/>
        <v>504944.6100060505</v>
      </c>
      <c r="G232" s="586">
        <f t="shared" si="8"/>
        <v>151.00018241807732</v>
      </c>
    </row>
    <row r="233" spans="1:7" ht="16.5">
      <c r="A233" s="397">
        <v>734</v>
      </c>
      <c r="B233" s="398" t="s">
        <v>257</v>
      </c>
      <c r="C233" s="420">
        <v>51100</v>
      </c>
      <c r="D233" s="564">
        <v>5894266.7874446381</v>
      </c>
      <c r="E233" s="564">
        <v>2492355.0404930897</v>
      </c>
      <c r="F233" s="586">
        <f t="shared" si="9"/>
        <v>8386621.8279377278</v>
      </c>
      <c r="G233" s="586">
        <f t="shared" si="8"/>
        <v>164.12175788527844</v>
      </c>
    </row>
    <row r="234" spans="1:7" ht="16.5">
      <c r="A234" s="397">
        <v>738</v>
      </c>
      <c r="B234" s="398" t="s">
        <v>258</v>
      </c>
      <c r="C234" s="420">
        <v>2974</v>
      </c>
      <c r="D234" s="564">
        <v>246490.56262217608</v>
      </c>
      <c r="E234" s="564">
        <v>122005.45896755312</v>
      </c>
      <c r="F234" s="586">
        <f t="shared" si="9"/>
        <v>368496.02158972918</v>
      </c>
      <c r="G234" s="586">
        <f t="shared" si="8"/>
        <v>123.90585796561169</v>
      </c>
    </row>
    <row r="235" spans="1:7" ht="16.5">
      <c r="A235" s="397">
        <v>739</v>
      </c>
      <c r="B235" s="398" t="s">
        <v>259</v>
      </c>
      <c r="C235" s="420">
        <v>3216</v>
      </c>
      <c r="D235" s="564">
        <v>274144.35446313006</v>
      </c>
      <c r="E235" s="564">
        <v>109501.78704697412</v>
      </c>
      <c r="F235" s="586">
        <f t="shared" si="9"/>
        <v>383646.14151010418</v>
      </c>
      <c r="G235" s="586">
        <f t="shared" si="8"/>
        <v>119.29295444965926</v>
      </c>
    </row>
    <row r="236" spans="1:7" ht="16.5">
      <c r="A236" s="397">
        <v>740</v>
      </c>
      <c r="B236" s="398" t="s">
        <v>260</v>
      </c>
      <c r="C236" s="420">
        <v>31843</v>
      </c>
      <c r="D236" s="564">
        <v>3444189.900622014</v>
      </c>
      <c r="E236" s="564">
        <v>1716286.0343112592</v>
      </c>
      <c r="F236" s="586">
        <f t="shared" si="9"/>
        <v>5160475.9349332731</v>
      </c>
      <c r="G236" s="586">
        <f t="shared" si="8"/>
        <v>162.05997974227532</v>
      </c>
    </row>
    <row r="237" spans="1:7" ht="16.5">
      <c r="A237" s="397">
        <v>742</v>
      </c>
      <c r="B237" s="398" t="s">
        <v>261</v>
      </c>
      <c r="C237" s="420">
        <v>978</v>
      </c>
      <c r="D237" s="564">
        <v>133883.43599137262</v>
      </c>
      <c r="E237" s="564">
        <v>69020.326418453813</v>
      </c>
      <c r="F237" s="586">
        <f t="shared" si="9"/>
        <v>202903.76240982645</v>
      </c>
      <c r="G237" s="586">
        <f t="shared" si="8"/>
        <v>207.46805972374892</v>
      </c>
    </row>
    <row r="238" spans="1:7" ht="16.5">
      <c r="A238" s="397">
        <v>743</v>
      </c>
      <c r="B238" s="398" t="s">
        <v>262</v>
      </c>
      <c r="C238" s="420">
        <v>66160</v>
      </c>
      <c r="D238" s="564">
        <v>6304588.5751927663</v>
      </c>
      <c r="E238" s="564">
        <v>2348341.8496672735</v>
      </c>
      <c r="F238" s="586">
        <f t="shared" si="9"/>
        <v>8652930.4248600397</v>
      </c>
      <c r="G238" s="586">
        <f t="shared" si="8"/>
        <v>130.78794475302357</v>
      </c>
    </row>
    <row r="239" spans="1:7" ht="16.5">
      <c r="A239" s="397">
        <v>746</v>
      </c>
      <c r="B239" s="398" t="s">
        <v>263</v>
      </c>
      <c r="C239" s="420">
        <v>4713</v>
      </c>
      <c r="D239" s="564">
        <v>320824.36431883503</v>
      </c>
      <c r="E239" s="564">
        <v>117042.39976614976</v>
      </c>
      <c r="F239" s="586">
        <f t="shared" si="9"/>
        <v>437866.76408498478</v>
      </c>
      <c r="G239" s="586">
        <f t="shared" si="8"/>
        <v>92.906166790788205</v>
      </c>
    </row>
    <row r="240" spans="1:7" ht="16.5">
      <c r="A240" s="397">
        <v>747</v>
      </c>
      <c r="B240" s="398" t="s">
        <v>264</v>
      </c>
      <c r="C240" s="420">
        <v>1283</v>
      </c>
      <c r="D240" s="564">
        <v>116783.17557127716</v>
      </c>
      <c r="E240" s="564">
        <v>117217.8489052419</v>
      </c>
      <c r="F240" s="586">
        <f t="shared" si="9"/>
        <v>234001.02447651906</v>
      </c>
      <c r="G240" s="586">
        <f t="shared" si="8"/>
        <v>182.38583357483949</v>
      </c>
    </row>
    <row r="241" spans="1:7" ht="16.5">
      <c r="A241" s="397">
        <v>748</v>
      </c>
      <c r="B241" s="398" t="s">
        <v>265</v>
      </c>
      <c r="C241" s="420">
        <v>4837</v>
      </c>
      <c r="D241" s="564">
        <v>414951.30300517101</v>
      </c>
      <c r="E241" s="564">
        <v>128110.09448919812</v>
      </c>
      <c r="F241" s="586">
        <f t="shared" si="9"/>
        <v>543061.39749436919</v>
      </c>
      <c r="G241" s="586">
        <f t="shared" si="8"/>
        <v>112.27235838213132</v>
      </c>
    </row>
    <row r="242" spans="1:7" ht="16.5">
      <c r="A242" s="397">
        <v>749</v>
      </c>
      <c r="B242" s="398" t="s">
        <v>266</v>
      </c>
      <c r="C242" s="420">
        <v>21290</v>
      </c>
      <c r="D242" s="564">
        <v>1578638.1562843921</v>
      </c>
      <c r="E242" s="564">
        <v>449324.04434690671</v>
      </c>
      <c r="F242" s="586">
        <f t="shared" si="9"/>
        <v>2027962.2006312988</v>
      </c>
      <c r="G242" s="586">
        <f t="shared" si="8"/>
        <v>95.254213275307606</v>
      </c>
    </row>
    <row r="243" spans="1:7" ht="16.5">
      <c r="A243" s="397">
        <v>751</v>
      </c>
      <c r="B243" s="398" t="s">
        <v>267</v>
      </c>
      <c r="C243" s="420">
        <v>2828</v>
      </c>
      <c r="D243" s="564">
        <v>272943.81192932493</v>
      </c>
      <c r="E243" s="564">
        <v>154249.62439920762</v>
      </c>
      <c r="F243" s="586">
        <f t="shared" si="9"/>
        <v>427193.43632853252</v>
      </c>
      <c r="G243" s="586">
        <f t="shared" si="8"/>
        <v>151.05849940895774</v>
      </c>
    </row>
    <row r="244" spans="1:7" ht="16.5">
      <c r="A244" s="397">
        <v>753</v>
      </c>
      <c r="B244" s="398" t="s">
        <v>268</v>
      </c>
      <c r="C244" s="420">
        <v>22595</v>
      </c>
      <c r="D244" s="564">
        <v>1848862.0495305676</v>
      </c>
      <c r="E244" s="564">
        <v>341565.96070901002</v>
      </c>
      <c r="F244" s="586">
        <f t="shared" si="9"/>
        <v>2190428.0102395779</v>
      </c>
      <c r="G244" s="586">
        <f t="shared" si="8"/>
        <v>96.943040948863811</v>
      </c>
    </row>
    <row r="245" spans="1:7" ht="16.5">
      <c r="A245" s="397">
        <v>755</v>
      </c>
      <c r="B245" s="398" t="s">
        <v>269</v>
      </c>
      <c r="C245" s="420">
        <v>6158</v>
      </c>
      <c r="D245" s="564">
        <v>441584.15964608401</v>
      </c>
      <c r="E245" s="564">
        <v>93995.482876760303</v>
      </c>
      <c r="F245" s="586">
        <f t="shared" si="9"/>
        <v>535579.64252284425</v>
      </c>
      <c r="G245" s="586">
        <f t="shared" si="8"/>
        <v>86.972985144989323</v>
      </c>
    </row>
    <row r="246" spans="1:7" ht="16.5">
      <c r="A246" s="397">
        <v>758</v>
      </c>
      <c r="B246" s="398" t="s">
        <v>270</v>
      </c>
      <c r="C246" s="420">
        <v>8126</v>
      </c>
      <c r="D246" s="564">
        <v>723294.14100761374</v>
      </c>
      <c r="E246" s="564">
        <v>288221.85638741188</v>
      </c>
      <c r="F246" s="586">
        <f t="shared" si="9"/>
        <v>1011515.9973950256</v>
      </c>
      <c r="G246" s="586">
        <f t="shared" si="8"/>
        <v>124.47895611555815</v>
      </c>
    </row>
    <row r="247" spans="1:7" ht="16.5">
      <c r="A247" s="397">
        <v>759</v>
      </c>
      <c r="B247" s="398" t="s">
        <v>271</v>
      </c>
      <c r="C247" s="420">
        <v>1873</v>
      </c>
      <c r="D247" s="564">
        <v>143450.70344543594</v>
      </c>
      <c r="E247" s="564">
        <v>104922.27628552589</v>
      </c>
      <c r="F247" s="586">
        <f t="shared" si="9"/>
        <v>248372.97973096184</v>
      </c>
      <c r="G247" s="586">
        <f t="shared" si="8"/>
        <v>132.60703669565501</v>
      </c>
    </row>
    <row r="248" spans="1:7" ht="16.5">
      <c r="A248" s="397">
        <v>761</v>
      </c>
      <c r="B248" s="398" t="s">
        <v>272</v>
      </c>
      <c r="C248" s="420">
        <v>8410</v>
      </c>
      <c r="D248" s="564">
        <v>791910.29907551967</v>
      </c>
      <c r="E248" s="564">
        <v>338786.76433060638</v>
      </c>
      <c r="F248" s="586">
        <f t="shared" si="9"/>
        <v>1130697.0634061261</v>
      </c>
      <c r="G248" s="586">
        <f t="shared" si="8"/>
        <v>134.44673762260715</v>
      </c>
    </row>
    <row r="249" spans="1:7" ht="16.5">
      <c r="A249" s="397">
        <v>762</v>
      </c>
      <c r="B249" s="398" t="s">
        <v>273</v>
      </c>
      <c r="C249" s="420">
        <v>3637</v>
      </c>
      <c r="D249" s="564">
        <v>315208.81979112001</v>
      </c>
      <c r="E249" s="564">
        <v>217142.2437134097</v>
      </c>
      <c r="F249" s="586">
        <f t="shared" si="9"/>
        <v>532351.06350452965</v>
      </c>
      <c r="G249" s="586">
        <f t="shared" si="8"/>
        <v>146.37092755142416</v>
      </c>
    </row>
    <row r="250" spans="1:7" ht="16.5">
      <c r="A250" s="397">
        <v>765</v>
      </c>
      <c r="B250" s="398" t="s">
        <v>274</v>
      </c>
      <c r="C250" s="420">
        <v>10274</v>
      </c>
      <c r="D250" s="564">
        <v>1063300.2143789213</v>
      </c>
      <c r="E250" s="564">
        <v>340727.63510704495</v>
      </c>
      <c r="F250" s="586">
        <f t="shared" si="9"/>
        <v>1404027.8494859664</v>
      </c>
      <c r="G250" s="586">
        <f t="shared" si="8"/>
        <v>136.65834626104404</v>
      </c>
    </row>
    <row r="251" spans="1:7" ht="16.5">
      <c r="A251" s="397">
        <v>768</v>
      </c>
      <c r="B251" s="398" t="s">
        <v>275</v>
      </c>
      <c r="C251" s="420">
        <v>2368</v>
      </c>
      <c r="D251" s="564">
        <v>215749.87713861765</v>
      </c>
      <c r="E251" s="564">
        <v>85039.764611373394</v>
      </c>
      <c r="F251" s="586">
        <f t="shared" si="9"/>
        <v>300789.64174999105</v>
      </c>
      <c r="G251" s="586">
        <f t="shared" si="8"/>
        <v>127.02265276604352</v>
      </c>
    </row>
    <row r="252" spans="1:7" ht="16.5">
      <c r="A252" s="397">
        <v>777</v>
      </c>
      <c r="B252" s="398" t="s">
        <v>276</v>
      </c>
      <c r="C252" s="420">
        <v>7172</v>
      </c>
      <c r="D252" s="564">
        <v>727026.86350852472</v>
      </c>
      <c r="E252" s="564">
        <v>336891.68591774703</v>
      </c>
      <c r="F252" s="586">
        <f t="shared" si="9"/>
        <v>1063918.5494262718</v>
      </c>
      <c r="G252" s="586">
        <f t="shared" si="8"/>
        <v>148.34335602708754</v>
      </c>
    </row>
    <row r="253" spans="1:7" ht="16.5">
      <c r="A253" s="397">
        <v>778</v>
      </c>
      <c r="B253" s="398" t="s">
        <v>277</v>
      </c>
      <c r="C253" s="420">
        <v>6708</v>
      </c>
      <c r="D253" s="564">
        <v>613622.14158731978</v>
      </c>
      <c r="E253" s="564">
        <v>254897.80241741706</v>
      </c>
      <c r="F253" s="586">
        <f t="shared" si="9"/>
        <v>868519.94400473684</v>
      </c>
      <c r="G253" s="586">
        <f t="shared" si="8"/>
        <v>129.47524508120705</v>
      </c>
    </row>
    <row r="254" spans="1:7" ht="16.5">
      <c r="A254" s="397">
        <v>781</v>
      </c>
      <c r="B254" s="398" t="s">
        <v>278</v>
      </c>
      <c r="C254" s="420">
        <v>3496</v>
      </c>
      <c r="D254" s="564">
        <v>307143.50643553294</v>
      </c>
      <c r="E254" s="564">
        <v>148225.7752360914</v>
      </c>
      <c r="F254" s="586">
        <f t="shared" si="9"/>
        <v>455369.28167162434</v>
      </c>
      <c r="G254" s="586">
        <f t="shared" si="8"/>
        <v>130.25437118753555</v>
      </c>
    </row>
    <row r="255" spans="1:7" ht="16.5">
      <c r="A255" s="397">
        <v>783</v>
      </c>
      <c r="B255" s="398" t="s">
        <v>279</v>
      </c>
      <c r="C255" s="420">
        <v>6377</v>
      </c>
      <c r="D255" s="564">
        <v>431736.1174624</v>
      </c>
      <c r="E255" s="564">
        <v>243239.7698566193</v>
      </c>
      <c r="F255" s="586">
        <f t="shared" si="9"/>
        <v>674975.8873190193</v>
      </c>
      <c r="G255" s="586">
        <f t="shared" si="8"/>
        <v>105.8453641710866</v>
      </c>
    </row>
    <row r="256" spans="1:7" ht="16.5">
      <c r="A256" s="397">
        <v>785</v>
      </c>
      <c r="B256" s="398" t="s">
        <v>280</v>
      </c>
      <c r="C256" s="420">
        <v>2589</v>
      </c>
      <c r="D256" s="564">
        <v>317913.67212894239</v>
      </c>
      <c r="E256" s="564">
        <v>166358.83877064177</v>
      </c>
      <c r="F256" s="586">
        <f t="shared" si="9"/>
        <v>484272.51089958416</v>
      </c>
      <c r="G256" s="586">
        <f t="shared" si="8"/>
        <v>187.05002352243497</v>
      </c>
    </row>
    <row r="257" spans="1:7" ht="16.5">
      <c r="A257" s="397">
        <v>790</v>
      </c>
      <c r="B257" s="398" t="s">
        <v>281</v>
      </c>
      <c r="C257" s="420">
        <v>23515</v>
      </c>
      <c r="D257" s="564">
        <v>1826429.834776799</v>
      </c>
      <c r="E257" s="564">
        <v>1248133.5713915871</v>
      </c>
      <c r="F257" s="586">
        <f t="shared" si="9"/>
        <v>3074563.4061683863</v>
      </c>
      <c r="G257" s="586">
        <f t="shared" si="8"/>
        <v>130.74902854213849</v>
      </c>
    </row>
    <row r="258" spans="1:7" ht="16.5">
      <c r="A258" s="397">
        <v>791</v>
      </c>
      <c r="B258" s="398" t="s">
        <v>282</v>
      </c>
      <c r="C258" s="420">
        <v>4931</v>
      </c>
      <c r="D258" s="564">
        <v>407679.76731517777</v>
      </c>
      <c r="E258" s="564">
        <v>194480.34122731857</v>
      </c>
      <c r="F258" s="586">
        <f t="shared" si="9"/>
        <v>602160.10854249634</v>
      </c>
      <c r="G258" s="586">
        <f t="shared" si="8"/>
        <v>122.11723961518888</v>
      </c>
    </row>
    <row r="259" spans="1:7" ht="16.5">
      <c r="A259" s="397">
        <v>831</v>
      </c>
      <c r="B259" s="398" t="s">
        <v>283</v>
      </c>
      <c r="C259" s="420">
        <v>4625</v>
      </c>
      <c r="D259" s="564">
        <v>459256.54792570509</v>
      </c>
      <c r="E259" s="564">
        <v>184131.70252893542</v>
      </c>
      <c r="F259" s="586">
        <f t="shared" si="9"/>
        <v>643388.25045464048</v>
      </c>
      <c r="G259" s="586">
        <f t="shared" si="8"/>
        <v>139.11097307127361</v>
      </c>
    </row>
    <row r="260" spans="1:7" ht="16.5">
      <c r="A260" s="397">
        <v>832</v>
      </c>
      <c r="B260" s="398" t="s">
        <v>284</v>
      </c>
      <c r="C260" s="420">
        <v>3731</v>
      </c>
      <c r="D260" s="564">
        <v>417542.90096309118</v>
      </c>
      <c r="E260" s="564">
        <v>227658.11825650599</v>
      </c>
      <c r="F260" s="586">
        <f t="shared" si="9"/>
        <v>645201.0192195971</v>
      </c>
      <c r="G260" s="586">
        <f t="shared" si="8"/>
        <v>172.92978269085958</v>
      </c>
    </row>
    <row r="261" spans="1:7" ht="16.5">
      <c r="A261" s="397">
        <v>833</v>
      </c>
      <c r="B261" s="398" t="s">
        <v>285</v>
      </c>
      <c r="C261" s="420">
        <v>1705</v>
      </c>
      <c r="D261" s="564">
        <v>129893.33004946301</v>
      </c>
      <c r="E261" s="564">
        <v>44608.159186095101</v>
      </c>
      <c r="F261" s="586">
        <f t="shared" si="9"/>
        <v>174501.48923555811</v>
      </c>
      <c r="G261" s="586">
        <f t="shared" si="8"/>
        <v>102.34691450765871</v>
      </c>
    </row>
    <row r="262" spans="1:7" ht="16.5">
      <c r="A262" s="397">
        <v>834</v>
      </c>
      <c r="B262" s="398" t="s">
        <v>286</v>
      </c>
      <c r="C262" s="420">
        <v>5844</v>
      </c>
      <c r="D262" s="564">
        <v>439667.58166470262</v>
      </c>
      <c r="E262" s="564">
        <v>177836.14951506059</v>
      </c>
      <c r="F262" s="586">
        <f t="shared" si="9"/>
        <v>617503.73117976321</v>
      </c>
      <c r="G262" s="586">
        <f t="shared" si="8"/>
        <v>105.66456727922026</v>
      </c>
    </row>
    <row r="263" spans="1:7" ht="16.5">
      <c r="A263" s="397">
        <v>837</v>
      </c>
      <c r="B263" s="398" t="s">
        <v>287</v>
      </c>
      <c r="C263" s="420">
        <v>255050</v>
      </c>
      <c r="D263" s="564">
        <v>33263660.414304871</v>
      </c>
      <c r="E263" s="564">
        <v>16575384.939725727</v>
      </c>
      <c r="F263" s="586">
        <f t="shared" si="9"/>
        <v>49839045.354030594</v>
      </c>
      <c r="G263" s="586">
        <f t="shared" si="8"/>
        <v>195.40892120772631</v>
      </c>
    </row>
    <row r="264" spans="1:7" ht="16.5">
      <c r="A264" s="397">
        <v>844</v>
      </c>
      <c r="B264" s="398" t="s">
        <v>288</v>
      </c>
      <c r="C264" s="420">
        <v>1412</v>
      </c>
      <c r="D264" s="564">
        <v>112449.32790283124</v>
      </c>
      <c r="E264" s="564">
        <v>59775.822805782707</v>
      </c>
      <c r="F264" s="586">
        <f t="shared" si="9"/>
        <v>172225.15070861395</v>
      </c>
      <c r="G264" s="586">
        <f t="shared" si="8"/>
        <v>121.97248633754529</v>
      </c>
    </row>
    <row r="265" spans="1:7" ht="16.5">
      <c r="A265" s="397">
        <v>845</v>
      </c>
      <c r="B265" s="398" t="s">
        <v>289</v>
      </c>
      <c r="C265" s="420">
        <v>2831</v>
      </c>
      <c r="D265" s="564">
        <v>275710.44104014756</v>
      </c>
      <c r="E265" s="564">
        <v>108127.50962420581</v>
      </c>
      <c r="F265" s="586">
        <f t="shared" si="9"/>
        <v>383837.95066435338</v>
      </c>
      <c r="G265" s="586">
        <f t="shared" si="8"/>
        <v>135.58387519051692</v>
      </c>
    </row>
    <row r="266" spans="1:7" ht="16.5">
      <c r="A266" s="397">
        <v>846</v>
      </c>
      <c r="B266" s="398" t="s">
        <v>290</v>
      </c>
      <c r="C266" s="420">
        <v>4758</v>
      </c>
      <c r="D266" s="564">
        <v>421179.66304430837</v>
      </c>
      <c r="E266" s="564">
        <v>248403.36689690748</v>
      </c>
      <c r="F266" s="586">
        <f t="shared" si="9"/>
        <v>669583.02994121588</v>
      </c>
      <c r="G266" s="586">
        <f t="shared" si="8"/>
        <v>140.72783311080619</v>
      </c>
    </row>
    <row r="267" spans="1:7" ht="16.5">
      <c r="A267" s="397">
        <v>848</v>
      </c>
      <c r="B267" s="398" t="s">
        <v>291</v>
      </c>
      <c r="C267" s="420">
        <v>4066</v>
      </c>
      <c r="D267" s="564">
        <v>675863.97602126631</v>
      </c>
      <c r="E267" s="564">
        <v>336426.54632570501</v>
      </c>
      <c r="F267" s="586">
        <f t="shared" si="9"/>
        <v>1012290.5223469713</v>
      </c>
      <c r="G267" s="586">
        <f t="shared" ref="G267:G302" si="10">F267/C267</f>
        <v>248.9647128251282</v>
      </c>
    </row>
    <row r="268" spans="1:7" ht="16.5">
      <c r="A268" s="397">
        <v>849</v>
      </c>
      <c r="B268" s="398" t="s">
        <v>292</v>
      </c>
      <c r="C268" s="420">
        <v>2849</v>
      </c>
      <c r="D268" s="564">
        <v>208618.20932190801</v>
      </c>
      <c r="E268" s="564">
        <v>124786.5122456785</v>
      </c>
      <c r="F268" s="586">
        <f t="shared" ref="F268:F302" si="11">SUM(D268:E268)</f>
        <v>333404.72156758653</v>
      </c>
      <c r="G268" s="586">
        <f t="shared" si="10"/>
        <v>117.02517429539716</v>
      </c>
    </row>
    <row r="269" spans="1:7" ht="16.5">
      <c r="A269" s="397">
        <v>850</v>
      </c>
      <c r="B269" s="398" t="s">
        <v>293</v>
      </c>
      <c r="C269" s="420">
        <v>2368</v>
      </c>
      <c r="D269" s="564">
        <v>190603.62683903426</v>
      </c>
      <c r="E269" s="564">
        <v>71337.085225554809</v>
      </c>
      <c r="F269" s="586">
        <f t="shared" si="11"/>
        <v>261940.71206458908</v>
      </c>
      <c r="G269" s="586">
        <f t="shared" si="10"/>
        <v>110.61685475700553</v>
      </c>
    </row>
    <row r="270" spans="1:7" ht="16.5">
      <c r="A270" s="397">
        <v>851</v>
      </c>
      <c r="B270" s="398" t="s">
        <v>294</v>
      </c>
      <c r="C270" s="420">
        <v>21018</v>
      </c>
      <c r="D270" s="564">
        <v>2078959.7480875426</v>
      </c>
      <c r="E270" s="564">
        <v>848280.83302312926</v>
      </c>
      <c r="F270" s="586">
        <f t="shared" si="11"/>
        <v>2927240.5811106721</v>
      </c>
      <c r="G270" s="586">
        <f t="shared" si="10"/>
        <v>139.27303173996918</v>
      </c>
    </row>
    <row r="271" spans="1:7" ht="16.5">
      <c r="A271" s="397">
        <v>853</v>
      </c>
      <c r="B271" s="398" t="s">
        <v>295</v>
      </c>
      <c r="C271" s="420">
        <v>201863</v>
      </c>
      <c r="D271" s="564">
        <v>27778908.03974222</v>
      </c>
      <c r="E271" s="564">
        <v>8199381.0425101593</v>
      </c>
      <c r="F271" s="586">
        <f t="shared" si="11"/>
        <v>35978289.082252383</v>
      </c>
      <c r="G271" s="586">
        <f t="shared" si="10"/>
        <v>178.2312215822235</v>
      </c>
    </row>
    <row r="272" spans="1:7" ht="16.5">
      <c r="A272" s="397">
        <v>854</v>
      </c>
      <c r="B272" s="398" t="s">
        <v>296</v>
      </c>
      <c r="C272" s="420">
        <v>3253</v>
      </c>
      <c r="D272" s="564">
        <v>339610.5101873317</v>
      </c>
      <c r="E272" s="564">
        <v>115085.06166224676</v>
      </c>
      <c r="F272" s="586">
        <f t="shared" si="11"/>
        <v>454695.57184957847</v>
      </c>
      <c r="G272" s="586">
        <f t="shared" si="10"/>
        <v>139.77730459562818</v>
      </c>
    </row>
    <row r="273" spans="1:7" ht="16.5">
      <c r="A273" s="397">
        <v>857</v>
      </c>
      <c r="B273" s="398" t="s">
        <v>297</v>
      </c>
      <c r="C273" s="420">
        <v>2313</v>
      </c>
      <c r="D273" s="564">
        <v>182028.09066460148</v>
      </c>
      <c r="E273" s="564">
        <v>50604.445785028976</v>
      </c>
      <c r="F273" s="586">
        <f t="shared" si="11"/>
        <v>232632.53644963045</v>
      </c>
      <c r="G273" s="586">
        <f t="shared" si="10"/>
        <v>100.57610741445329</v>
      </c>
    </row>
    <row r="274" spans="1:7" ht="16.5">
      <c r="A274" s="397">
        <v>858</v>
      </c>
      <c r="B274" s="398" t="s">
        <v>298</v>
      </c>
      <c r="C274" s="420">
        <v>41338</v>
      </c>
      <c r="D274" s="564">
        <v>3363777.2553820494</v>
      </c>
      <c r="E274" s="564">
        <v>817808.97040225379</v>
      </c>
      <c r="F274" s="586">
        <f t="shared" si="11"/>
        <v>4181586.2257843032</v>
      </c>
      <c r="G274" s="586">
        <f t="shared" si="10"/>
        <v>101.15598785099191</v>
      </c>
    </row>
    <row r="275" spans="1:7" ht="16.5">
      <c r="A275" s="397">
        <v>859</v>
      </c>
      <c r="B275" s="398" t="s">
        <v>299</v>
      </c>
      <c r="C275" s="420">
        <v>6525</v>
      </c>
      <c r="D275" s="564">
        <v>473988.99629812018</v>
      </c>
      <c r="E275" s="564">
        <v>160187.735593911</v>
      </c>
      <c r="F275" s="586">
        <f t="shared" si="11"/>
        <v>634176.73189203115</v>
      </c>
      <c r="G275" s="586">
        <f t="shared" si="10"/>
        <v>97.191836305292128</v>
      </c>
    </row>
    <row r="276" spans="1:7" ht="16.5">
      <c r="A276" s="397">
        <v>886</v>
      </c>
      <c r="B276" s="398" t="s">
        <v>300</v>
      </c>
      <c r="C276" s="420">
        <v>12533</v>
      </c>
      <c r="D276" s="564">
        <v>937955.19790462416</v>
      </c>
      <c r="E276" s="564">
        <v>471578.77823340788</v>
      </c>
      <c r="F276" s="586">
        <f t="shared" si="11"/>
        <v>1409533.976138032</v>
      </c>
      <c r="G276" s="586">
        <f t="shared" si="10"/>
        <v>112.46580835698013</v>
      </c>
    </row>
    <row r="277" spans="1:7" ht="16.5">
      <c r="A277" s="397">
        <v>887</v>
      </c>
      <c r="B277" s="398" t="s">
        <v>301</v>
      </c>
      <c r="C277" s="420">
        <v>4568</v>
      </c>
      <c r="D277" s="564">
        <v>477123.20357167639</v>
      </c>
      <c r="E277" s="564">
        <v>453127.65363271011</v>
      </c>
      <c r="F277" s="586">
        <f t="shared" si="11"/>
        <v>930250.8572043865</v>
      </c>
      <c r="G277" s="586">
        <f t="shared" si="10"/>
        <v>203.64510884509338</v>
      </c>
    </row>
    <row r="278" spans="1:7" ht="16.5">
      <c r="A278" s="397">
        <v>889</v>
      </c>
      <c r="B278" s="398" t="s">
        <v>302</v>
      </c>
      <c r="C278" s="420">
        <v>2491</v>
      </c>
      <c r="D278" s="564">
        <v>245829.14292402094</v>
      </c>
      <c r="E278" s="564">
        <v>111564.88392448131</v>
      </c>
      <c r="F278" s="586">
        <f t="shared" si="11"/>
        <v>357394.02684850222</v>
      </c>
      <c r="G278" s="586">
        <f t="shared" si="10"/>
        <v>143.47411756262633</v>
      </c>
    </row>
    <row r="279" spans="1:7" ht="16.5">
      <c r="A279" s="397">
        <v>890</v>
      </c>
      <c r="B279" s="398" t="s">
        <v>303</v>
      </c>
      <c r="C279" s="420">
        <v>1139</v>
      </c>
      <c r="D279" s="564">
        <v>82121.850384887279</v>
      </c>
      <c r="E279" s="564">
        <v>23437.960974083602</v>
      </c>
      <c r="F279" s="586">
        <f t="shared" si="11"/>
        <v>105559.81135897088</v>
      </c>
      <c r="G279" s="586">
        <f t="shared" si="10"/>
        <v>92.677621913056086</v>
      </c>
    </row>
    <row r="280" spans="1:7" ht="16.5">
      <c r="A280" s="397">
        <v>892</v>
      </c>
      <c r="B280" s="398" t="s">
        <v>304</v>
      </c>
      <c r="C280" s="420">
        <v>3615</v>
      </c>
      <c r="D280" s="564">
        <v>297781.43330441922</v>
      </c>
      <c r="E280" s="564">
        <v>170256.092341804</v>
      </c>
      <c r="F280" s="586">
        <f t="shared" si="11"/>
        <v>468037.52564622322</v>
      </c>
      <c r="G280" s="586">
        <f t="shared" si="10"/>
        <v>129.4709614512374</v>
      </c>
    </row>
    <row r="281" spans="1:7" ht="16.5">
      <c r="A281" s="397">
        <v>893</v>
      </c>
      <c r="B281" s="398" t="s">
        <v>305</v>
      </c>
      <c r="C281" s="420">
        <v>7500</v>
      </c>
      <c r="D281" s="564">
        <v>541696.88365621434</v>
      </c>
      <c r="E281" s="564">
        <v>277877.13168577017</v>
      </c>
      <c r="F281" s="586">
        <f t="shared" si="11"/>
        <v>819574.01534198457</v>
      </c>
      <c r="G281" s="586">
        <f t="shared" si="10"/>
        <v>109.27653537893127</v>
      </c>
    </row>
    <row r="282" spans="1:7" ht="16.5">
      <c r="A282" s="397">
        <v>895</v>
      </c>
      <c r="B282" s="398" t="s">
        <v>306</v>
      </c>
      <c r="C282" s="420">
        <v>14938</v>
      </c>
      <c r="D282" s="564">
        <v>1682718.7352962214</v>
      </c>
      <c r="E282" s="564">
        <v>863279.94855961599</v>
      </c>
      <c r="F282" s="586">
        <f t="shared" si="11"/>
        <v>2545998.6838558372</v>
      </c>
      <c r="G282" s="586">
        <f t="shared" si="10"/>
        <v>170.43772150594705</v>
      </c>
    </row>
    <row r="283" spans="1:7" ht="16.5">
      <c r="A283" s="397">
        <v>905</v>
      </c>
      <c r="B283" s="398" t="s">
        <v>307</v>
      </c>
      <c r="C283" s="420">
        <v>68956</v>
      </c>
      <c r="D283" s="564">
        <v>7428365.1113157505</v>
      </c>
      <c r="E283" s="564">
        <v>3494124.0174267404</v>
      </c>
      <c r="F283" s="586">
        <f t="shared" si="11"/>
        <v>10922489.12874249</v>
      </c>
      <c r="G283" s="586">
        <f t="shared" si="10"/>
        <v>158.3979512840433</v>
      </c>
    </row>
    <row r="284" spans="1:7" ht="16.5">
      <c r="A284" s="397">
        <v>908</v>
      </c>
      <c r="B284" s="398" t="s">
        <v>308</v>
      </c>
      <c r="C284" s="420">
        <v>20694</v>
      </c>
      <c r="D284" s="564">
        <v>1964167.5170177075</v>
      </c>
      <c r="E284" s="564">
        <v>1147290.5997017133</v>
      </c>
      <c r="F284" s="586">
        <f t="shared" si="11"/>
        <v>3111458.116719421</v>
      </c>
      <c r="G284" s="586">
        <f t="shared" si="10"/>
        <v>150.35556763890119</v>
      </c>
    </row>
    <row r="285" spans="1:7" ht="16.5">
      <c r="A285" s="397">
        <v>915</v>
      </c>
      <c r="B285" s="398" t="s">
        <v>309</v>
      </c>
      <c r="C285" s="420">
        <v>19727</v>
      </c>
      <c r="D285" s="564">
        <v>2246387.5889744679</v>
      </c>
      <c r="E285" s="564">
        <v>1463530.1649426175</v>
      </c>
      <c r="F285" s="586">
        <f t="shared" si="11"/>
        <v>3709917.7539170855</v>
      </c>
      <c r="G285" s="586">
        <f t="shared" si="10"/>
        <v>188.06294692133042</v>
      </c>
    </row>
    <row r="286" spans="1:7" ht="16.5">
      <c r="A286" s="397">
        <v>918</v>
      </c>
      <c r="B286" s="398" t="s">
        <v>310</v>
      </c>
      <c r="C286" s="420">
        <v>2245</v>
      </c>
      <c r="D286" s="564">
        <v>197465.2045507477</v>
      </c>
      <c r="E286" s="564">
        <v>27991.224172728907</v>
      </c>
      <c r="F286" s="586">
        <f t="shared" si="11"/>
        <v>225456.42872347659</v>
      </c>
      <c r="G286" s="586">
        <f t="shared" si="10"/>
        <v>100.42602615745059</v>
      </c>
    </row>
    <row r="287" spans="1:7" ht="16.5">
      <c r="A287" s="397">
        <v>921</v>
      </c>
      <c r="B287" s="398" t="s">
        <v>311</v>
      </c>
      <c r="C287" s="420">
        <v>1895</v>
      </c>
      <c r="D287" s="564">
        <v>168910.93831241521</v>
      </c>
      <c r="E287" s="564">
        <v>82922.864464913539</v>
      </c>
      <c r="F287" s="586">
        <f t="shared" si="11"/>
        <v>251833.80277732876</v>
      </c>
      <c r="G287" s="586">
        <f t="shared" si="10"/>
        <v>132.89382732312865</v>
      </c>
    </row>
    <row r="288" spans="1:7" ht="16.5">
      <c r="A288" s="397">
        <v>922</v>
      </c>
      <c r="B288" s="398" t="s">
        <v>312</v>
      </c>
      <c r="C288" s="420">
        <v>4469</v>
      </c>
      <c r="D288" s="564">
        <v>329786.65546873148</v>
      </c>
      <c r="E288" s="564">
        <v>236212.19863731024</v>
      </c>
      <c r="F288" s="586">
        <f t="shared" si="11"/>
        <v>565998.85410604172</v>
      </c>
      <c r="G288" s="586">
        <f t="shared" si="10"/>
        <v>126.65000091878311</v>
      </c>
    </row>
    <row r="289" spans="1:7" ht="16.5">
      <c r="A289" s="397">
        <v>924</v>
      </c>
      <c r="B289" s="398" t="s">
        <v>313</v>
      </c>
      <c r="C289" s="420">
        <v>2936</v>
      </c>
      <c r="D289" s="564">
        <v>245681.51294726177</v>
      </c>
      <c r="E289" s="564">
        <v>139165.9581946783</v>
      </c>
      <c r="F289" s="586">
        <f t="shared" si="11"/>
        <v>384847.4711419401</v>
      </c>
      <c r="G289" s="586">
        <f t="shared" si="10"/>
        <v>131.0788389448025</v>
      </c>
    </row>
    <row r="290" spans="1:7" ht="16.5">
      <c r="A290" s="397">
        <v>925</v>
      </c>
      <c r="B290" s="398" t="s">
        <v>314</v>
      </c>
      <c r="C290" s="420">
        <v>3387</v>
      </c>
      <c r="D290" s="564">
        <v>273064.56696852832</v>
      </c>
      <c r="E290" s="564">
        <v>103230.59683794747</v>
      </c>
      <c r="F290" s="586">
        <f t="shared" si="11"/>
        <v>376295.16380647582</v>
      </c>
      <c r="G290" s="586">
        <f t="shared" si="10"/>
        <v>111.09984169072212</v>
      </c>
    </row>
    <row r="291" spans="1:7" ht="16.5">
      <c r="A291" s="397">
        <v>927</v>
      </c>
      <c r="B291" s="398" t="s">
        <v>315</v>
      </c>
      <c r="C291" s="420">
        <v>28811</v>
      </c>
      <c r="D291" s="564">
        <v>2493903.9285664782</v>
      </c>
      <c r="E291" s="564">
        <v>947029.93438190152</v>
      </c>
      <c r="F291" s="586">
        <f t="shared" si="11"/>
        <v>3440933.8629483795</v>
      </c>
      <c r="G291" s="586">
        <f t="shared" si="10"/>
        <v>119.43125413725242</v>
      </c>
    </row>
    <row r="292" spans="1:7" ht="16.5">
      <c r="A292" s="397">
        <v>931</v>
      </c>
      <c r="B292" s="398" t="s">
        <v>316</v>
      </c>
      <c r="C292" s="420">
        <v>5877</v>
      </c>
      <c r="D292" s="564">
        <v>560070.79522146843</v>
      </c>
      <c r="E292" s="564">
        <v>225607.00530776998</v>
      </c>
      <c r="F292" s="586">
        <f t="shared" si="11"/>
        <v>785677.80052923842</v>
      </c>
      <c r="G292" s="586">
        <f t="shared" si="10"/>
        <v>133.68688115181868</v>
      </c>
    </row>
    <row r="293" spans="1:7" ht="16.5">
      <c r="A293" s="397">
        <v>934</v>
      </c>
      <c r="B293" s="398" t="s">
        <v>317</v>
      </c>
      <c r="C293" s="420">
        <v>2656</v>
      </c>
      <c r="D293" s="564">
        <v>215502.23834073733</v>
      </c>
      <c r="E293" s="564">
        <v>63438.521688261397</v>
      </c>
      <c r="F293" s="586">
        <f t="shared" si="11"/>
        <v>278940.76002899872</v>
      </c>
      <c r="G293" s="586">
        <f t="shared" si="10"/>
        <v>105.02287651694229</v>
      </c>
    </row>
    <row r="294" spans="1:7" ht="16.5">
      <c r="A294" s="397">
        <v>935</v>
      </c>
      <c r="B294" s="398" t="s">
        <v>318</v>
      </c>
      <c r="C294" s="420">
        <v>2927</v>
      </c>
      <c r="D294" s="564">
        <v>347027.19686619611</v>
      </c>
      <c r="E294" s="564">
        <v>151115.48268915692</v>
      </c>
      <c r="F294" s="586">
        <f t="shared" si="11"/>
        <v>498142.67955535301</v>
      </c>
      <c r="G294" s="586">
        <f t="shared" si="10"/>
        <v>170.18882116684421</v>
      </c>
    </row>
    <row r="295" spans="1:7" ht="16.5">
      <c r="A295" s="397">
        <v>936</v>
      </c>
      <c r="B295" s="398" t="s">
        <v>319</v>
      </c>
      <c r="C295" s="420">
        <v>6275</v>
      </c>
      <c r="D295" s="564">
        <v>508778.72728039423</v>
      </c>
      <c r="E295" s="564">
        <v>248642.81072485005</v>
      </c>
      <c r="F295" s="586">
        <f t="shared" si="11"/>
        <v>757421.53800524422</v>
      </c>
      <c r="G295" s="586">
        <f t="shared" si="10"/>
        <v>120.70462757055685</v>
      </c>
    </row>
    <row r="296" spans="1:7" ht="16.5">
      <c r="A296" s="397">
        <v>946</v>
      </c>
      <c r="B296" s="398" t="s">
        <v>320</v>
      </c>
      <c r="C296" s="420">
        <v>6291</v>
      </c>
      <c r="D296" s="564">
        <v>400530.13373008254</v>
      </c>
      <c r="E296" s="564">
        <v>203622.59700878945</v>
      </c>
      <c r="F296" s="586">
        <f t="shared" si="11"/>
        <v>604152.73073887196</v>
      </c>
      <c r="G296" s="586">
        <f t="shared" si="10"/>
        <v>96.034450920183119</v>
      </c>
    </row>
    <row r="297" spans="1:7" ht="16.5">
      <c r="A297" s="397">
        <v>976</v>
      </c>
      <c r="B297" s="398" t="s">
        <v>321</v>
      </c>
      <c r="C297" s="420">
        <v>3765</v>
      </c>
      <c r="D297" s="564">
        <v>454728.01771257911</v>
      </c>
      <c r="E297" s="564">
        <v>188751.6755361323</v>
      </c>
      <c r="F297" s="586">
        <f t="shared" si="11"/>
        <v>643479.69324871141</v>
      </c>
      <c r="G297" s="586">
        <f t="shared" si="10"/>
        <v>170.91094110191537</v>
      </c>
    </row>
    <row r="298" spans="1:7" ht="16.5">
      <c r="A298" s="397">
        <v>977</v>
      </c>
      <c r="B298" s="398" t="s">
        <v>322</v>
      </c>
      <c r="C298" s="420">
        <v>15369</v>
      </c>
      <c r="D298" s="564">
        <v>1165964.4769183546</v>
      </c>
      <c r="E298" s="564">
        <v>478610.95433419303</v>
      </c>
      <c r="F298" s="586">
        <f t="shared" si="11"/>
        <v>1644575.4312525475</v>
      </c>
      <c r="G298" s="586">
        <f t="shared" si="10"/>
        <v>107.00601413576339</v>
      </c>
    </row>
    <row r="299" spans="1:7" ht="16.5">
      <c r="A299" s="397">
        <v>980</v>
      </c>
      <c r="B299" s="398" t="s">
        <v>323</v>
      </c>
      <c r="C299" s="420">
        <v>33677</v>
      </c>
      <c r="D299" s="564">
        <v>2832300.8273907518</v>
      </c>
      <c r="E299" s="564">
        <v>1154053.68178936</v>
      </c>
      <c r="F299" s="586">
        <f t="shared" si="11"/>
        <v>3986354.5091801118</v>
      </c>
      <c r="G299" s="586">
        <f t="shared" si="10"/>
        <v>118.37023812038221</v>
      </c>
    </row>
    <row r="300" spans="1:7" ht="16.5">
      <c r="A300" s="397">
        <v>981</v>
      </c>
      <c r="B300" s="398" t="s">
        <v>324</v>
      </c>
      <c r="C300" s="420">
        <v>2207</v>
      </c>
      <c r="D300" s="564">
        <v>187430.13647641928</v>
      </c>
      <c r="E300" s="564">
        <v>135696.79524591466</v>
      </c>
      <c r="F300" s="586">
        <f t="shared" si="11"/>
        <v>323126.93172233395</v>
      </c>
      <c r="G300" s="586">
        <f t="shared" si="10"/>
        <v>146.41002796662164</v>
      </c>
    </row>
    <row r="301" spans="1:7" ht="16.5">
      <c r="A301" s="397">
        <v>989</v>
      </c>
      <c r="B301" s="398" t="s">
        <v>325</v>
      </c>
      <c r="C301" s="420">
        <v>5316</v>
      </c>
      <c r="D301" s="564">
        <v>490436.20911484811</v>
      </c>
      <c r="E301" s="564">
        <v>205006.83251165878</v>
      </c>
      <c r="F301" s="586">
        <f t="shared" si="11"/>
        <v>695443.04162650695</v>
      </c>
      <c r="G301" s="586">
        <f t="shared" si="10"/>
        <v>130.82073770250318</v>
      </c>
    </row>
    <row r="302" spans="1:7" ht="16.5">
      <c r="A302" s="397">
        <v>992</v>
      </c>
      <c r="B302" s="398" t="s">
        <v>326</v>
      </c>
      <c r="C302" s="420">
        <v>17971</v>
      </c>
      <c r="D302" s="584">
        <v>2193525.4639083729</v>
      </c>
      <c r="E302" s="564">
        <v>1316622.2153600371</v>
      </c>
      <c r="F302" s="586">
        <f t="shared" si="11"/>
        <v>3510147.67926841</v>
      </c>
      <c r="G302" s="586">
        <f t="shared" si="10"/>
        <v>195.32289128420288</v>
      </c>
    </row>
    <row r="303" spans="1:7" ht="15.75">
      <c r="D303" s="565"/>
    </row>
  </sheetData>
  <autoFilter ref="A10:G10" xr:uid="{5E781CAA-B3A9-44E7-A6E1-567E974E151A}">
    <sortState xmlns:xlrd2="http://schemas.microsoft.com/office/spreadsheetml/2017/richdata2" ref="A11:G303">
      <sortCondition ref="A10"/>
    </sortState>
  </autoFilter>
  <mergeCells count="1">
    <mergeCell ref="A8:G8"/>
  </mergeCells>
  <conditionalFormatting sqref="C11:C301">
    <cfRule type="cellIs" dxfId="7" priority="7" operator="lessThan">
      <formula>0</formula>
    </cfRule>
  </conditionalFormatting>
  <hyperlinks>
    <hyperlink ref="A4" r:id="rId1" display="https://vm.fi/valtionosuuslaskelmia" xr:uid="{A90B89A2-F159-4BA5-A292-5F8E0DF15597}"/>
  </hyperlinks>
  <pageMargins left="0.7" right="0.7" top="0.75" bottom="0.75" header="0.3" footer="0.3"/>
  <ignoredErrors>
    <ignoredError sqref="F10 F11:F30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AAF-42DB-41C6-B349-FA6F19B2EDC6}">
  <sheetPr>
    <tabColor theme="4"/>
  </sheetPr>
  <dimension ref="A1:T30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25"/>
  <cols>
    <col min="1" max="1" width="6.85546875" style="438" customWidth="1"/>
    <col min="2" max="2" width="15.42578125" style="438" bestFit="1" customWidth="1"/>
    <col min="3" max="3" width="13.28515625" style="438" bestFit="1" customWidth="1"/>
    <col min="4" max="4" width="12" style="438" bestFit="1" customWidth="1"/>
    <col min="5" max="5" width="12.140625" style="438" bestFit="1" customWidth="1"/>
    <col min="6" max="6" width="5.5703125" style="438" customWidth="1"/>
    <col min="7" max="9" width="15.5703125" style="438" customWidth="1"/>
    <col min="10" max="10" width="13.140625" style="438" bestFit="1" customWidth="1"/>
    <col min="11" max="11" width="5.85546875" style="438" customWidth="1"/>
    <col min="12" max="12" width="13.140625" style="438" customWidth="1"/>
    <col min="13" max="13" width="15.7109375" style="438" customWidth="1"/>
    <col min="14" max="14" width="13.140625" style="438" customWidth="1"/>
    <col min="15" max="15" width="17.28515625" style="438" bestFit="1" customWidth="1"/>
    <col min="16" max="16" width="6.42578125" style="438" customWidth="1"/>
    <col min="17" max="17" width="17.7109375" style="438" bestFit="1" customWidth="1"/>
    <col min="18" max="18" width="17.28515625" style="70" bestFit="1" customWidth="1"/>
    <col min="19" max="19" width="14.85546875" style="70" bestFit="1" customWidth="1"/>
  </cols>
  <sheetData>
    <row r="1" spans="1:20" s="545" customFormat="1" ht="35.25">
      <c r="A1" s="422" t="s">
        <v>664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3"/>
      <c r="S1" s="544"/>
    </row>
    <row r="2" spans="1:20" s="192" customFormat="1" ht="15">
      <c r="A2" s="149" t="s">
        <v>702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2"/>
      <c r="S2" s="148"/>
    </row>
    <row r="3" spans="1:20" s="192" customFormat="1" ht="15.75">
      <c r="A3" s="302" t="s">
        <v>673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42"/>
      <c r="S3" s="148"/>
    </row>
    <row r="4" spans="1:20" s="192" customFormat="1" ht="15.75">
      <c r="A4" s="418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42"/>
      <c r="S4" s="148"/>
    </row>
    <row r="5" spans="1:20" s="192" customFormat="1">
      <c r="A5" s="566"/>
      <c r="B5" s="438"/>
      <c r="C5" s="438"/>
      <c r="D5" s="438"/>
      <c r="E5" s="438"/>
      <c r="F5" s="438"/>
      <c r="Q5" s="465"/>
      <c r="R5" s="70"/>
      <c r="S5" s="438"/>
    </row>
    <row r="6" spans="1:20" s="192" customFormat="1">
      <c r="A6" s="438"/>
      <c r="B6" s="438"/>
      <c r="C6" s="438"/>
      <c r="D6" s="438"/>
      <c r="E6" s="438"/>
      <c r="F6" s="438"/>
      <c r="Q6" s="438"/>
      <c r="R6" s="70"/>
      <c r="S6" s="438"/>
    </row>
    <row r="7" spans="1:20" s="192" customFormat="1">
      <c r="A7" s="438"/>
      <c r="B7" s="438"/>
      <c r="C7" s="438"/>
      <c r="D7" s="438"/>
      <c r="E7" s="438"/>
      <c r="F7" s="438"/>
      <c r="G7" s="566" t="s">
        <v>655</v>
      </c>
      <c r="H7" s="438" t="s">
        <v>513</v>
      </c>
      <c r="I7" s="438" t="s">
        <v>514</v>
      </c>
      <c r="J7" s="438"/>
      <c r="K7" s="438"/>
      <c r="L7" s="438"/>
      <c r="M7" s="438"/>
      <c r="N7" s="438"/>
      <c r="O7" s="570"/>
      <c r="P7" s="570"/>
      <c r="Q7" s="438"/>
      <c r="R7" s="70"/>
      <c r="S7" s="438"/>
    </row>
    <row r="8" spans="1:20" s="192" customFormat="1">
      <c r="A8" s="568" t="s">
        <v>656</v>
      </c>
      <c r="B8" s="438"/>
      <c r="C8" s="438"/>
      <c r="D8" s="438"/>
      <c r="E8" s="438"/>
      <c r="F8" s="438"/>
      <c r="G8" s="566">
        <v>83.48</v>
      </c>
      <c r="H8" s="566">
        <v>734.32</v>
      </c>
      <c r="I8" s="567">
        <v>82.5</v>
      </c>
      <c r="J8" s="566"/>
      <c r="K8" s="566"/>
      <c r="L8" s="566" t="s">
        <v>674</v>
      </c>
      <c r="M8" s="566"/>
      <c r="N8" s="566"/>
      <c r="O8" s="566">
        <v>31.63</v>
      </c>
      <c r="P8" s="566"/>
      <c r="Q8" s="438"/>
      <c r="R8" s="70"/>
      <c r="S8" s="438"/>
    </row>
    <row r="9" spans="1:20" ht="89.25">
      <c r="A9" s="466" t="s">
        <v>11</v>
      </c>
      <c r="B9" s="569" t="s">
        <v>12</v>
      </c>
      <c r="C9" s="466" t="s">
        <v>660</v>
      </c>
      <c r="D9" s="466" t="s">
        <v>659</v>
      </c>
      <c r="E9" s="466" t="s">
        <v>661</v>
      </c>
      <c r="G9" s="587" t="s">
        <v>662</v>
      </c>
      <c r="H9" s="587" t="s">
        <v>663</v>
      </c>
      <c r="I9" s="588" t="s">
        <v>515</v>
      </c>
      <c r="J9" s="587" t="s">
        <v>665</v>
      </c>
      <c r="K9" s="591"/>
      <c r="L9" s="587" t="s">
        <v>675</v>
      </c>
      <c r="M9" s="587" t="s">
        <v>679</v>
      </c>
      <c r="N9" s="587" t="s">
        <v>676</v>
      </c>
      <c r="O9" s="587" t="s">
        <v>666</v>
      </c>
      <c r="P9" s="591"/>
      <c r="Q9" s="587" t="s">
        <v>677</v>
      </c>
      <c r="R9" s="587" t="s">
        <v>658</v>
      </c>
      <c r="S9" s="587" t="s">
        <v>678</v>
      </c>
    </row>
    <row r="10" spans="1:20" s="537" customFormat="1" ht="29.25" customHeight="1">
      <c r="A10" s="571"/>
      <c r="B10" s="571" t="s">
        <v>483</v>
      </c>
      <c r="C10" s="572">
        <v>3255053</v>
      </c>
      <c r="D10" s="572">
        <v>370040</v>
      </c>
      <c r="E10" s="572">
        <v>555250</v>
      </c>
      <c r="F10" s="571"/>
      <c r="G10" s="572">
        <v>271731824.43999994</v>
      </c>
      <c r="H10" s="572">
        <v>271727772.79999995</v>
      </c>
      <c r="I10" s="572">
        <v>45808125</v>
      </c>
      <c r="J10" s="577">
        <v>589267722.24000001</v>
      </c>
      <c r="K10" s="572"/>
      <c r="L10" s="577">
        <v>294632999.99999982</v>
      </c>
      <c r="M10" s="577">
        <v>-294633861.12</v>
      </c>
      <c r="N10" s="577">
        <v>-861.1200001607649</v>
      </c>
      <c r="O10" s="577">
        <v>17562557.499999993</v>
      </c>
      <c r="P10" s="572"/>
      <c r="Q10" s="575">
        <f>SUM(J10,N10,O10)</f>
        <v>606829418.61999989</v>
      </c>
      <c r="R10" s="575">
        <v>216081015.58784497</v>
      </c>
      <c r="S10" s="573">
        <v>822910434.2078439</v>
      </c>
    </row>
    <row r="11" spans="1:20" ht="12.75">
      <c r="A11" s="438">
        <v>5</v>
      </c>
      <c r="B11" s="438" t="s">
        <v>34</v>
      </c>
      <c r="C11" s="465">
        <v>4453</v>
      </c>
      <c r="D11" s="465">
        <v>411</v>
      </c>
      <c r="E11" s="465">
        <v>410</v>
      </c>
      <c r="G11" s="465">
        <v>371736.44</v>
      </c>
      <c r="H11" s="465">
        <v>301805.52</v>
      </c>
      <c r="I11" s="465">
        <v>33825</v>
      </c>
      <c r="J11" s="578">
        <v>707366.96</v>
      </c>
      <c r="K11" s="465"/>
      <c r="L11" s="578">
        <v>472285.2455405831</v>
      </c>
      <c r="M11" s="578">
        <v>-353683.48</v>
      </c>
      <c r="N11" s="578">
        <v>118601.76554058312</v>
      </c>
      <c r="O11" s="578">
        <v>12968.3</v>
      </c>
      <c r="P11" s="465"/>
      <c r="Q11" s="590">
        <f t="shared" ref="Q11:Q74" si="0">SUM(J11,N11,O11)</f>
        <v>838937.02554058307</v>
      </c>
      <c r="R11" s="576">
        <v>316760.57052561705</v>
      </c>
      <c r="S11" s="574">
        <v>1155697.5960662002</v>
      </c>
      <c r="T11" s="537"/>
    </row>
    <row r="12" spans="1:20" ht="12.75">
      <c r="A12" s="438">
        <v>9</v>
      </c>
      <c r="B12" s="438" t="s">
        <v>35</v>
      </c>
      <c r="C12" s="465">
        <v>1225</v>
      </c>
      <c r="D12" s="465">
        <v>123</v>
      </c>
      <c r="E12" s="465">
        <v>47</v>
      </c>
      <c r="G12" s="465">
        <v>102263</v>
      </c>
      <c r="H12" s="465">
        <v>90321.36</v>
      </c>
      <c r="I12" s="465">
        <v>3877.5</v>
      </c>
      <c r="J12" s="578">
        <v>196461.86</v>
      </c>
      <c r="K12" s="465"/>
      <c r="L12" s="578">
        <v>92280.921348764721</v>
      </c>
      <c r="M12" s="578">
        <v>-98230.93</v>
      </c>
      <c r="N12" s="578">
        <v>-5950.0086512352718</v>
      </c>
      <c r="O12" s="578">
        <v>1486.61</v>
      </c>
      <c r="P12" s="465"/>
      <c r="Q12" s="590">
        <f t="shared" si="0"/>
        <v>191998.46134876471</v>
      </c>
      <c r="R12" s="576">
        <v>76029.623449555904</v>
      </c>
      <c r="S12" s="574">
        <v>268028.0847983206</v>
      </c>
      <c r="T12" s="537"/>
    </row>
    <row r="13" spans="1:20" ht="12.75">
      <c r="A13" s="438">
        <v>10</v>
      </c>
      <c r="B13" s="438" t="s">
        <v>36</v>
      </c>
      <c r="C13" s="465">
        <v>5510</v>
      </c>
      <c r="D13" s="465">
        <v>514</v>
      </c>
      <c r="E13" s="465">
        <v>278</v>
      </c>
      <c r="G13" s="465">
        <v>459974.80000000005</v>
      </c>
      <c r="H13" s="465">
        <v>377440.48000000004</v>
      </c>
      <c r="I13" s="465">
        <v>22935</v>
      </c>
      <c r="J13" s="578">
        <v>860350.28</v>
      </c>
      <c r="K13" s="465"/>
      <c r="L13" s="578">
        <v>454243.21049983456</v>
      </c>
      <c r="M13" s="578">
        <v>-430175.14</v>
      </c>
      <c r="N13" s="578">
        <v>24068.070499834546</v>
      </c>
      <c r="O13" s="578">
        <v>8793.14</v>
      </c>
      <c r="P13" s="465"/>
      <c r="Q13" s="590">
        <f t="shared" si="0"/>
        <v>893211.49049983465</v>
      </c>
      <c r="R13" s="576">
        <v>534209.61680744821</v>
      </c>
      <c r="S13" s="574">
        <v>1427421.1073072827</v>
      </c>
      <c r="T13" s="537"/>
    </row>
    <row r="14" spans="1:20" ht="12.75">
      <c r="A14" s="438">
        <v>16</v>
      </c>
      <c r="B14" s="438" t="s">
        <v>37</v>
      </c>
      <c r="C14" s="465">
        <v>3847</v>
      </c>
      <c r="D14" s="465">
        <v>414</v>
      </c>
      <c r="E14" s="465">
        <v>257</v>
      </c>
      <c r="G14" s="465">
        <v>321147.56</v>
      </c>
      <c r="H14" s="465">
        <v>304008.48000000004</v>
      </c>
      <c r="I14" s="465">
        <v>21202.5</v>
      </c>
      <c r="J14" s="578">
        <v>646358.54</v>
      </c>
      <c r="K14" s="465"/>
      <c r="L14" s="578">
        <v>391523.30090310716</v>
      </c>
      <c r="M14" s="578">
        <v>-323179.27</v>
      </c>
      <c r="N14" s="578">
        <v>68344.030903107137</v>
      </c>
      <c r="O14" s="578">
        <v>8128.91</v>
      </c>
      <c r="P14" s="465"/>
      <c r="Q14" s="590">
        <f t="shared" si="0"/>
        <v>722831.48090310721</v>
      </c>
      <c r="R14" s="576">
        <v>294529.82823765307</v>
      </c>
      <c r="S14" s="574">
        <v>1017361.3091407602</v>
      </c>
      <c r="T14" s="537"/>
    </row>
    <row r="15" spans="1:20" ht="12.75">
      <c r="A15" s="438">
        <v>18</v>
      </c>
      <c r="B15" s="438" t="s">
        <v>38</v>
      </c>
      <c r="C15" s="465">
        <v>2648</v>
      </c>
      <c r="D15" s="465">
        <v>209</v>
      </c>
      <c r="E15" s="465">
        <v>184</v>
      </c>
      <c r="G15" s="465">
        <v>221055.04</v>
      </c>
      <c r="H15" s="465">
        <v>153472.88</v>
      </c>
      <c r="I15" s="465">
        <v>15180</v>
      </c>
      <c r="J15" s="578">
        <v>389707.92000000004</v>
      </c>
      <c r="K15" s="465"/>
      <c r="L15" s="578">
        <v>176574.11385790774</v>
      </c>
      <c r="M15" s="578">
        <v>-194853.96000000002</v>
      </c>
      <c r="N15" s="578">
        <v>-18279.846142092283</v>
      </c>
      <c r="O15" s="578">
        <v>5819.92</v>
      </c>
      <c r="P15" s="465"/>
      <c r="Q15" s="590">
        <f t="shared" si="0"/>
        <v>377247.99385790777</v>
      </c>
      <c r="R15" s="576">
        <v>135236.42157126064</v>
      </c>
      <c r="S15" s="574">
        <v>512484.41542916838</v>
      </c>
      <c r="T15" s="537"/>
    </row>
    <row r="16" spans="1:20" ht="12.75">
      <c r="A16" s="438">
        <v>19</v>
      </c>
      <c r="B16" s="438" t="s">
        <v>39</v>
      </c>
      <c r="C16" s="465">
        <v>2192</v>
      </c>
      <c r="D16" s="465">
        <v>156</v>
      </c>
      <c r="E16" s="465">
        <v>115</v>
      </c>
      <c r="G16" s="465">
        <v>182988.16</v>
      </c>
      <c r="H16" s="465">
        <v>114553.92000000001</v>
      </c>
      <c r="I16" s="465">
        <v>9487.5</v>
      </c>
      <c r="J16" s="578">
        <v>307029.58</v>
      </c>
      <c r="K16" s="465"/>
      <c r="L16" s="578">
        <v>128547.88708788992</v>
      </c>
      <c r="M16" s="578">
        <v>-153514.79</v>
      </c>
      <c r="N16" s="578">
        <v>-24966.90291211009</v>
      </c>
      <c r="O16" s="578">
        <v>3637.45</v>
      </c>
      <c r="P16" s="465"/>
      <c r="Q16" s="590">
        <f t="shared" si="0"/>
        <v>285700.12708788994</v>
      </c>
      <c r="R16" s="576">
        <v>77081.081784552516</v>
      </c>
      <c r="S16" s="574">
        <v>362781.20887244248</v>
      </c>
      <c r="T16" s="537"/>
    </row>
    <row r="17" spans="1:20" ht="12.75">
      <c r="A17" s="438">
        <v>20</v>
      </c>
      <c r="B17" s="438" t="s">
        <v>40</v>
      </c>
      <c r="C17" s="465">
        <v>9032</v>
      </c>
      <c r="D17" s="465">
        <v>1024</v>
      </c>
      <c r="E17" s="465">
        <v>492</v>
      </c>
      <c r="G17" s="465">
        <v>753991.36</v>
      </c>
      <c r="H17" s="465">
        <v>751943.68000000005</v>
      </c>
      <c r="I17" s="465">
        <v>40590</v>
      </c>
      <c r="J17" s="578">
        <v>1546525.04</v>
      </c>
      <c r="K17" s="465"/>
      <c r="L17" s="578">
        <v>734774.5814472835</v>
      </c>
      <c r="M17" s="578">
        <v>-773262.52</v>
      </c>
      <c r="N17" s="578">
        <v>-38487.938552716514</v>
      </c>
      <c r="O17" s="578">
        <v>15561.96</v>
      </c>
      <c r="P17" s="465"/>
      <c r="Q17" s="590">
        <f t="shared" si="0"/>
        <v>1523599.0614472835</v>
      </c>
      <c r="R17" s="576">
        <v>1028469.863971878</v>
      </c>
      <c r="S17" s="574">
        <v>2552068.9254191616</v>
      </c>
      <c r="T17" s="537"/>
    </row>
    <row r="18" spans="1:20" ht="12.75">
      <c r="A18" s="438">
        <v>46</v>
      </c>
      <c r="B18" s="438" t="s">
        <v>41</v>
      </c>
      <c r="C18" s="465">
        <v>611</v>
      </c>
      <c r="D18" s="465">
        <v>66</v>
      </c>
      <c r="E18" s="465">
        <v>49</v>
      </c>
      <c r="G18" s="465">
        <v>51006.28</v>
      </c>
      <c r="H18" s="465">
        <v>48465.120000000003</v>
      </c>
      <c r="I18" s="465">
        <v>4042.5</v>
      </c>
      <c r="J18" s="578">
        <v>103513.9</v>
      </c>
      <c r="K18" s="465"/>
      <c r="L18" s="578">
        <v>72047.185258296871</v>
      </c>
      <c r="M18" s="578">
        <v>-51756.95</v>
      </c>
      <c r="N18" s="578">
        <v>20290.235258296874</v>
      </c>
      <c r="O18" s="578">
        <v>1549.87</v>
      </c>
      <c r="P18" s="465"/>
      <c r="Q18" s="590">
        <f>SUM(J18,N18,O18)</f>
        <v>125354.00525829686</v>
      </c>
      <c r="R18" s="576">
        <v>39422.009864600623</v>
      </c>
      <c r="S18" s="574">
        <v>164776.01512289749</v>
      </c>
      <c r="T18" s="537"/>
    </row>
    <row r="19" spans="1:20" ht="12.75">
      <c r="A19" s="438">
        <v>47</v>
      </c>
      <c r="B19" s="438" t="s">
        <v>42</v>
      </c>
      <c r="C19" s="465">
        <v>957</v>
      </c>
      <c r="D19" s="465">
        <v>133</v>
      </c>
      <c r="E19" s="465">
        <v>59</v>
      </c>
      <c r="G19" s="465">
        <v>79890.36</v>
      </c>
      <c r="H19" s="465">
        <v>97664.560000000012</v>
      </c>
      <c r="I19" s="465">
        <v>4867.5</v>
      </c>
      <c r="J19" s="578">
        <v>182422.42</v>
      </c>
      <c r="K19" s="465"/>
      <c r="L19" s="578">
        <v>84406.145992904916</v>
      </c>
      <c r="M19" s="578">
        <v>-91211.21</v>
      </c>
      <c r="N19" s="578">
        <v>-6805.0640070950903</v>
      </c>
      <c r="O19" s="578">
        <v>1866.1699999999998</v>
      </c>
      <c r="P19" s="465"/>
      <c r="Q19" s="590">
        <f t="shared" si="0"/>
        <v>177483.52599290494</v>
      </c>
      <c r="R19" s="576">
        <v>44772.299622023187</v>
      </c>
      <c r="S19" s="574">
        <v>222255.82561492812</v>
      </c>
      <c r="T19" s="537"/>
    </row>
    <row r="20" spans="1:20" ht="12.75">
      <c r="A20" s="438">
        <v>49</v>
      </c>
      <c r="B20" s="438" t="s">
        <v>43</v>
      </c>
      <c r="C20" s="465">
        <v>199024</v>
      </c>
      <c r="D20" s="465">
        <v>19667</v>
      </c>
      <c r="E20" s="465">
        <v>74204</v>
      </c>
      <c r="G20" s="465">
        <v>16614523.520000001</v>
      </c>
      <c r="H20" s="465">
        <v>14441871.440000001</v>
      </c>
      <c r="I20" s="465">
        <v>6121830</v>
      </c>
      <c r="J20" s="578">
        <v>37178224.960000001</v>
      </c>
      <c r="K20" s="465"/>
      <c r="L20" s="578">
        <v>16482786.364646561</v>
      </c>
      <c r="M20" s="578">
        <v>-18589112.48</v>
      </c>
      <c r="N20" s="578">
        <v>-2106326.115353439</v>
      </c>
      <c r="O20" s="578">
        <v>2347072.52</v>
      </c>
      <c r="P20" s="465"/>
      <c r="Q20" s="590">
        <f t="shared" si="0"/>
        <v>37418971.364646561</v>
      </c>
      <c r="R20" s="576">
        <v>9001638.3093743287</v>
      </c>
      <c r="S20" s="574">
        <v>46420609.674020886</v>
      </c>
      <c r="T20" s="537"/>
    </row>
    <row r="21" spans="1:20" ht="12.75">
      <c r="A21" s="438">
        <v>50</v>
      </c>
      <c r="B21" s="438" t="s">
        <v>44</v>
      </c>
      <c r="C21" s="465">
        <v>5891</v>
      </c>
      <c r="D21" s="465">
        <v>460</v>
      </c>
      <c r="E21" s="465">
        <v>486</v>
      </c>
      <c r="G21" s="465">
        <v>491780.68000000005</v>
      </c>
      <c r="H21" s="465">
        <v>337787.2</v>
      </c>
      <c r="I21" s="465">
        <v>40095</v>
      </c>
      <c r="J21" s="578">
        <v>869662.88000000012</v>
      </c>
      <c r="K21" s="465"/>
      <c r="L21" s="578">
        <v>350891.73161650682</v>
      </c>
      <c r="M21" s="578">
        <v>-434831.44000000006</v>
      </c>
      <c r="N21" s="578">
        <v>-83939.708383493242</v>
      </c>
      <c r="O21" s="578">
        <v>15372.18</v>
      </c>
      <c r="P21" s="465"/>
      <c r="Q21" s="590">
        <f t="shared" si="0"/>
        <v>801095.35161650693</v>
      </c>
      <c r="R21" s="576">
        <v>295813.22828237887</v>
      </c>
      <c r="S21" s="574">
        <v>1096908.5798988859</v>
      </c>
    </row>
    <row r="22" spans="1:20" ht="12.75">
      <c r="A22" s="438">
        <v>51</v>
      </c>
      <c r="B22" s="438" t="s">
        <v>45</v>
      </c>
      <c r="C22" s="465">
        <v>4852</v>
      </c>
      <c r="D22" s="465">
        <v>370</v>
      </c>
      <c r="E22" s="465">
        <v>340</v>
      </c>
      <c r="G22" s="465">
        <v>405044.96</v>
      </c>
      <c r="H22" s="465">
        <v>271698.40000000002</v>
      </c>
      <c r="I22" s="465">
        <v>28050</v>
      </c>
      <c r="J22" s="578">
        <v>704793.3600000001</v>
      </c>
      <c r="K22" s="465"/>
      <c r="L22" s="578">
        <v>294114.08292306686</v>
      </c>
      <c r="M22" s="578">
        <v>-352396.68000000005</v>
      </c>
      <c r="N22" s="578">
        <v>-58282.597076933191</v>
      </c>
      <c r="O22" s="578">
        <v>10754.199999999999</v>
      </c>
      <c r="P22" s="465"/>
      <c r="Q22" s="590">
        <f t="shared" si="0"/>
        <v>657264.96292306692</v>
      </c>
      <c r="R22" s="576">
        <v>263763.15918738878</v>
      </c>
      <c r="S22" s="574">
        <v>921028.12211045576</v>
      </c>
    </row>
    <row r="23" spans="1:20" ht="12.75">
      <c r="A23" s="438">
        <v>52</v>
      </c>
      <c r="B23" s="438" t="s">
        <v>46</v>
      </c>
      <c r="C23" s="465">
        <v>1135</v>
      </c>
      <c r="D23" s="465">
        <v>73</v>
      </c>
      <c r="E23" s="465">
        <v>98</v>
      </c>
      <c r="G23" s="465">
        <v>94749.8</v>
      </c>
      <c r="H23" s="465">
        <v>53605.36</v>
      </c>
      <c r="I23" s="465">
        <v>8085</v>
      </c>
      <c r="J23" s="578">
        <v>156440.16</v>
      </c>
      <c r="K23" s="465"/>
      <c r="L23" s="578">
        <v>75714.726539672542</v>
      </c>
      <c r="M23" s="578">
        <v>-78220.08</v>
      </c>
      <c r="N23" s="578">
        <v>-2505.3534603274602</v>
      </c>
      <c r="O23" s="578">
        <v>3099.74</v>
      </c>
      <c r="P23" s="465"/>
      <c r="Q23" s="590">
        <f t="shared" si="0"/>
        <v>157034.54653967253</v>
      </c>
      <c r="R23" s="576">
        <v>65695.45264651801</v>
      </c>
      <c r="S23" s="574">
        <v>222729.99918619054</v>
      </c>
    </row>
    <row r="24" spans="1:20" ht="12.75">
      <c r="A24" s="438">
        <v>61</v>
      </c>
      <c r="B24" s="438" t="s">
        <v>47</v>
      </c>
      <c r="C24" s="465">
        <v>8649</v>
      </c>
      <c r="D24" s="465">
        <v>1258</v>
      </c>
      <c r="E24" s="465">
        <v>1302</v>
      </c>
      <c r="G24" s="465">
        <v>722018.52</v>
      </c>
      <c r="H24" s="465">
        <v>923774.56</v>
      </c>
      <c r="I24" s="465">
        <v>107415</v>
      </c>
      <c r="J24" s="578">
        <v>1753208.08</v>
      </c>
      <c r="K24" s="465"/>
      <c r="L24" s="578">
        <v>1026100.3083655105</v>
      </c>
      <c r="M24" s="578">
        <v>-876604.04</v>
      </c>
      <c r="N24" s="578">
        <v>149496.26836551051</v>
      </c>
      <c r="O24" s="578">
        <v>41182.26</v>
      </c>
      <c r="P24" s="465"/>
      <c r="Q24" s="590">
        <f t="shared" si="0"/>
        <v>1943886.6083655106</v>
      </c>
      <c r="R24" s="576">
        <v>1310691.9463011723</v>
      </c>
      <c r="S24" s="574">
        <v>3254578.5546666831</v>
      </c>
    </row>
    <row r="25" spans="1:20" ht="12.75">
      <c r="A25" s="438">
        <v>69</v>
      </c>
      <c r="B25" s="438" t="s">
        <v>48</v>
      </c>
      <c r="C25" s="465">
        <v>3355</v>
      </c>
      <c r="D25" s="465">
        <v>344</v>
      </c>
      <c r="E25" s="465">
        <v>133</v>
      </c>
      <c r="G25" s="465">
        <v>280075.40000000002</v>
      </c>
      <c r="H25" s="465">
        <v>252606.08000000002</v>
      </c>
      <c r="I25" s="465">
        <v>10972.5</v>
      </c>
      <c r="J25" s="578">
        <v>543653.98</v>
      </c>
      <c r="K25" s="465"/>
      <c r="L25" s="578">
        <v>241121.41166589712</v>
      </c>
      <c r="M25" s="578">
        <v>-271826.99</v>
      </c>
      <c r="N25" s="578">
        <v>-30705.578334102873</v>
      </c>
      <c r="O25" s="578">
        <v>4206.79</v>
      </c>
      <c r="P25" s="465"/>
      <c r="Q25" s="590">
        <f t="shared" si="0"/>
        <v>517155.19166589709</v>
      </c>
      <c r="R25" s="576">
        <v>225377.20761484338</v>
      </c>
      <c r="S25" s="574">
        <v>742532.39928074041</v>
      </c>
    </row>
    <row r="26" spans="1:20" ht="12.75">
      <c r="A26" s="438">
        <v>71</v>
      </c>
      <c r="B26" s="438" t="s">
        <v>49</v>
      </c>
      <c r="C26" s="465">
        <v>3303</v>
      </c>
      <c r="D26" s="465">
        <v>316</v>
      </c>
      <c r="E26" s="465">
        <v>232</v>
      </c>
      <c r="G26" s="465">
        <v>275734.44</v>
      </c>
      <c r="H26" s="465">
        <v>232045.12000000002</v>
      </c>
      <c r="I26" s="465">
        <v>19140</v>
      </c>
      <c r="J26" s="578">
        <v>526919.56000000006</v>
      </c>
      <c r="K26" s="465"/>
      <c r="L26" s="578">
        <v>216185.10736371856</v>
      </c>
      <c r="M26" s="578">
        <v>-263459.78000000003</v>
      </c>
      <c r="N26" s="578">
        <v>-47274.672636281466</v>
      </c>
      <c r="O26" s="578">
        <v>7338.16</v>
      </c>
      <c r="P26" s="465"/>
      <c r="Q26" s="590">
        <f t="shared" si="0"/>
        <v>486983.04736371856</v>
      </c>
      <c r="R26" s="576">
        <v>216053.06066545047</v>
      </c>
      <c r="S26" s="574">
        <v>703036.10802916903</v>
      </c>
    </row>
    <row r="27" spans="1:20" ht="12.75">
      <c r="A27" s="438">
        <v>72</v>
      </c>
      <c r="B27" s="438" t="s">
        <v>50</v>
      </c>
      <c r="C27" s="465">
        <v>425</v>
      </c>
      <c r="D27" s="465">
        <v>50</v>
      </c>
      <c r="E27" s="465">
        <v>17</v>
      </c>
      <c r="G27" s="465">
        <v>35479</v>
      </c>
      <c r="H27" s="465">
        <v>36716</v>
      </c>
      <c r="I27" s="465">
        <v>1402.5</v>
      </c>
      <c r="J27" s="578">
        <v>73597.5</v>
      </c>
      <c r="K27" s="465"/>
      <c r="L27" s="578">
        <v>47825.709102116562</v>
      </c>
      <c r="M27" s="578">
        <v>-36798.75</v>
      </c>
      <c r="N27" s="578">
        <v>11026.959102116562</v>
      </c>
      <c r="O27" s="578">
        <v>537.71</v>
      </c>
      <c r="P27" s="465"/>
      <c r="Q27" s="590">
        <f t="shared" si="0"/>
        <v>85162.169102116561</v>
      </c>
      <c r="R27" s="576">
        <v>38544.153724807999</v>
      </c>
      <c r="S27" s="574">
        <v>123706.32282692456</v>
      </c>
    </row>
    <row r="28" spans="1:20" ht="12.75">
      <c r="A28" s="438">
        <v>74</v>
      </c>
      <c r="B28" s="438" t="s">
        <v>51</v>
      </c>
      <c r="C28" s="465">
        <v>475</v>
      </c>
      <c r="D28" s="465">
        <v>53</v>
      </c>
      <c r="E28" s="465">
        <v>51</v>
      </c>
      <c r="G28" s="465">
        <v>39653</v>
      </c>
      <c r="H28" s="465">
        <v>38918.959999999999</v>
      </c>
      <c r="I28" s="465">
        <v>4207.5</v>
      </c>
      <c r="J28" s="578">
        <v>82779.459999999992</v>
      </c>
      <c r="K28" s="465"/>
      <c r="L28" s="578">
        <v>47920.68347969577</v>
      </c>
      <c r="M28" s="578">
        <v>-41389.729999999996</v>
      </c>
      <c r="N28" s="578">
        <v>6530.9534796957741</v>
      </c>
      <c r="O28" s="578">
        <v>1613.1299999999999</v>
      </c>
      <c r="P28" s="465"/>
      <c r="Q28" s="590">
        <f t="shared" si="0"/>
        <v>90923.543479695771</v>
      </c>
      <c r="R28" s="576">
        <v>13527.519571801931</v>
      </c>
      <c r="S28" s="574">
        <v>104451.06305149771</v>
      </c>
    </row>
    <row r="29" spans="1:20" ht="12.75">
      <c r="A29" s="438">
        <v>75</v>
      </c>
      <c r="B29" s="438" t="s">
        <v>52</v>
      </c>
      <c r="C29" s="465">
        <v>10434</v>
      </c>
      <c r="D29" s="465">
        <v>1365</v>
      </c>
      <c r="E29" s="465">
        <v>1558</v>
      </c>
      <c r="G29" s="465">
        <v>871030.32000000007</v>
      </c>
      <c r="H29" s="465">
        <v>1002346.8</v>
      </c>
      <c r="I29" s="465">
        <v>128535</v>
      </c>
      <c r="J29" s="578">
        <v>2001912.12</v>
      </c>
      <c r="K29" s="465"/>
      <c r="L29" s="578">
        <v>1052275.3622585402</v>
      </c>
      <c r="M29" s="578">
        <v>-1000956.06</v>
      </c>
      <c r="N29" s="578">
        <v>51319.302258540178</v>
      </c>
      <c r="O29" s="578">
        <v>49279.54</v>
      </c>
      <c r="P29" s="465"/>
      <c r="Q29" s="590">
        <f t="shared" si="0"/>
        <v>2102510.9622585401</v>
      </c>
      <c r="R29" s="576">
        <v>898453.91864475072</v>
      </c>
      <c r="S29" s="574">
        <v>3000964.8809032906</v>
      </c>
    </row>
    <row r="30" spans="1:20" ht="12.75">
      <c r="A30" s="438">
        <v>77</v>
      </c>
      <c r="B30" s="438" t="s">
        <v>53</v>
      </c>
      <c r="C30" s="465">
        <v>2215</v>
      </c>
      <c r="D30" s="465">
        <v>275</v>
      </c>
      <c r="E30" s="465">
        <v>121</v>
      </c>
      <c r="G30" s="465">
        <v>184908.2</v>
      </c>
      <c r="H30" s="465">
        <v>201938</v>
      </c>
      <c r="I30" s="465">
        <v>9982.5</v>
      </c>
      <c r="J30" s="578">
        <v>396828.7</v>
      </c>
      <c r="K30" s="465"/>
      <c r="L30" s="578">
        <v>228985.43399439895</v>
      </c>
      <c r="M30" s="578">
        <v>-198414.35</v>
      </c>
      <c r="N30" s="578">
        <v>30571.083994398941</v>
      </c>
      <c r="O30" s="578">
        <v>3827.23</v>
      </c>
      <c r="P30" s="465"/>
      <c r="Q30" s="590">
        <f t="shared" si="0"/>
        <v>431227.01399439893</v>
      </c>
      <c r="R30" s="576">
        <v>207058.29587333102</v>
      </c>
      <c r="S30" s="574">
        <v>638285.3098677299</v>
      </c>
    </row>
    <row r="31" spans="1:20" ht="12.75">
      <c r="A31" s="438">
        <v>78</v>
      </c>
      <c r="B31" s="438" t="s">
        <v>54</v>
      </c>
      <c r="C31" s="465">
        <v>3956</v>
      </c>
      <c r="D31" s="465">
        <v>477</v>
      </c>
      <c r="E31" s="465">
        <v>410</v>
      </c>
      <c r="G31" s="465">
        <v>330246.88</v>
      </c>
      <c r="H31" s="465">
        <v>350270.64</v>
      </c>
      <c r="I31" s="465">
        <v>33825</v>
      </c>
      <c r="J31" s="578">
        <v>714342.52</v>
      </c>
      <c r="K31" s="465"/>
      <c r="L31" s="578">
        <v>329672.94297573983</v>
      </c>
      <c r="M31" s="578">
        <v>-357171.26</v>
      </c>
      <c r="N31" s="578">
        <v>-27498.317024260177</v>
      </c>
      <c r="O31" s="578">
        <v>12968.3</v>
      </c>
      <c r="P31" s="465"/>
      <c r="Q31" s="590">
        <f t="shared" si="0"/>
        <v>699812.50297573989</v>
      </c>
      <c r="R31" s="576">
        <v>329720.40269825689</v>
      </c>
      <c r="S31" s="574">
        <v>1029532.9056739968</v>
      </c>
    </row>
    <row r="32" spans="1:20" ht="12.75">
      <c r="A32" s="438">
        <v>79</v>
      </c>
      <c r="B32" s="438" t="s">
        <v>55</v>
      </c>
      <c r="C32" s="465">
        <v>3406</v>
      </c>
      <c r="D32" s="465">
        <v>420</v>
      </c>
      <c r="E32" s="465">
        <v>330</v>
      </c>
      <c r="G32" s="465">
        <v>284332.88</v>
      </c>
      <c r="H32" s="465">
        <v>308414.40000000002</v>
      </c>
      <c r="I32" s="465">
        <v>27225</v>
      </c>
      <c r="J32" s="578">
        <v>619972.28</v>
      </c>
      <c r="K32" s="465"/>
      <c r="L32" s="578">
        <v>263127.87574586971</v>
      </c>
      <c r="M32" s="578">
        <v>-309986.14</v>
      </c>
      <c r="N32" s="578">
        <v>-46858.264254130307</v>
      </c>
      <c r="O32" s="578">
        <v>10437.9</v>
      </c>
      <c r="P32" s="465"/>
      <c r="Q32" s="590">
        <f t="shared" si="0"/>
        <v>583551.91574586974</v>
      </c>
      <c r="R32" s="576">
        <v>405339.7434121992</v>
      </c>
      <c r="S32" s="574">
        <v>988891.65915806894</v>
      </c>
    </row>
    <row r="33" spans="1:19" ht="12.75">
      <c r="A33" s="438">
        <v>81</v>
      </c>
      <c r="B33" s="438" t="s">
        <v>56</v>
      </c>
      <c r="C33" s="465">
        <v>1151</v>
      </c>
      <c r="D33" s="465">
        <v>166</v>
      </c>
      <c r="E33" s="465">
        <v>86</v>
      </c>
      <c r="G33" s="465">
        <v>96085.48000000001</v>
      </c>
      <c r="H33" s="465">
        <v>121897.12000000001</v>
      </c>
      <c r="I33" s="465">
        <v>7095</v>
      </c>
      <c r="J33" s="578">
        <v>225077.60000000003</v>
      </c>
      <c r="K33" s="465"/>
      <c r="L33" s="578">
        <v>164692.35961812353</v>
      </c>
      <c r="M33" s="578">
        <v>-112538.80000000002</v>
      </c>
      <c r="N33" s="578">
        <v>52153.559618123516</v>
      </c>
      <c r="O33" s="578">
        <v>2720.18</v>
      </c>
      <c r="P33" s="465"/>
      <c r="Q33" s="590">
        <f t="shared" si="0"/>
        <v>279951.33961812354</v>
      </c>
      <c r="R33" s="576">
        <v>118360.59974001625</v>
      </c>
      <c r="S33" s="574">
        <v>398311.93935813976</v>
      </c>
    </row>
    <row r="34" spans="1:19" ht="12.75">
      <c r="A34" s="438">
        <v>82</v>
      </c>
      <c r="B34" s="438" t="s">
        <v>57</v>
      </c>
      <c r="C34" s="465">
        <v>5143</v>
      </c>
      <c r="D34" s="465">
        <v>384</v>
      </c>
      <c r="E34" s="465">
        <v>231</v>
      </c>
      <c r="G34" s="465">
        <v>429337.64</v>
      </c>
      <c r="H34" s="465">
        <v>281978.88</v>
      </c>
      <c r="I34" s="465">
        <v>19057.5</v>
      </c>
      <c r="J34" s="578">
        <v>730374.02</v>
      </c>
      <c r="K34" s="465"/>
      <c r="L34" s="578">
        <v>359172.16723084165</v>
      </c>
      <c r="M34" s="578">
        <v>-365187.01</v>
      </c>
      <c r="N34" s="578">
        <v>-6014.8427691583638</v>
      </c>
      <c r="O34" s="578">
        <v>7306.53</v>
      </c>
      <c r="P34" s="465"/>
      <c r="Q34" s="590">
        <f t="shared" si="0"/>
        <v>731665.70723084174</v>
      </c>
      <c r="R34" s="576">
        <v>235899.34011272225</v>
      </c>
      <c r="S34" s="574">
        <v>967565.04734356399</v>
      </c>
    </row>
    <row r="35" spans="1:19" ht="12.75">
      <c r="A35" s="438">
        <v>86</v>
      </c>
      <c r="B35" s="438" t="s">
        <v>58</v>
      </c>
      <c r="C35" s="465">
        <v>4490</v>
      </c>
      <c r="D35" s="465">
        <v>373</v>
      </c>
      <c r="E35" s="465">
        <v>284</v>
      </c>
      <c r="G35" s="465">
        <v>374825.2</v>
      </c>
      <c r="H35" s="465">
        <v>273901.36000000004</v>
      </c>
      <c r="I35" s="465">
        <v>23430</v>
      </c>
      <c r="J35" s="578">
        <v>672156.56</v>
      </c>
      <c r="K35" s="465"/>
      <c r="L35" s="578">
        <v>305994.99176089646</v>
      </c>
      <c r="M35" s="578">
        <v>-336078.28</v>
      </c>
      <c r="N35" s="578">
        <v>-30083.288239103567</v>
      </c>
      <c r="O35" s="578">
        <v>8982.92</v>
      </c>
      <c r="P35" s="465"/>
      <c r="Q35" s="590">
        <f t="shared" si="0"/>
        <v>651056.19176089659</v>
      </c>
      <c r="R35" s="576">
        <v>429084.17827694298</v>
      </c>
      <c r="S35" s="574">
        <v>1080140.3700378395</v>
      </c>
    </row>
    <row r="36" spans="1:19" ht="12.75">
      <c r="A36" s="438">
        <v>90</v>
      </c>
      <c r="B36" s="438" t="s">
        <v>59</v>
      </c>
      <c r="C36" s="465">
        <v>1388</v>
      </c>
      <c r="D36" s="465">
        <v>210</v>
      </c>
      <c r="E36" s="465">
        <v>129</v>
      </c>
      <c r="G36" s="465">
        <v>115870.24</v>
      </c>
      <c r="H36" s="465">
        <v>154207.20000000001</v>
      </c>
      <c r="I36" s="465">
        <v>10642.5</v>
      </c>
      <c r="J36" s="578">
        <v>280719.94</v>
      </c>
      <c r="K36" s="465"/>
      <c r="L36" s="578">
        <v>200317.05587476716</v>
      </c>
      <c r="M36" s="578">
        <v>-140359.97</v>
      </c>
      <c r="N36" s="578">
        <v>59957.085874767159</v>
      </c>
      <c r="O36" s="578">
        <v>4080.27</v>
      </c>
      <c r="P36" s="465"/>
      <c r="Q36" s="590">
        <f t="shared" si="0"/>
        <v>344757.29587476718</v>
      </c>
      <c r="R36" s="576">
        <v>157682.6419541467</v>
      </c>
      <c r="S36" s="574">
        <v>502439.93782891391</v>
      </c>
    </row>
    <row r="37" spans="1:19" ht="12.75">
      <c r="A37" s="438">
        <v>91</v>
      </c>
      <c r="B37" s="438" t="s">
        <v>60</v>
      </c>
      <c r="C37" s="465">
        <v>442093</v>
      </c>
      <c r="D37" s="465">
        <v>50575</v>
      </c>
      <c r="E37" s="465">
        <v>131878</v>
      </c>
      <c r="G37" s="465">
        <v>36905923.640000001</v>
      </c>
      <c r="H37" s="465">
        <v>37138234</v>
      </c>
      <c r="I37" s="465">
        <v>10879935</v>
      </c>
      <c r="J37" s="578">
        <v>84924092.640000001</v>
      </c>
      <c r="K37" s="465"/>
      <c r="L37" s="578">
        <v>35325494.142591663</v>
      </c>
      <c r="M37" s="578">
        <v>-42462046.32</v>
      </c>
      <c r="N37" s="578">
        <v>-7136552.1774083376</v>
      </c>
      <c r="O37" s="578">
        <v>4171301.1399999997</v>
      </c>
      <c r="P37" s="465"/>
      <c r="Q37" s="590">
        <f t="shared" si="0"/>
        <v>81958841.602591664</v>
      </c>
      <c r="R37" s="576">
        <v>17349434.160264015</v>
      </c>
      <c r="S37" s="574">
        <v>99308275.762855679</v>
      </c>
    </row>
    <row r="38" spans="1:19" ht="12.75">
      <c r="A38" s="438">
        <v>92</v>
      </c>
      <c r="B38" s="438" t="s">
        <v>61</v>
      </c>
      <c r="C38" s="465">
        <v>159397</v>
      </c>
      <c r="D38" s="465">
        <v>19875</v>
      </c>
      <c r="E38" s="465">
        <v>66586</v>
      </c>
      <c r="G38" s="465">
        <v>13306461.560000001</v>
      </c>
      <c r="H38" s="465">
        <v>14594610.000000002</v>
      </c>
      <c r="I38" s="465">
        <v>5493345</v>
      </c>
      <c r="J38" s="578">
        <v>33394416.560000002</v>
      </c>
      <c r="K38" s="465"/>
      <c r="L38" s="578">
        <v>15388301.9105462</v>
      </c>
      <c r="M38" s="578">
        <v>-16697208.280000001</v>
      </c>
      <c r="N38" s="578">
        <v>-1308906.3694538008</v>
      </c>
      <c r="O38" s="578">
        <v>2106115.1799999997</v>
      </c>
      <c r="P38" s="465"/>
      <c r="Q38" s="590">
        <f t="shared" si="0"/>
        <v>34191625.370546199</v>
      </c>
      <c r="R38" s="576">
        <v>10165974.187999807</v>
      </c>
      <c r="S38" s="574">
        <v>44357599.558546007</v>
      </c>
    </row>
    <row r="39" spans="1:19" ht="12.75">
      <c r="A39" s="438">
        <v>97</v>
      </c>
      <c r="B39" s="438" t="s">
        <v>62</v>
      </c>
      <c r="C39" s="465">
        <v>994</v>
      </c>
      <c r="D39" s="465">
        <v>123</v>
      </c>
      <c r="E39" s="465">
        <v>63</v>
      </c>
      <c r="G39" s="465">
        <v>82979.12000000001</v>
      </c>
      <c r="H39" s="465">
        <v>90321.36</v>
      </c>
      <c r="I39" s="465">
        <v>5197.5</v>
      </c>
      <c r="J39" s="578">
        <v>178497.98</v>
      </c>
      <c r="K39" s="465"/>
      <c r="L39" s="578">
        <v>109689.75482661955</v>
      </c>
      <c r="M39" s="578">
        <v>-89248.99</v>
      </c>
      <c r="N39" s="578">
        <v>20440.764826619547</v>
      </c>
      <c r="O39" s="578">
        <v>1992.6899999999998</v>
      </c>
      <c r="P39" s="465"/>
      <c r="Q39" s="590">
        <f t="shared" si="0"/>
        <v>200931.43482661957</v>
      </c>
      <c r="R39" s="576">
        <v>71137.816863066037</v>
      </c>
      <c r="S39" s="574">
        <v>272069.25168968563</v>
      </c>
    </row>
    <row r="40" spans="1:19" ht="12.75">
      <c r="A40" s="438">
        <v>98</v>
      </c>
      <c r="B40" s="438" t="s">
        <v>63</v>
      </c>
      <c r="C40" s="465">
        <v>12134</v>
      </c>
      <c r="D40" s="465">
        <v>1059</v>
      </c>
      <c r="E40" s="465">
        <v>732</v>
      </c>
      <c r="G40" s="465">
        <v>1012946.3200000001</v>
      </c>
      <c r="H40" s="465">
        <v>777644.88</v>
      </c>
      <c r="I40" s="465">
        <v>60390</v>
      </c>
      <c r="J40" s="578">
        <v>1850981.2000000002</v>
      </c>
      <c r="K40" s="465"/>
      <c r="L40" s="578">
        <v>1133605.7541564063</v>
      </c>
      <c r="M40" s="578">
        <v>-925490.60000000009</v>
      </c>
      <c r="N40" s="578">
        <v>208115.15415640618</v>
      </c>
      <c r="O40" s="578">
        <v>23153.16</v>
      </c>
      <c r="P40" s="465"/>
      <c r="Q40" s="590">
        <f t="shared" si="0"/>
        <v>2082249.5141564063</v>
      </c>
      <c r="R40" s="576">
        <v>721277.40261503099</v>
      </c>
      <c r="S40" s="574">
        <v>2803526.916771437</v>
      </c>
    </row>
    <row r="41" spans="1:19" ht="12.75">
      <c r="A41" s="438">
        <v>102</v>
      </c>
      <c r="B41" s="438" t="s">
        <v>64</v>
      </c>
      <c r="C41" s="465">
        <v>5057</v>
      </c>
      <c r="D41" s="465">
        <v>451</v>
      </c>
      <c r="E41" s="465">
        <v>494</v>
      </c>
      <c r="G41" s="465">
        <v>422158.36000000004</v>
      </c>
      <c r="H41" s="465">
        <v>331178.32</v>
      </c>
      <c r="I41" s="465">
        <v>40755</v>
      </c>
      <c r="J41" s="578">
        <v>794091.68</v>
      </c>
      <c r="K41" s="465"/>
      <c r="L41" s="578">
        <v>320261.18306306319</v>
      </c>
      <c r="M41" s="578">
        <v>-397045.84</v>
      </c>
      <c r="N41" s="578">
        <v>-76784.656936936837</v>
      </c>
      <c r="O41" s="578">
        <v>15625.22</v>
      </c>
      <c r="P41" s="465"/>
      <c r="Q41" s="590">
        <f t="shared" si="0"/>
        <v>732932.24306306313</v>
      </c>
      <c r="R41" s="576">
        <v>541626.13667940395</v>
      </c>
      <c r="S41" s="574">
        <v>1274558.3797424671</v>
      </c>
    </row>
    <row r="42" spans="1:19" ht="12.75">
      <c r="A42" s="438">
        <v>103</v>
      </c>
      <c r="B42" s="438" t="s">
        <v>65</v>
      </c>
      <c r="C42" s="465">
        <v>1092</v>
      </c>
      <c r="D42" s="465">
        <v>127</v>
      </c>
      <c r="E42" s="465">
        <v>45</v>
      </c>
      <c r="G42" s="465">
        <v>91160.16</v>
      </c>
      <c r="H42" s="465">
        <v>93258.64</v>
      </c>
      <c r="I42" s="465">
        <v>3712.5</v>
      </c>
      <c r="J42" s="578">
        <v>188131.3</v>
      </c>
      <c r="K42" s="465"/>
      <c r="L42" s="578">
        <v>89581.479958435812</v>
      </c>
      <c r="M42" s="578">
        <v>-94065.65</v>
      </c>
      <c r="N42" s="578">
        <v>-4484.1700415641826</v>
      </c>
      <c r="O42" s="578">
        <v>1423.35</v>
      </c>
      <c r="P42" s="465"/>
      <c r="Q42" s="590">
        <f t="shared" si="0"/>
        <v>185070.47995843581</v>
      </c>
      <c r="R42" s="576">
        <v>120371.25168263924</v>
      </c>
      <c r="S42" s="574">
        <v>305441.73164107505</v>
      </c>
    </row>
    <row r="43" spans="1:19" ht="12.75">
      <c r="A43" s="438">
        <v>105</v>
      </c>
      <c r="B43" s="438" t="s">
        <v>66</v>
      </c>
      <c r="C43" s="465">
        <v>892</v>
      </c>
      <c r="D43" s="465">
        <v>124</v>
      </c>
      <c r="E43" s="465">
        <v>43</v>
      </c>
      <c r="G43" s="465">
        <v>74464.160000000003</v>
      </c>
      <c r="H43" s="465">
        <v>91055.680000000008</v>
      </c>
      <c r="I43" s="465">
        <v>3547.5</v>
      </c>
      <c r="J43" s="578">
        <v>169067.34000000003</v>
      </c>
      <c r="K43" s="465"/>
      <c r="L43" s="578">
        <v>107468.16383548029</v>
      </c>
      <c r="M43" s="578">
        <v>-84533.670000000013</v>
      </c>
      <c r="N43" s="578">
        <v>22934.493835480273</v>
      </c>
      <c r="O43" s="578">
        <v>1360.09</v>
      </c>
      <c r="P43" s="465"/>
      <c r="Q43" s="590">
        <f t="shared" si="0"/>
        <v>193361.92383548029</v>
      </c>
      <c r="R43" s="576">
        <v>112731.41746281052</v>
      </c>
      <c r="S43" s="574">
        <v>306093.34129829082</v>
      </c>
    </row>
    <row r="44" spans="1:19" ht="12.75">
      <c r="A44" s="438">
        <v>106</v>
      </c>
      <c r="B44" s="438" t="s">
        <v>67</v>
      </c>
      <c r="C44" s="465">
        <v>27145</v>
      </c>
      <c r="D44" s="465">
        <v>3254</v>
      </c>
      <c r="E44" s="465">
        <v>3681</v>
      </c>
      <c r="G44" s="465">
        <v>2266064.6</v>
      </c>
      <c r="H44" s="465">
        <v>2389477.2800000003</v>
      </c>
      <c r="I44" s="465">
        <v>303682.5</v>
      </c>
      <c r="J44" s="578">
        <v>4959224.3800000008</v>
      </c>
      <c r="K44" s="465"/>
      <c r="L44" s="578">
        <v>2259243.0935309716</v>
      </c>
      <c r="M44" s="578">
        <v>-2479612.1900000004</v>
      </c>
      <c r="N44" s="578">
        <v>-220369.09646902885</v>
      </c>
      <c r="O44" s="578">
        <v>116430.03</v>
      </c>
      <c r="P44" s="465"/>
      <c r="Q44" s="590">
        <f t="shared" si="0"/>
        <v>4855285.3135309722</v>
      </c>
      <c r="R44" s="576">
        <v>2167594.440275576</v>
      </c>
      <c r="S44" s="574">
        <v>7022879.7538065482</v>
      </c>
    </row>
    <row r="45" spans="1:19" ht="12.75">
      <c r="A45" s="438">
        <v>108</v>
      </c>
      <c r="B45" s="438" t="s">
        <v>68</v>
      </c>
      <c r="C45" s="465">
        <v>5617</v>
      </c>
      <c r="D45" s="465">
        <v>578</v>
      </c>
      <c r="E45" s="465">
        <v>214</v>
      </c>
      <c r="G45" s="465">
        <v>468907.16000000003</v>
      </c>
      <c r="H45" s="465">
        <v>424436.96</v>
      </c>
      <c r="I45" s="465">
        <v>17655</v>
      </c>
      <c r="J45" s="578">
        <v>910999.12000000011</v>
      </c>
      <c r="K45" s="465"/>
      <c r="L45" s="578">
        <v>434550.29477082385</v>
      </c>
      <c r="M45" s="578">
        <v>-455499.56000000006</v>
      </c>
      <c r="N45" s="578">
        <v>-20949.265229176206</v>
      </c>
      <c r="O45" s="578">
        <v>6768.82</v>
      </c>
      <c r="P45" s="465"/>
      <c r="Q45" s="590">
        <f t="shared" si="0"/>
        <v>896818.6747708238</v>
      </c>
      <c r="R45" s="576">
        <v>386967.165501957</v>
      </c>
      <c r="S45" s="574">
        <v>1283785.8402727807</v>
      </c>
    </row>
    <row r="46" spans="1:19" ht="12.75">
      <c r="A46" s="438">
        <v>109</v>
      </c>
      <c r="B46" s="438" t="s">
        <v>69</v>
      </c>
      <c r="C46" s="465">
        <v>38148</v>
      </c>
      <c r="D46" s="465">
        <v>4519</v>
      </c>
      <c r="E46" s="465">
        <v>4660</v>
      </c>
      <c r="G46" s="465">
        <v>3184595.04</v>
      </c>
      <c r="H46" s="465">
        <v>3318392.08</v>
      </c>
      <c r="I46" s="465">
        <v>384450</v>
      </c>
      <c r="J46" s="578">
        <v>6887437.1200000001</v>
      </c>
      <c r="K46" s="465"/>
      <c r="L46" s="578">
        <v>3322159.5854255399</v>
      </c>
      <c r="M46" s="578">
        <v>-3443718.56</v>
      </c>
      <c r="N46" s="578">
        <v>-121558.97457446018</v>
      </c>
      <c r="O46" s="578">
        <v>147395.79999999999</v>
      </c>
      <c r="P46" s="465"/>
      <c r="Q46" s="590">
        <f t="shared" si="0"/>
        <v>6913273.9454255393</v>
      </c>
      <c r="R46" s="576">
        <v>2513980.6113185212</v>
      </c>
      <c r="S46" s="574">
        <v>9427254.5567440614</v>
      </c>
    </row>
    <row r="47" spans="1:19" ht="12.75">
      <c r="A47" s="438">
        <v>111</v>
      </c>
      <c r="B47" s="438" t="s">
        <v>70</v>
      </c>
      <c r="C47" s="465">
        <v>8967</v>
      </c>
      <c r="D47" s="465">
        <v>1289</v>
      </c>
      <c r="E47" s="465">
        <v>903</v>
      </c>
      <c r="G47" s="465">
        <v>748565.16</v>
      </c>
      <c r="H47" s="465">
        <v>946538.4800000001</v>
      </c>
      <c r="I47" s="465">
        <v>74497.5</v>
      </c>
      <c r="J47" s="578">
        <v>1769601.1400000001</v>
      </c>
      <c r="K47" s="465"/>
      <c r="L47" s="578">
        <v>1064950.9070217507</v>
      </c>
      <c r="M47" s="578">
        <v>-884800.57000000007</v>
      </c>
      <c r="N47" s="578">
        <v>180150.33702175063</v>
      </c>
      <c r="O47" s="578">
        <v>28561.89</v>
      </c>
      <c r="P47" s="465"/>
      <c r="Q47" s="590">
        <f t="shared" si="0"/>
        <v>1978313.3670217507</v>
      </c>
      <c r="R47" s="576">
        <v>580310.68038950115</v>
      </c>
      <c r="S47" s="574">
        <v>2558624.0474112518</v>
      </c>
    </row>
    <row r="48" spans="1:19" ht="12.75">
      <c r="A48" s="438">
        <v>139</v>
      </c>
      <c r="B48" s="438" t="s">
        <v>71</v>
      </c>
      <c r="C48" s="465">
        <v>5050</v>
      </c>
      <c r="D48" s="465">
        <v>657</v>
      </c>
      <c r="E48" s="465">
        <v>88</v>
      </c>
      <c r="G48" s="465">
        <v>421574</v>
      </c>
      <c r="H48" s="465">
        <v>482448.24000000005</v>
      </c>
      <c r="I48" s="465">
        <v>7260</v>
      </c>
      <c r="J48" s="578">
        <v>911282.24</v>
      </c>
      <c r="K48" s="465"/>
      <c r="L48" s="578">
        <v>433812.97137158451</v>
      </c>
      <c r="M48" s="578">
        <v>-455641.12</v>
      </c>
      <c r="N48" s="578">
        <v>-21828.148628415482</v>
      </c>
      <c r="O48" s="578">
        <v>2783.44</v>
      </c>
      <c r="P48" s="465"/>
      <c r="Q48" s="590">
        <f t="shared" si="0"/>
        <v>892237.53137158439</v>
      </c>
      <c r="R48" s="576">
        <v>551606.1976680411</v>
      </c>
      <c r="S48" s="574">
        <v>1443843.7290396255</v>
      </c>
    </row>
    <row r="49" spans="1:19" ht="12.75">
      <c r="A49" s="438">
        <v>140</v>
      </c>
      <c r="B49" s="438" t="s">
        <v>72</v>
      </c>
      <c r="C49" s="465">
        <v>10977</v>
      </c>
      <c r="D49" s="465">
        <v>1525</v>
      </c>
      <c r="E49" s="465">
        <v>851</v>
      </c>
      <c r="G49" s="465">
        <v>916359.96000000008</v>
      </c>
      <c r="H49" s="465">
        <v>1119838</v>
      </c>
      <c r="I49" s="465">
        <v>70207.5</v>
      </c>
      <c r="J49" s="578">
        <v>2106405.46</v>
      </c>
      <c r="K49" s="465"/>
      <c r="L49" s="578">
        <v>1148698.4510779332</v>
      </c>
      <c r="M49" s="578">
        <v>-1053202.73</v>
      </c>
      <c r="N49" s="578">
        <v>95495.721077933209</v>
      </c>
      <c r="O49" s="578">
        <v>26917.129999999997</v>
      </c>
      <c r="P49" s="465"/>
      <c r="Q49" s="590">
        <f t="shared" si="0"/>
        <v>2228818.3110779328</v>
      </c>
      <c r="R49" s="576">
        <v>778185.43467979413</v>
      </c>
      <c r="S49" s="574">
        <v>3007003.745757727</v>
      </c>
    </row>
    <row r="50" spans="1:19" ht="12.75">
      <c r="A50" s="438">
        <v>142</v>
      </c>
      <c r="B50" s="438" t="s">
        <v>73</v>
      </c>
      <c r="C50" s="465">
        <v>3208</v>
      </c>
      <c r="D50" s="465">
        <v>357</v>
      </c>
      <c r="E50" s="465">
        <v>157</v>
      </c>
      <c r="G50" s="465">
        <v>267803.84000000003</v>
      </c>
      <c r="H50" s="465">
        <v>262152.24</v>
      </c>
      <c r="I50" s="465">
        <v>12952.5</v>
      </c>
      <c r="J50" s="578">
        <v>542908.58000000007</v>
      </c>
      <c r="K50" s="465"/>
      <c r="L50" s="578">
        <v>375007.19797188701</v>
      </c>
      <c r="M50" s="578">
        <v>-271454.29000000004</v>
      </c>
      <c r="N50" s="578">
        <v>103552.90797188698</v>
      </c>
      <c r="O50" s="578">
        <v>4965.91</v>
      </c>
      <c r="P50" s="465"/>
      <c r="Q50" s="590">
        <f t="shared" si="0"/>
        <v>651427.39797188703</v>
      </c>
      <c r="R50" s="576">
        <v>182776.87291591475</v>
      </c>
      <c r="S50" s="574">
        <v>834204.27088780177</v>
      </c>
    </row>
    <row r="51" spans="1:19" ht="12.75">
      <c r="A51" s="438">
        <v>143</v>
      </c>
      <c r="B51" s="438" t="s">
        <v>74</v>
      </c>
      <c r="C51" s="465">
        <v>3435</v>
      </c>
      <c r="D51" s="465">
        <v>397</v>
      </c>
      <c r="E51" s="465">
        <v>321</v>
      </c>
      <c r="G51" s="465">
        <v>286753.8</v>
      </c>
      <c r="H51" s="465">
        <v>291525.04000000004</v>
      </c>
      <c r="I51" s="465">
        <v>26482.5</v>
      </c>
      <c r="J51" s="578">
        <v>604761.34000000008</v>
      </c>
      <c r="K51" s="465"/>
      <c r="L51" s="578">
        <v>271803.36173789349</v>
      </c>
      <c r="M51" s="578">
        <v>-302380.67000000004</v>
      </c>
      <c r="N51" s="578">
        <v>-30577.308262106555</v>
      </c>
      <c r="O51" s="578">
        <v>10153.23</v>
      </c>
      <c r="P51" s="465"/>
      <c r="Q51" s="590">
        <f t="shared" si="0"/>
        <v>584337.26173789357</v>
      </c>
      <c r="R51" s="576">
        <v>334277.64786337712</v>
      </c>
      <c r="S51" s="574">
        <v>918614.90960127069</v>
      </c>
    </row>
    <row r="52" spans="1:19" ht="12.75">
      <c r="A52" s="438">
        <v>145</v>
      </c>
      <c r="B52" s="438" t="s">
        <v>75</v>
      </c>
      <c r="C52" s="465">
        <v>6666</v>
      </c>
      <c r="D52" s="465">
        <v>468</v>
      </c>
      <c r="E52" s="465">
        <v>202</v>
      </c>
      <c r="G52" s="465">
        <v>556477.68000000005</v>
      </c>
      <c r="H52" s="465">
        <v>343661.76</v>
      </c>
      <c r="I52" s="465">
        <v>16665</v>
      </c>
      <c r="J52" s="578">
        <v>916804.44000000006</v>
      </c>
      <c r="K52" s="465"/>
      <c r="L52" s="578">
        <v>429483.17178188852</v>
      </c>
      <c r="M52" s="578">
        <v>-458402.22000000003</v>
      </c>
      <c r="N52" s="578">
        <v>-28919.048218111508</v>
      </c>
      <c r="O52" s="578">
        <v>6389.26</v>
      </c>
      <c r="P52" s="465"/>
      <c r="Q52" s="590">
        <f t="shared" si="0"/>
        <v>894274.65178188856</v>
      </c>
      <c r="R52" s="576">
        <v>366573.14791111095</v>
      </c>
      <c r="S52" s="574">
        <v>1260847.7996929996</v>
      </c>
    </row>
    <row r="53" spans="1:19" ht="12.75">
      <c r="A53" s="438">
        <v>146</v>
      </c>
      <c r="B53" s="438" t="s">
        <v>76</v>
      </c>
      <c r="C53" s="465">
        <v>1935</v>
      </c>
      <c r="D53" s="465">
        <v>313</v>
      </c>
      <c r="E53" s="465">
        <v>193</v>
      </c>
      <c r="G53" s="465">
        <v>161533.80000000002</v>
      </c>
      <c r="H53" s="465">
        <v>229842.16</v>
      </c>
      <c r="I53" s="465">
        <v>15922.5</v>
      </c>
      <c r="J53" s="578">
        <v>407298.46</v>
      </c>
      <c r="K53" s="465"/>
      <c r="L53" s="578">
        <v>313344.53348666301</v>
      </c>
      <c r="M53" s="578">
        <v>-203649.23</v>
      </c>
      <c r="N53" s="578">
        <v>109695.303486663</v>
      </c>
      <c r="O53" s="578">
        <v>6104.59</v>
      </c>
      <c r="P53" s="465"/>
      <c r="Q53" s="590">
        <f t="shared" si="0"/>
        <v>523098.35348666302</v>
      </c>
      <c r="R53" s="576">
        <v>151013.83184553613</v>
      </c>
      <c r="S53" s="574">
        <v>674112.18533219909</v>
      </c>
    </row>
    <row r="54" spans="1:19" ht="12.75">
      <c r="A54" s="438">
        <v>148</v>
      </c>
      <c r="B54" s="438" t="s">
        <v>77</v>
      </c>
      <c r="C54" s="465">
        <v>4110</v>
      </c>
      <c r="D54" s="465">
        <v>475</v>
      </c>
      <c r="E54" s="465">
        <v>358</v>
      </c>
      <c r="G54" s="465">
        <v>343102.8</v>
      </c>
      <c r="H54" s="465">
        <v>348802</v>
      </c>
      <c r="I54" s="465">
        <v>29535</v>
      </c>
      <c r="J54" s="578">
        <v>721439.8</v>
      </c>
      <c r="K54" s="465"/>
      <c r="L54" s="578">
        <v>380747.26745200565</v>
      </c>
      <c r="M54" s="578">
        <v>-360719.9</v>
      </c>
      <c r="N54" s="578">
        <v>20027.367452005623</v>
      </c>
      <c r="O54" s="578">
        <v>11323.539999999999</v>
      </c>
      <c r="P54" s="465"/>
      <c r="Q54" s="590">
        <f t="shared" si="0"/>
        <v>752790.70745200571</v>
      </c>
      <c r="R54" s="576">
        <v>258610.77684593294</v>
      </c>
      <c r="S54" s="574">
        <v>1011401.4842979386</v>
      </c>
    </row>
    <row r="55" spans="1:19" ht="12.75">
      <c r="A55" s="438">
        <v>149</v>
      </c>
      <c r="B55" s="438" t="s">
        <v>78</v>
      </c>
      <c r="C55" s="465">
        <v>2974</v>
      </c>
      <c r="D55" s="465">
        <v>188</v>
      </c>
      <c r="E55" s="465">
        <v>278</v>
      </c>
      <c r="G55" s="465">
        <v>248269.52000000002</v>
      </c>
      <c r="H55" s="465">
        <v>138052.16</v>
      </c>
      <c r="I55" s="465">
        <v>22935</v>
      </c>
      <c r="J55" s="578">
        <v>409256.68000000005</v>
      </c>
      <c r="K55" s="465"/>
      <c r="L55" s="578">
        <v>163458.49805889334</v>
      </c>
      <c r="M55" s="578">
        <v>-204628.34000000003</v>
      </c>
      <c r="N55" s="578">
        <v>-41169.841941106686</v>
      </c>
      <c r="O55" s="578">
        <v>8793.14</v>
      </c>
      <c r="P55" s="465"/>
      <c r="Q55" s="590">
        <f t="shared" si="0"/>
        <v>376879.97805889335</v>
      </c>
      <c r="R55" s="576">
        <v>38187.848451073107</v>
      </c>
      <c r="S55" s="574">
        <v>415067.82650996646</v>
      </c>
    </row>
    <row r="56" spans="1:19" ht="12.75">
      <c r="A56" s="438">
        <v>151</v>
      </c>
      <c r="B56" s="438" t="s">
        <v>79</v>
      </c>
      <c r="C56" s="465">
        <v>908</v>
      </c>
      <c r="D56" s="465">
        <v>57</v>
      </c>
      <c r="E56" s="465">
        <v>80</v>
      </c>
      <c r="G56" s="465">
        <v>75799.839999999997</v>
      </c>
      <c r="H56" s="465">
        <v>41856.240000000005</v>
      </c>
      <c r="I56" s="465">
        <v>6600</v>
      </c>
      <c r="J56" s="578">
        <v>124256.08</v>
      </c>
      <c r="K56" s="465"/>
      <c r="L56" s="578">
        <v>44162.302879791889</v>
      </c>
      <c r="M56" s="578">
        <v>-62128.04</v>
      </c>
      <c r="N56" s="578">
        <v>-17965.737120208112</v>
      </c>
      <c r="O56" s="578">
        <v>2530.4</v>
      </c>
      <c r="P56" s="465"/>
      <c r="Q56" s="590">
        <f t="shared" si="0"/>
        <v>108820.74287979188</v>
      </c>
      <c r="R56" s="576">
        <v>60101.949634589699</v>
      </c>
      <c r="S56" s="574">
        <v>168922.69251438158</v>
      </c>
    </row>
    <row r="57" spans="1:19" ht="12.75">
      <c r="A57" s="438">
        <v>152</v>
      </c>
      <c r="B57" s="438" t="s">
        <v>80</v>
      </c>
      <c r="C57" s="465">
        <v>2219</v>
      </c>
      <c r="D57" s="465">
        <v>167</v>
      </c>
      <c r="E57" s="465">
        <v>79</v>
      </c>
      <c r="G57" s="465">
        <v>185242.12</v>
      </c>
      <c r="H57" s="465">
        <v>122631.44</v>
      </c>
      <c r="I57" s="465">
        <v>6517.5</v>
      </c>
      <c r="J57" s="578">
        <v>314391.06</v>
      </c>
      <c r="K57" s="465"/>
      <c r="L57" s="578">
        <v>162957.00690793857</v>
      </c>
      <c r="M57" s="578">
        <v>-157195.53</v>
      </c>
      <c r="N57" s="578">
        <v>5761.4769079385733</v>
      </c>
      <c r="O57" s="578">
        <v>2498.77</v>
      </c>
      <c r="P57" s="465"/>
      <c r="Q57" s="590">
        <f t="shared" si="0"/>
        <v>322651.30690793856</v>
      </c>
      <c r="R57" s="576">
        <v>152581.63259346157</v>
      </c>
      <c r="S57" s="574">
        <v>475232.93950140011</v>
      </c>
    </row>
    <row r="58" spans="1:19" ht="12.75">
      <c r="A58" s="438">
        <v>153</v>
      </c>
      <c r="B58" s="438" t="s">
        <v>81</v>
      </c>
      <c r="C58" s="465">
        <v>13249</v>
      </c>
      <c r="D58" s="465">
        <v>2227</v>
      </c>
      <c r="E58" s="465">
        <v>2136</v>
      </c>
      <c r="G58" s="465">
        <v>1106026.52</v>
      </c>
      <c r="H58" s="465">
        <v>1635330.6400000001</v>
      </c>
      <c r="I58" s="465">
        <v>176220</v>
      </c>
      <c r="J58" s="578">
        <v>2917577.16</v>
      </c>
      <c r="K58" s="465"/>
      <c r="L58" s="578">
        <v>1805865.0207885664</v>
      </c>
      <c r="M58" s="578">
        <v>-1458788.58</v>
      </c>
      <c r="N58" s="578">
        <v>347076.44078856637</v>
      </c>
      <c r="O58" s="578">
        <v>67561.679999999993</v>
      </c>
      <c r="P58" s="465"/>
      <c r="Q58" s="590">
        <f t="shared" si="0"/>
        <v>3332215.2807885665</v>
      </c>
      <c r="R58" s="576">
        <v>1970819.4952160623</v>
      </c>
      <c r="S58" s="574">
        <v>5303034.7760046292</v>
      </c>
    </row>
    <row r="59" spans="1:19" ht="12.75">
      <c r="A59" s="438">
        <v>165</v>
      </c>
      <c r="B59" s="438" t="s">
        <v>82</v>
      </c>
      <c r="C59" s="465">
        <v>8879</v>
      </c>
      <c r="D59" s="465">
        <v>864</v>
      </c>
      <c r="E59" s="465">
        <v>612</v>
      </c>
      <c r="G59" s="465">
        <v>741218.92</v>
      </c>
      <c r="H59" s="465">
        <v>634452.4800000001</v>
      </c>
      <c r="I59" s="465">
        <v>50490</v>
      </c>
      <c r="J59" s="578">
        <v>1426161.4000000001</v>
      </c>
      <c r="K59" s="465"/>
      <c r="L59" s="578">
        <v>715312.05977187853</v>
      </c>
      <c r="M59" s="578">
        <v>-713080.70000000007</v>
      </c>
      <c r="N59" s="578">
        <v>2231.3597718784586</v>
      </c>
      <c r="O59" s="578">
        <v>19357.559999999998</v>
      </c>
      <c r="P59" s="465"/>
      <c r="Q59" s="590">
        <f t="shared" si="0"/>
        <v>1447750.3197718787</v>
      </c>
      <c r="R59" s="576">
        <v>637902.4292259661</v>
      </c>
      <c r="S59" s="574">
        <v>2085652.7489978448</v>
      </c>
    </row>
    <row r="60" spans="1:19" ht="12.75">
      <c r="A60" s="438">
        <v>167</v>
      </c>
      <c r="B60" s="438" t="s">
        <v>83</v>
      </c>
      <c r="C60" s="465">
        <v>47403</v>
      </c>
      <c r="D60" s="465">
        <v>6813</v>
      </c>
      <c r="E60" s="465">
        <v>5753</v>
      </c>
      <c r="G60" s="465">
        <v>3957202.4400000004</v>
      </c>
      <c r="H60" s="465">
        <v>5002922.16</v>
      </c>
      <c r="I60" s="465">
        <v>474622.5</v>
      </c>
      <c r="J60" s="578">
        <v>9434747.1000000015</v>
      </c>
      <c r="K60" s="465"/>
      <c r="L60" s="578">
        <v>6221799.8026622925</v>
      </c>
      <c r="M60" s="578">
        <v>-4717373.5500000007</v>
      </c>
      <c r="N60" s="578">
        <v>1504426.2526622918</v>
      </c>
      <c r="O60" s="578">
        <v>181967.38999999998</v>
      </c>
      <c r="P60" s="465"/>
      <c r="Q60" s="590">
        <f t="shared" si="0"/>
        <v>11121140.742662294</v>
      </c>
      <c r="R60" s="576">
        <v>3139853.0823817085</v>
      </c>
      <c r="S60" s="574">
        <v>14260993.825044002</v>
      </c>
    </row>
    <row r="61" spans="1:19" ht="12.75">
      <c r="A61" s="438">
        <v>169</v>
      </c>
      <c r="B61" s="438" t="s">
        <v>84</v>
      </c>
      <c r="C61" s="465">
        <v>2589</v>
      </c>
      <c r="D61" s="465">
        <v>248</v>
      </c>
      <c r="E61" s="465">
        <v>172</v>
      </c>
      <c r="G61" s="465">
        <v>216129.72</v>
      </c>
      <c r="H61" s="465">
        <v>182111.36000000002</v>
      </c>
      <c r="I61" s="465">
        <v>14190</v>
      </c>
      <c r="J61" s="578">
        <v>412431.08</v>
      </c>
      <c r="K61" s="465"/>
      <c r="L61" s="578">
        <v>211048.779961372</v>
      </c>
      <c r="M61" s="578">
        <v>-206215.54</v>
      </c>
      <c r="N61" s="578">
        <v>4833.2399613719899</v>
      </c>
      <c r="O61" s="578">
        <v>5440.36</v>
      </c>
      <c r="P61" s="465"/>
      <c r="Q61" s="590">
        <f t="shared" si="0"/>
        <v>422704.67996137199</v>
      </c>
      <c r="R61" s="576">
        <v>236395.50705608181</v>
      </c>
      <c r="S61" s="574">
        <v>659100.18701745383</v>
      </c>
    </row>
    <row r="62" spans="1:19" ht="12.75">
      <c r="A62" s="438">
        <v>171</v>
      </c>
      <c r="B62" s="438" t="s">
        <v>85</v>
      </c>
      <c r="C62" s="465">
        <v>2333</v>
      </c>
      <c r="D62" s="465">
        <v>253</v>
      </c>
      <c r="E62" s="465">
        <v>262</v>
      </c>
      <c r="G62" s="465">
        <v>194758.84</v>
      </c>
      <c r="H62" s="465">
        <v>185782.96000000002</v>
      </c>
      <c r="I62" s="465">
        <v>21615</v>
      </c>
      <c r="J62" s="578">
        <v>402156.80000000005</v>
      </c>
      <c r="K62" s="465"/>
      <c r="L62" s="578">
        <v>239566.80590862213</v>
      </c>
      <c r="M62" s="578">
        <v>-201078.40000000002</v>
      </c>
      <c r="N62" s="578">
        <v>38488.40590862211</v>
      </c>
      <c r="O62" s="578">
        <v>8287.06</v>
      </c>
      <c r="P62" s="465"/>
      <c r="Q62" s="590">
        <f t="shared" si="0"/>
        <v>448932.26590862212</v>
      </c>
      <c r="R62" s="576">
        <v>252707.80440952297</v>
      </c>
      <c r="S62" s="574">
        <v>701640.0703181451</v>
      </c>
    </row>
    <row r="63" spans="1:19" ht="12.75">
      <c r="A63" s="438">
        <v>172</v>
      </c>
      <c r="B63" s="438" t="s">
        <v>86</v>
      </c>
      <c r="C63" s="465">
        <v>1888</v>
      </c>
      <c r="D63" s="465">
        <v>265</v>
      </c>
      <c r="E63" s="465">
        <v>120</v>
      </c>
      <c r="G63" s="465">
        <v>157610.24000000002</v>
      </c>
      <c r="H63" s="465">
        <v>194594.80000000002</v>
      </c>
      <c r="I63" s="465">
        <v>9900</v>
      </c>
      <c r="J63" s="578">
        <v>362105.04000000004</v>
      </c>
      <c r="K63" s="465"/>
      <c r="L63" s="578">
        <v>212834.79843544375</v>
      </c>
      <c r="M63" s="578">
        <v>-181052.52000000002</v>
      </c>
      <c r="N63" s="578">
        <v>31782.278435443732</v>
      </c>
      <c r="O63" s="578">
        <v>3795.6</v>
      </c>
      <c r="P63" s="465"/>
      <c r="Q63" s="590">
        <f t="shared" si="0"/>
        <v>397682.91843544377</v>
      </c>
      <c r="R63" s="576">
        <v>155567.12333135976</v>
      </c>
      <c r="S63" s="574">
        <v>553250.04176680348</v>
      </c>
    </row>
    <row r="64" spans="1:19" ht="12.75">
      <c r="A64" s="438">
        <v>176</v>
      </c>
      <c r="B64" s="438" t="s">
        <v>87</v>
      </c>
      <c r="C64" s="465">
        <v>2050</v>
      </c>
      <c r="D64" s="465">
        <v>357</v>
      </c>
      <c r="E64" s="465">
        <v>136</v>
      </c>
      <c r="G64" s="465">
        <v>171134</v>
      </c>
      <c r="H64" s="465">
        <v>262152.24</v>
      </c>
      <c r="I64" s="465">
        <v>11220</v>
      </c>
      <c r="J64" s="578">
        <v>444506.24</v>
      </c>
      <c r="K64" s="465"/>
      <c r="L64" s="578">
        <v>364345.6116616099</v>
      </c>
      <c r="M64" s="578">
        <v>-222253.12</v>
      </c>
      <c r="N64" s="578">
        <v>142092.49166160991</v>
      </c>
      <c r="O64" s="578">
        <v>4301.68</v>
      </c>
      <c r="P64" s="465"/>
      <c r="Q64" s="590">
        <f t="shared" si="0"/>
        <v>590900.41166160989</v>
      </c>
      <c r="R64" s="576">
        <v>223821.04717298021</v>
      </c>
      <c r="S64" s="574">
        <v>814721.45883459016</v>
      </c>
    </row>
    <row r="65" spans="1:19" ht="12.75">
      <c r="A65" s="438">
        <v>177</v>
      </c>
      <c r="B65" s="438" t="s">
        <v>88</v>
      </c>
      <c r="C65" s="465">
        <v>850</v>
      </c>
      <c r="D65" s="465">
        <v>83</v>
      </c>
      <c r="E65" s="465">
        <v>29</v>
      </c>
      <c r="G65" s="465">
        <v>70958</v>
      </c>
      <c r="H65" s="465">
        <v>60948.560000000005</v>
      </c>
      <c r="I65" s="465">
        <v>2392.5</v>
      </c>
      <c r="J65" s="578">
        <v>134299.06</v>
      </c>
      <c r="K65" s="465"/>
      <c r="L65" s="578">
        <v>73781.963666820768</v>
      </c>
      <c r="M65" s="578">
        <v>-67149.53</v>
      </c>
      <c r="N65" s="578">
        <v>6632.4336668207688</v>
      </c>
      <c r="O65" s="578">
        <v>917.27</v>
      </c>
      <c r="P65" s="465"/>
      <c r="Q65" s="590">
        <f t="shared" si="0"/>
        <v>141848.76366682074</v>
      </c>
      <c r="R65" s="576">
        <v>82428.2548913098</v>
      </c>
      <c r="S65" s="574">
        <v>224277.01855813054</v>
      </c>
    </row>
    <row r="66" spans="1:19" ht="12.75">
      <c r="A66" s="438">
        <v>178</v>
      </c>
      <c r="B66" s="438" t="s">
        <v>89</v>
      </c>
      <c r="C66" s="465">
        <v>2743</v>
      </c>
      <c r="D66" s="465">
        <v>267</v>
      </c>
      <c r="E66" s="465">
        <v>226</v>
      </c>
      <c r="G66" s="465">
        <v>228985.64</v>
      </c>
      <c r="H66" s="465">
        <v>196063.44</v>
      </c>
      <c r="I66" s="465">
        <v>18645</v>
      </c>
      <c r="J66" s="578">
        <v>443694.08000000002</v>
      </c>
      <c r="K66" s="465"/>
      <c r="L66" s="578">
        <v>243374.60539042365</v>
      </c>
      <c r="M66" s="578">
        <v>-221847.04000000001</v>
      </c>
      <c r="N66" s="578">
        <v>21527.565390423639</v>
      </c>
      <c r="O66" s="578">
        <v>7148.38</v>
      </c>
      <c r="P66" s="465"/>
      <c r="Q66" s="590">
        <f t="shared" si="0"/>
        <v>472370.02539042366</v>
      </c>
      <c r="R66" s="576">
        <v>203959.63121501342</v>
      </c>
      <c r="S66" s="574">
        <v>676329.65660543705</v>
      </c>
    </row>
    <row r="67" spans="1:19" ht="12.75">
      <c r="A67" s="438">
        <v>179</v>
      </c>
      <c r="B67" s="438" t="s">
        <v>90</v>
      </c>
      <c r="C67" s="465">
        <v>93446</v>
      </c>
      <c r="D67" s="465">
        <v>13154</v>
      </c>
      <c r="E67" s="465">
        <v>10003</v>
      </c>
      <c r="G67" s="465">
        <v>7800872.0800000001</v>
      </c>
      <c r="H67" s="465">
        <v>9659245.2800000012</v>
      </c>
      <c r="I67" s="465">
        <v>825247.5</v>
      </c>
      <c r="J67" s="578">
        <v>18285364.859999999</v>
      </c>
      <c r="K67" s="465"/>
      <c r="L67" s="578">
        <v>10332202.046378946</v>
      </c>
      <c r="M67" s="578">
        <v>-9142682.4299999997</v>
      </c>
      <c r="N67" s="578">
        <v>1189519.6163789462</v>
      </c>
      <c r="O67" s="578">
        <v>316394.89</v>
      </c>
      <c r="P67" s="465"/>
      <c r="Q67" s="590">
        <f t="shared" si="0"/>
        <v>19791279.366378948</v>
      </c>
      <c r="R67" s="576">
        <v>7246237.8489585929</v>
      </c>
      <c r="S67" s="574">
        <v>27037517.215337541</v>
      </c>
    </row>
    <row r="68" spans="1:19" ht="12.75">
      <c r="A68" s="438">
        <v>181</v>
      </c>
      <c r="B68" s="438" t="s">
        <v>91</v>
      </c>
      <c r="C68" s="465">
        <v>842</v>
      </c>
      <c r="D68" s="465">
        <v>74</v>
      </c>
      <c r="E68" s="465">
        <v>53</v>
      </c>
      <c r="G68" s="465">
        <v>70290.16</v>
      </c>
      <c r="H68" s="465">
        <v>54339.68</v>
      </c>
      <c r="I68" s="465">
        <v>4372.5</v>
      </c>
      <c r="J68" s="578">
        <v>129002.34</v>
      </c>
      <c r="K68" s="465"/>
      <c r="L68" s="578">
        <v>48198.227518634805</v>
      </c>
      <c r="M68" s="578">
        <v>-64501.17</v>
      </c>
      <c r="N68" s="578">
        <v>-16302.942481365193</v>
      </c>
      <c r="O68" s="578">
        <v>1676.3899999999999</v>
      </c>
      <c r="P68" s="465"/>
      <c r="Q68" s="590">
        <f t="shared" si="0"/>
        <v>114375.7875186348</v>
      </c>
      <c r="R68" s="576">
        <v>67066.497713681718</v>
      </c>
      <c r="S68" s="574">
        <v>181442.28523231653</v>
      </c>
    </row>
    <row r="69" spans="1:19" ht="12.75">
      <c r="A69" s="438">
        <v>182</v>
      </c>
      <c r="B69" s="438" t="s">
        <v>92</v>
      </c>
      <c r="C69" s="465">
        <v>9699</v>
      </c>
      <c r="D69" s="465">
        <v>1584</v>
      </c>
      <c r="E69" s="465">
        <v>630</v>
      </c>
      <c r="G69" s="465">
        <v>809672.52</v>
      </c>
      <c r="H69" s="465">
        <v>1163162.8800000001</v>
      </c>
      <c r="I69" s="465">
        <v>51975</v>
      </c>
      <c r="J69" s="578">
        <v>2024810.4000000001</v>
      </c>
      <c r="K69" s="465"/>
      <c r="L69" s="578">
        <v>1110304.8011424772</v>
      </c>
      <c r="M69" s="578">
        <v>-1012405.2000000001</v>
      </c>
      <c r="N69" s="578">
        <v>97899.601142477128</v>
      </c>
      <c r="O69" s="578">
        <v>19926.899999999998</v>
      </c>
      <c r="P69" s="465"/>
      <c r="Q69" s="590">
        <f t="shared" si="0"/>
        <v>2142636.9011424771</v>
      </c>
      <c r="R69" s="576">
        <v>1296076.7919070318</v>
      </c>
      <c r="S69" s="574">
        <v>3438713.6930495091</v>
      </c>
    </row>
    <row r="70" spans="1:19" ht="12.75">
      <c r="A70" s="438">
        <v>186</v>
      </c>
      <c r="B70" s="438" t="s">
        <v>93</v>
      </c>
      <c r="C70" s="465">
        <v>28047</v>
      </c>
      <c r="D70" s="465">
        <v>3005</v>
      </c>
      <c r="E70" s="465">
        <v>3945</v>
      </c>
      <c r="G70" s="465">
        <v>2341363.56</v>
      </c>
      <c r="H70" s="465">
        <v>2206631.6</v>
      </c>
      <c r="I70" s="465">
        <v>325462.5</v>
      </c>
      <c r="J70" s="578">
        <v>4873457.66</v>
      </c>
      <c r="K70" s="465"/>
      <c r="L70" s="578">
        <v>2015090.8167536962</v>
      </c>
      <c r="M70" s="578">
        <v>-2436728.83</v>
      </c>
      <c r="N70" s="578">
        <v>-421638.01324630389</v>
      </c>
      <c r="O70" s="578">
        <v>124780.34999999999</v>
      </c>
      <c r="P70" s="465"/>
      <c r="Q70" s="590">
        <f t="shared" si="0"/>
        <v>4576599.9967536964</v>
      </c>
      <c r="R70" s="576">
        <v>1230984.5746319396</v>
      </c>
      <c r="S70" s="574">
        <v>5807584.571385636</v>
      </c>
    </row>
    <row r="71" spans="1:19" ht="12.75">
      <c r="A71" s="438">
        <v>202</v>
      </c>
      <c r="B71" s="438" t="s">
        <v>94</v>
      </c>
      <c r="C71" s="465">
        <v>20500</v>
      </c>
      <c r="D71" s="465">
        <v>1482</v>
      </c>
      <c r="E71" s="465">
        <v>2306</v>
      </c>
      <c r="G71" s="465">
        <v>1711340</v>
      </c>
      <c r="H71" s="465">
        <v>1088262.24</v>
      </c>
      <c r="I71" s="465">
        <v>190245</v>
      </c>
      <c r="J71" s="578">
        <v>2989847.24</v>
      </c>
      <c r="K71" s="465"/>
      <c r="L71" s="578">
        <v>1358510.7898900553</v>
      </c>
      <c r="M71" s="578">
        <v>-1494923.62</v>
      </c>
      <c r="N71" s="578">
        <v>-136412.8301099448</v>
      </c>
      <c r="O71" s="578">
        <v>72938.78</v>
      </c>
      <c r="P71" s="465"/>
      <c r="Q71" s="590">
        <f t="shared" si="0"/>
        <v>2926373.1898900555</v>
      </c>
      <c r="R71" s="576">
        <v>1227989.8820834362</v>
      </c>
      <c r="S71" s="574">
        <v>4154363.0719734915</v>
      </c>
    </row>
    <row r="72" spans="1:19" ht="12.75">
      <c r="A72" s="438">
        <v>204</v>
      </c>
      <c r="B72" s="438" t="s">
        <v>95</v>
      </c>
      <c r="C72" s="465">
        <v>1274</v>
      </c>
      <c r="D72" s="465">
        <v>172</v>
      </c>
      <c r="E72" s="465">
        <v>49</v>
      </c>
      <c r="G72" s="465">
        <v>106353.52</v>
      </c>
      <c r="H72" s="465">
        <v>126303.04000000001</v>
      </c>
      <c r="I72" s="465">
        <v>4042.5</v>
      </c>
      <c r="J72" s="578">
        <v>236699.06</v>
      </c>
      <c r="K72" s="465"/>
      <c r="L72" s="578">
        <v>105495.09618154725</v>
      </c>
      <c r="M72" s="578">
        <v>-118349.53</v>
      </c>
      <c r="N72" s="578">
        <v>-12854.433818452744</v>
      </c>
      <c r="O72" s="578">
        <v>1549.87</v>
      </c>
      <c r="P72" s="465"/>
      <c r="Q72" s="590">
        <f t="shared" si="0"/>
        <v>225394.49618154723</v>
      </c>
      <c r="R72" s="576">
        <v>80854.91897010681</v>
      </c>
      <c r="S72" s="574">
        <v>306249.41515165404</v>
      </c>
    </row>
    <row r="73" spans="1:19" ht="12.75">
      <c r="A73" s="438">
        <v>205</v>
      </c>
      <c r="B73" s="438" t="s">
        <v>96</v>
      </c>
      <c r="C73" s="465">
        <v>20713</v>
      </c>
      <c r="D73" s="465">
        <v>2536</v>
      </c>
      <c r="E73" s="465">
        <v>2501</v>
      </c>
      <c r="G73" s="465">
        <v>1729121.24</v>
      </c>
      <c r="H73" s="465">
        <v>1862235.52</v>
      </c>
      <c r="I73" s="465">
        <v>206332.5</v>
      </c>
      <c r="J73" s="578">
        <v>3797689.26</v>
      </c>
      <c r="K73" s="465"/>
      <c r="L73" s="578">
        <v>2725694.6139898198</v>
      </c>
      <c r="M73" s="578">
        <v>-1898844.63</v>
      </c>
      <c r="N73" s="578">
        <v>826849.98398981988</v>
      </c>
      <c r="O73" s="578">
        <v>79106.63</v>
      </c>
      <c r="P73" s="465"/>
      <c r="Q73" s="590">
        <f t="shared" si="0"/>
        <v>4703645.8739898195</v>
      </c>
      <c r="R73" s="576">
        <v>1831739.1055438765</v>
      </c>
      <c r="S73" s="574">
        <v>6535384.9795336965</v>
      </c>
    </row>
    <row r="74" spans="1:19" ht="12.75">
      <c r="A74" s="438">
        <v>208</v>
      </c>
      <c r="B74" s="438" t="s">
        <v>97</v>
      </c>
      <c r="C74" s="465">
        <v>6326</v>
      </c>
      <c r="D74" s="465">
        <v>571</v>
      </c>
      <c r="E74" s="465">
        <v>472</v>
      </c>
      <c r="G74" s="465">
        <v>528094.48</v>
      </c>
      <c r="H74" s="465">
        <v>419296.72000000003</v>
      </c>
      <c r="I74" s="465">
        <v>38940</v>
      </c>
      <c r="J74" s="578">
        <v>986331.2</v>
      </c>
      <c r="K74" s="465"/>
      <c r="L74" s="578">
        <v>386194.96383990371</v>
      </c>
      <c r="M74" s="578">
        <v>-493165.6</v>
      </c>
      <c r="N74" s="578">
        <v>-106970.63616009627</v>
      </c>
      <c r="O74" s="578">
        <v>14929.359999999999</v>
      </c>
      <c r="P74" s="465"/>
      <c r="Q74" s="590">
        <f t="shared" si="0"/>
        <v>894289.92383990367</v>
      </c>
      <c r="R74" s="576">
        <v>420396.04003848805</v>
      </c>
      <c r="S74" s="574">
        <v>1314685.9638783918</v>
      </c>
    </row>
    <row r="75" spans="1:19" ht="12.75">
      <c r="A75" s="438">
        <v>211</v>
      </c>
      <c r="B75" s="438" t="s">
        <v>98</v>
      </c>
      <c r="C75" s="465">
        <v>19045</v>
      </c>
      <c r="D75" s="465">
        <v>1486</v>
      </c>
      <c r="E75" s="465">
        <v>1132</v>
      </c>
      <c r="G75" s="465">
        <v>1589876.6</v>
      </c>
      <c r="H75" s="465">
        <v>1091199.52</v>
      </c>
      <c r="I75" s="465">
        <v>93390</v>
      </c>
      <c r="J75" s="578">
        <v>2774466.12</v>
      </c>
      <c r="K75" s="465"/>
      <c r="L75" s="578">
        <v>1220942.6371403844</v>
      </c>
      <c r="M75" s="578">
        <v>-1387233.06</v>
      </c>
      <c r="N75" s="578">
        <v>-166290.42285961565</v>
      </c>
      <c r="O75" s="578">
        <v>35805.159999999996</v>
      </c>
      <c r="P75" s="465"/>
      <c r="Q75" s="590">
        <f t="shared" ref="Q75:Q138" si="1">SUM(J75,N75,O75)</f>
        <v>2643980.8571403846</v>
      </c>
      <c r="R75" s="576">
        <v>703191.42589983507</v>
      </c>
      <c r="S75" s="574">
        <v>3347172.2830402199</v>
      </c>
    </row>
    <row r="76" spans="1:19" ht="12.75">
      <c r="A76" s="438">
        <v>213</v>
      </c>
      <c r="B76" s="438" t="s">
        <v>99</v>
      </c>
      <c r="C76" s="465">
        <v>2435</v>
      </c>
      <c r="D76" s="465">
        <v>312</v>
      </c>
      <c r="E76" s="465">
        <v>143</v>
      </c>
      <c r="G76" s="465">
        <v>203273.80000000002</v>
      </c>
      <c r="H76" s="465">
        <v>229107.84000000003</v>
      </c>
      <c r="I76" s="465">
        <v>11797.5</v>
      </c>
      <c r="J76" s="578">
        <v>444179.14</v>
      </c>
      <c r="K76" s="465"/>
      <c r="L76" s="578">
        <v>321821.78595139866</v>
      </c>
      <c r="M76" s="578">
        <v>-222089.57</v>
      </c>
      <c r="N76" s="578">
        <v>99732.215951398655</v>
      </c>
      <c r="O76" s="578">
        <v>4523.09</v>
      </c>
      <c r="P76" s="465"/>
      <c r="Q76" s="590">
        <f t="shared" si="1"/>
        <v>548434.44595139858</v>
      </c>
      <c r="R76" s="576">
        <v>294952.8221835086</v>
      </c>
      <c r="S76" s="574">
        <v>843387.26813490712</v>
      </c>
    </row>
    <row r="77" spans="1:19" ht="12.75">
      <c r="A77" s="438">
        <v>214</v>
      </c>
      <c r="B77" s="438" t="s">
        <v>100</v>
      </c>
      <c r="C77" s="465">
        <v>6496</v>
      </c>
      <c r="D77" s="465">
        <v>841</v>
      </c>
      <c r="E77" s="465">
        <v>636</v>
      </c>
      <c r="G77" s="465">
        <v>542286.08000000007</v>
      </c>
      <c r="H77" s="465">
        <v>617563.12</v>
      </c>
      <c r="I77" s="465">
        <v>52470</v>
      </c>
      <c r="J77" s="578">
        <v>1212319.2000000002</v>
      </c>
      <c r="K77" s="465"/>
      <c r="L77" s="578">
        <v>708683.9145763003</v>
      </c>
      <c r="M77" s="578">
        <v>-606159.60000000009</v>
      </c>
      <c r="N77" s="578">
        <v>102524.31457630021</v>
      </c>
      <c r="O77" s="578">
        <v>20116.68</v>
      </c>
      <c r="P77" s="465"/>
      <c r="Q77" s="590">
        <f t="shared" si="1"/>
        <v>1334960.1945763004</v>
      </c>
      <c r="R77" s="576">
        <v>899235.07130062208</v>
      </c>
      <c r="S77" s="574">
        <v>2234195.2658769228</v>
      </c>
    </row>
    <row r="78" spans="1:19" ht="12.75">
      <c r="A78" s="438">
        <v>216</v>
      </c>
      <c r="B78" s="438" t="s">
        <v>101</v>
      </c>
      <c r="C78" s="465">
        <v>569</v>
      </c>
      <c r="D78" s="465">
        <v>84</v>
      </c>
      <c r="E78" s="465">
        <v>19</v>
      </c>
      <c r="G78" s="465">
        <v>47500.12</v>
      </c>
      <c r="H78" s="465">
        <v>61682.880000000005</v>
      </c>
      <c r="I78" s="465">
        <v>1567.5</v>
      </c>
      <c r="J78" s="578">
        <v>110750.5</v>
      </c>
      <c r="K78" s="465"/>
      <c r="L78" s="578">
        <v>71673.541766442679</v>
      </c>
      <c r="M78" s="578">
        <v>-55375.25</v>
      </c>
      <c r="N78" s="578">
        <v>16298.291766442679</v>
      </c>
      <c r="O78" s="578">
        <v>600.97</v>
      </c>
      <c r="P78" s="465"/>
      <c r="Q78" s="590">
        <f t="shared" si="1"/>
        <v>127649.76176644268</v>
      </c>
      <c r="R78" s="576">
        <v>72270.500594464087</v>
      </c>
      <c r="S78" s="574">
        <v>199920.26236090675</v>
      </c>
    </row>
    <row r="79" spans="1:19" ht="12.75">
      <c r="A79" s="438">
        <v>217</v>
      </c>
      <c r="B79" s="438" t="s">
        <v>102</v>
      </c>
      <c r="C79" s="465">
        <v>2719</v>
      </c>
      <c r="D79" s="465">
        <v>280</v>
      </c>
      <c r="E79" s="465">
        <v>146</v>
      </c>
      <c r="G79" s="465">
        <v>226982.12000000002</v>
      </c>
      <c r="H79" s="465">
        <v>205609.60000000001</v>
      </c>
      <c r="I79" s="465">
        <v>12045</v>
      </c>
      <c r="J79" s="578">
        <v>444636.72000000003</v>
      </c>
      <c r="K79" s="465"/>
      <c r="L79" s="578">
        <v>209511.8443510904</v>
      </c>
      <c r="M79" s="578">
        <v>-222318.36000000002</v>
      </c>
      <c r="N79" s="578">
        <v>-12806.515648909612</v>
      </c>
      <c r="O79" s="578">
        <v>4617.9799999999996</v>
      </c>
      <c r="P79" s="465"/>
      <c r="Q79" s="590">
        <f t="shared" si="1"/>
        <v>436448.1843510904</v>
      </c>
      <c r="R79" s="576">
        <v>156458.54626414285</v>
      </c>
      <c r="S79" s="574">
        <v>592906.7306152333</v>
      </c>
    </row>
    <row r="80" spans="1:19" ht="12.75">
      <c r="A80" s="438">
        <v>218</v>
      </c>
      <c r="B80" s="438" t="s">
        <v>103</v>
      </c>
      <c r="C80" s="465">
        <v>571</v>
      </c>
      <c r="D80" s="465">
        <v>48</v>
      </c>
      <c r="E80" s="465">
        <v>27</v>
      </c>
      <c r="G80" s="465">
        <v>47667.08</v>
      </c>
      <c r="H80" s="465">
        <v>35247.360000000001</v>
      </c>
      <c r="I80" s="465">
        <v>2227.5</v>
      </c>
      <c r="J80" s="578">
        <v>85141.94</v>
      </c>
      <c r="K80" s="465"/>
      <c r="L80" s="578">
        <v>34869.544579776448</v>
      </c>
      <c r="M80" s="578">
        <v>-42570.97</v>
      </c>
      <c r="N80" s="578">
        <v>-7701.4254202235534</v>
      </c>
      <c r="O80" s="578">
        <v>854.01</v>
      </c>
      <c r="P80" s="465"/>
      <c r="Q80" s="590">
        <f t="shared" si="1"/>
        <v>78294.524579776436</v>
      </c>
      <c r="R80" s="576">
        <v>43032.407021864608</v>
      </c>
      <c r="S80" s="574">
        <v>121326.93160164104</v>
      </c>
    </row>
    <row r="81" spans="1:19" ht="12.75">
      <c r="A81" s="438">
        <v>224</v>
      </c>
      <c r="B81" s="438" t="s">
        <v>104</v>
      </c>
      <c r="C81" s="465">
        <v>4632</v>
      </c>
      <c r="D81" s="465">
        <v>631</v>
      </c>
      <c r="E81" s="465">
        <v>766</v>
      </c>
      <c r="G81" s="465">
        <v>386679.36000000004</v>
      </c>
      <c r="H81" s="465">
        <v>463355.92000000004</v>
      </c>
      <c r="I81" s="465">
        <v>63195</v>
      </c>
      <c r="J81" s="578">
        <v>913230.28</v>
      </c>
      <c r="K81" s="465"/>
      <c r="L81" s="578">
        <v>542815.79142886901</v>
      </c>
      <c r="M81" s="578">
        <v>-456615.14</v>
      </c>
      <c r="N81" s="578">
        <v>86200.651428868994</v>
      </c>
      <c r="O81" s="578">
        <v>24228.579999999998</v>
      </c>
      <c r="P81" s="465"/>
      <c r="Q81" s="590">
        <f t="shared" si="1"/>
        <v>1023659.511428869</v>
      </c>
      <c r="R81" s="576">
        <v>536415.01299321395</v>
      </c>
      <c r="S81" s="574">
        <v>1560074.5244220831</v>
      </c>
    </row>
    <row r="82" spans="1:19" ht="12.75">
      <c r="A82" s="438">
        <v>226</v>
      </c>
      <c r="B82" s="438" t="s">
        <v>105</v>
      </c>
      <c r="C82" s="465">
        <v>1718</v>
      </c>
      <c r="D82" s="465">
        <v>237</v>
      </c>
      <c r="E82" s="465">
        <v>84</v>
      </c>
      <c r="G82" s="465">
        <v>143418.64000000001</v>
      </c>
      <c r="H82" s="465">
        <v>174033.84000000003</v>
      </c>
      <c r="I82" s="465">
        <v>6930</v>
      </c>
      <c r="J82" s="578">
        <v>324382.48000000004</v>
      </c>
      <c r="K82" s="465"/>
      <c r="L82" s="578">
        <v>192867.15697177433</v>
      </c>
      <c r="M82" s="578">
        <v>-162191.24000000002</v>
      </c>
      <c r="N82" s="578">
        <v>30675.916971774306</v>
      </c>
      <c r="O82" s="578">
        <v>2656.92</v>
      </c>
      <c r="P82" s="465"/>
      <c r="Q82" s="590">
        <f t="shared" si="1"/>
        <v>357715.31697177433</v>
      </c>
      <c r="R82" s="576">
        <v>220733.80584834173</v>
      </c>
      <c r="S82" s="574">
        <v>578449.12282011611</v>
      </c>
    </row>
    <row r="83" spans="1:19" ht="12.75">
      <c r="A83" s="438">
        <v>230</v>
      </c>
      <c r="B83" s="438" t="s">
        <v>106</v>
      </c>
      <c r="C83" s="465">
        <v>1096</v>
      </c>
      <c r="D83" s="465">
        <v>134</v>
      </c>
      <c r="E83" s="465">
        <v>109</v>
      </c>
      <c r="G83" s="465">
        <v>91494.080000000002</v>
      </c>
      <c r="H83" s="465">
        <v>98398.88</v>
      </c>
      <c r="I83" s="465">
        <v>8992.5</v>
      </c>
      <c r="J83" s="578">
        <v>198885.46000000002</v>
      </c>
      <c r="K83" s="465"/>
      <c r="L83" s="578">
        <v>111005.13621072238</v>
      </c>
      <c r="M83" s="578">
        <v>-99442.73000000001</v>
      </c>
      <c r="N83" s="578">
        <v>11562.406210722373</v>
      </c>
      <c r="O83" s="578">
        <v>3447.67</v>
      </c>
      <c r="P83" s="465"/>
      <c r="Q83" s="590">
        <f t="shared" si="1"/>
        <v>213895.53621072241</v>
      </c>
      <c r="R83" s="576">
        <v>155320.58292399131</v>
      </c>
      <c r="S83" s="574">
        <v>369216.11913471372</v>
      </c>
    </row>
    <row r="84" spans="1:19" ht="12.75">
      <c r="A84" s="438">
        <v>231</v>
      </c>
      <c r="B84" s="438" t="s">
        <v>107</v>
      </c>
      <c r="C84" s="465">
        <v>520</v>
      </c>
      <c r="D84" s="465">
        <v>62</v>
      </c>
      <c r="E84" s="465">
        <v>166</v>
      </c>
      <c r="G84" s="465">
        <v>43409.599999999999</v>
      </c>
      <c r="H84" s="465">
        <v>45527.840000000004</v>
      </c>
      <c r="I84" s="465">
        <v>13695</v>
      </c>
      <c r="J84" s="578">
        <v>102632.44</v>
      </c>
      <c r="K84" s="465"/>
      <c r="L84" s="578">
        <v>54850.423218956676</v>
      </c>
      <c r="M84" s="578">
        <v>-51316.22</v>
      </c>
      <c r="N84" s="578">
        <v>3534.2032189566744</v>
      </c>
      <c r="O84" s="578">
        <v>5250.58</v>
      </c>
      <c r="P84" s="465"/>
      <c r="Q84" s="590">
        <f t="shared" si="1"/>
        <v>111417.22321895669</v>
      </c>
      <c r="R84" s="576">
        <v>46779.537654959298</v>
      </c>
      <c r="S84" s="574">
        <v>158196.76087391598</v>
      </c>
    </row>
    <row r="85" spans="1:19" ht="12.75">
      <c r="A85" s="438">
        <v>232</v>
      </c>
      <c r="B85" s="438" t="s">
        <v>108</v>
      </c>
      <c r="C85" s="465">
        <v>6580</v>
      </c>
      <c r="D85" s="465">
        <v>694</v>
      </c>
      <c r="E85" s="465">
        <v>443</v>
      </c>
      <c r="G85" s="465">
        <v>549298.4</v>
      </c>
      <c r="H85" s="465">
        <v>509618.08</v>
      </c>
      <c r="I85" s="465">
        <v>36547.5</v>
      </c>
      <c r="J85" s="578">
        <v>1095463.98</v>
      </c>
      <c r="K85" s="465"/>
      <c r="L85" s="578">
        <v>590882.26753904275</v>
      </c>
      <c r="M85" s="578">
        <v>-547731.99</v>
      </c>
      <c r="N85" s="578">
        <v>43150.277539042756</v>
      </c>
      <c r="O85" s="578">
        <v>14012.09</v>
      </c>
      <c r="P85" s="465"/>
      <c r="Q85" s="590">
        <f t="shared" si="1"/>
        <v>1152626.3475390428</v>
      </c>
      <c r="R85" s="576">
        <v>661631.74199529714</v>
      </c>
      <c r="S85" s="574">
        <v>1814258.08953434</v>
      </c>
    </row>
    <row r="86" spans="1:19" ht="12.75">
      <c r="A86" s="438">
        <v>233</v>
      </c>
      <c r="B86" s="438" t="s">
        <v>109</v>
      </c>
      <c r="C86" s="465">
        <v>7756</v>
      </c>
      <c r="D86" s="465">
        <v>584</v>
      </c>
      <c r="E86" s="465">
        <v>812</v>
      </c>
      <c r="G86" s="465">
        <v>647470.88</v>
      </c>
      <c r="H86" s="465">
        <v>428842.88</v>
      </c>
      <c r="I86" s="465">
        <v>66990</v>
      </c>
      <c r="J86" s="578">
        <v>1143303.76</v>
      </c>
      <c r="K86" s="465"/>
      <c r="L86" s="578">
        <v>570874.42533823091</v>
      </c>
      <c r="M86" s="578">
        <v>-571651.88</v>
      </c>
      <c r="N86" s="578">
        <v>-777.45466176909395</v>
      </c>
      <c r="O86" s="578">
        <v>25683.559999999998</v>
      </c>
      <c r="P86" s="465"/>
      <c r="Q86" s="590">
        <f t="shared" si="1"/>
        <v>1168209.865338231</v>
      </c>
      <c r="R86" s="576">
        <v>447967.17303425906</v>
      </c>
      <c r="S86" s="574">
        <v>1616177.0383724901</v>
      </c>
    </row>
    <row r="87" spans="1:19" ht="12.75">
      <c r="A87" s="438">
        <v>235</v>
      </c>
      <c r="B87" s="438" t="s">
        <v>110</v>
      </c>
      <c r="C87" s="465">
        <v>5608</v>
      </c>
      <c r="D87" s="465">
        <v>365</v>
      </c>
      <c r="E87" s="465">
        <v>1113</v>
      </c>
      <c r="G87" s="465">
        <v>468155.84</v>
      </c>
      <c r="H87" s="465">
        <v>268026.80000000005</v>
      </c>
      <c r="I87" s="465">
        <v>91822.5</v>
      </c>
      <c r="J87" s="578">
        <v>828005.14000000013</v>
      </c>
      <c r="K87" s="465"/>
      <c r="L87" s="578">
        <v>318197.43431448378</v>
      </c>
      <c r="M87" s="578">
        <v>-414002.57000000007</v>
      </c>
      <c r="N87" s="578">
        <v>-95805.135685516289</v>
      </c>
      <c r="O87" s="578">
        <v>35204.19</v>
      </c>
      <c r="P87" s="465"/>
      <c r="Q87" s="590">
        <f t="shared" si="1"/>
        <v>767404.19431448379</v>
      </c>
      <c r="R87" s="576">
        <v>107855.81223466899</v>
      </c>
      <c r="S87" s="574">
        <v>875260.00654915278</v>
      </c>
    </row>
    <row r="88" spans="1:19" ht="12.75">
      <c r="A88" s="438">
        <v>236</v>
      </c>
      <c r="B88" s="438" t="s">
        <v>111</v>
      </c>
      <c r="C88" s="465">
        <v>2175</v>
      </c>
      <c r="D88" s="465">
        <v>199</v>
      </c>
      <c r="E88" s="465">
        <v>122</v>
      </c>
      <c r="G88" s="465">
        <v>181569</v>
      </c>
      <c r="H88" s="465">
        <v>146129.68000000002</v>
      </c>
      <c r="I88" s="465">
        <v>10065</v>
      </c>
      <c r="J88" s="578">
        <v>337763.68000000005</v>
      </c>
      <c r="K88" s="465"/>
      <c r="L88" s="578">
        <v>175718.38992841748</v>
      </c>
      <c r="M88" s="578">
        <v>-168881.84000000003</v>
      </c>
      <c r="N88" s="578">
        <v>6836.5499284174584</v>
      </c>
      <c r="O88" s="578">
        <v>3858.8599999999997</v>
      </c>
      <c r="P88" s="465"/>
      <c r="Q88" s="590">
        <f t="shared" si="1"/>
        <v>348459.08992841747</v>
      </c>
      <c r="R88" s="576">
        <v>120082.43017642369</v>
      </c>
      <c r="S88" s="574">
        <v>468541.52010484115</v>
      </c>
    </row>
    <row r="89" spans="1:19" ht="12.75">
      <c r="A89" s="438">
        <v>239</v>
      </c>
      <c r="B89" s="438" t="s">
        <v>112</v>
      </c>
      <c r="C89" s="465">
        <v>916</v>
      </c>
      <c r="D89" s="465">
        <v>92</v>
      </c>
      <c r="E89" s="465">
        <v>73</v>
      </c>
      <c r="G89" s="465">
        <v>76467.680000000008</v>
      </c>
      <c r="H89" s="465">
        <v>67557.440000000002</v>
      </c>
      <c r="I89" s="465">
        <v>6022.5</v>
      </c>
      <c r="J89" s="578">
        <v>150047.62</v>
      </c>
      <c r="K89" s="465"/>
      <c r="L89" s="578">
        <v>60371.330187846026</v>
      </c>
      <c r="M89" s="578">
        <v>-75023.81</v>
      </c>
      <c r="N89" s="578">
        <v>-14652.479812153972</v>
      </c>
      <c r="O89" s="578">
        <v>2308.9899999999998</v>
      </c>
      <c r="P89" s="465"/>
      <c r="Q89" s="590">
        <f t="shared" si="1"/>
        <v>137704.13018784602</v>
      </c>
      <c r="R89" s="576">
        <v>52983.364186655905</v>
      </c>
      <c r="S89" s="574">
        <v>190687.49437450193</v>
      </c>
    </row>
    <row r="90" spans="1:19" ht="12.75">
      <c r="A90" s="438">
        <v>240</v>
      </c>
      <c r="B90" s="438" t="s">
        <v>113</v>
      </c>
      <c r="C90" s="465">
        <v>10154</v>
      </c>
      <c r="D90" s="465">
        <v>1787</v>
      </c>
      <c r="E90" s="465">
        <v>1165</v>
      </c>
      <c r="G90" s="465">
        <v>847655.92</v>
      </c>
      <c r="H90" s="465">
        <v>1312229.8400000001</v>
      </c>
      <c r="I90" s="465">
        <v>96112.5</v>
      </c>
      <c r="J90" s="578">
        <v>2255998.2600000002</v>
      </c>
      <c r="K90" s="465"/>
      <c r="L90" s="578">
        <v>1549419.2409455364</v>
      </c>
      <c r="M90" s="578">
        <v>-1127999.1300000001</v>
      </c>
      <c r="N90" s="578">
        <v>421420.11094553629</v>
      </c>
      <c r="O90" s="578">
        <v>36848.949999999997</v>
      </c>
      <c r="P90" s="465"/>
      <c r="Q90" s="590">
        <f t="shared" si="1"/>
        <v>2714267.3209455367</v>
      </c>
      <c r="R90" s="576">
        <v>1076442.2995433707</v>
      </c>
      <c r="S90" s="574">
        <v>3790709.6204889072</v>
      </c>
    </row>
    <row r="91" spans="1:19" ht="12.75">
      <c r="A91" s="438">
        <v>241</v>
      </c>
      <c r="B91" s="438" t="s">
        <v>114</v>
      </c>
      <c r="C91" s="465">
        <v>4056</v>
      </c>
      <c r="D91" s="465">
        <v>411</v>
      </c>
      <c r="E91" s="465">
        <v>91</v>
      </c>
      <c r="G91" s="465">
        <v>338594.88</v>
      </c>
      <c r="H91" s="465">
        <v>301805.52</v>
      </c>
      <c r="I91" s="465">
        <v>7507.5</v>
      </c>
      <c r="J91" s="578">
        <v>647907.9</v>
      </c>
      <c r="K91" s="465"/>
      <c r="L91" s="578">
        <v>342212.0742013111</v>
      </c>
      <c r="M91" s="578">
        <v>-323953.95</v>
      </c>
      <c r="N91" s="578">
        <v>18258.12420131109</v>
      </c>
      <c r="O91" s="578">
        <v>2878.33</v>
      </c>
      <c r="P91" s="465"/>
      <c r="Q91" s="590">
        <f t="shared" si="1"/>
        <v>669044.35420131113</v>
      </c>
      <c r="R91" s="576">
        <v>299052.76508254994</v>
      </c>
      <c r="S91" s="574">
        <v>968097.11928386101</v>
      </c>
    </row>
    <row r="92" spans="1:19" ht="12.75">
      <c r="A92" s="438">
        <v>244</v>
      </c>
      <c r="B92" s="438" t="s">
        <v>115</v>
      </c>
      <c r="C92" s="465">
        <v>10860</v>
      </c>
      <c r="D92" s="465">
        <v>936</v>
      </c>
      <c r="E92" s="465">
        <v>271</v>
      </c>
      <c r="G92" s="465">
        <v>906592.8</v>
      </c>
      <c r="H92" s="465">
        <v>687323.52</v>
      </c>
      <c r="I92" s="465">
        <v>22357.5</v>
      </c>
      <c r="J92" s="578">
        <v>1616273.82</v>
      </c>
      <c r="K92" s="465"/>
      <c r="L92" s="578">
        <v>625996.37425626535</v>
      </c>
      <c r="M92" s="578">
        <v>-808136.91</v>
      </c>
      <c r="N92" s="578">
        <v>-182140.53574373468</v>
      </c>
      <c r="O92" s="578">
        <v>8571.73</v>
      </c>
      <c r="P92" s="465"/>
      <c r="Q92" s="590">
        <f t="shared" si="1"/>
        <v>1442705.0142562655</v>
      </c>
      <c r="R92" s="576">
        <v>661114.28346313501</v>
      </c>
      <c r="S92" s="574">
        <v>2103819.2977194004</v>
      </c>
    </row>
    <row r="93" spans="1:19" ht="12.75">
      <c r="A93" s="438">
        <v>245</v>
      </c>
      <c r="B93" s="438" t="s">
        <v>116</v>
      </c>
      <c r="C93" s="465">
        <v>22972</v>
      </c>
      <c r="D93" s="465">
        <v>2753</v>
      </c>
      <c r="E93" s="465">
        <v>6191</v>
      </c>
      <c r="G93" s="465">
        <v>1917702.56</v>
      </c>
      <c r="H93" s="465">
        <v>2021582.9600000002</v>
      </c>
      <c r="I93" s="465">
        <v>510757.5</v>
      </c>
      <c r="J93" s="578">
        <v>4450043.0200000005</v>
      </c>
      <c r="K93" s="465"/>
      <c r="L93" s="578">
        <v>2116866.6453870563</v>
      </c>
      <c r="M93" s="578">
        <v>-2225021.5100000002</v>
      </c>
      <c r="N93" s="578">
        <v>-108154.86461294396</v>
      </c>
      <c r="O93" s="578">
        <v>195821.33</v>
      </c>
      <c r="P93" s="465"/>
      <c r="Q93" s="590">
        <f t="shared" si="1"/>
        <v>4537709.4853870571</v>
      </c>
      <c r="R93" s="576">
        <v>1730561.8999086642</v>
      </c>
      <c r="S93" s="574">
        <v>6268271.3852957208</v>
      </c>
    </row>
    <row r="94" spans="1:19" ht="12.75">
      <c r="A94" s="438">
        <v>249</v>
      </c>
      <c r="B94" s="438" t="s">
        <v>117</v>
      </c>
      <c r="C94" s="465">
        <v>4412</v>
      </c>
      <c r="D94" s="465">
        <v>664</v>
      </c>
      <c r="E94" s="465">
        <v>351</v>
      </c>
      <c r="G94" s="465">
        <v>368313.76</v>
      </c>
      <c r="H94" s="465">
        <v>487588.48000000004</v>
      </c>
      <c r="I94" s="465">
        <v>28957.5</v>
      </c>
      <c r="J94" s="578">
        <v>884859.74</v>
      </c>
      <c r="K94" s="465"/>
      <c r="L94" s="578">
        <v>500442.89616063458</v>
      </c>
      <c r="M94" s="578">
        <v>-442429.87</v>
      </c>
      <c r="N94" s="578">
        <v>58013.026160634588</v>
      </c>
      <c r="O94" s="578">
        <v>11102.13</v>
      </c>
      <c r="P94" s="465"/>
      <c r="Q94" s="590">
        <f t="shared" si="1"/>
        <v>953974.89616063458</v>
      </c>
      <c r="R94" s="576">
        <v>811247.26835366606</v>
      </c>
      <c r="S94" s="574">
        <v>1765222.1645143006</v>
      </c>
    </row>
    <row r="95" spans="1:19" ht="12.75">
      <c r="A95" s="438">
        <v>250</v>
      </c>
      <c r="B95" s="438" t="s">
        <v>118</v>
      </c>
      <c r="C95" s="465">
        <v>844</v>
      </c>
      <c r="D95" s="465">
        <v>86</v>
      </c>
      <c r="E95" s="465">
        <v>29</v>
      </c>
      <c r="G95" s="465">
        <v>70457.12000000001</v>
      </c>
      <c r="H95" s="465">
        <v>63151.520000000004</v>
      </c>
      <c r="I95" s="465">
        <v>2392.5</v>
      </c>
      <c r="J95" s="578">
        <v>136001.14000000001</v>
      </c>
      <c r="K95" s="465"/>
      <c r="L95" s="578">
        <v>72585.759276241035</v>
      </c>
      <c r="M95" s="578">
        <v>-68000.570000000007</v>
      </c>
      <c r="N95" s="578">
        <v>4585.189276241028</v>
      </c>
      <c r="O95" s="578">
        <v>917.27</v>
      </c>
      <c r="P95" s="465"/>
      <c r="Q95" s="590">
        <f t="shared" si="1"/>
        <v>141503.59927624103</v>
      </c>
      <c r="R95" s="576">
        <v>96046.634196465311</v>
      </c>
      <c r="S95" s="574">
        <v>237550.23347270634</v>
      </c>
    </row>
    <row r="96" spans="1:19" ht="12.75">
      <c r="A96" s="438">
        <v>256</v>
      </c>
      <c r="B96" s="438" t="s">
        <v>119</v>
      </c>
      <c r="C96" s="465">
        <v>665</v>
      </c>
      <c r="D96" s="465">
        <v>97</v>
      </c>
      <c r="E96" s="465">
        <v>15</v>
      </c>
      <c r="G96" s="465">
        <v>55514.200000000004</v>
      </c>
      <c r="H96" s="465">
        <v>71229.040000000008</v>
      </c>
      <c r="I96" s="465">
        <v>1237.5</v>
      </c>
      <c r="J96" s="578">
        <v>127980.74000000002</v>
      </c>
      <c r="K96" s="465"/>
      <c r="L96" s="578">
        <v>116074.12496225591</v>
      </c>
      <c r="M96" s="578">
        <v>-63990.37000000001</v>
      </c>
      <c r="N96" s="578">
        <v>52083.754962255902</v>
      </c>
      <c r="O96" s="578">
        <v>474.45</v>
      </c>
      <c r="P96" s="465"/>
      <c r="Q96" s="590">
        <f t="shared" si="1"/>
        <v>180538.94496225595</v>
      </c>
      <c r="R96" s="576">
        <v>56619.720282913098</v>
      </c>
      <c r="S96" s="574">
        <v>237158.66524516905</v>
      </c>
    </row>
    <row r="97" spans="1:19" ht="12.75">
      <c r="A97" s="438">
        <v>257</v>
      </c>
      <c r="B97" s="438" t="s">
        <v>120</v>
      </c>
      <c r="C97" s="465">
        <v>24763</v>
      </c>
      <c r="D97" s="465">
        <v>2127</v>
      </c>
      <c r="E97" s="465">
        <v>4911</v>
      </c>
      <c r="G97" s="465">
        <v>2067215.24</v>
      </c>
      <c r="H97" s="465">
        <v>1561898.6400000001</v>
      </c>
      <c r="I97" s="465">
        <v>405157.5</v>
      </c>
      <c r="J97" s="578">
        <v>4034271.38</v>
      </c>
      <c r="K97" s="465"/>
      <c r="L97" s="578">
        <v>1754550.5070757507</v>
      </c>
      <c r="M97" s="578">
        <v>-2017135.69</v>
      </c>
      <c r="N97" s="578">
        <v>-262585.18292424921</v>
      </c>
      <c r="O97" s="578">
        <v>155334.93</v>
      </c>
      <c r="P97" s="465"/>
      <c r="Q97" s="590">
        <f t="shared" si="1"/>
        <v>3927021.1270757508</v>
      </c>
      <c r="R97" s="576">
        <v>1203900.2007343438</v>
      </c>
      <c r="S97" s="574">
        <v>5130921.3278100947</v>
      </c>
    </row>
    <row r="98" spans="1:19" ht="12.75">
      <c r="A98" s="438">
        <v>260</v>
      </c>
      <c r="B98" s="438" t="s">
        <v>121</v>
      </c>
      <c r="C98" s="465">
        <v>4509</v>
      </c>
      <c r="D98" s="465">
        <v>786</v>
      </c>
      <c r="E98" s="465">
        <v>757</v>
      </c>
      <c r="G98" s="465">
        <v>376411.32</v>
      </c>
      <c r="H98" s="465">
        <v>577175.52</v>
      </c>
      <c r="I98" s="465">
        <v>62452.5</v>
      </c>
      <c r="J98" s="578">
        <v>1016039.3400000001</v>
      </c>
      <c r="K98" s="465"/>
      <c r="L98" s="578">
        <v>796498.53151859436</v>
      </c>
      <c r="M98" s="578">
        <v>-508019.67000000004</v>
      </c>
      <c r="N98" s="578">
        <v>288478.86151859432</v>
      </c>
      <c r="O98" s="578">
        <v>23943.91</v>
      </c>
      <c r="P98" s="465"/>
      <c r="Q98" s="590">
        <f t="shared" si="1"/>
        <v>1328462.1115185942</v>
      </c>
      <c r="R98" s="576">
        <v>452936.70176236902</v>
      </c>
      <c r="S98" s="574">
        <v>1781398.8132809633</v>
      </c>
    </row>
    <row r="99" spans="1:19" ht="12.75">
      <c r="A99" s="438">
        <v>261</v>
      </c>
      <c r="B99" s="438" t="s">
        <v>122</v>
      </c>
      <c r="C99" s="465">
        <v>4137</v>
      </c>
      <c r="D99" s="465">
        <v>409</v>
      </c>
      <c r="E99" s="465">
        <v>324</v>
      </c>
      <c r="G99" s="465">
        <v>345356.76</v>
      </c>
      <c r="H99" s="465">
        <v>300336.88</v>
      </c>
      <c r="I99" s="465">
        <v>26730</v>
      </c>
      <c r="J99" s="578">
        <v>672423.64</v>
      </c>
      <c r="K99" s="465"/>
      <c r="L99" s="578">
        <v>397363.49759293627</v>
      </c>
      <c r="M99" s="578">
        <v>-336211.82</v>
      </c>
      <c r="N99" s="578">
        <v>61151.677592936263</v>
      </c>
      <c r="O99" s="578">
        <v>10248.119999999999</v>
      </c>
      <c r="P99" s="465"/>
      <c r="Q99" s="590">
        <f t="shared" si="1"/>
        <v>743823.43759293633</v>
      </c>
      <c r="R99" s="576">
        <v>217308.11656047197</v>
      </c>
      <c r="S99" s="574">
        <v>961131.55415340827</v>
      </c>
    </row>
    <row r="100" spans="1:19" ht="12.75">
      <c r="A100" s="438">
        <v>263</v>
      </c>
      <c r="B100" s="438" t="s">
        <v>123</v>
      </c>
      <c r="C100" s="465">
        <v>3690</v>
      </c>
      <c r="D100" s="465">
        <v>452</v>
      </c>
      <c r="E100" s="465">
        <v>139</v>
      </c>
      <c r="G100" s="465">
        <v>308041.2</v>
      </c>
      <c r="H100" s="465">
        <v>331912.64</v>
      </c>
      <c r="I100" s="465">
        <v>11467.5</v>
      </c>
      <c r="J100" s="578">
        <v>651421.34000000008</v>
      </c>
      <c r="K100" s="465"/>
      <c r="L100" s="578">
        <v>357069.93255092297</v>
      </c>
      <c r="M100" s="578">
        <v>-325710.67000000004</v>
      </c>
      <c r="N100" s="578">
        <v>31359.262550922926</v>
      </c>
      <c r="O100" s="578">
        <v>4396.57</v>
      </c>
      <c r="P100" s="465"/>
      <c r="Q100" s="590">
        <f t="shared" si="1"/>
        <v>687177.17255092296</v>
      </c>
      <c r="R100" s="576">
        <v>321467.68671890185</v>
      </c>
      <c r="S100" s="574">
        <v>1008644.8592698248</v>
      </c>
    </row>
    <row r="101" spans="1:19" ht="12.75">
      <c r="A101" s="438">
        <v>265</v>
      </c>
      <c r="B101" s="438" t="s">
        <v>124</v>
      </c>
      <c r="C101" s="465">
        <v>461</v>
      </c>
      <c r="D101" s="465">
        <v>72</v>
      </c>
      <c r="E101" s="465">
        <v>20</v>
      </c>
      <c r="G101" s="465">
        <v>38484.28</v>
      </c>
      <c r="H101" s="465">
        <v>52871.040000000001</v>
      </c>
      <c r="I101" s="465">
        <v>1650</v>
      </c>
      <c r="J101" s="578">
        <v>93005.32</v>
      </c>
      <c r="K101" s="465"/>
      <c r="L101" s="578">
        <v>46014.226389412703</v>
      </c>
      <c r="M101" s="578">
        <v>-46502.66</v>
      </c>
      <c r="N101" s="578">
        <v>-488.43361058730079</v>
      </c>
      <c r="O101" s="578">
        <v>632.6</v>
      </c>
      <c r="P101" s="465"/>
      <c r="Q101" s="590">
        <f t="shared" si="1"/>
        <v>93149.486389412719</v>
      </c>
      <c r="R101" s="576">
        <v>41838.376239138408</v>
      </c>
      <c r="S101" s="574">
        <v>134987.86262855114</v>
      </c>
    </row>
    <row r="102" spans="1:19" ht="12.75">
      <c r="A102" s="438">
        <v>271</v>
      </c>
      <c r="B102" s="438" t="s">
        <v>125</v>
      </c>
      <c r="C102" s="465">
        <v>3496</v>
      </c>
      <c r="D102" s="465">
        <v>387</v>
      </c>
      <c r="E102" s="465">
        <v>223</v>
      </c>
      <c r="G102" s="465">
        <v>291846.08</v>
      </c>
      <c r="H102" s="465">
        <v>284181.84000000003</v>
      </c>
      <c r="I102" s="465">
        <v>18397.5</v>
      </c>
      <c r="J102" s="578">
        <v>594425.42000000004</v>
      </c>
      <c r="K102" s="465"/>
      <c r="L102" s="578">
        <v>260481.42572564626</v>
      </c>
      <c r="M102" s="578">
        <v>-297212.71000000002</v>
      </c>
      <c r="N102" s="578">
        <v>-36731.284274353762</v>
      </c>
      <c r="O102" s="578">
        <v>7053.49</v>
      </c>
      <c r="P102" s="465"/>
      <c r="Q102" s="590">
        <f t="shared" si="1"/>
        <v>564747.62572564627</v>
      </c>
      <c r="R102" s="576">
        <v>491867.1777064018</v>
      </c>
      <c r="S102" s="574">
        <v>1056614.8034320481</v>
      </c>
    </row>
    <row r="103" spans="1:19" ht="12.75">
      <c r="A103" s="438">
        <v>272</v>
      </c>
      <c r="B103" s="438" t="s">
        <v>126</v>
      </c>
      <c r="C103" s="465">
        <v>26560</v>
      </c>
      <c r="D103" s="465">
        <v>2793</v>
      </c>
      <c r="E103" s="465">
        <v>2400</v>
      </c>
      <c r="G103" s="465">
        <v>2217228.8000000003</v>
      </c>
      <c r="H103" s="465">
        <v>2050955.7600000002</v>
      </c>
      <c r="I103" s="465">
        <v>198000</v>
      </c>
      <c r="J103" s="578">
        <v>4466184.5600000005</v>
      </c>
      <c r="K103" s="465"/>
      <c r="L103" s="578">
        <v>2229206.630665001</v>
      </c>
      <c r="M103" s="578">
        <v>-2233092.2800000003</v>
      </c>
      <c r="N103" s="578">
        <v>-3885.649334999267</v>
      </c>
      <c r="O103" s="578">
        <v>75912</v>
      </c>
      <c r="P103" s="465"/>
      <c r="Q103" s="590">
        <f t="shared" si="1"/>
        <v>4538210.9106650017</v>
      </c>
      <c r="R103" s="576">
        <v>1723871.8277831194</v>
      </c>
      <c r="S103" s="574">
        <v>6262082.7384481207</v>
      </c>
    </row>
    <row r="104" spans="1:19" ht="12.75">
      <c r="A104" s="438">
        <v>273</v>
      </c>
      <c r="B104" s="438" t="s">
        <v>127</v>
      </c>
      <c r="C104" s="465">
        <v>2167</v>
      </c>
      <c r="D104" s="465">
        <v>260</v>
      </c>
      <c r="E104" s="465">
        <v>94</v>
      </c>
      <c r="G104" s="465">
        <v>180901.16</v>
      </c>
      <c r="H104" s="465">
        <v>190923.2</v>
      </c>
      <c r="I104" s="465">
        <v>7755</v>
      </c>
      <c r="J104" s="578">
        <v>379579.36</v>
      </c>
      <c r="K104" s="465"/>
      <c r="L104" s="578">
        <v>254875.42060494714</v>
      </c>
      <c r="M104" s="578">
        <v>-189789.68</v>
      </c>
      <c r="N104" s="578">
        <v>65085.740604947146</v>
      </c>
      <c r="O104" s="578">
        <v>2973.22</v>
      </c>
      <c r="P104" s="465"/>
      <c r="Q104" s="590">
        <f t="shared" si="1"/>
        <v>447638.3206049471</v>
      </c>
      <c r="R104" s="576">
        <v>110023.6460623637</v>
      </c>
      <c r="S104" s="574">
        <v>557661.9666673108</v>
      </c>
    </row>
    <row r="105" spans="1:19" ht="12.75">
      <c r="A105" s="438">
        <v>275</v>
      </c>
      <c r="B105" s="438" t="s">
        <v>128</v>
      </c>
      <c r="C105" s="465">
        <v>1195</v>
      </c>
      <c r="D105" s="465">
        <v>160</v>
      </c>
      <c r="E105" s="465">
        <v>52</v>
      </c>
      <c r="G105" s="465">
        <v>99758.6</v>
      </c>
      <c r="H105" s="465">
        <v>117491.20000000001</v>
      </c>
      <c r="I105" s="465">
        <v>4290</v>
      </c>
      <c r="J105" s="578">
        <v>221539.80000000002</v>
      </c>
      <c r="K105" s="465"/>
      <c r="L105" s="578">
        <v>124011.22951077607</v>
      </c>
      <c r="M105" s="578">
        <v>-110769.90000000001</v>
      </c>
      <c r="N105" s="578">
        <v>13241.329510776064</v>
      </c>
      <c r="O105" s="578">
        <v>1644.76</v>
      </c>
      <c r="P105" s="465"/>
      <c r="Q105" s="590">
        <f t="shared" si="1"/>
        <v>236425.88951077609</v>
      </c>
      <c r="R105" s="576">
        <v>143997.92338687764</v>
      </c>
      <c r="S105" s="574">
        <v>380423.81289765373</v>
      </c>
    </row>
    <row r="106" spans="1:19" ht="12.75">
      <c r="A106" s="438">
        <v>276</v>
      </c>
      <c r="B106" s="438" t="s">
        <v>129</v>
      </c>
      <c r="C106" s="465">
        <v>8538</v>
      </c>
      <c r="D106" s="465">
        <v>911</v>
      </c>
      <c r="E106" s="465">
        <v>347</v>
      </c>
      <c r="G106" s="465">
        <v>712752.24</v>
      </c>
      <c r="H106" s="465">
        <v>668965.52</v>
      </c>
      <c r="I106" s="465">
        <v>28627.5</v>
      </c>
      <c r="J106" s="578">
        <v>1410345.26</v>
      </c>
      <c r="K106" s="465"/>
      <c r="L106" s="578">
        <v>837131.41473579162</v>
      </c>
      <c r="M106" s="578">
        <v>-705172.63</v>
      </c>
      <c r="N106" s="578">
        <v>131958.78473579162</v>
      </c>
      <c r="O106" s="578">
        <v>10975.609999999999</v>
      </c>
      <c r="P106" s="465"/>
      <c r="Q106" s="590">
        <f t="shared" si="1"/>
        <v>1553279.6547357917</v>
      </c>
      <c r="R106" s="576">
        <v>506644.39112731232</v>
      </c>
      <c r="S106" s="574">
        <v>2059924.0458631041</v>
      </c>
    </row>
    <row r="107" spans="1:19" ht="12.75">
      <c r="A107" s="438">
        <v>280</v>
      </c>
      <c r="B107" s="438" t="s">
        <v>130</v>
      </c>
      <c r="C107" s="465">
        <v>1051</v>
      </c>
      <c r="D107" s="465">
        <v>76</v>
      </c>
      <c r="E107" s="465">
        <v>255</v>
      </c>
      <c r="G107" s="465">
        <v>87737.48000000001</v>
      </c>
      <c r="H107" s="465">
        <v>55808.320000000007</v>
      </c>
      <c r="I107" s="465">
        <v>21037.5</v>
      </c>
      <c r="J107" s="578">
        <v>164583.30000000002</v>
      </c>
      <c r="K107" s="465"/>
      <c r="L107" s="578">
        <v>65545.682932981479</v>
      </c>
      <c r="M107" s="578">
        <v>-82291.650000000009</v>
      </c>
      <c r="N107" s="578">
        <v>-16745.96706701853</v>
      </c>
      <c r="O107" s="578">
        <v>8065.65</v>
      </c>
      <c r="P107" s="465"/>
      <c r="Q107" s="590">
        <f t="shared" si="1"/>
        <v>155902.98293298148</v>
      </c>
      <c r="R107" s="576">
        <v>86845.478161897903</v>
      </c>
      <c r="S107" s="574">
        <v>242748.46109487937</v>
      </c>
    </row>
    <row r="108" spans="1:19" ht="12.75">
      <c r="A108" s="438">
        <v>284</v>
      </c>
      <c r="B108" s="438" t="s">
        <v>131</v>
      </c>
      <c r="C108" s="465">
        <v>1113</v>
      </c>
      <c r="D108" s="465">
        <v>98</v>
      </c>
      <c r="E108" s="465">
        <v>110</v>
      </c>
      <c r="G108" s="465">
        <v>92913.24</v>
      </c>
      <c r="H108" s="465">
        <v>71963.360000000001</v>
      </c>
      <c r="I108" s="465">
        <v>9075</v>
      </c>
      <c r="J108" s="578">
        <v>173951.6</v>
      </c>
      <c r="K108" s="465"/>
      <c r="L108" s="578">
        <v>76465.256699345337</v>
      </c>
      <c r="M108" s="578">
        <v>-86975.8</v>
      </c>
      <c r="N108" s="578">
        <v>-10510.543300654666</v>
      </c>
      <c r="O108" s="578">
        <v>3479.2999999999997</v>
      </c>
      <c r="P108" s="465"/>
      <c r="Q108" s="590">
        <f t="shared" si="1"/>
        <v>166920.35669934534</v>
      </c>
      <c r="R108" s="576">
        <v>87024.389776757715</v>
      </c>
      <c r="S108" s="574">
        <v>253944.74647610306</v>
      </c>
    </row>
    <row r="109" spans="1:19" ht="12.75">
      <c r="A109" s="438">
        <v>285</v>
      </c>
      <c r="B109" s="438" t="s">
        <v>132</v>
      </c>
      <c r="C109" s="465">
        <v>28188</v>
      </c>
      <c r="D109" s="465">
        <v>4155</v>
      </c>
      <c r="E109" s="465">
        <v>5330</v>
      </c>
      <c r="G109" s="465">
        <v>2353134.2400000002</v>
      </c>
      <c r="H109" s="465">
        <v>3051099.6</v>
      </c>
      <c r="I109" s="465">
        <v>439725</v>
      </c>
      <c r="J109" s="578">
        <v>5843958.8399999999</v>
      </c>
      <c r="K109" s="465"/>
      <c r="L109" s="578">
        <v>3250240.674198756</v>
      </c>
      <c r="M109" s="578">
        <v>-2921979.42</v>
      </c>
      <c r="N109" s="578">
        <v>328261.25419875607</v>
      </c>
      <c r="O109" s="578">
        <v>168587.9</v>
      </c>
      <c r="P109" s="465"/>
      <c r="Q109" s="590">
        <f t="shared" si="1"/>
        <v>6340807.9941987563</v>
      </c>
      <c r="R109" s="576">
        <v>2531911.9897187669</v>
      </c>
      <c r="S109" s="574">
        <v>8872719.9839175232</v>
      </c>
    </row>
    <row r="110" spans="1:19" ht="12.75">
      <c r="A110" s="438">
        <v>286</v>
      </c>
      <c r="B110" s="438" t="s">
        <v>133</v>
      </c>
      <c r="C110" s="465">
        <v>42941</v>
      </c>
      <c r="D110" s="465">
        <v>5254</v>
      </c>
      <c r="E110" s="465">
        <v>4125</v>
      </c>
      <c r="G110" s="465">
        <v>3584714.68</v>
      </c>
      <c r="H110" s="465">
        <v>3858117.2800000003</v>
      </c>
      <c r="I110" s="465">
        <v>340312.5</v>
      </c>
      <c r="J110" s="578">
        <v>7783144.4600000009</v>
      </c>
      <c r="K110" s="465"/>
      <c r="L110" s="578">
        <v>4309854.917447458</v>
      </c>
      <c r="M110" s="578">
        <v>-3891572.2300000004</v>
      </c>
      <c r="N110" s="578">
        <v>418282.68744745757</v>
      </c>
      <c r="O110" s="578">
        <v>130473.75</v>
      </c>
      <c r="P110" s="465"/>
      <c r="Q110" s="590">
        <f t="shared" si="1"/>
        <v>8331900.8974474585</v>
      </c>
      <c r="R110" s="576">
        <v>3290555.4031940103</v>
      </c>
      <c r="S110" s="574">
        <v>11622456.30064147</v>
      </c>
    </row>
    <row r="111" spans="1:19" ht="12.75">
      <c r="A111" s="438">
        <v>287</v>
      </c>
      <c r="B111" s="438" t="s">
        <v>134</v>
      </c>
      <c r="C111" s="465">
        <v>2949</v>
      </c>
      <c r="D111" s="465">
        <v>252</v>
      </c>
      <c r="E111" s="465">
        <v>407</v>
      </c>
      <c r="G111" s="465">
        <v>246182.52000000002</v>
      </c>
      <c r="H111" s="465">
        <v>185048.64</v>
      </c>
      <c r="I111" s="465">
        <v>33577.5</v>
      </c>
      <c r="J111" s="578">
        <v>464808.66000000003</v>
      </c>
      <c r="K111" s="465"/>
      <c r="L111" s="578">
        <v>221920.01540315137</v>
      </c>
      <c r="M111" s="578">
        <v>-232404.33000000002</v>
      </c>
      <c r="N111" s="578">
        <v>-10484.31459684865</v>
      </c>
      <c r="O111" s="578">
        <v>12873.41</v>
      </c>
      <c r="P111" s="465"/>
      <c r="Q111" s="590">
        <f t="shared" si="1"/>
        <v>467197.75540315133</v>
      </c>
      <c r="R111" s="576">
        <v>89345.671418381593</v>
      </c>
      <c r="S111" s="574">
        <v>556543.42682153289</v>
      </c>
    </row>
    <row r="112" spans="1:19" ht="12.75">
      <c r="A112" s="438">
        <v>288</v>
      </c>
      <c r="B112" s="438" t="s">
        <v>135</v>
      </c>
      <c r="C112" s="465">
        <v>3371</v>
      </c>
      <c r="D112" s="465">
        <v>203</v>
      </c>
      <c r="E112" s="465">
        <v>311</v>
      </c>
      <c r="G112" s="465">
        <v>281411.08</v>
      </c>
      <c r="H112" s="465">
        <v>149066.96000000002</v>
      </c>
      <c r="I112" s="465">
        <v>25657.5</v>
      </c>
      <c r="J112" s="578">
        <v>456135.54000000004</v>
      </c>
      <c r="K112" s="465"/>
      <c r="L112" s="578">
        <v>159702.24632971158</v>
      </c>
      <c r="M112" s="578">
        <v>-228067.77000000002</v>
      </c>
      <c r="N112" s="578">
        <v>-68365.523670288443</v>
      </c>
      <c r="O112" s="578">
        <v>9836.93</v>
      </c>
      <c r="P112" s="465"/>
      <c r="Q112" s="590">
        <f t="shared" si="1"/>
        <v>397606.94632971159</v>
      </c>
      <c r="R112" s="576">
        <v>191605.2700826042</v>
      </c>
      <c r="S112" s="574">
        <v>589212.21641231584</v>
      </c>
    </row>
    <row r="113" spans="1:19" ht="12.75">
      <c r="A113" s="438">
        <v>290</v>
      </c>
      <c r="B113" s="438" t="s">
        <v>136</v>
      </c>
      <c r="C113" s="465">
        <v>3592</v>
      </c>
      <c r="D113" s="465">
        <v>450</v>
      </c>
      <c r="E113" s="465">
        <v>214</v>
      </c>
      <c r="G113" s="465">
        <v>299860.16000000003</v>
      </c>
      <c r="H113" s="465">
        <v>330444</v>
      </c>
      <c r="I113" s="465">
        <v>17655</v>
      </c>
      <c r="J113" s="578">
        <v>647959.16</v>
      </c>
      <c r="K113" s="465"/>
      <c r="L113" s="578">
        <v>450707.13419663347</v>
      </c>
      <c r="M113" s="578">
        <v>-323979.58</v>
      </c>
      <c r="N113" s="578">
        <v>126727.55419663346</v>
      </c>
      <c r="O113" s="578">
        <v>6768.82</v>
      </c>
      <c r="P113" s="465"/>
      <c r="Q113" s="590">
        <f t="shared" si="1"/>
        <v>781455.5341966335</v>
      </c>
      <c r="R113" s="576">
        <v>332602.48980097397</v>
      </c>
      <c r="S113" s="574">
        <v>1114058.0239976074</v>
      </c>
    </row>
    <row r="114" spans="1:19" ht="12.75">
      <c r="A114" s="438">
        <v>291</v>
      </c>
      <c r="B114" s="438" t="s">
        <v>137</v>
      </c>
      <c r="C114" s="465">
        <v>909</v>
      </c>
      <c r="D114" s="465">
        <v>104</v>
      </c>
      <c r="E114" s="465">
        <v>50</v>
      </c>
      <c r="G114" s="465">
        <v>75883.320000000007</v>
      </c>
      <c r="H114" s="465">
        <v>76369.279999999999</v>
      </c>
      <c r="I114" s="465">
        <v>4125</v>
      </c>
      <c r="J114" s="578">
        <v>156377.60000000001</v>
      </c>
      <c r="K114" s="465"/>
      <c r="L114" s="578">
        <v>62971.557696248943</v>
      </c>
      <c r="M114" s="578">
        <v>-78188.800000000003</v>
      </c>
      <c r="N114" s="578">
        <v>-15217.24230375106</v>
      </c>
      <c r="O114" s="578">
        <v>1581.5</v>
      </c>
      <c r="P114" s="465"/>
      <c r="Q114" s="590">
        <f t="shared" si="1"/>
        <v>142741.85769624895</v>
      </c>
      <c r="R114" s="576">
        <v>104221.2387876336</v>
      </c>
      <c r="S114" s="574">
        <v>246963.09648388255</v>
      </c>
    </row>
    <row r="115" spans="1:19" ht="12.75">
      <c r="A115" s="438">
        <v>297</v>
      </c>
      <c r="B115" s="438" t="s">
        <v>138</v>
      </c>
      <c r="C115" s="465">
        <v>75100</v>
      </c>
      <c r="D115" s="465">
        <v>7905</v>
      </c>
      <c r="E115" s="465">
        <v>7029</v>
      </c>
      <c r="G115" s="465">
        <v>6269348</v>
      </c>
      <c r="H115" s="465">
        <v>5804799.6000000006</v>
      </c>
      <c r="I115" s="465">
        <v>579892.5</v>
      </c>
      <c r="J115" s="578">
        <v>12654040.100000001</v>
      </c>
      <c r="K115" s="465"/>
      <c r="L115" s="578">
        <v>5769786.851199815</v>
      </c>
      <c r="M115" s="578">
        <v>-6327020.0500000007</v>
      </c>
      <c r="N115" s="578">
        <v>-557233.1988001857</v>
      </c>
      <c r="O115" s="578">
        <v>222327.27</v>
      </c>
      <c r="P115" s="465"/>
      <c r="Q115" s="590">
        <f t="shared" si="1"/>
        <v>12319134.171199815</v>
      </c>
      <c r="R115" s="576">
        <v>2566588.426436061</v>
      </c>
      <c r="S115" s="574">
        <v>14885722.597635876</v>
      </c>
    </row>
    <row r="116" spans="1:19" ht="12.75">
      <c r="A116" s="438">
        <v>300</v>
      </c>
      <c r="B116" s="438" t="s">
        <v>139</v>
      </c>
      <c r="C116" s="465">
        <v>1654</v>
      </c>
      <c r="D116" s="465">
        <v>93</v>
      </c>
      <c r="E116" s="465">
        <v>75</v>
      </c>
      <c r="G116" s="465">
        <v>138075.92000000001</v>
      </c>
      <c r="H116" s="465">
        <v>68291.760000000009</v>
      </c>
      <c r="I116" s="465">
        <v>6187.5</v>
      </c>
      <c r="J116" s="578">
        <v>212555.18000000002</v>
      </c>
      <c r="K116" s="465"/>
      <c r="L116" s="578">
        <v>94246.765330547962</v>
      </c>
      <c r="M116" s="578">
        <v>-106277.59000000001</v>
      </c>
      <c r="N116" s="578">
        <v>-12030.824669452049</v>
      </c>
      <c r="O116" s="578">
        <v>2372.25</v>
      </c>
      <c r="P116" s="465"/>
      <c r="Q116" s="590">
        <f t="shared" si="1"/>
        <v>202896.60533054796</v>
      </c>
      <c r="R116" s="576">
        <v>68336.454363216923</v>
      </c>
      <c r="S116" s="574">
        <v>271233.0596937649</v>
      </c>
    </row>
    <row r="117" spans="1:19" ht="12.75">
      <c r="A117" s="438">
        <v>301</v>
      </c>
      <c r="B117" s="438" t="s">
        <v>140</v>
      </c>
      <c r="C117" s="465">
        <v>9970</v>
      </c>
      <c r="D117" s="465">
        <v>901</v>
      </c>
      <c r="E117" s="465">
        <v>580</v>
      </c>
      <c r="G117" s="465">
        <v>832295.60000000009</v>
      </c>
      <c r="H117" s="465">
        <v>661622.32000000007</v>
      </c>
      <c r="I117" s="465">
        <v>47850</v>
      </c>
      <c r="J117" s="578">
        <v>1541767.9200000002</v>
      </c>
      <c r="K117" s="465"/>
      <c r="L117" s="578">
        <v>907125.05266039004</v>
      </c>
      <c r="M117" s="578">
        <v>-770883.96000000008</v>
      </c>
      <c r="N117" s="578">
        <v>136241.09266038996</v>
      </c>
      <c r="O117" s="578">
        <v>18345.399999999998</v>
      </c>
      <c r="P117" s="465"/>
      <c r="Q117" s="590">
        <f t="shared" si="1"/>
        <v>1696354.4126603901</v>
      </c>
      <c r="R117" s="576">
        <v>724219.97566554113</v>
      </c>
      <c r="S117" s="574">
        <v>2420574.3883259315</v>
      </c>
    </row>
    <row r="118" spans="1:19" ht="12.75">
      <c r="A118" s="438">
        <v>304</v>
      </c>
      <c r="B118" s="438" t="s">
        <v>141</v>
      </c>
      <c r="C118" s="465">
        <v>459</v>
      </c>
      <c r="D118" s="465">
        <v>44</v>
      </c>
      <c r="E118" s="465">
        <v>47</v>
      </c>
      <c r="G118" s="465">
        <v>38317.32</v>
      </c>
      <c r="H118" s="465">
        <v>32310.080000000002</v>
      </c>
      <c r="I118" s="465">
        <v>3877.5</v>
      </c>
      <c r="J118" s="578">
        <v>74504.899999999994</v>
      </c>
      <c r="K118" s="465"/>
      <c r="L118" s="578">
        <v>56658.54043608121</v>
      </c>
      <c r="M118" s="578">
        <v>-37252.449999999997</v>
      </c>
      <c r="N118" s="578">
        <v>19406.090436081213</v>
      </c>
      <c r="O118" s="578">
        <v>1486.61</v>
      </c>
      <c r="P118" s="465"/>
      <c r="Q118" s="590">
        <f t="shared" si="1"/>
        <v>95397.600436081208</v>
      </c>
      <c r="R118" s="576">
        <v>17393.835863849803</v>
      </c>
      <c r="S118" s="574">
        <v>112791.43629993101</v>
      </c>
    </row>
    <row r="119" spans="1:19" ht="12.75">
      <c r="A119" s="438">
        <v>305</v>
      </c>
      <c r="B119" s="438" t="s">
        <v>142</v>
      </c>
      <c r="C119" s="465">
        <v>7791</v>
      </c>
      <c r="D119" s="465">
        <v>973</v>
      </c>
      <c r="E119" s="465">
        <v>595</v>
      </c>
      <c r="G119" s="465">
        <v>650392.68000000005</v>
      </c>
      <c r="H119" s="465">
        <v>714493.3600000001</v>
      </c>
      <c r="I119" s="465">
        <v>49087.5</v>
      </c>
      <c r="J119" s="578">
        <v>1413973.54</v>
      </c>
      <c r="K119" s="465"/>
      <c r="L119" s="578">
        <v>811018.71500169137</v>
      </c>
      <c r="M119" s="578">
        <v>-706986.77</v>
      </c>
      <c r="N119" s="578">
        <v>104031.94500169135</v>
      </c>
      <c r="O119" s="578">
        <v>18819.849999999999</v>
      </c>
      <c r="P119" s="465"/>
      <c r="Q119" s="590">
        <f t="shared" si="1"/>
        <v>1536825.3350016915</v>
      </c>
      <c r="R119" s="576">
        <v>826203.6637767629</v>
      </c>
      <c r="S119" s="574">
        <v>2363028.9987784545</v>
      </c>
    </row>
    <row r="120" spans="1:19" ht="12.75">
      <c r="A120" s="438">
        <v>309</v>
      </c>
      <c r="B120" s="438" t="s">
        <v>143</v>
      </c>
      <c r="C120" s="465">
        <v>3175</v>
      </c>
      <c r="D120" s="465">
        <v>633</v>
      </c>
      <c r="E120" s="465">
        <v>414</v>
      </c>
      <c r="G120" s="465">
        <v>265049</v>
      </c>
      <c r="H120" s="465">
        <v>464824.56000000006</v>
      </c>
      <c r="I120" s="465">
        <v>34155</v>
      </c>
      <c r="J120" s="578">
        <v>764028.56</v>
      </c>
      <c r="K120" s="465"/>
      <c r="L120" s="578">
        <v>575869.51710974216</v>
      </c>
      <c r="M120" s="578">
        <v>-382014.28</v>
      </c>
      <c r="N120" s="578">
        <v>193855.23710974213</v>
      </c>
      <c r="O120" s="578">
        <v>13094.82</v>
      </c>
      <c r="P120" s="465"/>
      <c r="Q120" s="590">
        <f t="shared" si="1"/>
        <v>970978.61710974213</v>
      </c>
      <c r="R120" s="576">
        <v>456450.37067146297</v>
      </c>
      <c r="S120" s="574">
        <v>1427428.9877812052</v>
      </c>
    </row>
    <row r="121" spans="1:19" ht="12.75">
      <c r="A121" s="438">
        <v>312</v>
      </c>
      <c r="B121" s="438" t="s">
        <v>144</v>
      </c>
      <c r="C121" s="465">
        <v>503</v>
      </c>
      <c r="D121" s="465">
        <v>54</v>
      </c>
      <c r="E121" s="465">
        <v>31</v>
      </c>
      <c r="G121" s="465">
        <v>41990.44</v>
      </c>
      <c r="H121" s="465">
        <v>39653.280000000006</v>
      </c>
      <c r="I121" s="465">
        <v>2557.5</v>
      </c>
      <c r="J121" s="578">
        <v>84201.22</v>
      </c>
      <c r="K121" s="465"/>
      <c r="L121" s="578">
        <v>35561.583317379693</v>
      </c>
      <c r="M121" s="578">
        <v>-42100.61</v>
      </c>
      <c r="N121" s="578">
        <v>-6539.0266826203078</v>
      </c>
      <c r="O121" s="578">
        <v>980.53</v>
      </c>
      <c r="P121" s="465"/>
      <c r="Q121" s="590">
        <f t="shared" si="1"/>
        <v>78642.723317379685</v>
      </c>
      <c r="R121" s="576">
        <v>87511.863550312206</v>
      </c>
      <c r="S121" s="574">
        <v>166154.58686769189</v>
      </c>
    </row>
    <row r="122" spans="1:19" ht="12.75">
      <c r="A122" s="438">
        <v>316</v>
      </c>
      <c r="B122" s="438" t="s">
        <v>145</v>
      </c>
      <c r="C122" s="465">
        <v>2262</v>
      </c>
      <c r="D122" s="465">
        <v>280</v>
      </c>
      <c r="E122" s="465">
        <v>192</v>
      </c>
      <c r="G122" s="465">
        <v>188831.76</v>
      </c>
      <c r="H122" s="465">
        <v>205609.60000000001</v>
      </c>
      <c r="I122" s="465">
        <v>15840</v>
      </c>
      <c r="J122" s="578">
        <v>410281.36</v>
      </c>
      <c r="K122" s="465"/>
      <c r="L122" s="578">
        <v>295325.26354987564</v>
      </c>
      <c r="M122" s="578">
        <v>-205140.68</v>
      </c>
      <c r="N122" s="578">
        <v>90184.58354987565</v>
      </c>
      <c r="O122" s="578">
        <v>6072.96</v>
      </c>
      <c r="P122" s="465"/>
      <c r="Q122" s="590">
        <f t="shared" si="1"/>
        <v>506538.90354987566</v>
      </c>
      <c r="R122" s="576">
        <v>221465.72235582871</v>
      </c>
      <c r="S122" s="574">
        <v>728004.62590570434</v>
      </c>
    </row>
    <row r="123" spans="1:19" ht="12.75">
      <c r="A123" s="438">
        <v>317</v>
      </c>
      <c r="B123" s="438" t="s">
        <v>146</v>
      </c>
      <c r="C123" s="465">
        <v>1174</v>
      </c>
      <c r="D123" s="465">
        <v>132</v>
      </c>
      <c r="E123" s="465">
        <v>39</v>
      </c>
      <c r="G123" s="465">
        <v>98005.52</v>
      </c>
      <c r="H123" s="465">
        <v>96930.240000000005</v>
      </c>
      <c r="I123" s="465">
        <v>3217.5</v>
      </c>
      <c r="J123" s="578">
        <v>198153.26</v>
      </c>
      <c r="K123" s="465"/>
      <c r="L123" s="578">
        <v>110524.51087016556</v>
      </c>
      <c r="M123" s="578">
        <v>-99076.63</v>
      </c>
      <c r="N123" s="578">
        <v>11447.880870165551</v>
      </c>
      <c r="O123" s="578">
        <v>1233.57</v>
      </c>
      <c r="P123" s="465"/>
      <c r="Q123" s="590">
        <f t="shared" si="1"/>
        <v>210834.71087016555</v>
      </c>
      <c r="R123" s="576">
        <v>72162.395143372414</v>
      </c>
      <c r="S123" s="574">
        <v>282997.10601353797</v>
      </c>
    </row>
    <row r="124" spans="1:19" ht="12.75">
      <c r="A124" s="438">
        <v>320</v>
      </c>
      <c r="B124" s="438" t="s">
        <v>147</v>
      </c>
      <c r="C124" s="465">
        <v>3265</v>
      </c>
      <c r="D124" s="465">
        <v>570</v>
      </c>
      <c r="E124" s="465">
        <v>280</v>
      </c>
      <c r="G124" s="465">
        <v>272562.2</v>
      </c>
      <c r="H124" s="465">
        <v>418562.4</v>
      </c>
      <c r="I124" s="465">
        <v>23100</v>
      </c>
      <c r="J124" s="578">
        <v>714224.60000000009</v>
      </c>
      <c r="K124" s="465"/>
      <c r="L124" s="578">
        <v>467729.30808518734</v>
      </c>
      <c r="M124" s="578">
        <v>-357112.30000000005</v>
      </c>
      <c r="N124" s="578">
        <v>110617.00808518729</v>
      </c>
      <c r="O124" s="578">
        <v>8856.4</v>
      </c>
      <c r="P124" s="465"/>
      <c r="Q124" s="590">
        <f t="shared" si="1"/>
        <v>833698.00808518741</v>
      </c>
      <c r="R124" s="576">
        <v>337314.3377577379</v>
      </c>
      <c r="S124" s="574">
        <v>1171012.3458429254</v>
      </c>
    </row>
    <row r="125" spans="1:19" ht="12.75">
      <c r="A125" s="438">
        <v>322</v>
      </c>
      <c r="B125" s="438" t="s">
        <v>148</v>
      </c>
      <c r="C125" s="465">
        <v>3191</v>
      </c>
      <c r="D125" s="465">
        <v>273</v>
      </c>
      <c r="E125" s="465">
        <v>240</v>
      </c>
      <c r="G125" s="465">
        <v>266384.68</v>
      </c>
      <c r="H125" s="465">
        <v>200469.36000000002</v>
      </c>
      <c r="I125" s="465">
        <v>19800</v>
      </c>
      <c r="J125" s="578">
        <v>486654.04000000004</v>
      </c>
      <c r="K125" s="465"/>
      <c r="L125" s="578">
        <v>259399.40554844018</v>
      </c>
      <c r="M125" s="578">
        <v>-243327.02000000002</v>
      </c>
      <c r="N125" s="578">
        <v>16072.385548440157</v>
      </c>
      <c r="O125" s="578">
        <v>7591.2</v>
      </c>
      <c r="P125" s="465"/>
      <c r="Q125" s="590">
        <f t="shared" si="1"/>
        <v>510317.62554844021</v>
      </c>
      <c r="R125" s="576">
        <v>121282.15696706448</v>
      </c>
      <c r="S125" s="574">
        <v>631599.78251550463</v>
      </c>
    </row>
    <row r="126" spans="1:19" ht="12.75">
      <c r="A126" s="438">
        <v>398</v>
      </c>
      <c r="B126" s="438" t="s">
        <v>149</v>
      </c>
      <c r="C126" s="465">
        <v>69442</v>
      </c>
      <c r="D126" s="465">
        <v>10240</v>
      </c>
      <c r="E126" s="465">
        <v>11259</v>
      </c>
      <c r="G126" s="465">
        <v>5797018.1600000001</v>
      </c>
      <c r="H126" s="465">
        <v>7519436.8000000007</v>
      </c>
      <c r="I126" s="465">
        <v>928867.5</v>
      </c>
      <c r="J126" s="578">
        <v>14245322.460000001</v>
      </c>
      <c r="K126" s="465"/>
      <c r="L126" s="578">
        <v>8194044.0977809792</v>
      </c>
      <c r="M126" s="578">
        <v>-7122661.2300000004</v>
      </c>
      <c r="N126" s="578">
        <v>1071382.8677809788</v>
      </c>
      <c r="O126" s="578">
        <v>356122.17</v>
      </c>
      <c r="P126" s="465"/>
      <c r="Q126" s="590">
        <f t="shared" si="1"/>
        <v>15672827.497780981</v>
      </c>
      <c r="R126" s="576">
        <v>3107047.1546566971</v>
      </c>
      <c r="S126" s="574">
        <v>18779874.652437679</v>
      </c>
    </row>
    <row r="127" spans="1:19" ht="12.75">
      <c r="A127" s="438">
        <v>399</v>
      </c>
      <c r="B127" s="438" t="s">
        <v>150</v>
      </c>
      <c r="C127" s="465">
        <v>4032</v>
      </c>
      <c r="D127" s="465">
        <v>263</v>
      </c>
      <c r="E127" s="465">
        <v>142</v>
      </c>
      <c r="G127" s="465">
        <v>336591.36000000004</v>
      </c>
      <c r="H127" s="465">
        <v>193126.16</v>
      </c>
      <c r="I127" s="465">
        <v>11715</v>
      </c>
      <c r="J127" s="578">
        <v>541432.52</v>
      </c>
      <c r="K127" s="465"/>
      <c r="L127" s="578">
        <v>253992.74660529773</v>
      </c>
      <c r="M127" s="578">
        <v>-270716.26</v>
      </c>
      <c r="N127" s="578">
        <v>-16723.513394702284</v>
      </c>
      <c r="O127" s="578">
        <v>4491.46</v>
      </c>
      <c r="P127" s="465"/>
      <c r="Q127" s="590">
        <f t="shared" si="1"/>
        <v>529200.46660529776</v>
      </c>
      <c r="R127" s="576">
        <v>216844.37315656018</v>
      </c>
      <c r="S127" s="574">
        <v>746044.83976185787</v>
      </c>
    </row>
    <row r="128" spans="1:19" ht="12.75">
      <c r="A128" s="438">
        <v>400</v>
      </c>
      <c r="B128" s="438" t="s">
        <v>151</v>
      </c>
      <c r="C128" s="465">
        <v>4609</v>
      </c>
      <c r="D128" s="465">
        <v>449</v>
      </c>
      <c r="E128" s="465">
        <v>1005</v>
      </c>
      <c r="G128" s="465">
        <v>384759.32</v>
      </c>
      <c r="H128" s="465">
        <v>329709.68000000005</v>
      </c>
      <c r="I128" s="465">
        <v>82912.5</v>
      </c>
      <c r="J128" s="578">
        <v>797381.5</v>
      </c>
      <c r="K128" s="465"/>
      <c r="L128" s="578">
        <v>436346.8424511734</v>
      </c>
      <c r="M128" s="578">
        <v>-398690.75</v>
      </c>
      <c r="N128" s="578">
        <v>37656.092451173405</v>
      </c>
      <c r="O128" s="578">
        <v>31788.149999999998</v>
      </c>
      <c r="P128" s="465"/>
      <c r="Q128" s="590">
        <f t="shared" si="1"/>
        <v>866825.74245117337</v>
      </c>
      <c r="R128" s="576">
        <v>275336.38565458701</v>
      </c>
      <c r="S128" s="574">
        <v>1142162.1281057603</v>
      </c>
    </row>
    <row r="129" spans="1:19" ht="12.75">
      <c r="A129" s="438">
        <v>402</v>
      </c>
      <c r="B129" s="438" t="s">
        <v>152</v>
      </c>
      <c r="C129" s="465">
        <v>4699</v>
      </c>
      <c r="D129" s="465">
        <v>583</v>
      </c>
      <c r="E129" s="465">
        <v>257</v>
      </c>
      <c r="G129" s="465">
        <v>392272.52</v>
      </c>
      <c r="H129" s="465">
        <v>428108.56000000006</v>
      </c>
      <c r="I129" s="465">
        <v>21202.5</v>
      </c>
      <c r="J129" s="578">
        <v>841583.58000000007</v>
      </c>
      <c r="K129" s="465"/>
      <c r="L129" s="578">
        <v>469312.27994657465</v>
      </c>
      <c r="M129" s="578">
        <v>-420791.79000000004</v>
      </c>
      <c r="N129" s="578">
        <v>48520.489946574613</v>
      </c>
      <c r="O129" s="578">
        <v>8128.91</v>
      </c>
      <c r="P129" s="465"/>
      <c r="Q129" s="590">
        <f t="shared" si="1"/>
        <v>898232.97994657478</v>
      </c>
      <c r="R129" s="576">
        <v>410445.25392134901</v>
      </c>
      <c r="S129" s="574">
        <v>1308678.2338679237</v>
      </c>
    </row>
    <row r="130" spans="1:19" ht="12.75">
      <c r="A130" s="438">
        <v>403</v>
      </c>
      <c r="B130" s="438" t="s">
        <v>153</v>
      </c>
      <c r="C130" s="465">
        <v>1256</v>
      </c>
      <c r="D130" s="465">
        <v>99</v>
      </c>
      <c r="E130" s="465">
        <v>166</v>
      </c>
      <c r="G130" s="465">
        <v>104850.88</v>
      </c>
      <c r="H130" s="465">
        <v>72697.680000000008</v>
      </c>
      <c r="I130" s="465">
        <v>13695</v>
      </c>
      <c r="J130" s="578">
        <v>191243.56</v>
      </c>
      <c r="K130" s="465"/>
      <c r="L130" s="578">
        <v>94930.791254424126</v>
      </c>
      <c r="M130" s="578">
        <v>-95621.78</v>
      </c>
      <c r="N130" s="578">
        <v>-690.9887455758726</v>
      </c>
      <c r="O130" s="578">
        <v>5250.58</v>
      </c>
      <c r="P130" s="465"/>
      <c r="Q130" s="590">
        <f t="shared" si="1"/>
        <v>195803.1512544241</v>
      </c>
      <c r="R130" s="576">
        <v>71252.250560115805</v>
      </c>
      <c r="S130" s="574">
        <v>267055.40181453992</v>
      </c>
    </row>
    <row r="131" spans="1:19" ht="12.75">
      <c r="A131" s="438">
        <v>405</v>
      </c>
      <c r="B131" s="438" t="s">
        <v>154</v>
      </c>
      <c r="C131" s="465">
        <v>42925</v>
      </c>
      <c r="D131" s="465">
        <v>5078</v>
      </c>
      <c r="E131" s="465">
        <v>7228</v>
      </c>
      <c r="G131" s="465">
        <v>3583379</v>
      </c>
      <c r="H131" s="465">
        <v>3728876.9600000004</v>
      </c>
      <c r="I131" s="465">
        <v>596310</v>
      </c>
      <c r="J131" s="578">
        <v>7908565.9600000009</v>
      </c>
      <c r="K131" s="465"/>
      <c r="L131" s="578">
        <v>4300658.389887712</v>
      </c>
      <c r="M131" s="578">
        <v>-3954282.9800000004</v>
      </c>
      <c r="N131" s="578">
        <v>346375.40988771152</v>
      </c>
      <c r="O131" s="578">
        <v>228621.63999999998</v>
      </c>
      <c r="P131" s="465"/>
      <c r="Q131" s="590">
        <f t="shared" si="1"/>
        <v>8483563.0098877121</v>
      </c>
      <c r="R131" s="576">
        <v>3915041.4755051285</v>
      </c>
      <c r="S131" s="574">
        <v>12398604.485392841</v>
      </c>
    </row>
    <row r="132" spans="1:19" ht="12.75">
      <c r="A132" s="438">
        <v>407</v>
      </c>
      <c r="B132" s="438" t="s">
        <v>155</v>
      </c>
      <c r="C132" s="465">
        <v>1284</v>
      </c>
      <c r="D132" s="465">
        <v>134</v>
      </c>
      <c r="E132" s="465">
        <v>172</v>
      </c>
      <c r="G132" s="465">
        <v>107188.32</v>
      </c>
      <c r="H132" s="465">
        <v>98398.88</v>
      </c>
      <c r="I132" s="465">
        <v>14190</v>
      </c>
      <c r="J132" s="578">
        <v>219777.2</v>
      </c>
      <c r="K132" s="465"/>
      <c r="L132" s="578">
        <v>117697.52142941527</v>
      </c>
      <c r="M132" s="578">
        <v>-109888.6</v>
      </c>
      <c r="N132" s="578">
        <v>7808.9214294152625</v>
      </c>
      <c r="O132" s="578">
        <v>5440.36</v>
      </c>
      <c r="P132" s="465"/>
      <c r="Q132" s="590">
        <f t="shared" si="1"/>
        <v>233026.48142941526</v>
      </c>
      <c r="R132" s="576">
        <v>34873.246195508516</v>
      </c>
      <c r="S132" s="574">
        <v>267899.72762492381</v>
      </c>
    </row>
    <row r="133" spans="1:19" ht="12.75">
      <c r="A133" s="438">
        <v>408</v>
      </c>
      <c r="B133" s="438" t="s">
        <v>156</v>
      </c>
      <c r="C133" s="465">
        <v>7544</v>
      </c>
      <c r="D133" s="465">
        <v>605</v>
      </c>
      <c r="E133" s="465">
        <v>545</v>
      </c>
      <c r="G133" s="465">
        <v>629773.12</v>
      </c>
      <c r="H133" s="465">
        <v>444263.60000000003</v>
      </c>
      <c r="I133" s="465">
        <v>44962.5</v>
      </c>
      <c r="J133" s="578">
        <v>1118999.22</v>
      </c>
      <c r="K133" s="465"/>
      <c r="L133" s="578">
        <v>567757.39060920698</v>
      </c>
      <c r="M133" s="578">
        <v>-559499.61</v>
      </c>
      <c r="N133" s="578">
        <v>8257.780609206995</v>
      </c>
      <c r="O133" s="578">
        <v>17238.349999999999</v>
      </c>
      <c r="P133" s="465"/>
      <c r="Q133" s="590">
        <f t="shared" si="1"/>
        <v>1144495.3506092071</v>
      </c>
      <c r="R133" s="576">
        <v>444363.51897678513</v>
      </c>
      <c r="S133" s="574">
        <v>1588858.8695859923</v>
      </c>
    </row>
    <row r="134" spans="1:19" ht="12.75">
      <c r="A134" s="438">
        <v>410</v>
      </c>
      <c r="B134" s="438" t="s">
        <v>157</v>
      </c>
      <c r="C134" s="465">
        <v>9847</v>
      </c>
      <c r="D134" s="465">
        <v>1205</v>
      </c>
      <c r="E134" s="465">
        <v>371</v>
      </c>
      <c r="G134" s="465">
        <v>822027.56</v>
      </c>
      <c r="H134" s="465">
        <v>884855.60000000009</v>
      </c>
      <c r="I134" s="465">
        <v>30607.5</v>
      </c>
      <c r="J134" s="578">
        <v>1737490.6600000001</v>
      </c>
      <c r="K134" s="465"/>
      <c r="L134" s="578">
        <v>1000908.5171204387</v>
      </c>
      <c r="M134" s="578">
        <v>-868745.33000000007</v>
      </c>
      <c r="N134" s="578">
        <v>132163.18712043867</v>
      </c>
      <c r="O134" s="578">
        <v>11734.73</v>
      </c>
      <c r="P134" s="465"/>
      <c r="Q134" s="590">
        <f t="shared" si="1"/>
        <v>1881388.5771204387</v>
      </c>
      <c r="R134" s="576">
        <v>691918.92126286472</v>
      </c>
      <c r="S134" s="574">
        <v>2573307.4983833032</v>
      </c>
    </row>
    <row r="135" spans="1:19" ht="12.75">
      <c r="A135" s="438">
        <v>416</v>
      </c>
      <c r="B135" s="438" t="s">
        <v>158</v>
      </c>
      <c r="C135" s="465">
        <v>1519</v>
      </c>
      <c r="D135" s="465">
        <v>135</v>
      </c>
      <c r="E135" s="465">
        <v>70</v>
      </c>
      <c r="G135" s="465">
        <v>126806.12000000001</v>
      </c>
      <c r="H135" s="465">
        <v>99133.200000000012</v>
      </c>
      <c r="I135" s="465">
        <v>5775</v>
      </c>
      <c r="J135" s="578">
        <v>231714.32</v>
      </c>
      <c r="K135" s="465"/>
      <c r="L135" s="578">
        <v>92702.397813294694</v>
      </c>
      <c r="M135" s="578">
        <v>-115857.16</v>
      </c>
      <c r="N135" s="578">
        <v>-23154.762186705309</v>
      </c>
      <c r="O135" s="578">
        <v>2214.1</v>
      </c>
      <c r="P135" s="465"/>
      <c r="Q135" s="590">
        <f t="shared" si="1"/>
        <v>210773.6578132947</v>
      </c>
      <c r="R135" s="576">
        <v>111354.64634443299</v>
      </c>
      <c r="S135" s="574">
        <v>322128.30415772769</v>
      </c>
    </row>
    <row r="136" spans="1:19" ht="12.75">
      <c r="A136" s="438">
        <v>418</v>
      </c>
      <c r="B136" s="438" t="s">
        <v>159</v>
      </c>
      <c r="C136" s="465">
        <v>14121</v>
      </c>
      <c r="D136" s="465">
        <v>1145</v>
      </c>
      <c r="E136" s="465">
        <v>782</v>
      </c>
      <c r="G136" s="465">
        <v>1178821.08</v>
      </c>
      <c r="H136" s="465">
        <v>840796.4</v>
      </c>
      <c r="I136" s="465">
        <v>64515</v>
      </c>
      <c r="J136" s="578">
        <v>2084132.48</v>
      </c>
      <c r="K136" s="465"/>
      <c r="L136" s="578">
        <v>888494.65526414593</v>
      </c>
      <c r="M136" s="578">
        <v>-1042066.24</v>
      </c>
      <c r="N136" s="578">
        <v>-153571.58473585406</v>
      </c>
      <c r="O136" s="578">
        <v>24734.66</v>
      </c>
      <c r="P136" s="465"/>
      <c r="Q136" s="590">
        <f t="shared" si="1"/>
        <v>1955295.5552641458</v>
      </c>
      <c r="R136" s="576">
        <v>1003107.1265508151</v>
      </c>
      <c r="S136" s="574">
        <v>2958402.6818149611</v>
      </c>
    </row>
    <row r="137" spans="1:19" ht="12.75">
      <c r="A137" s="438">
        <v>420</v>
      </c>
      <c r="B137" s="438" t="s">
        <v>160</v>
      </c>
      <c r="C137" s="465">
        <v>4576</v>
      </c>
      <c r="D137" s="465">
        <v>439</v>
      </c>
      <c r="E137" s="465">
        <v>243</v>
      </c>
      <c r="G137" s="465">
        <v>382004.48000000004</v>
      </c>
      <c r="H137" s="465">
        <v>322366.48000000004</v>
      </c>
      <c r="I137" s="465">
        <v>20047.5</v>
      </c>
      <c r="J137" s="578">
        <v>724418.46000000008</v>
      </c>
      <c r="K137" s="465"/>
      <c r="L137" s="578">
        <v>430709.88750678528</v>
      </c>
      <c r="M137" s="578">
        <v>-362209.23000000004</v>
      </c>
      <c r="N137" s="578">
        <v>68500.657506785239</v>
      </c>
      <c r="O137" s="578">
        <v>7686.09</v>
      </c>
      <c r="P137" s="465"/>
      <c r="Q137" s="590">
        <f t="shared" si="1"/>
        <v>800605.20750678529</v>
      </c>
      <c r="R137" s="576">
        <v>269247.38487045898</v>
      </c>
      <c r="S137" s="574">
        <v>1069852.5923772443</v>
      </c>
    </row>
    <row r="138" spans="1:19" ht="12.75">
      <c r="A138" s="438">
        <v>421</v>
      </c>
      <c r="B138" s="438" t="s">
        <v>161</v>
      </c>
      <c r="C138" s="465">
        <v>325</v>
      </c>
      <c r="D138" s="465">
        <v>25</v>
      </c>
      <c r="E138" s="465">
        <v>10</v>
      </c>
      <c r="G138" s="465">
        <v>27131</v>
      </c>
      <c r="H138" s="465">
        <v>18358</v>
      </c>
      <c r="I138" s="465">
        <v>825</v>
      </c>
      <c r="J138" s="578">
        <v>46314</v>
      </c>
      <c r="K138" s="465"/>
      <c r="L138" s="578">
        <v>25243.736014532642</v>
      </c>
      <c r="M138" s="578">
        <v>-23157</v>
      </c>
      <c r="N138" s="578">
        <v>2086.736014532642</v>
      </c>
      <c r="O138" s="578">
        <v>316.3</v>
      </c>
      <c r="P138" s="465"/>
      <c r="Q138" s="590">
        <f t="shared" si="1"/>
        <v>48717.036014532641</v>
      </c>
      <c r="R138" s="576">
        <v>14029.129123728864</v>
      </c>
      <c r="S138" s="574">
        <v>62746.165138261509</v>
      </c>
    </row>
    <row r="139" spans="1:19" ht="12.75">
      <c r="A139" s="438">
        <v>422</v>
      </c>
      <c r="B139" s="438" t="s">
        <v>162</v>
      </c>
      <c r="C139" s="465">
        <v>4804</v>
      </c>
      <c r="D139" s="465">
        <v>911</v>
      </c>
      <c r="E139" s="465">
        <v>587</v>
      </c>
      <c r="G139" s="465">
        <v>401037.92000000004</v>
      </c>
      <c r="H139" s="465">
        <v>668965.52</v>
      </c>
      <c r="I139" s="465">
        <v>48427.5</v>
      </c>
      <c r="J139" s="578">
        <v>1118430.94</v>
      </c>
      <c r="K139" s="465"/>
      <c r="L139" s="578">
        <v>844116.40845047403</v>
      </c>
      <c r="M139" s="578">
        <v>-559215.47</v>
      </c>
      <c r="N139" s="578">
        <v>284900.93845047406</v>
      </c>
      <c r="O139" s="578">
        <v>18566.809999999998</v>
      </c>
      <c r="P139" s="465"/>
      <c r="Q139" s="590">
        <f t="shared" ref="Q139:Q202" si="2">SUM(J139,N139,O139)</f>
        <v>1421898.6884504741</v>
      </c>
      <c r="R139" s="576">
        <v>530407.05315925088</v>
      </c>
      <c r="S139" s="574">
        <v>1952305.7416097249</v>
      </c>
    </row>
    <row r="140" spans="1:19" ht="12.75">
      <c r="A140" s="438">
        <v>423</v>
      </c>
      <c r="B140" s="438" t="s">
        <v>163</v>
      </c>
      <c r="C140" s="465">
        <v>11696</v>
      </c>
      <c r="D140" s="465">
        <v>756</v>
      </c>
      <c r="E140" s="465">
        <v>936</v>
      </c>
      <c r="G140" s="465">
        <v>976382.08000000007</v>
      </c>
      <c r="H140" s="465">
        <v>555145.92000000004</v>
      </c>
      <c r="I140" s="465">
        <v>77220</v>
      </c>
      <c r="J140" s="578">
        <v>1608748</v>
      </c>
      <c r="K140" s="465"/>
      <c r="L140" s="578">
        <v>649808.82467276801</v>
      </c>
      <c r="M140" s="578">
        <v>-804374</v>
      </c>
      <c r="N140" s="578">
        <v>-154565.17532723199</v>
      </c>
      <c r="O140" s="578">
        <v>29605.68</v>
      </c>
      <c r="P140" s="465"/>
      <c r="Q140" s="590">
        <f t="shared" si="2"/>
        <v>1483788.5046727678</v>
      </c>
      <c r="R140" s="576">
        <v>595485.90554074803</v>
      </c>
      <c r="S140" s="574">
        <v>2079274.4102135159</v>
      </c>
    </row>
    <row r="141" spans="1:19" ht="12.75">
      <c r="A141" s="438">
        <v>425</v>
      </c>
      <c r="B141" s="438" t="s">
        <v>164</v>
      </c>
      <c r="C141" s="465">
        <v>5376</v>
      </c>
      <c r="D141" s="465">
        <v>414</v>
      </c>
      <c r="E141" s="465">
        <v>107</v>
      </c>
      <c r="G141" s="465">
        <v>448788.48000000004</v>
      </c>
      <c r="H141" s="465">
        <v>304008.48000000004</v>
      </c>
      <c r="I141" s="465">
        <v>8827.5</v>
      </c>
      <c r="J141" s="578">
        <v>761624.46000000008</v>
      </c>
      <c r="K141" s="465"/>
      <c r="L141" s="578">
        <v>353006.52404754644</v>
      </c>
      <c r="M141" s="578">
        <v>-380812.23000000004</v>
      </c>
      <c r="N141" s="578">
        <v>-27805.705952453602</v>
      </c>
      <c r="O141" s="578">
        <v>3384.41</v>
      </c>
      <c r="P141" s="465"/>
      <c r="Q141" s="590">
        <f t="shared" si="2"/>
        <v>737203.16404754657</v>
      </c>
      <c r="R141" s="576">
        <v>255461.48908469806</v>
      </c>
      <c r="S141" s="574">
        <v>992664.6531322446</v>
      </c>
    </row>
    <row r="142" spans="1:19" ht="12.75">
      <c r="A142" s="438">
        <v>426</v>
      </c>
      <c r="B142" s="438" t="s">
        <v>165</v>
      </c>
      <c r="C142" s="465">
        <v>6557</v>
      </c>
      <c r="D142" s="465">
        <v>780</v>
      </c>
      <c r="E142" s="465">
        <v>290</v>
      </c>
      <c r="G142" s="465">
        <v>547378.36</v>
      </c>
      <c r="H142" s="465">
        <v>572769.60000000009</v>
      </c>
      <c r="I142" s="465">
        <v>23925</v>
      </c>
      <c r="J142" s="578">
        <v>1144072.96</v>
      </c>
      <c r="K142" s="465"/>
      <c r="L142" s="578">
        <v>749114.65062256006</v>
      </c>
      <c r="M142" s="578">
        <v>-572036.48</v>
      </c>
      <c r="N142" s="578">
        <v>177078.17062256008</v>
      </c>
      <c r="O142" s="578">
        <v>9172.6999999999989</v>
      </c>
      <c r="P142" s="465"/>
      <c r="Q142" s="590">
        <f t="shared" si="2"/>
        <v>1330323.8306225601</v>
      </c>
      <c r="R142" s="576">
        <v>406244.44872973999</v>
      </c>
      <c r="S142" s="574">
        <v>1736568.2793523001</v>
      </c>
    </row>
    <row r="143" spans="1:19" ht="12.75">
      <c r="A143" s="438">
        <v>430</v>
      </c>
      <c r="B143" s="438" t="s">
        <v>166</v>
      </c>
      <c r="C143" s="465">
        <v>7863</v>
      </c>
      <c r="D143" s="465">
        <v>932</v>
      </c>
      <c r="E143" s="465">
        <v>859</v>
      </c>
      <c r="G143" s="465">
        <v>656403.24</v>
      </c>
      <c r="H143" s="465">
        <v>684386.24</v>
      </c>
      <c r="I143" s="465">
        <v>70867.5</v>
      </c>
      <c r="J143" s="578">
        <v>1411656.98</v>
      </c>
      <c r="K143" s="465"/>
      <c r="L143" s="578">
        <v>787384.29685335443</v>
      </c>
      <c r="M143" s="578">
        <v>-705828.49</v>
      </c>
      <c r="N143" s="578">
        <v>81555.806853354443</v>
      </c>
      <c r="O143" s="578">
        <v>27170.17</v>
      </c>
      <c r="P143" s="465"/>
      <c r="Q143" s="590">
        <f t="shared" si="2"/>
        <v>1520382.9568533543</v>
      </c>
      <c r="R143" s="576">
        <v>798173.09282262519</v>
      </c>
      <c r="S143" s="574">
        <v>2318556.0496759797</v>
      </c>
    </row>
    <row r="144" spans="1:19" ht="12.75">
      <c r="A144" s="438">
        <v>433</v>
      </c>
      <c r="B144" s="438" t="s">
        <v>167</v>
      </c>
      <c r="C144" s="465">
        <v>4142</v>
      </c>
      <c r="D144" s="465">
        <v>304</v>
      </c>
      <c r="E144" s="465">
        <v>258</v>
      </c>
      <c r="G144" s="465">
        <v>345774.16000000003</v>
      </c>
      <c r="H144" s="465">
        <v>223233.28000000003</v>
      </c>
      <c r="I144" s="465">
        <v>21285</v>
      </c>
      <c r="J144" s="578">
        <v>590292.44000000006</v>
      </c>
      <c r="K144" s="465"/>
      <c r="L144" s="578">
        <v>260982.4197540507</v>
      </c>
      <c r="M144" s="578">
        <v>-295146.22000000003</v>
      </c>
      <c r="N144" s="578">
        <v>-34163.800245949329</v>
      </c>
      <c r="O144" s="578">
        <v>8160.54</v>
      </c>
      <c r="P144" s="465"/>
      <c r="Q144" s="590">
        <f t="shared" si="2"/>
        <v>564289.1797540508</v>
      </c>
      <c r="R144" s="576">
        <v>265265.14442149957</v>
      </c>
      <c r="S144" s="574">
        <v>829554.32417555037</v>
      </c>
    </row>
    <row r="145" spans="1:19" ht="12.75">
      <c r="A145" s="438">
        <v>434</v>
      </c>
      <c r="B145" s="438" t="s">
        <v>168</v>
      </c>
      <c r="C145" s="465">
        <v>7668</v>
      </c>
      <c r="D145" s="465">
        <v>893</v>
      </c>
      <c r="E145" s="465">
        <v>829</v>
      </c>
      <c r="G145" s="465">
        <v>640124.64</v>
      </c>
      <c r="H145" s="465">
        <v>655747.76</v>
      </c>
      <c r="I145" s="465">
        <v>68392.5</v>
      </c>
      <c r="J145" s="578">
        <v>1364264.9</v>
      </c>
      <c r="K145" s="465"/>
      <c r="L145" s="578">
        <v>726678.35663265618</v>
      </c>
      <c r="M145" s="578">
        <v>-682132.45</v>
      </c>
      <c r="N145" s="578">
        <v>44545.906632656232</v>
      </c>
      <c r="O145" s="578">
        <v>26221.27</v>
      </c>
      <c r="P145" s="465"/>
      <c r="Q145" s="590">
        <f t="shared" si="2"/>
        <v>1435032.0766326562</v>
      </c>
      <c r="R145" s="576">
        <v>379376.06370399124</v>
      </c>
      <c r="S145" s="574">
        <v>1814408.1403366474</v>
      </c>
    </row>
    <row r="146" spans="1:19" ht="12.75">
      <c r="A146" s="438">
        <v>435</v>
      </c>
      <c r="B146" s="438" t="s">
        <v>169</v>
      </c>
      <c r="C146" s="465">
        <v>327</v>
      </c>
      <c r="D146" s="465">
        <v>38</v>
      </c>
      <c r="E146" s="465">
        <v>6</v>
      </c>
      <c r="G146" s="465">
        <v>27297.960000000003</v>
      </c>
      <c r="H146" s="465">
        <v>27904.160000000003</v>
      </c>
      <c r="I146" s="465">
        <v>495</v>
      </c>
      <c r="J146" s="578">
        <v>55697.12000000001</v>
      </c>
      <c r="K146" s="465"/>
      <c r="L146" s="578">
        <v>14769.62915948917</v>
      </c>
      <c r="M146" s="578">
        <v>-27848.560000000005</v>
      </c>
      <c r="N146" s="578">
        <v>-13078.930840510835</v>
      </c>
      <c r="O146" s="578">
        <v>189.78</v>
      </c>
      <c r="P146" s="465"/>
      <c r="Q146" s="590">
        <f t="shared" si="2"/>
        <v>42807.969159489177</v>
      </c>
      <c r="R146" s="576">
        <v>24003.422800615794</v>
      </c>
      <c r="S146" s="574">
        <v>66811.391960104971</v>
      </c>
    </row>
    <row r="147" spans="1:19" ht="12.75">
      <c r="A147" s="438">
        <v>436</v>
      </c>
      <c r="B147" s="438" t="s">
        <v>170</v>
      </c>
      <c r="C147" s="465">
        <v>1023</v>
      </c>
      <c r="D147" s="465">
        <v>94</v>
      </c>
      <c r="E147" s="465">
        <v>91</v>
      </c>
      <c r="G147" s="465">
        <v>85400.040000000008</v>
      </c>
      <c r="H147" s="465">
        <v>69026.080000000002</v>
      </c>
      <c r="I147" s="465">
        <v>7507.5</v>
      </c>
      <c r="J147" s="578">
        <v>161933.62</v>
      </c>
      <c r="K147" s="465"/>
      <c r="L147" s="578">
        <v>64638.64081509164</v>
      </c>
      <c r="M147" s="578">
        <v>-80966.81</v>
      </c>
      <c r="N147" s="578">
        <v>-16328.169184908358</v>
      </c>
      <c r="O147" s="578">
        <v>2878.33</v>
      </c>
      <c r="P147" s="465"/>
      <c r="Q147" s="590">
        <f t="shared" si="2"/>
        <v>148483.78081509162</v>
      </c>
      <c r="R147" s="576">
        <v>33436.819269533007</v>
      </c>
      <c r="S147" s="574">
        <v>181920.60008462463</v>
      </c>
    </row>
    <row r="148" spans="1:19" ht="12.75">
      <c r="A148" s="438">
        <v>440</v>
      </c>
      <c r="B148" s="438" t="s">
        <v>171</v>
      </c>
      <c r="C148" s="465">
        <v>2978</v>
      </c>
      <c r="D148" s="465">
        <v>93</v>
      </c>
      <c r="E148" s="465">
        <v>192</v>
      </c>
      <c r="G148" s="465">
        <v>248603.44</v>
      </c>
      <c r="H148" s="465">
        <v>68291.760000000009</v>
      </c>
      <c r="I148" s="465">
        <v>15840</v>
      </c>
      <c r="J148" s="578">
        <v>332735.2</v>
      </c>
      <c r="K148" s="465"/>
      <c r="L148" s="578">
        <v>81582.563476089519</v>
      </c>
      <c r="M148" s="578">
        <v>-166367.6</v>
      </c>
      <c r="N148" s="578">
        <v>-84785.036523910487</v>
      </c>
      <c r="O148" s="578">
        <v>6072.96</v>
      </c>
      <c r="P148" s="465"/>
      <c r="Q148" s="590">
        <f t="shared" si="2"/>
        <v>254023.12347608953</v>
      </c>
      <c r="R148" s="576">
        <v>83198.100267148111</v>
      </c>
      <c r="S148" s="574">
        <v>337221.22374323767</v>
      </c>
    </row>
    <row r="149" spans="1:19" ht="12.75">
      <c r="A149" s="438">
        <v>441</v>
      </c>
      <c r="B149" s="438" t="s">
        <v>172</v>
      </c>
      <c r="C149" s="465">
        <v>2173</v>
      </c>
      <c r="D149" s="465">
        <v>263</v>
      </c>
      <c r="E149" s="465">
        <v>223</v>
      </c>
      <c r="G149" s="465">
        <v>181402.04</v>
      </c>
      <c r="H149" s="465">
        <v>193126.16</v>
      </c>
      <c r="I149" s="465">
        <v>18397.5</v>
      </c>
      <c r="J149" s="578">
        <v>392925.7</v>
      </c>
      <c r="K149" s="465"/>
      <c r="L149" s="578">
        <v>223563.50086459864</v>
      </c>
      <c r="M149" s="578">
        <v>-196462.85</v>
      </c>
      <c r="N149" s="578">
        <v>27100.650864598632</v>
      </c>
      <c r="O149" s="578">
        <v>7053.49</v>
      </c>
      <c r="P149" s="465"/>
      <c r="Q149" s="590">
        <f t="shared" si="2"/>
        <v>427079.84086459863</v>
      </c>
      <c r="R149" s="576">
        <v>229570.70439166753</v>
      </c>
      <c r="S149" s="574">
        <v>656650.54525626614</v>
      </c>
    </row>
    <row r="150" spans="1:19" ht="12.75">
      <c r="A150" s="438">
        <v>444</v>
      </c>
      <c r="B150" s="438" t="s">
        <v>173</v>
      </c>
      <c r="C150" s="465">
        <v>25260</v>
      </c>
      <c r="D150" s="465">
        <v>2791</v>
      </c>
      <c r="E150" s="465">
        <v>2929</v>
      </c>
      <c r="G150" s="465">
        <v>2108704.8000000003</v>
      </c>
      <c r="H150" s="465">
        <v>2049487.12</v>
      </c>
      <c r="I150" s="465">
        <v>241642.5</v>
      </c>
      <c r="J150" s="578">
        <v>4399834.42</v>
      </c>
      <c r="K150" s="465"/>
      <c r="L150" s="578">
        <v>2008416.4226048384</v>
      </c>
      <c r="M150" s="578">
        <v>-2199917.21</v>
      </c>
      <c r="N150" s="578">
        <v>-191500.78739516158</v>
      </c>
      <c r="O150" s="578">
        <v>92644.27</v>
      </c>
      <c r="P150" s="465"/>
      <c r="Q150" s="590">
        <f t="shared" si="2"/>
        <v>4300977.9026048379</v>
      </c>
      <c r="R150" s="576">
        <v>2117799.1890837396</v>
      </c>
      <c r="S150" s="574">
        <v>6418777.0916885771</v>
      </c>
    </row>
    <row r="151" spans="1:19" ht="12.75">
      <c r="A151" s="438">
        <v>445</v>
      </c>
      <c r="B151" s="438" t="s">
        <v>174</v>
      </c>
      <c r="C151" s="465">
        <v>7877</v>
      </c>
      <c r="D151" s="465">
        <v>562</v>
      </c>
      <c r="E151" s="465">
        <v>685</v>
      </c>
      <c r="G151" s="465">
        <v>657571.96000000008</v>
      </c>
      <c r="H151" s="465">
        <v>412687.84</v>
      </c>
      <c r="I151" s="465">
        <v>56512.5</v>
      </c>
      <c r="J151" s="578">
        <v>1126772.3</v>
      </c>
      <c r="K151" s="465"/>
      <c r="L151" s="578">
        <v>502408.99664468569</v>
      </c>
      <c r="M151" s="578">
        <v>-563386.15</v>
      </c>
      <c r="N151" s="578">
        <v>-60977.153355314338</v>
      </c>
      <c r="O151" s="578">
        <v>21666.55</v>
      </c>
      <c r="P151" s="465"/>
      <c r="Q151" s="590">
        <f t="shared" si="2"/>
        <v>1087461.6966446857</v>
      </c>
      <c r="R151" s="576">
        <v>337696.10070079088</v>
      </c>
      <c r="S151" s="574">
        <v>1425157.7973454767</v>
      </c>
    </row>
    <row r="152" spans="1:19" ht="12.75">
      <c r="A152" s="438">
        <v>475</v>
      </c>
      <c r="B152" s="438" t="s">
        <v>175</v>
      </c>
      <c r="C152" s="465">
        <v>2823</v>
      </c>
      <c r="D152" s="465">
        <v>152</v>
      </c>
      <c r="E152" s="465">
        <v>320</v>
      </c>
      <c r="G152" s="465">
        <v>235664.04</v>
      </c>
      <c r="H152" s="465">
        <v>111616.64000000001</v>
      </c>
      <c r="I152" s="465">
        <v>26400</v>
      </c>
      <c r="J152" s="578">
        <v>373680.68000000005</v>
      </c>
      <c r="K152" s="465"/>
      <c r="L152" s="578">
        <v>150254.59517330388</v>
      </c>
      <c r="M152" s="578">
        <v>-186840.34000000003</v>
      </c>
      <c r="N152" s="578">
        <v>-36585.744826696144</v>
      </c>
      <c r="O152" s="578">
        <v>10121.6</v>
      </c>
      <c r="P152" s="465"/>
      <c r="Q152" s="590">
        <f t="shared" si="2"/>
        <v>347216.53517330391</v>
      </c>
      <c r="R152" s="576">
        <v>95482.600630911737</v>
      </c>
      <c r="S152" s="574">
        <v>442699.13580421568</v>
      </c>
    </row>
    <row r="153" spans="1:19" ht="12.75">
      <c r="A153" s="438">
        <v>480</v>
      </c>
      <c r="B153" s="438" t="s">
        <v>176</v>
      </c>
      <c r="C153" s="465">
        <v>1010</v>
      </c>
      <c r="D153" s="465">
        <v>97</v>
      </c>
      <c r="E153" s="465">
        <v>66</v>
      </c>
      <c r="G153" s="465">
        <v>84314.8</v>
      </c>
      <c r="H153" s="465">
        <v>71229.040000000008</v>
      </c>
      <c r="I153" s="465">
        <v>5445</v>
      </c>
      <c r="J153" s="578">
        <v>160988.84000000003</v>
      </c>
      <c r="K153" s="465"/>
      <c r="L153" s="578">
        <v>73004.61605588402</v>
      </c>
      <c r="M153" s="578">
        <v>-80494.420000000013</v>
      </c>
      <c r="N153" s="578">
        <v>-7489.8039441159926</v>
      </c>
      <c r="O153" s="578">
        <v>2087.58</v>
      </c>
      <c r="P153" s="465"/>
      <c r="Q153" s="590">
        <f t="shared" si="2"/>
        <v>155586.61605588402</v>
      </c>
      <c r="R153" s="576">
        <v>87338.324722934267</v>
      </c>
      <c r="S153" s="574">
        <v>242924.94077881827</v>
      </c>
    </row>
    <row r="154" spans="1:19" ht="12.75">
      <c r="A154" s="438">
        <v>481</v>
      </c>
      <c r="B154" s="438" t="s">
        <v>177</v>
      </c>
      <c r="C154" s="465">
        <v>5527</v>
      </c>
      <c r="D154" s="465">
        <v>314</v>
      </c>
      <c r="E154" s="465">
        <v>261</v>
      </c>
      <c r="G154" s="465">
        <v>461393.96</v>
      </c>
      <c r="H154" s="465">
        <v>230576.48</v>
      </c>
      <c r="I154" s="465">
        <v>21532.5</v>
      </c>
      <c r="J154" s="578">
        <v>713502.94000000006</v>
      </c>
      <c r="K154" s="465"/>
      <c r="L154" s="578">
        <v>277644.83630944102</v>
      </c>
      <c r="M154" s="578">
        <v>-356751.47000000003</v>
      </c>
      <c r="N154" s="578">
        <v>-79106.633690559014</v>
      </c>
      <c r="O154" s="578">
        <v>8255.43</v>
      </c>
      <c r="P154" s="465"/>
      <c r="Q154" s="590">
        <f t="shared" si="2"/>
        <v>642651.73630944116</v>
      </c>
      <c r="R154" s="576">
        <v>183448.77365064411</v>
      </c>
      <c r="S154" s="574">
        <v>826100.50996008527</v>
      </c>
    </row>
    <row r="155" spans="1:19" ht="12.75">
      <c r="A155" s="438">
        <v>483</v>
      </c>
      <c r="B155" s="438" t="s">
        <v>178</v>
      </c>
      <c r="C155" s="465">
        <v>476</v>
      </c>
      <c r="D155" s="465">
        <v>61</v>
      </c>
      <c r="E155" s="465">
        <v>3</v>
      </c>
      <c r="G155" s="465">
        <v>39736.480000000003</v>
      </c>
      <c r="H155" s="465">
        <v>44793.520000000004</v>
      </c>
      <c r="I155" s="465">
        <v>247.5</v>
      </c>
      <c r="J155" s="578">
        <v>84777.5</v>
      </c>
      <c r="K155" s="465"/>
      <c r="L155" s="578">
        <v>58854.406660212604</v>
      </c>
      <c r="M155" s="578">
        <v>-42388.75</v>
      </c>
      <c r="N155" s="578">
        <v>16465.656660212604</v>
      </c>
      <c r="O155" s="578">
        <v>94.89</v>
      </c>
      <c r="P155" s="465"/>
      <c r="Q155" s="590">
        <f t="shared" si="2"/>
        <v>101338.04666021261</v>
      </c>
      <c r="R155" s="576">
        <v>40595.713300171599</v>
      </c>
      <c r="S155" s="574">
        <v>141933.75996038422</v>
      </c>
    </row>
    <row r="156" spans="1:19" ht="12.75">
      <c r="A156" s="438">
        <v>484</v>
      </c>
      <c r="B156" s="438" t="s">
        <v>179</v>
      </c>
      <c r="C156" s="465">
        <v>1364</v>
      </c>
      <c r="D156" s="465">
        <v>139</v>
      </c>
      <c r="E156" s="465">
        <v>97</v>
      </c>
      <c r="G156" s="465">
        <v>113866.72</v>
      </c>
      <c r="H156" s="465">
        <v>102070.48000000001</v>
      </c>
      <c r="I156" s="465">
        <v>8002.5</v>
      </c>
      <c r="J156" s="578">
        <v>223939.7</v>
      </c>
      <c r="K156" s="465"/>
      <c r="L156" s="578">
        <v>92073.799089194261</v>
      </c>
      <c r="M156" s="578">
        <v>-111969.85</v>
      </c>
      <c r="N156" s="578">
        <v>-19896.050910805745</v>
      </c>
      <c r="O156" s="578">
        <v>3068.11</v>
      </c>
      <c r="P156" s="465"/>
      <c r="Q156" s="590">
        <f t="shared" si="2"/>
        <v>207111.75908919424</v>
      </c>
      <c r="R156" s="576">
        <v>96005.837051500595</v>
      </c>
      <c r="S156" s="574">
        <v>303117.5961406948</v>
      </c>
    </row>
    <row r="157" spans="1:19" ht="12.75">
      <c r="A157" s="438">
        <v>489</v>
      </c>
      <c r="B157" s="438" t="s">
        <v>180</v>
      </c>
      <c r="C157" s="465">
        <v>862</v>
      </c>
      <c r="D157" s="465">
        <v>106</v>
      </c>
      <c r="E157" s="465">
        <v>112</v>
      </c>
      <c r="G157" s="465">
        <v>71959.760000000009</v>
      </c>
      <c r="H157" s="465">
        <v>77837.919999999998</v>
      </c>
      <c r="I157" s="465">
        <v>9240</v>
      </c>
      <c r="J157" s="578">
        <v>159037.68</v>
      </c>
      <c r="K157" s="465"/>
      <c r="L157" s="578">
        <v>99954.219626641483</v>
      </c>
      <c r="M157" s="578">
        <v>-79518.84</v>
      </c>
      <c r="N157" s="578">
        <v>20435.379626641487</v>
      </c>
      <c r="O157" s="578">
        <v>3542.56</v>
      </c>
      <c r="P157" s="465"/>
      <c r="Q157" s="590">
        <f t="shared" si="2"/>
        <v>183015.61962664148</v>
      </c>
      <c r="R157" s="576">
        <v>57684.482908448612</v>
      </c>
      <c r="S157" s="574">
        <v>240700.10253509009</v>
      </c>
    </row>
    <row r="158" spans="1:19" ht="12.75">
      <c r="A158" s="438">
        <v>491</v>
      </c>
      <c r="B158" s="438" t="s">
        <v>181</v>
      </c>
      <c r="C158" s="465">
        <v>28541</v>
      </c>
      <c r="D158" s="465">
        <v>3658</v>
      </c>
      <c r="E158" s="465">
        <v>2810</v>
      </c>
      <c r="G158" s="465">
        <v>2382602.6800000002</v>
      </c>
      <c r="H158" s="465">
        <v>2686142.56</v>
      </c>
      <c r="I158" s="465">
        <v>231825</v>
      </c>
      <c r="J158" s="578">
        <v>5300570.24</v>
      </c>
      <c r="K158" s="465"/>
      <c r="L158" s="578">
        <v>3155521.4578010435</v>
      </c>
      <c r="M158" s="578">
        <v>-2650285.12</v>
      </c>
      <c r="N158" s="578">
        <v>505236.33780104341</v>
      </c>
      <c r="O158" s="578">
        <v>88880.3</v>
      </c>
      <c r="P158" s="465"/>
      <c r="Q158" s="590">
        <f t="shared" si="2"/>
        <v>5894686.877801043</v>
      </c>
      <c r="R158" s="576">
        <v>2559318.0380514995</v>
      </c>
      <c r="S158" s="574">
        <v>8454004.915852543</v>
      </c>
    </row>
    <row r="159" spans="1:19" ht="12.75">
      <c r="A159" s="438">
        <v>494</v>
      </c>
      <c r="B159" s="438" t="s">
        <v>182</v>
      </c>
      <c r="C159" s="465">
        <v>4676</v>
      </c>
      <c r="D159" s="465">
        <v>482</v>
      </c>
      <c r="E159" s="465">
        <v>140</v>
      </c>
      <c r="G159" s="465">
        <v>390352.48000000004</v>
      </c>
      <c r="H159" s="465">
        <v>353942.24000000005</v>
      </c>
      <c r="I159" s="465">
        <v>11550</v>
      </c>
      <c r="J159" s="578">
        <v>755844.72000000009</v>
      </c>
      <c r="K159" s="465"/>
      <c r="L159" s="578">
        <v>347245.55872109212</v>
      </c>
      <c r="M159" s="578">
        <v>-377922.36000000004</v>
      </c>
      <c r="N159" s="578">
        <v>-30676.801278907922</v>
      </c>
      <c r="O159" s="578">
        <v>4428.2</v>
      </c>
      <c r="P159" s="465"/>
      <c r="Q159" s="590">
        <f t="shared" si="2"/>
        <v>729596.11872109212</v>
      </c>
      <c r="R159" s="576">
        <v>163329.14263309597</v>
      </c>
      <c r="S159" s="574">
        <v>892925.26135418809</v>
      </c>
    </row>
    <row r="160" spans="1:19" ht="12.75">
      <c r="A160" s="438">
        <v>495</v>
      </c>
      <c r="B160" s="438" t="s">
        <v>183</v>
      </c>
      <c r="C160" s="465">
        <v>644</v>
      </c>
      <c r="D160" s="465">
        <v>85</v>
      </c>
      <c r="E160" s="465">
        <v>36</v>
      </c>
      <c r="G160" s="465">
        <v>53761.120000000003</v>
      </c>
      <c r="H160" s="465">
        <v>62417.200000000004</v>
      </c>
      <c r="I160" s="465">
        <v>2970</v>
      </c>
      <c r="J160" s="578">
        <v>119148.32</v>
      </c>
      <c r="K160" s="465"/>
      <c r="L160" s="578">
        <v>74836.995117909988</v>
      </c>
      <c r="M160" s="578">
        <v>-59574.16</v>
      </c>
      <c r="N160" s="578">
        <v>15262.835117909985</v>
      </c>
      <c r="O160" s="578">
        <v>1138.68</v>
      </c>
      <c r="P160" s="465"/>
      <c r="Q160" s="590">
        <f t="shared" si="2"/>
        <v>135549.83511791</v>
      </c>
      <c r="R160" s="576">
        <v>59588.200028801599</v>
      </c>
      <c r="S160" s="574">
        <v>195138.0351467116</v>
      </c>
    </row>
    <row r="161" spans="1:19" ht="12.75">
      <c r="A161" s="438">
        <v>498</v>
      </c>
      <c r="B161" s="438" t="s">
        <v>184</v>
      </c>
      <c r="C161" s="465">
        <v>1261</v>
      </c>
      <c r="D161" s="465">
        <v>146</v>
      </c>
      <c r="E161" s="465">
        <v>108</v>
      </c>
      <c r="G161" s="465">
        <v>105268.28</v>
      </c>
      <c r="H161" s="465">
        <v>107210.72</v>
      </c>
      <c r="I161" s="465">
        <v>8910</v>
      </c>
      <c r="J161" s="578">
        <v>221389</v>
      </c>
      <c r="K161" s="465"/>
      <c r="L161" s="578">
        <v>145770.9371038072</v>
      </c>
      <c r="M161" s="578">
        <v>-110694.5</v>
      </c>
      <c r="N161" s="578">
        <v>35076.437103807199</v>
      </c>
      <c r="O161" s="578">
        <v>3416.04</v>
      </c>
      <c r="P161" s="465"/>
      <c r="Q161" s="590">
        <f t="shared" si="2"/>
        <v>259881.47710380721</v>
      </c>
      <c r="R161" s="576">
        <v>128689.36746121282</v>
      </c>
      <c r="S161" s="574">
        <v>388570.84456502006</v>
      </c>
    </row>
    <row r="162" spans="1:19" ht="12.75">
      <c r="A162" s="438">
        <v>499</v>
      </c>
      <c r="B162" s="438" t="s">
        <v>185</v>
      </c>
      <c r="C162" s="465">
        <v>10730</v>
      </c>
      <c r="D162" s="465">
        <v>519</v>
      </c>
      <c r="E162" s="465">
        <v>674</v>
      </c>
      <c r="G162" s="465">
        <v>895740.4</v>
      </c>
      <c r="H162" s="465">
        <v>381112.08</v>
      </c>
      <c r="I162" s="465">
        <v>55605</v>
      </c>
      <c r="J162" s="578">
        <v>1332457.48</v>
      </c>
      <c r="K162" s="465"/>
      <c r="L162" s="578">
        <v>472164.50951037509</v>
      </c>
      <c r="M162" s="578">
        <v>-666228.74</v>
      </c>
      <c r="N162" s="578">
        <v>-194064.2304896249</v>
      </c>
      <c r="O162" s="578">
        <v>21318.62</v>
      </c>
      <c r="P162" s="465"/>
      <c r="Q162" s="590">
        <f t="shared" si="2"/>
        <v>1159711.8695103752</v>
      </c>
      <c r="R162" s="576">
        <v>371945.82476859394</v>
      </c>
      <c r="S162" s="574">
        <v>1531657.6942789692</v>
      </c>
    </row>
    <row r="163" spans="1:19" ht="12.75">
      <c r="A163" s="438">
        <v>500</v>
      </c>
      <c r="B163" s="438" t="s">
        <v>186</v>
      </c>
      <c r="C163" s="465">
        <v>5800</v>
      </c>
      <c r="D163" s="465">
        <v>552</v>
      </c>
      <c r="E163" s="465">
        <v>207</v>
      </c>
      <c r="G163" s="465">
        <v>484184</v>
      </c>
      <c r="H163" s="465">
        <v>405344.64</v>
      </c>
      <c r="I163" s="465">
        <v>17077.5</v>
      </c>
      <c r="J163" s="578">
        <v>906606.14</v>
      </c>
      <c r="K163" s="465"/>
      <c r="L163" s="578">
        <v>496572.48630862182</v>
      </c>
      <c r="M163" s="578">
        <v>-453303.07</v>
      </c>
      <c r="N163" s="578">
        <v>43269.416308621818</v>
      </c>
      <c r="O163" s="578">
        <v>6547.41</v>
      </c>
      <c r="P163" s="465"/>
      <c r="Q163" s="590">
        <f t="shared" si="2"/>
        <v>956422.96630862181</v>
      </c>
      <c r="R163" s="576">
        <v>375874.37989198999</v>
      </c>
      <c r="S163" s="574">
        <v>1332297.3462006119</v>
      </c>
    </row>
    <row r="164" spans="1:19" ht="12.75">
      <c r="A164" s="438">
        <v>503</v>
      </c>
      <c r="B164" s="438" t="s">
        <v>187</v>
      </c>
      <c r="C164" s="465">
        <v>4018</v>
      </c>
      <c r="D164" s="465">
        <v>336</v>
      </c>
      <c r="E164" s="465">
        <v>293</v>
      </c>
      <c r="G164" s="465">
        <v>335422.64</v>
      </c>
      <c r="H164" s="465">
        <v>246731.52000000002</v>
      </c>
      <c r="I164" s="465">
        <v>24172.5</v>
      </c>
      <c r="J164" s="578">
        <v>606326.66</v>
      </c>
      <c r="K164" s="465"/>
      <c r="L164" s="578">
        <v>288830.46010919497</v>
      </c>
      <c r="M164" s="578">
        <v>-303163.33</v>
      </c>
      <c r="N164" s="578">
        <v>-14332.869890805043</v>
      </c>
      <c r="O164" s="578">
        <v>9267.59</v>
      </c>
      <c r="P164" s="465"/>
      <c r="Q164" s="590">
        <f t="shared" si="2"/>
        <v>601261.38010919502</v>
      </c>
      <c r="R164" s="576">
        <v>180288.39601773233</v>
      </c>
      <c r="S164" s="574">
        <v>781549.77612692735</v>
      </c>
    </row>
    <row r="165" spans="1:19" ht="12.75">
      <c r="A165" s="438">
        <v>504</v>
      </c>
      <c r="B165" s="438" t="s">
        <v>188</v>
      </c>
      <c r="C165" s="465">
        <v>889</v>
      </c>
      <c r="D165" s="465">
        <v>99</v>
      </c>
      <c r="E165" s="465">
        <v>72</v>
      </c>
      <c r="G165" s="465">
        <v>74213.72</v>
      </c>
      <c r="H165" s="465">
        <v>72697.680000000008</v>
      </c>
      <c r="I165" s="465">
        <v>5940</v>
      </c>
      <c r="J165" s="578">
        <v>152851.40000000002</v>
      </c>
      <c r="K165" s="465"/>
      <c r="L165" s="578">
        <v>75774.270858319447</v>
      </c>
      <c r="M165" s="578">
        <v>-76425.700000000012</v>
      </c>
      <c r="N165" s="578">
        <v>-651.4291416805645</v>
      </c>
      <c r="O165" s="578">
        <v>2277.36</v>
      </c>
      <c r="P165" s="465"/>
      <c r="Q165" s="590">
        <f t="shared" si="2"/>
        <v>154477.33085831944</v>
      </c>
      <c r="R165" s="576">
        <v>41353.150778867275</v>
      </c>
      <c r="S165" s="574">
        <v>195830.48163718672</v>
      </c>
    </row>
    <row r="166" spans="1:19" ht="12.75">
      <c r="A166" s="438">
        <v>505</v>
      </c>
      <c r="B166" s="438" t="s">
        <v>189</v>
      </c>
      <c r="C166" s="465">
        <v>11920</v>
      </c>
      <c r="D166" s="465">
        <v>955</v>
      </c>
      <c r="E166" s="465">
        <v>1117</v>
      </c>
      <c r="G166" s="465">
        <v>995081.60000000009</v>
      </c>
      <c r="H166" s="465">
        <v>701275.60000000009</v>
      </c>
      <c r="I166" s="465">
        <v>92152.5</v>
      </c>
      <c r="J166" s="578">
        <v>1788509.7000000002</v>
      </c>
      <c r="K166" s="465"/>
      <c r="L166" s="578">
        <v>756631.29177263321</v>
      </c>
      <c r="M166" s="578">
        <v>-894254.85000000009</v>
      </c>
      <c r="N166" s="578">
        <v>-137623.55822736688</v>
      </c>
      <c r="O166" s="578">
        <v>35330.71</v>
      </c>
      <c r="P166" s="465"/>
      <c r="Q166" s="590">
        <f t="shared" si="2"/>
        <v>1686216.8517726334</v>
      </c>
      <c r="R166" s="576">
        <v>516581.89035596396</v>
      </c>
      <c r="S166" s="574">
        <v>2202798.7421285976</v>
      </c>
    </row>
    <row r="167" spans="1:19" ht="12.75">
      <c r="A167" s="438">
        <v>507</v>
      </c>
      <c r="B167" s="438" t="s">
        <v>190</v>
      </c>
      <c r="C167" s="465">
        <v>3386</v>
      </c>
      <c r="D167" s="465">
        <v>395</v>
      </c>
      <c r="E167" s="465">
        <v>301</v>
      </c>
      <c r="G167" s="465">
        <v>282663.28000000003</v>
      </c>
      <c r="H167" s="465">
        <v>290056.40000000002</v>
      </c>
      <c r="I167" s="465">
        <v>24832.5</v>
      </c>
      <c r="J167" s="578">
        <v>597552.18000000005</v>
      </c>
      <c r="K167" s="465"/>
      <c r="L167" s="578">
        <v>324610.29754337203</v>
      </c>
      <c r="M167" s="578">
        <v>-298776.09000000003</v>
      </c>
      <c r="N167" s="578">
        <v>25834.207543372002</v>
      </c>
      <c r="O167" s="578">
        <v>9520.6299999999992</v>
      </c>
      <c r="P167" s="465"/>
      <c r="Q167" s="590">
        <f t="shared" si="2"/>
        <v>632907.01754337212</v>
      </c>
      <c r="R167" s="576">
        <v>284274.49610750668</v>
      </c>
      <c r="S167" s="574">
        <v>917181.5136508788</v>
      </c>
    </row>
    <row r="168" spans="1:19" ht="12.75">
      <c r="A168" s="438">
        <v>508</v>
      </c>
      <c r="B168" s="438" t="s">
        <v>191</v>
      </c>
      <c r="C168" s="465">
        <v>4452</v>
      </c>
      <c r="D168" s="465">
        <v>583</v>
      </c>
      <c r="E168" s="465">
        <v>355</v>
      </c>
      <c r="G168" s="465">
        <v>371652.96</v>
      </c>
      <c r="H168" s="465">
        <v>428108.56000000006</v>
      </c>
      <c r="I168" s="465">
        <v>29287.5</v>
      </c>
      <c r="J168" s="578">
        <v>829049.02</v>
      </c>
      <c r="K168" s="465"/>
      <c r="L168" s="578">
        <v>413136.43680043722</v>
      </c>
      <c r="M168" s="578">
        <v>-414524.51</v>
      </c>
      <c r="N168" s="578">
        <v>-1388.0731995627866</v>
      </c>
      <c r="O168" s="578">
        <v>11228.65</v>
      </c>
      <c r="P168" s="465"/>
      <c r="Q168" s="590">
        <f t="shared" si="2"/>
        <v>838889.59680043731</v>
      </c>
      <c r="R168" s="576">
        <v>591174.74359396612</v>
      </c>
      <c r="S168" s="574">
        <v>1430064.3403944033</v>
      </c>
    </row>
    <row r="169" spans="1:19" ht="12.75">
      <c r="A169" s="438">
        <v>529</v>
      </c>
      <c r="B169" s="438" t="s">
        <v>192</v>
      </c>
      <c r="C169" s="465">
        <v>10792</v>
      </c>
      <c r="D169" s="465">
        <v>897</v>
      </c>
      <c r="E169" s="465">
        <v>775</v>
      </c>
      <c r="G169" s="465">
        <v>900916.16</v>
      </c>
      <c r="H169" s="465">
        <v>658685.04</v>
      </c>
      <c r="I169" s="465">
        <v>63937.5</v>
      </c>
      <c r="J169" s="578">
        <v>1623538.7000000002</v>
      </c>
      <c r="K169" s="465"/>
      <c r="L169" s="578">
        <v>785297.03426975093</v>
      </c>
      <c r="M169" s="578">
        <v>-811769.35000000009</v>
      </c>
      <c r="N169" s="578">
        <v>-26472.31573024916</v>
      </c>
      <c r="O169" s="578">
        <v>24513.25</v>
      </c>
      <c r="P169" s="465"/>
      <c r="Q169" s="590">
        <f t="shared" si="2"/>
        <v>1621579.6342697511</v>
      </c>
      <c r="R169" s="576">
        <v>807974.29863670806</v>
      </c>
      <c r="S169" s="574">
        <v>2429553.9329064591</v>
      </c>
    </row>
    <row r="170" spans="1:19" ht="12.75">
      <c r="A170" s="438">
        <v>531</v>
      </c>
      <c r="B170" s="438" t="s">
        <v>193</v>
      </c>
      <c r="C170" s="465">
        <v>2587</v>
      </c>
      <c r="D170" s="465">
        <v>306</v>
      </c>
      <c r="E170" s="465">
        <v>96</v>
      </c>
      <c r="G170" s="465">
        <v>215962.76</v>
      </c>
      <c r="H170" s="465">
        <v>224701.92</v>
      </c>
      <c r="I170" s="465">
        <v>7920</v>
      </c>
      <c r="J170" s="578">
        <v>448584.68000000005</v>
      </c>
      <c r="K170" s="465"/>
      <c r="L170" s="578">
        <v>201198.33869577563</v>
      </c>
      <c r="M170" s="578">
        <v>-224292.34000000003</v>
      </c>
      <c r="N170" s="578">
        <v>-23094.001304224395</v>
      </c>
      <c r="O170" s="578">
        <v>3036.48</v>
      </c>
      <c r="P170" s="465"/>
      <c r="Q170" s="590">
        <f t="shared" si="2"/>
        <v>428527.15869577567</v>
      </c>
      <c r="R170" s="576">
        <v>439468.97913175786</v>
      </c>
      <c r="S170" s="574">
        <v>867996.13782753353</v>
      </c>
    </row>
    <row r="171" spans="1:19" ht="12.75">
      <c r="A171" s="438">
        <v>535</v>
      </c>
      <c r="B171" s="438" t="s">
        <v>194</v>
      </c>
      <c r="C171" s="465">
        <v>5214</v>
      </c>
      <c r="D171" s="465">
        <v>450</v>
      </c>
      <c r="E171" s="465">
        <v>163</v>
      </c>
      <c r="G171" s="465">
        <v>435264.72000000003</v>
      </c>
      <c r="H171" s="465">
        <v>330444</v>
      </c>
      <c r="I171" s="465">
        <v>13447.5</v>
      </c>
      <c r="J171" s="578">
        <v>779156.22</v>
      </c>
      <c r="K171" s="465"/>
      <c r="L171" s="578">
        <v>342867.85141129262</v>
      </c>
      <c r="M171" s="578">
        <v>-389578.11</v>
      </c>
      <c r="N171" s="578">
        <v>-46710.258588707366</v>
      </c>
      <c r="O171" s="578">
        <v>5155.6899999999996</v>
      </c>
      <c r="P171" s="465"/>
      <c r="Q171" s="590">
        <f t="shared" si="2"/>
        <v>737601.65141129261</v>
      </c>
      <c r="R171" s="576">
        <v>249789.93803309952</v>
      </c>
      <c r="S171" s="574">
        <v>987391.58944439213</v>
      </c>
    </row>
    <row r="172" spans="1:19" ht="12.75">
      <c r="A172" s="438">
        <v>536</v>
      </c>
      <c r="B172" s="438" t="s">
        <v>195</v>
      </c>
      <c r="C172" s="465">
        <v>20527</v>
      </c>
      <c r="D172" s="465">
        <v>1994</v>
      </c>
      <c r="E172" s="465">
        <v>1288</v>
      </c>
      <c r="G172" s="465">
        <v>1713593.9600000002</v>
      </c>
      <c r="H172" s="465">
        <v>1464234.08</v>
      </c>
      <c r="I172" s="465">
        <v>106260</v>
      </c>
      <c r="J172" s="578">
        <v>3284088.04</v>
      </c>
      <c r="K172" s="465"/>
      <c r="L172" s="578">
        <v>1609204.4981938684</v>
      </c>
      <c r="M172" s="578">
        <v>-1642044.02</v>
      </c>
      <c r="N172" s="578">
        <v>-32839.521806131583</v>
      </c>
      <c r="O172" s="578">
        <v>40739.440000000002</v>
      </c>
      <c r="P172" s="465"/>
      <c r="Q172" s="590">
        <f t="shared" si="2"/>
        <v>3291987.9581938684</v>
      </c>
      <c r="R172" s="576">
        <v>1727461.7992306368</v>
      </c>
      <c r="S172" s="574">
        <v>5019449.7574245054</v>
      </c>
    </row>
    <row r="173" spans="1:19" ht="12.75">
      <c r="A173" s="438">
        <v>538</v>
      </c>
      <c r="B173" s="438" t="s">
        <v>196</v>
      </c>
      <c r="C173" s="465">
        <v>2631</v>
      </c>
      <c r="D173" s="465">
        <v>167</v>
      </c>
      <c r="E173" s="465">
        <v>158</v>
      </c>
      <c r="G173" s="465">
        <v>219635.88</v>
      </c>
      <c r="H173" s="465">
        <v>122631.44</v>
      </c>
      <c r="I173" s="465">
        <v>13035</v>
      </c>
      <c r="J173" s="578">
        <v>355302.32</v>
      </c>
      <c r="K173" s="465"/>
      <c r="L173" s="578">
        <v>135576.75466352236</v>
      </c>
      <c r="M173" s="578">
        <v>-177651.16</v>
      </c>
      <c r="N173" s="578">
        <v>-42074.405336477648</v>
      </c>
      <c r="O173" s="578">
        <v>4997.54</v>
      </c>
      <c r="P173" s="465"/>
      <c r="Q173" s="590">
        <f t="shared" si="2"/>
        <v>318225.45466352237</v>
      </c>
      <c r="R173" s="576">
        <v>100731.70676837518</v>
      </c>
      <c r="S173" s="574">
        <v>418957.16143189755</v>
      </c>
    </row>
    <row r="174" spans="1:19" ht="12.75">
      <c r="A174" s="438">
        <v>541</v>
      </c>
      <c r="B174" s="438" t="s">
        <v>197</v>
      </c>
      <c r="C174" s="465">
        <v>4397</v>
      </c>
      <c r="D174" s="465">
        <v>619</v>
      </c>
      <c r="E174" s="465">
        <v>307</v>
      </c>
      <c r="G174" s="465">
        <v>367061.56</v>
      </c>
      <c r="H174" s="465">
        <v>454544.08</v>
      </c>
      <c r="I174" s="465">
        <v>25327.5</v>
      </c>
      <c r="J174" s="578">
        <v>846933.14</v>
      </c>
      <c r="K174" s="465"/>
      <c r="L174" s="578">
        <v>748648.1176132221</v>
      </c>
      <c r="M174" s="578">
        <v>-423466.57</v>
      </c>
      <c r="N174" s="578">
        <v>325181.54761322209</v>
      </c>
      <c r="O174" s="578">
        <v>9710.41</v>
      </c>
      <c r="P174" s="465"/>
      <c r="Q174" s="590">
        <f t="shared" si="2"/>
        <v>1181825.097613222</v>
      </c>
      <c r="R174" s="576">
        <v>242239.31361104886</v>
      </c>
      <c r="S174" s="574">
        <v>1424064.4112242707</v>
      </c>
    </row>
    <row r="175" spans="1:19" ht="12.75">
      <c r="A175" s="438">
        <v>543</v>
      </c>
      <c r="B175" s="438" t="s">
        <v>198</v>
      </c>
      <c r="C175" s="465">
        <v>26341</v>
      </c>
      <c r="D175" s="465">
        <v>2110</v>
      </c>
      <c r="E175" s="465">
        <v>3434</v>
      </c>
      <c r="G175" s="465">
        <v>2198946.6800000002</v>
      </c>
      <c r="H175" s="465">
        <v>1549415.2000000002</v>
      </c>
      <c r="I175" s="465">
        <v>283305</v>
      </c>
      <c r="J175" s="578">
        <v>4031666.8800000004</v>
      </c>
      <c r="K175" s="465"/>
      <c r="L175" s="578">
        <v>1526304.9144827202</v>
      </c>
      <c r="M175" s="578">
        <v>-2015833.4400000002</v>
      </c>
      <c r="N175" s="578">
        <v>-489528.52551727998</v>
      </c>
      <c r="O175" s="578">
        <v>108617.42</v>
      </c>
      <c r="P175" s="465"/>
      <c r="Q175" s="590">
        <f t="shared" si="2"/>
        <v>3650755.7744827205</v>
      </c>
      <c r="R175" s="576">
        <v>1069403.5095069902</v>
      </c>
      <c r="S175" s="574">
        <v>4720159.2839897107</v>
      </c>
    </row>
    <row r="176" spans="1:19" ht="12.75">
      <c r="A176" s="438">
        <v>545</v>
      </c>
      <c r="B176" s="438" t="s">
        <v>199</v>
      </c>
      <c r="C176" s="465">
        <v>5096</v>
      </c>
      <c r="D176" s="465">
        <v>298</v>
      </c>
      <c r="E176" s="465">
        <v>2012</v>
      </c>
      <c r="G176" s="465">
        <v>425414.08</v>
      </c>
      <c r="H176" s="465">
        <v>218827.36000000002</v>
      </c>
      <c r="I176" s="465">
        <v>165990</v>
      </c>
      <c r="J176" s="578">
        <v>810231.44000000006</v>
      </c>
      <c r="K176" s="465"/>
      <c r="L176" s="578">
        <v>251077.81640845578</v>
      </c>
      <c r="M176" s="578">
        <v>-405115.72000000003</v>
      </c>
      <c r="N176" s="578">
        <v>-154037.90359154425</v>
      </c>
      <c r="O176" s="578">
        <v>63639.56</v>
      </c>
      <c r="P176" s="465"/>
      <c r="Q176" s="590">
        <f t="shared" si="2"/>
        <v>719833.09640845587</v>
      </c>
      <c r="R176" s="576">
        <v>254727.42332646169</v>
      </c>
      <c r="S176" s="574">
        <v>974560.51973491756</v>
      </c>
    </row>
    <row r="177" spans="1:19" ht="12.75">
      <c r="A177" s="438">
        <v>560</v>
      </c>
      <c r="B177" s="438" t="s">
        <v>200</v>
      </c>
      <c r="C177" s="465">
        <v>8446</v>
      </c>
      <c r="D177" s="465">
        <v>991</v>
      </c>
      <c r="E177" s="465">
        <v>595</v>
      </c>
      <c r="G177" s="465">
        <v>705072.08000000007</v>
      </c>
      <c r="H177" s="465">
        <v>727711.12</v>
      </c>
      <c r="I177" s="465">
        <v>49087.5</v>
      </c>
      <c r="J177" s="578">
        <v>1481870.7000000002</v>
      </c>
      <c r="K177" s="465"/>
      <c r="L177" s="578">
        <v>810037.67067027686</v>
      </c>
      <c r="M177" s="578">
        <v>-740935.35000000009</v>
      </c>
      <c r="N177" s="578">
        <v>69102.320670276764</v>
      </c>
      <c r="O177" s="578">
        <v>18819.849999999999</v>
      </c>
      <c r="P177" s="465"/>
      <c r="Q177" s="590">
        <f t="shared" si="2"/>
        <v>1569792.8706702772</v>
      </c>
      <c r="R177" s="576">
        <v>353280.8167155399</v>
      </c>
      <c r="S177" s="574">
        <v>1923073.6873858171</v>
      </c>
    </row>
    <row r="178" spans="1:19" ht="12.75">
      <c r="A178" s="438">
        <v>561</v>
      </c>
      <c r="B178" s="438" t="s">
        <v>201</v>
      </c>
      <c r="C178" s="465">
        <v>686</v>
      </c>
      <c r="D178" s="465">
        <v>69</v>
      </c>
      <c r="E178" s="465">
        <v>116</v>
      </c>
      <c r="G178" s="465">
        <v>57267.280000000006</v>
      </c>
      <c r="H178" s="465">
        <v>50668.08</v>
      </c>
      <c r="I178" s="465">
        <v>9570</v>
      </c>
      <c r="J178" s="578">
        <v>117505.36000000002</v>
      </c>
      <c r="K178" s="465"/>
      <c r="L178" s="578">
        <v>70554.100890239206</v>
      </c>
      <c r="M178" s="578">
        <v>-58752.680000000008</v>
      </c>
      <c r="N178" s="578">
        <v>11801.420890239198</v>
      </c>
      <c r="O178" s="578">
        <v>3669.08</v>
      </c>
      <c r="P178" s="465"/>
      <c r="Q178" s="590">
        <f t="shared" si="2"/>
        <v>132975.86089023922</v>
      </c>
      <c r="R178" s="576">
        <v>58560.919115655997</v>
      </c>
      <c r="S178" s="574">
        <v>191536.78000589521</v>
      </c>
    </row>
    <row r="179" spans="1:19" ht="12.75">
      <c r="A179" s="438">
        <v>562</v>
      </c>
      <c r="B179" s="438" t="s">
        <v>202</v>
      </c>
      <c r="C179" s="465">
        <v>4484</v>
      </c>
      <c r="D179" s="465">
        <v>458</v>
      </c>
      <c r="E179" s="465">
        <v>201</v>
      </c>
      <c r="G179" s="465">
        <v>374324.32</v>
      </c>
      <c r="H179" s="465">
        <v>336318.56</v>
      </c>
      <c r="I179" s="465">
        <v>16582.5</v>
      </c>
      <c r="J179" s="578">
        <v>727225.38</v>
      </c>
      <c r="K179" s="465"/>
      <c r="L179" s="578">
        <v>362763.81967009569</v>
      </c>
      <c r="M179" s="578">
        <v>-363612.69</v>
      </c>
      <c r="N179" s="578">
        <v>-848.8703299043118</v>
      </c>
      <c r="O179" s="578">
        <v>6357.63</v>
      </c>
      <c r="P179" s="465"/>
      <c r="Q179" s="590">
        <f t="shared" si="2"/>
        <v>732734.13967009576</v>
      </c>
      <c r="R179" s="576">
        <v>237881.160562417</v>
      </c>
      <c r="S179" s="574">
        <v>970615.30023251276</v>
      </c>
    </row>
    <row r="180" spans="1:19" ht="12.75">
      <c r="A180" s="438">
        <v>563</v>
      </c>
      <c r="B180" s="438" t="s">
        <v>203</v>
      </c>
      <c r="C180" s="465">
        <v>3469</v>
      </c>
      <c r="D180" s="465">
        <v>374</v>
      </c>
      <c r="E180" s="465">
        <v>159</v>
      </c>
      <c r="G180" s="465">
        <v>289592.12</v>
      </c>
      <c r="H180" s="465">
        <v>274635.68</v>
      </c>
      <c r="I180" s="465">
        <v>13117.5</v>
      </c>
      <c r="J180" s="578">
        <v>577345.30000000005</v>
      </c>
      <c r="K180" s="465"/>
      <c r="L180" s="578">
        <v>282969.85838523175</v>
      </c>
      <c r="M180" s="578">
        <v>-288672.65000000002</v>
      </c>
      <c r="N180" s="578">
        <v>-5702.7916147682699</v>
      </c>
      <c r="O180" s="578">
        <v>5029.17</v>
      </c>
      <c r="P180" s="465"/>
      <c r="Q180" s="590">
        <f t="shared" si="2"/>
        <v>576671.67838523176</v>
      </c>
      <c r="R180" s="576">
        <v>228221.41507628036</v>
      </c>
      <c r="S180" s="574">
        <v>804893.09346151212</v>
      </c>
    </row>
    <row r="181" spans="1:19" ht="12.75">
      <c r="A181" s="438">
        <v>564</v>
      </c>
      <c r="B181" s="438" t="s">
        <v>204</v>
      </c>
      <c r="C181" s="465">
        <v>134695</v>
      </c>
      <c r="D181" s="465">
        <v>16964</v>
      </c>
      <c r="E181" s="465">
        <v>12825</v>
      </c>
      <c r="G181" s="465">
        <v>11244338.6</v>
      </c>
      <c r="H181" s="465">
        <v>12457004.48</v>
      </c>
      <c r="I181" s="465">
        <v>1058062.5</v>
      </c>
      <c r="J181" s="578">
        <v>24759405.579999998</v>
      </c>
      <c r="K181" s="465"/>
      <c r="L181" s="578">
        <v>12282480.676921677</v>
      </c>
      <c r="M181" s="578">
        <v>-12379702.789999999</v>
      </c>
      <c r="N181" s="578">
        <v>-97222.113078322262</v>
      </c>
      <c r="O181" s="578">
        <v>405654.75</v>
      </c>
      <c r="P181" s="465"/>
      <c r="Q181" s="590">
        <f t="shared" si="2"/>
        <v>25067838.216921676</v>
      </c>
      <c r="R181" s="576">
        <v>7460840.1531818509</v>
      </c>
      <c r="S181" s="574">
        <v>32528678.370103527</v>
      </c>
    </row>
    <row r="182" spans="1:19" ht="12.75">
      <c r="A182" s="438">
        <v>576</v>
      </c>
      <c r="B182" s="438" t="s">
        <v>205</v>
      </c>
      <c r="C182" s="465">
        <v>1234</v>
      </c>
      <c r="D182" s="465">
        <v>155</v>
      </c>
      <c r="E182" s="465">
        <v>80</v>
      </c>
      <c r="G182" s="465">
        <v>103014.32</v>
      </c>
      <c r="H182" s="465">
        <v>113819.6</v>
      </c>
      <c r="I182" s="465">
        <v>6600</v>
      </c>
      <c r="J182" s="578">
        <v>223433.92</v>
      </c>
      <c r="K182" s="465"/>
      <c r="L182" s="578">
        <v>131026.73508774204</v>
      </c>
      <c r="M182" s="578">
        <v>-111716.96</v>
      </c>
      <c r="N182" s="578">
        <v>19309.775087742033</v>
      </c>
      <c r="O182" s="578">
        <v>2530.4</v>
      </c>
      <c r="P182" s="465"/>
      <c r="Q182" s="590">
        <f t="shared" si="2"/>
        <v>245274.09508774205</v>
      </c>
      <c r="R182" s="576">
        <v>105369.78120705643</v>
      </c>
      <c r="S182" s="574">
        <v>350643.87629479845</v>
      </c>
    </row>
    <row r="183" spans="1:19" ht="12.75">
      <c r="A183" s="438">
        <v>577</v>
      </c>
      <c r="B183" s="438" t="s">
        <v>206</v>
      </c>
      <c r="C183" s="465">
        <v>6151</v>
      </c>
      <c r="D183" s="465">
        <v>445</v>
      </c>
      <c r="E183" s="465">
        <v>525</v>
      </c>
      <c r="G183" s="465">
        <v>513485.48000000004</v>
      </c>
      <c r="H183" s="465">
        <v>326772.40000000002</v>
      </c>
      <c r="I183" s="465">
        <v>43312.5</v>
      </c>
      <c r="J183" s="578">
        <v>883570.38000000012</v>
      </c>
      <c r="K183" s="465"/>
      <c r="L183" s="578">
        <v>412950.49766707304</v>
      </c>
      <c r="M183" s="578">
        <v>-441785.19000000006</v>
      </c>
      <c r="N183" s="578">
        <v>-28834.692332927021</v>
      </c>
      <c r="O183" s="578">
        <v>16605.75</v>
      </c>
      <c r="P183" s="465"/>
      <c r="Q183" s="590">
        <f t="shared" si="2"/>
        <v>871341.4376670731</v>
      </c>
      <c r="R183" s="576">
        <v>524145.50081178802</v>
      </c>
      <c r="S183" s="574">
        <v>1395486.938478861</v>
      </c>
    </row>
    <row r="184" spans="1:19" ht="12.75">
      <c r="A184" s="438">
        <v>578</v>
      </c>
      <c r="B184" s="438" t="s">
        <v>207</v>
      </c>
      <c r="C184" s="465">
        <v>1477</v>
      </c>
      <c r="D184" s="465">
        <v>186</v>
      </c>
      <c r="E184" s="465">
        <v>53</v>
      </c>
      <c r="G184" s="465">
        <v>123299.96</v>
      </c>
      <c r="H184" s="465">
        <v>136583.52000000002</v>
      </c>
      <c r="I184" s="465">
        <v>4372.5</v>
      </c>
      <c r="J184" s="578">
        <v>264255.98000000004</v>
      </c>
      <c r="K184" s="465"/>
      <c r="L184" s="578">
        <v>210783.9789914916</v>
      </c>
      <c r="M184" s="578">
        <v>-132127.99000000002</v>
      </c>
      <c r="N184" s="578">
        <v>78655.988991491584</v>
      </c>
      <c r="O184" s="578">
        <v>1676.3899999999999</v>
      </c>
      <c r="P184" s="465"/>
      <c r="Q184" s="590">
        <f t="shared" si="2"/>
        <v>344588.35899149161</v>
      </c>
      <c r="R184" s="576">
        <v>128364.72033847129</v>
      </c>
      <c r="S184" s="574">
        <v>472953.0793299629</v>
      </c>
    </row>
    <row r="185" spans="1:19" ht="12.75">
      <c r="A185" s="438">
        <v>580</v>
      </c>
      <c r="B185" s="438" t="s">
        <v>208</v>
      </c>
      <c r="C185" s="465">
        <v>1975</v>
      </c>
      <c r="D185" s="465">
        <v>224</v>
      </c>
      <c r="E185" s="465">
        <v>137</v>
      </c>
      <c r="G185" s="465">
        <v>164873</v>
      </c>
      <c r="H185" s="465">
        <v>164487.68000000002</v>
      </c>
      <c r="I185" s="465">
        <v>11302.5</v>
      </c>
      <c r="J185" s="578">
        <v>340663.18000000005</v>
      </c>
      <c r="K185" s="465"/>
      <c r="L185" s="578">
        <v>205561.07314223467</v>
      </c>
      <c r="M185" s="578">
        <v>-170331.59000000003</v>
      </c>
      <c r="N185" s="578">
        <v>35229.483142234647</v>
      </c>
      <c r="O185" s="578">
        <v>4333.3099999999995</v>
      </c>
      <c r="P185" s="465"/>
      <c r="Q185" s="590">
        <f t="shared" si="2"/>
        <v>380225.97314223467</v>
      </c>
      <c r="R185" s="576">
        <v>129207.67418923805</v>
      </c>
      <c r="S185" s="574">
        <v>509433.64733147272</v>
      </c>
    </row>
    <row r="186" spans="1:19" ht="12.75">
      <c r="A186" s="438">
        <v>581</v>
      </c>
      <c r="B186" s="438" t="s">
        <v>209</v>
      </c>
      <c r="C186" s="465">
        <v>2982</v>
      </c>
      <c r="D186" s="465">
        <v>400</v>
      </c>
      <c r="E186" s="465">
        <v>186</v>
      </c>
      <c r="G186" s="465">
        <v>248937.36000000002</v>
      </c>
      <c r="H186" s="465">
        <v>293728</v>
      </c>
      <c r="I186" s="465">
        <v>15345</v>
      </c>
      <c r="J186" s="578">
        <v>558010.36</v>
      </c>
      <c r="K186" s="465"/>
      <c r="L186" s="578">
        <v>357068.91480898223</v>
      </c>
      <c r="M186" s="578">
        <v>-279005.18</v>
      </c>
      <c r="N186" s="578">
        <v>78063.734808982234</v>
      </c>
      <c r="O186" s="578">
        <v>5883.1799999999994</v>
      </c>
      <c r="P186" s="465"/>
      <c r="Q186" s="590">
        <f t="shared" si="2"/>
        <v>641957.27480898227</v>
      </c>
      <c r="R186" s="576">
        <v>427869.86712929938</v>
      </c>
      <c r="S186" s="574">
        <v>1069827.1419382817</v>
      </c>
    </row>
    <row r="187" spans="1:19" ht="12.75">
      <c r="A187" s="438">
        <v>583</v>
      </c>
      <c r="B187" s="438" t="s">
        <v>210</v>
      </c>
      <c r="C187" s="465">
        <v>467</v>
      </c>
      <c r="D187" s="465">
        <v>59</v>
      </c>
      <c r="E187" s="465">
        <v>18</v>
      </c>
      <c r="G187" s="465">
        <v>38985.160000000003</v>
      </c>
      <c r="H187" s="465">
        <v>43324.880000000005</v>
      </c>
      <c r="I187" s="465">
        <v>1485</v>
      </c>
      <c r="J187" s="578">
        <v>83795.040000000008</v>
      </c>
      <c r="K187" s="465"/>
      <c r="L187" s="578">
        <v>55341.136063174439</v>
      </c>
      <c r="M187" s="578">
        <v>-41897.520000000004</v>
      </c>
      <c r="N187" s="578">
        <v>13443.616063174435</v>
      </c>
      <c r="O187" s="578">
        <v>569.34</v>
      </c>
      <c r="P187" s="465"/>
      <c r="Q187" s="590">
        <f t="shared" si="2"/>
        <v>97807.996063174447</v>
      </c>
      <c r="R187" s="576">
        <v>27242.427337981306</v>
      </c>
      <c r="S187" s="574">
        <v>125050.42340115576</v>
      </c>
    </row>
    <row r="188" spans="1:19" ht="12.75">
      <c r="A188" s="438">
        <v>584</v>
      </c>
      <c r="B188" s="438" t="s">
        <v>211</v>
      </c>
      <c r="C188" s="465">
        <v>1143</v>
      </c>
      <c r="D188" s="465">
        <v>126</v>
      </c>
      <c r="E188" s="465">
        <v>27</v>
      </c>
      <c r="G188" s="465">
        <v>95417.64</v>
      </c>
      <c r="H188" s="465">
        <v>92524.32</v>
      </c>
      <c r="I188" s="465">
        <v>2227.5</v>
      </c>
      <c r="J188" s="578">
        <v>190169.46000000002</v>
      </c>
      <c r="K188" s="465"/>
      <c r="L188" s="578">
        <v>89467.619418106246</v>
      </c>
      <c r="M188" s="578">
        <v>-95084.73000000001</v>
      </c>
      <c r="N188" s="578">
        <v>-5617.1105818937649</v>
      </c>
      <c r="O188" s="578">
        <v>854.01</v>
      </c>
      <c r="P188" s="465"/>
      <c r="Q188" s="590">
        <f t="shared" si="2"/>
        <v>185406.35941810627</v>
      </c>
      <c r="R188" s="576">
        <v>82793.226695439182</v>
      </c>
      <c r="S188" s="574">
        <v>268199.58611354546</v>
      </c>
    </row>
    <row r="189" spans="1:19" ht="12.75">
      <c r="A189" s="438">
        <v>592</v>
      </c>
      <c r="B189" s="438" t="s">
        <v>213</v>
      </c>
      <c r="C189" s="465">
        <v>1896</v>
      </c>
      <c r="D189" s="465">
        <v>231</v>
      </c>
      <c r="E189" s="465">
        <v>61</v>
      </c>
      <c r="G189" s="465">
        <v>158278.08000000002</v>
      </c>
      <c r="H189" s="465">
        <v>169627.92</v>
      </c>
      <c r="I189" s="465">
        <v>5032.5</v>
      </c>
      <c r="J189" s="578">
        <v>332938.5</v>
      </c>
      <c r="K189" s="465"/>
      <c r="L189" s="578">
        <v>200350.70719417601</v>
      </c>
      <c r="M189" s="578">
        <v>-166469.25</v>
      </c>
      <c r="N189" s="578">
        <v>33881.457194176008</v>
      </c>
      <c r="O189" s="578">
        <v>1929.4299999999998</v>
      </c>
      <c r="P189" s="465"/>
      <c r="Q189" s="590">
        <f t="shared" si="2"/>
        <v>368749.38719417603</v>
      </c>
      <c r="R189" s="576">
        <v>172390.47068399773</v>
      </c>
      <c r="S189" s="574">
        <v>541139.8578781737</v>
      </c>
    </row>
    <row r="190" spans="1:19" ht="12.75">
      <c r="A190" s="438">
        <v>593</v>
      </c>
      <c r="B190" s="438" t="s">
        <v>214</v>
      </c>
      <c r="C190" s="465">
        <v>8627</v>
      </c>
      <c r="D190" s="465">
        <v>1038</v>
      </c>
      <c r="E190" s="465">
        <v>820</v>
      </c>
      <c r="G190" s="465">
        <v>720181.96000000008</v>
      </c>
      <c r="H190" s="465">
        <v>762224.16</v>
      </c>
      <c r="I190" s="465">
        <v>67650</v>
      </c>
      <c r="J190" s="578">
        <v>1550056.12</v>
      </c>
      <c r="K190" s="465"/>
      <c r="L190" s="578">
        <v>944294.64897315798</v>
      </c>
      <c r="M190" s="578">
        <v>-775028.06</v>
      </c>
      <c r="N190" s="578">
        <v>169266.58897315792</v>
      </c>
      <c r="O190" s="578">
        <v>25936.6</v>
      </c>
      <c r="P190" s="465"/>
      <c r="Q190" s="590">
        <f t="shared" si="2"/>
        <v>1745259.3089731582</v>
      </c>
      <c r="R190" s="576">
        <v>978607.24830633495</v>
      </c>
      <c r="S190" s="574">
        <v>2723866.5572794932</v>
      </c>
    </row>
    <row r="191" spans="1:19" ht="12.75">
      <c r="A191" s="438">
        <v>595</v>
      </c>
      <c r="B191" s="438" t="s">
        <v>215</v>
      </c>
      <c r="C191" s="465">
        <v>1816</v>
      </c>
      <c r="D191" s="465">
        <v>187</v>
      </c>
      <c r="E191" s="465">
        <v>80</v>
      </c>
      <c r="G191" s="465">
        <v>151599.67999999999</v>
      </c>
      <c r="H191" s="465">
        <v>137317.84</v>
      </c>
      <c r="I191" s="465">
        <v>6600</v>
      </c>
      <c r="J191" s="578">
        <v>295517.52</v>
      </c>
      <c r="K191" s="465"/>
      <c r="L191" s="578">
        <v>151743.92927997236</v>
      </c>
      <c r="M191" s="578">
        <v>-147758.76</v>
      </c>
      <c r="N191" s="578">
        <v>3985.1692799723533</v>
      </c>
      <c r="O191" s="578">
        <v>2530.4</v>
      </c>
      <c r="P191" s="465"/>
      <c r="Q191" s="590">
        <f t="shared" si="2"/>
        <v>302033.08927997237</v>
      </c>
      <c r="R191" s="576">
        <v>118304.07205779743</v>
      </c>
      <c r="S191" s="574">
        <v>420337.16133776982</v>
      </c>
    </row>
    <row r="192" spans="1:19" ht="12.75">
      <c r="A192" s="438">
        <v>598</v>
      </c>
      <c r="B192" s="438" t="s">
        <v>216</v>
      </c>
      <c r="C192" s="465">
        <v>10809</v>
      </c>
      <c r="D192" s="465">
        <v>1184</v>
      </c>
      <c r="E192" s="465">
        <v>2855</v>
      </c>
      <c r="G192" s="465">
        <v>902335.32000000007</v>
      </c>
      <c r="H192" s="465">
        <v>869434.88</v>
      </c>
      <c r="I192" s="465">
        <v>235537.5</v>
      </c>
      <c r="J192" s="578">
        <v>2007307.7000000002</v>
      </c>
      <c r="K192" s="465"/>
      <c r="L192" s="578">
        <v>1029169.2852354879</v>
      </c>
      <c r="M192" s="578">
        <v>-1003653.8500000001</v>
      </c>
      <c r="N192" s="578">
        <v>25515.435235487763</v>
      </c>
      <c r="O192" s="578">
        <v>90303.65</v>
      </c>
      <c r="P192" s="465"/>
      <c r="Q192" s="590">
        <f t="shared" si="2"/>
        <v>2123126.7852354879</v>
      </c>
      <c r="R192" s="576">
        <v>1295711.6964148963</v>
      </c>
      <c r="S192" s="574">
        <v>3418838.4816503841</v>
      </c>
    </row>
    <row r="193" spans="1:19" ht="12.75">
      <c r="A193" s="438">
        <v>599</v>
      </c>
      <c r="B193" s="438" t="s">
        <v>217</v>
      </c>
      <c r="C193" s="465">
        <v>5971</v>
      </c>
      <c r="D193" s="465">
        <v>203</v>
      </c>
      <c r="E193" s="465">
        <v>397</v>
      </c>
      <c r="G193" s="465">
        <v>498459.08</v>
      </c>
      <c r="H193" s="465">
        <v>149066.96000000002</v>
      </c>
      <c r="I193" s="465">
        <v>32752.5</v>
      </c>
      <c r="J193" s="578">
        <v>680278.54</v>
      </c>
      <c r="K193" s="465"/>
      <c r="L193" s="578">
        <v>219636.33932653873</v>
      </c>
      <c r="M193" s="578">
        <v>-340139.27</v>
      </c>
      <c r="N193" s="578">
        <v>-120502.93067346129</v>
      </c>
      <c r="O193" s="578">
        <v>12557.109999999999</v>
      </c>
      <c r="P193" s="465"/>
      <c r="Q193" s="590">
        <f t="shared" si="2"/>
        <v>572332.71932653873</v>
      </c>
      <c r="R193" s="576">
        <v>168692.22220505498</v>
      </c>
      <c r="S193" s="574">
        <v>741024.94153159368</v>
      </c>
    </row>
    <row r="194" spans="1:19" ht="12.75">
      <c r="A194" s="438">
        <v>601</v>
      </c>
      <c r="B194" s="438" t="s">
        <v>218</v>
      </c>
      <c r="C194" s="465">
        <v>1795</v>
      </c>
      <c r="D194" s="465">
        <v>243</v>
      </c>
      <c r="E194" s="465">
        <v>55</v>
      </c>
      <c r="G194" s="465">
        <v>149846.6</v>
      </c>
      <c r="H194" s="465">
        <v>178439.76</v>
      </c>
      <c r="I194" s="465">
        <v>4537.5</v>
      </c>
      <c r="J194" s="578">
        <v>332823.86</v>
      </c>
      <c r="K194" s="465"/>
      <c r="L194" s="578">
        <v>262147.14725557732</v>
      </c>
      <c r="M194" s="578">
        <v>-166411.93</v>
      </c>
      <c r="N194" s="578">
        <v>95735.217255577329</v>
      </c>
      <c r="O194" s="578">
        <v>1739.6499999999999</v>
      </c>
      <c r="P194" s="465"/>
      <c r="Q194" s="590">
        <f t="shared" si="2"/>
        <v>430298.72725557734</v>
      </c>
      <c r="R194" s="576">
        <v>125951.79914684387</v>
      </c>
      <c r="S194" s="574">
        <v>556250.52640242118</v>
      </c>
    </row>
    <row r="195" spans="1:19" ht="12.75">
      <c r="A195" s="438">
        <v>604</v>
      </c>
      <c r="B195" s="438" t="s">
        <v>219</v>
      </c>
      <c r="C195" s="465">
        <v>12206</v>
      </c>
      <c r="D195" s="465">
        <v>994</v>
      </c>
      <c r="E195" s="465">
        <v>964</v>
      </c>
      <c r="G195" s="465">
        <v>1018956.88</v>
      </c>
      <c r="H195" s="465">
        <v>729914.08000000007</v>
      </c>
      <c r="I195" s="465">
        <v>79530</v>
      </c>
      <c r="J195" s="578">
        <v>1828400.96</v>
      </c>
      <c r="K195" s="465"/>
      <c r="L195" s="578">
        <v>789551.86960262456</v>
      </c>
      <c r="M195" s="578">
        <v>-914200.48</v>
      </c>
      <c r="N195" s="578">
        <v>-124648.61039737542</v>
      </c>
      <c r="O195" s="578">
        <v>30491.32</v>
      </c>
      <c r="P195" s="465"/>
      <c r="Q195" s="590">
        <f t="shared" si="2"/>
        <v>1734243.6696026246</v>
      </c>
      <c r="R195" s="576">
        <v>718329.82025030383</v>
      </c>
      <c r="S195" s="574">
        <v>2452573.4898529286</v>
      </c>
    </row>
    <row r="196" spans="1:19" ht="12.75">
      <c r="A196" s="438">
        <v>607</v>
      </c>
      <c r="B196" s="438" t="s">
        <v>220</v>
      </c>
      <c r="C196" s="465">
        <v>1928</v>
      </c>
      <c r="D196" s="465">
        <v>278</v>
      </c>
      <c r="E196" s="465">
        <v>63</v>
      </c>
      <c r="G196" s="465">
        <v>160949.44</v>
      </c>
      <c r="H196" s="465">
        <v>204140.96000000002</v>
      </c>
      <c r="I196" s="465">
        <v>5197.5</v>
      </c>
      <c r="J196" s="578">
        <v>370287.9</v>
      </c>
      <c r="K196" s="465"/>
      <c r="L196" s="578">
        <v>259365.2572139464</v>
      </c>
      <c r="M196" s="578">
        <v>-185143.95</v>
      </c>
      <c r="N196" s="578">
        <v>74221.307213946391</v>
      </c>
      <c r="O196" s="578">
        <v>1992.6899999999998</v>
      </c>
      <c r="P196" s="465"/>
      <c r="Q196" s="590">
        <f t="shared" si="2"/>
        <v>446501.89721394639</v>
      </c>
      <c r="R196" s="576">
        <v>127735.09787476307</v>
      </c>
      <c r="S196" s="574">
        <v>574236.99508870952</v>
      </c>
    </row>
    <row r="197" spans="1:19" ht="12.75">
      <c r="A197" s="438">
        <v>608</v>
      </c>
      <c r="B197" s="438" t="s">
        <v>221</v>
      </c>
      <c r="C197" s="465">
        <v>950</v>
      </c>
      <c r="D197" s="465">
        <v>88</v>
      </c>
      <c r="E197" s="465">
        <v>30</v>
      </c>
      <c r="G197" s="465">
        <v>79306</v>
      </c>
      <c r="H197" s="465">
        <v>64620.160000000003</v>
      </c>
      <c r="I197" s="465">
        <v>2475</v>
      </c>
      <c r="J197" s="578">
        <v>146401.16</v>
      </c>
      <c r="K197" s="465"/>
      <c r="L197" s="578">
        <v>77921.865342914767</v>
      </c>
      <c r="M197" s="578">
        <v>-73200.58</v>
      </c>
      <c r="N197" s="578">
        <v>4721.2853429147654</v>
      </c>
      <c r="O197" s="578">
        <v>948.9</v>
      </c>
      <c r="P197" s="465"/>
      <c r="Q197" s="590">
        <f t="shared" si="2"/>
        <v>152071.34534291478</v>
      </c>
      <c r="R197" s="576">
        <v>99936.001041662501</v>
      </c>
      <c r="S197" s="574">
        <v>252007.34638457728</v>
      </c>
    </row>
    <row r="198" spans="1:19" ht="12.75">
      <c r="A198" s="438">
        <v>609</v>
      </c>
      <c r="B198" s="438" t="s">
        <v>222</v>
      </c>
      <c r="C198" s="465">
        <v>46902</v>
      </c>
      <c r="D198" s="465">
        <v>6223</v>
      </c>
      <c r="E198" s="465">
        <v>4282</v>
      </c>
      <c r="G198" s="465">
        <v>3915378.96</v>
      </c>
      <c r="H198" s="465">
        <v>4569673.3600000003</v>
      </c>
      <c r="I198" s="465">
        <v>353265</v>
      </c>
      <c r="J198" s="578">
        <v>8838317.3200000003</v>
      </c>
      <c r="K198" s="465"/>
      <c r="L198" s="578">
        <v>4492815.3162032021</v>
      </c>
      <c r="M198" s="578">
        <v>-4419158.66</v>
      </c>
      <c r="N198" s="578">
        <v>73656.656203201972</v>
      </c>
      <c r="O198" s="578">
        <v>135439.66</v>
      </c>
      <c r="P198" s="465"/>
      <c r="Q198" s="590">
        <f t="shared" si="2"/>
        <v>9047413.6362032034</v>
      </c>
      <c r="R198" s="576">
        <v>4695710.6358370222</v>
      </c>
      <c r="S198" s="574">
        <v>13743124.272040226</v>
      </c>
    </row>
    <row r="199" spans="1:19" ht="12.75">
      <c r="A199" s="438">
        <v>611</v>
      </c>
      <c r="B199" s="438" t="s">
        <v>223</v>
      </c>
      <c r="C199" s="465">
        <v>2914</v>
      </c>
      <c r="D199" s="465">
        <v>213</v>
      </c>
      <c r="E199" s="465">
        <v>190</v>
      </c>
      <c r="G199" s="465">
        <v>243260.72</v>
      </c>
      <c r="H199" s="465">
        <v>156410.16</v>
      </c>
      <c r="I199" s="465">
        <v>15675</v>
      </c>
      <c r="J199" s="578">
        <v>415345.88</v>
      </c>
      <c r="K199" s="465"/>
      <c r="L199" s="578">
        <v>156824.01993708767</v>
      </c>
      <c r="M199" s="578">
        <v>-207672.94</v>
      </c>
      <c r="N199" s="578">
        <v>-50848.920062912337</v>
      </c>
      <c r="O199" s="578">
        <v>6009.7</v>
      </c>
      <c r="P199" s="465"/>
      <c r="Q199" s="590">
        <f t="shared" si="2"/>
        <v>370506.65993708768</v>
      </c>
      <c r="R199" s="576">
        <v>79791.304038794333</v>
      </c>
      <c r="S199" s="574">
        <v>450297.96397588204</v>
      </c>
    </row>
    <row r="200" spans="1:19" ht="12.75">
      <c r="A200" s="438">
        <v>614</v>
      </c>
      <c r="B200" s="438" t="s">
        <v>224</v>
      </c>
      <c r="C200" s="465">
        <v>1370</v>
      </c>
      <c r="D200" s="465">
        <v>217</v>
      </c>
      <c r="E200" s="465">
        <v>65</v>
      </c>
      <c r="G200" s="465">
        <v>114367.6</v>
      </c>
      <c r="H200" s="465">
        <v>159347.44</v>
      </c>
      <c r="I200" s="465">
        <v>5362.5</v>
      </c>
      <c r="J200" s="578">
        <v>279077.54000000004</v>
      </c>
      <c r="K200" s="465"/>
      <c r="L200" s="578">
        <v>161342.76157471561</v>
      </c>
      <c r="M200" s="578">
        <v>-139538.77000000002</v>
      </c>
      <c r="N200" s="578">
        <v>21803.99157471559</v>
      </c>
      <c r="O200" s="578">
        <v>2055.9499999999998</v>
      </c>
      <c r="P200" s="465"/>
      <c r="Q200" s="590">
        <f t="shared" si="2"/>
        <v>302937.48157471564</v>
      </c>
      <c r="R200" s="576">
        <v>171221.5391250276</v>
      </c>
      <c r="S200" s="574">
        <v>474159.02069974324</v>
      </c>
    </row>
    <row r="201" spans="1:19" ht="12.75">
      <c r="A201" s="438">
        <v>615</v>
      </c>
      <c r="B201" s="438" t="s">
        <v>225</v>
      </c>
      <c r="C201" s="465">
        <v>3506</v>
      </c>
      <c r="D201" s="465">
        <v>603</v>
      </c>
      <c r="E201" s="465">
        <v>211</v>
      </c>
      <c r="G201" s="465">
        <v>292680.88</v>
      </c>
      <c r="H201" s="465">
        <v>442794.96</v>
      </c>
      <c r="I201" s="465">
        <v>17407.5</v>
      </c>
      <c r="J201" s="578">
        <v>752883.34000000008</v>
      </c>
      <c r="K201" s="465"/>
      <c r="L201" s="578">
        <v>519716.90388861799</v>
      </c>
      <c r="M201" s="578">
        <v>-376441.67000000004</v>
      </c>
      <c r="N201" s="578">
        <v>143275.23388861795</v>
      </c>
      <c r="O201" s="578">
        <v>6673.9299999999994</v>
      </c>
      <c r="P201" s="465"/>
      <c r="Q201" s="590">
        <f t="shared" si="2"/>
        <v>902832.50388861808</v>
      </c>
      <c r="R201" s="576">
        <v>361294.09643929312</v>
      </c>
      <c r="S201" s="574">
        <v>1264126.6003279113</v>
      </c>
    </row>
    <row r="202" spans="1:19" ht="12.75">
      <c r="A202" s="438">
        <v>616</v>
      </c>
      <c r="B202" s="438" t="s">
        <v>226</v>
      </c>
      <c r="C202" s="465">
        <v>1036</v>
      </c>
      <c r="D202" s="465">
        <v>91</v>
      </c>
      <c r="E202" s="465">
        <v>60</v>
      </c>
      <c r="G202" s="465">
        <v>86485.28</v>
      </c>
      <c r="H202" s="465">
        <v>66823.12000000001</v>
      </c>
      <c r="I202" s="465">
        <v>4950</v>
      </c>
      <c r="J202" s="578">
        <v>158258.40000000002</v>
      </c>
      <c r="K202" s="465"/>
      <c r="L202" s="578">
        <v>99830.428318439299</v>
      </c>
      <c r="M202" s="578">
        <v>-79129.200000000012</v>
      </c>
      <c r="N202" s="578">
        <v>20701.228318439287</v>
      </c>
      <c r="O202" s="578">
        <v>1897.8</v>
      </c>
      <c r="P202" s="465"/>
      <c r="Q202" s="590">
        <f t="shared" si="2"/>
        <v>180857.42831843928</v>
      </c>
      <c r="R202" s="576">
        <v>36547.180845823896</v>
      </c>
      <c r="S202" s="574">
        <v>217404.60916426318</v>
      </c>
    </row>
    <row r="203" spans="1:19" ht="12.75">
      <c r="A203" s="438">
        <v>619</v>
      </c>
      <c r="B203" s="438" t="s">
        <v>227</v>
      </c>
      <c r="C203" s="465">
        <v>1265</v>
      </c>
      <c r="D203" s="465">
        <v>122</v>
      </c>
      <c r="E203" s="465">
        <v>85</v>
      </c>
      <c r="G203" s="465">
        <v>105602.20000000001</v>
      </c>
      <c r="H203" s="465">
        <v>89587.040000000008</v>
      </c>
      <c r="I203" s="465">
        <v>7012.5</v>
      </c>
      <c r="J203" s="578">
        <v>202201.74000000002</v>
      </c>
      <c r="K203" s="465"/>
      <c r="L203" s="578">
        <v>98916.478438332837</v>
      </c>
      <c r="M203" s="578">
        <v>-101100.87000000001</v>
      </c>
      <c r="N203" s="578">
        <v>-2184.3915616671729</v>
      </c>
      <c r="O203" s="578">
        <v>2688.5499999999997</v>
      </c>
      <c r="P203" s="465"/>
      <c r="Q203" s="590">
        <f t="shared" ref="Q203:Q266" si="3">SUM(J203,N203,O203)</f>
        <v>202705.89843833284</v>
      </c>
      <c r="R203" s="576">
        <v>176657.18624702407</v>
      </c>
      <c r="S203" s="574">
        <v>379363.08468535694</v>
      </c>
    </row>
    <row r="204" spans="1:19" ht="12.75">
      <c r="A204" s="438">
        <v>620</v>
      </c>
      <c r="B204" s="438" t="s">
        <v>228</v>
      </c>
      <c r="C204" s="465">
        <v>1077</v>
      </c>
      <c r="D204" s="465">
        <v>215</v>
      </c>
      <c r="E204" s="465">
        <v>60</v>
      </c>
      <c r="G204" s="465">
        <v>89907.96</v>
      </c>
      <c r="H204" s="465">
        <v>157878.80000000002</v>
      </c>
      <c r="I204" s="465">
        <v>4950</v>
      </c>
      <c r="J204" s="578">
        <v>252736.76</v>
      </c>
      <c r="K204" s="465"/>
      <c r="L204" s="578">
        <v>181090.7976062888</v>
      </c>
      <c r="M204" s="578">
        <v>-126368.38</v>
      </c>
      <c r="N204" s="578">
        <v>54722.4176062888</v>
      </c>
      <c r="O204" s="578">
        <v>1897.8</v>
      </c>
      <c r="P204" s="465"/>
      <c r="Q204" s="590">
        <f t="shared" si="3"/>
        <v>309356.9776062888</v>
      </c>
      <c r="R204" s="576">
        <v>159119.45601182082</v>
      </c>
      <c r="S204" s="574">
        <v>468476.43361810962</v>
      </c>
    </row>
    <row r="205" spans="1:19" ht="12.75">
      <c r="A205" s="438">
        <v>623</v>
      </c>
      <c r="B205" s="438" t="s">
        <v>229</v>
      </c>
      <c r="C205" s="465">
        <v>957</v>
      </c>
      <c r="D205" s="465">
        <v>90</v>
      </c>
      <c r="E205" s="465">
        <v>62</v>
      </c>
      <c r="G205" s="465">
        <v>79890.36</v>
      </c>
      <c r="H205" s="465">
        <v>66088.800000000003</v>
      </c>
      <c r="I205" s="465">
        <v>5115</v>
      </c>
      <c r="J205" s="578">
        <v>151094.16</v>
      </c>
      <c r="K205" s="465"/>
      <c r="L205" s="578">
        <v>67667.759984617878</v>
      </c>
      <c r="M205" s="578">
        <v>-75547.08</v>
      </c>
      <c r="N205" s="578">
        <v>-7879.3200153821235</v>
      </c>
      <c r="O205" s="578">
        <v>1961.06</v>
      </c>
      <c r="P205" s="465"/>
      <c r="Q205" s="590">
        <f t="shared" si="3"/>
        <v>145175.89998461789</v>
      </c>
      <c r="R205" s="576">
        <v>62975.021016002516</v>
      </c>
      <c r="S205" s="574">
        <v>208150.92100062041</v>
      </c>
    </row>
    <row r="206" spans="1:19" ht="12.75">
      <c r="A206" s="438">
        <v>624</v>
      </c>
      <c r="B206" s="438" t="s">
        <v>230</v>
      </c>
      <c r="C206" s="465">
        <v>2711</v>
      </c>
      <c r="D206" s="465">
        <v>275</v>
      </c>
      <c r="E206" s="465">
        <v>248</v>
      </c>
      <c r="G206" s="465">
        <v>226314.28</v>
      </c>
      <c r="H206" s="465">
        <v>201938</v>
      </c>
      <c r="I206" s="465">
        <v>20460</v>
      </c>
      <c r="J206" s="578">
        <v>448712.28</v>
      </c>
      <c r="K206" s="465"/>
      <c r="L206" s="578">
        <v>234794.73752213171</v>
      </c>
      <c r="M206" s="578">
        <v>-224356.14</v>
      </c>
      <c r="N206" s="578">
        <v>10438.597522131691</v>
      </c>
      <c r="O206" s="578">
        <v>7844.24</v>
      </c>
      <c r="P206" s="465"/>
      <c r="Q206" s="590">
        <f t="shared" si="3"/>
        <v>466995.11752213171</v>
      </c>
      <c r="R206" s="576">
        <v>134712.92813885765</v>
      </c>
      <c r="S206" s="574">
        <v>601708.04566098936</v>
      </c>
    </row>
    <row r="207" spans="1:19" ht="12.75">
      <c r="A207" s="438">
        <v>625</v>
      </c>
      <c r="B207" s="438" t="s">
        <v>231</v>
      </c>
      <c r="C207" s="465">
        <v>1480</v>
      </c>
      <c r="D207" s="465">
        <v>170</v>
      </c>
      <c r="E207" s="465">
        <v>129</v>
      </c>
      <c r="G207" s="465">
        <v>123550.40000000001</v>
      </c>
      <c r="H207" s="465">
        <v>124834.40000000001</v>
      </c>
      <c r="I207" s="465">
        <v>10642.5</v>
      </c>
      <c r="J207" s="578">
        <v>259027.30000000002</v>
      </c>
      <c r="K207" s="465"/>
      <c r="L207" s="578">
        <v>132711.02438748468</v>
      </c>
      <c r="M207" s="578">
        <v>-129513.65000000001</v>
      </c>
      <c r="N207" s="578">
        <v>3197.3743874846696</v>
      </c>
      <c r="O207" s="578">
        <v>4080.27</v>
      </c>
      <c r="P207" s="465"/>
      <c r="Q207" s="590">
        <f t="shared" si="3"/>
        <v>266304.94438748469</v>
      </c>
      <c r="R207" s="576">
        <v>70256.306288046122</v>
      </c>
      <c r="S207" s="574">
        <v>336561.25067553081</v>
      </c>
    </row>
    <row r="208" spans="1:19" ht="12.75">
      <c r="A208" s="438">
        <v>626</v>
      </c>
      <c r="B208" s="438" t="s">
        <v>232</v>
      </c>
      <c r="C208" s="465">
        <v>2181</v>
      </c>
      <c r="D208" s="465">
        <v>318</v>
      </c>
      <c r="E208" s="465">
        <v>113</v>
      </c>
      <c r="G208" s="465">
        <v>182069.88</v>
      </c>
      <c r="H208" s="465">
        <v>233513.76</v>
      </c>
      <c r="I208" s="465">
        <v>9322.5</v>
      </c>
      <c r="J208" s="578">
        <v>424906.14</v>
      </c>
      <c r="K208" s="465"/>
      <c r="L208" s="578">
        <v>237044.17025533697</v>
      </c>
      <c r="M208" s="578">
        <v>-212453.07</v>
      </c>
      <c r="N208" s="578">
        <v>24591.100255336962</v>
      </c>
      <c r="O208" s="578">
        <v>3574.19</v>
      </c>
      <c r="P208" s="465"/>
      <c r="Q208" s="590">
        <f t="shared" si="3"/>
        <v>453071.43025533698</v>
      </c>
      <c r="R208" s="576">
        <v>280330.62720259011</v>
      </c>
      <c r="S208" s="574">
        <v>733402.05745792715</v>
      </c>
    </row>
    <row r="209" spans="1:19" ht="12.75">
      <c r="A209" s="438">
        <v>630</v>
      </c>
      <c r="B209" s="438" t="s">
        <v>233</v>
      </c>
      <c r="C209" s="465">
        <v>807</v>
      </c>
      <c r="D209" s="465">
        <v>87</v>
      </c>
      <c r="E209" s="465">
        <v>121</v>
      </c>
      <c r="G209" s="465">
        <v>67368.36</v>
      </c>
      <c r="H209" s="465">
        <v>63885.840000000004</v>
      </c>
      <c r="I209" s="465">
        <v>9982.5</v>
      </c>
      <c r="J209" s="578">
        <v>141236.70000000001</v>
      </c>
      <c r="K209" s="465"/>
      <c r="L209" s="578">
        <v>44541.1013516366</v>
      </c>
      <c r="M209" s="578">
        <v>-70618.350000000006</v>
      </c>
      <c r="N209" s="578">
        <v>-26077.248648363406</v>
      </c>
      <c r="O209" s="578">
        <v>3827.23</v>
      </c>
      <c r="P209" s="465"/>
      <c r="Q209" s="590">
        <f t="shared" si="3"/>
        <v>118986.68135163661</v>
      </c>
      <c r="R209" s="576">
        <v>32217.877101606398</v>
      </c>
      <c r="S209" s="574">
        <v>151204.55845324299</v>
      </c>
    </row>
    <row r="210" spans="1:19" ht="12.75">
      <c r="A210" s="438">
        <v>631</v>
      </c>
      <c r="B210" s="438" t="s">
        <v>234</v>
      </c>
      <c r="C210" s="465">
        <v>1000</v>
      </c>
      <c r="D210" s="465">
        <v>99</v>
      </c>
      <c r="E210" s="465">
        <v>59</v>
      </c>
      <c r="G210" s="465">
        <v>83480</v>
      </c>
      <c r="H210" s="465">
        <v>72697.680000000008</v>
      </c>
      <c r="I210" s="465">
        <v>4867.5</v>
      </c>
      <c r="J210" s="578">
        <v>161045.18</v>
      </c>
      <c r="K210" s="465"/>
      <c r="L210" s="578">
        <v>86002.40342510723</v>
      </c>
      <c r="M210" s="578">
        <v>-80522.59</v>
      </c>
      <c r="N210" s="578">
        <v>5479.8134251072333</v>
      </c>
      <c r="O210" s="578">
        <v>1866.1699999999998</v>
      </c>
      <c r="P210" s="465"/>
      <c r="Q210" s="590">
        <f t="shared" si="3"/>
        <v>168391.16342510722</v>
      </c>
      <c r="R210" s="576">
        <v>80979.601978083418</v>
      </c>
      <c r="S210" s="574">
        <v>249370.76540319063</v>
      </c>
    </row>
    <row r="211" spans="1:19" ht="12.75">
      <c r="A211" s="438">
        <v>635</v>
      </c>
      <c r="B211" s="438" t="s">
        <v>235</v>
      </c>
      <c r="C211" s="465">
        <v>3301</v>
      </c>
      <c r="D211" s="465">
        <v>292</v>
      </c>
      <c r="E211" s="465">
        <v>249</v>
      </c>
      <c r="G211" s="465">
        <v>275567.48000000004</v>
      </c>
      <c r="H211" s="465">
        <v>214421.44</v>
      </c>
      <c r="I211" s="465">
        <v>20542.5</v>
      </c>
      <c r="J211" s="578">
        <v>510531.42000000004</v>
      </c>
      <c r="K211" s="465"/>
      <c r="L211" s="578">
        <v>244291.9896061419</v>
      </c>
      <c r="M211" s="578">
        <v>-255265.71000000002</v>
      </c>
      <c r="N211" s="578">
        <v>-10973.720393858122</v>
      </c>
      <c r="O211" s="578">
        <v>7875.87</v>
      </c>
      <c r="P211" s="465"/>
      <c r="Q211" s="590">
        <f t="shared" si="3"/>
        <v>507433.56960614189</v>
      </c>
      <c r="R211" s="576">
        <v>308307.01977222238</v>
      </c>
      <c r="S211" s="574">
        <v>815740.58937836427</v>
      </c>
    </row>
    <row r="212" spans="1:19" ht="12.75">
      <c r="A212" s="438">
        <v>636</v>
      </c>
      <c r="B212" s="438" t="s">
        <v>236</v>
      </c>
      <c r="C212" s="465">
        <v>4283</v>
      </c>
      <c r="D212" s="465">
        <v>398</v>
      </c>
      <c r="E212" s="465">
        <v>422</v>
      </c>
      <c r="G212" s="465">
        <v>357544.84</v>
      </c>
      <c r="H212" s="465">
        <v>292259.36000000004</v>
      </c>
      <c r="I212" s="465">
        <v>34815</v>
      </c>
      <c r="J212" s="578">
        <v>684619.20000000007</v>
      </c>
      <c r="K212" s="465"/>
      <c r="L212" s="578">
        <v>328902.36098382989</v>
      </c>
      <c r="M212" s="578">
        <v>-342309.60000000003</v>
      </c>
      <c r="N212" s="578">
        <v>-13407.239016170148</v>
      </c>
      <c r="O212" s="578">
        <v>13347.859999999999</v>
      </c>
      <c r="P212" s="465"/>
      <c r="Q212" s="590">
        <f t="shared" si="3"/>
        <v>684559.82098382991</v>
      </c>
      <c r="R212" s="576">
        <v>157085.41384277394</v>
      </c>
      <c r="S212" s="574">
        <v>841645.2348266039</v>
      </c>
    </row>
    <row r="213" spans="1:19" ht="12.75">
      <c r="A213" s="438">
        <v>638</v>
      </c>
      <c r="B213" s="438" t="s">
        <v>237</v>
      </c>
      <c r="C213" s="465">
        <v>29370</v>
      </c>
      <c r="D213" s="465">
        <v>3076</v>
      </c>
      <c r="E213" s="465">
        <v>4352</v>
      </c>
      <c r="G213" s="465">
        <v>2451807.6</v>
      </c>
      <c r="H213" s="465">
        <v>2258768.3200000003</v>
      </c>
      <c r="I213" s="465">
        <v>359040</v>
      </c>
      <c r="J213" s="578">
        <v>5069615.92</v>
      </c>
      <c r="K213" s="465"/>
      <c r="L213" s="578">
        <v>2219001.0327728796</v>
      </c>
      <c r="M213" s="578">
        <v>-2534807.96</v>
      </c>
      <c r="N213" s="578">
        <v>-315806.92722712038</v>
      </c>
      <c r="O213" s="578">
        <v>137653.76000000001</v>
      </c>
      <c r="P213" s="465"/>
      <c r="Q213" s="590">
        <f t="shared" si="3"/>
        <v>4891462.7527728789</v>
      </c>
      <c r="R213" s="576">
        <v>1255417.5638302919</v>
      </c>
      <c r="S213" s="574">
        <v>6146880.3166031707</v>
      </c>
    </row>
    <row r="214" spans="1:19" ht="12.75">
      <c r="A214" s="438">
        <v>678</v>
      </c>
      <c r="B214" s="438" t="s">
        <v>238</v>
      </c>
      <c r="C214" s="465">
        <v>12233</v>
      </c>
      <c r="D214" s="465">
        <v>1710</v>
      </c>
      <c r="E214" s="465">
        <v>940</v>
      </c>
      <c r="G214" s="465">
        <v>1021210.8400000001</v>
      </c>
      <c r="H214" s="465">
        <v>1255687.2000000002</v>
      </c>
      <c r="I214" s="465">
        <v>77550</v>
      </c>
      <c r="J214" s="578">
        <v>2354448.04</v>
      </c>
      <c r="K214" s="465"/>
      <c r="L214" s="578">
        <v>1246432.8718872613</v>
      </c>
      <c r="M214" s="578">
        <v>-1177224.02</v>
      </c>
      <c r="N214" s="578">
        <v>69208.851887261262</v>
      </c>
      <c r="O214" s="578">
        <v>29732.2</v>
      </c>
      <c r="P214" s="465"/>
      <c r="Q214" s="590">
        <f t="shared" si="3"/>
        <v>2453389.0918872617</v>
      </c>
      <c r="R214" s="576">
        <v>1020494.7637855788</v>
      </c>
      <c r="S214" s="574">
        <v>3473883.8556728405</v>
      </c>
    </row>
    <row r="215" spans="1:19" ht="12.75">
      <c r="A215" s="438">
        <v>680</v>
      </c>
      <c r="B215" s="438" t="s">
        <v>239</v>
      </c>
      <c r="C215" s="465">
        <v>14608</v>
      </c>
      <c r="D215" s="465">
        <v>1451</v>
      </c>
      <c r="E215" s="465">
        <v>3051</v>
      </c>
      <c r="G215" s="465">
        <v>1219475.8400000001</v>
      </c>
      <c r="H215" s="465">
        <v>1065498.32</v>
      </c>
      <c r="I215" s="465">
        <v>251707.5</v>
      </c>
      <c r="J215" s="578">
        <v>2536681.66</v>
      </c>
      <c r="K215" s="465"/>
      <c r="L215" s="578">
        <v>1383516.6899472962</v>
      </c>
      <c r="M215" s="578">
        <v>-1268340.83</v>
      </c>
      <c r="N215" s="578">
        <v>115175.85994729609</v>
      </c>
      <c r="O215" s="578">
        <v>96503.12999999999</v>
      </c>
      <c r="P215" s="465"/>
      <c r="Q215" s="590">
        <f t="shared" si="3"/>
        <v>2748360.6499472959</v>
      </c>
      <c r="R215" s="576">
        <v>1383232.4838348543</v>
      </c>
      <c r="S215" s="574">
        <v>4131593.1337821502</v>
      </c>
    </row>
    <row r="216" spans="1:19" ht="12.75">
      <c r="A216" s="438">
        <v>681</v>
      </c>
      <c r="B216" s="438" t="s">
        <v>240</v>
      </c>
      <c r="C216" s="465">
        <v>1612</v>
      </c>
      <c r="D216" s="465">
        <v>162</v>
      </c>
      <c r="E216" s="465">
        <v>188</v>
      </c>
      <c r="G216" s="465">
        <v>134569.76</v>
      </c>
      <c r="H216" s="465">
        <v>118959.84000000001</v>
      </c>
      <c r="I216" s="465">
        <v>15510</v>
      </c>
      <c r="J216" s="578">
        <v>269039.60000000003</v>
      </c>
      <c r="K216" s="465"/>
      <c r="L216" s="578">
        <v>154956.19012183012</v>
      </c>
      <c r="M216" s="578">
        <v>-134519.80000000002</v>
      </c>
      <c r="N216" s="578">
        <v>20436.390121830103</v>
      </c>
      <c r="O216" s="578">
        <v>5946.44</v>
      </c>
      <c r="P216" s="465"/>
      <c r="Q216" s="590">
        <f t="shared" si="3"/>
        <v>295422.43012183014</v>
      </c>
      <c r="R216" s="576">
        <v>108726.106271461</v>
      </c>
      <c r="S216" s="574">
        <v>404148.53639329114</v>
      </c>
    </row>
    <row r="217" spans="1:19" ht="12.75">
      <c r="A217" s="438">
        <v>683</v>
      </c>
      <c r="B217" s="438" t="s">
        <v>241</v>
      </c>
      <c r="C217" s="465">
        <v>1683</v>
      </c>
      <c r="D217" s="465">
        <v>198</v>
      </c>
      <c r="E217" s="465">
        <v>62</v>
      </c>
      <c r="G217" s="465">
        <v>140496.84</v>
      </c>
      <c r="H217" s="465">
        <v>145395.36000000002</v>
      </c>
      <c r="I217" s="465">
        <v>5115</v>
      </c>
      <c r="J217" s="578">
        <v>291007.2</v>
      </c>
      <c r="K217" s="465"/>
      <c r="L217" s="578">
        <v>139207.45490178384</v>
      </c>
      <c r="M217" s="578">
        <v>-145503.6</v>
      </c>
      <c r="N217" s="578">
        <v>-6296.1450982161623</v>
      </c>
      <c r="O217" s="578">
        <v>1961.06</v>
      </c>
      <c r="P217" s="465"/>
      <c r="Q217" s="590">
        <f t="shared" si="3"/>
        <v>286672.11490178382</v>
      </c>
      <c r="R217" s="576">
        <v>173173.94264537166</v>
      </c>
      <c r="S217" s="574">
        <v>459846.05754715548</v>
      </c>
    </row>
    <row r="218" spans="1:19" ht="12.75">
      <c r="A218" s="438">
        <v>684</v>
      </c>
      <c r="B218" s="438" t="s">
        <v>242</v>
      </c>
      <c r="C218" s="465">
        <v>21739</v>
      </c>
      <c r="D218" s="465">
        <v>2276</v>
      </c>
      <c r="E218" s="465">
        <v>3335</v>
      </c>
      <c r="G218" s="465">
        <v>1814771.72</v>
      </c>
      <c r="H218" s="465">
        <v>1671312.32</v>
      </c>
      <c r="I218" s="465">
        <v>275137.5</v>
      </c>
      <c r="J218" s="578">
        <v>3761221.54</v>
      </c>
      <c r="K218" s="465"/>
      <c r="L218" s="578">
        <v>1792704.6841439013</v>
      </c>
      <c r="M218" s="578">
        <v>-1880610.77</v>
      </c>
      <c r="N218" s="578">
        <v>-87906.085856098682</v>
      </c>
      <c r="O218" s="578">
        <v>105486.05</v>
      </c>
      <c r="P218" s="465"/>
      <c r="Q218" s="590">
        <f t="shared" si="3"/>
        <v>3778801.5041439012</v>
      </c>
      <c r="R218" s="576">
        <v>1868985.3069247869</v>
      </c>
      <c r="S218" s="574">
        <v>5647786.8110686876</v>
      </c>
    </row>
    <row r="219" spans="1:19" ht="12.75">
      <c r="A219" s="438">
        <v>686</v>
      </c>
      <c r="B219" s="438" t="s">
        <v>243</v>
      </c>
      <c r="C219" s="465">
        <v>1424</v>
      </c>
      <c r="D219" s="465">
        <v>151</v>
      </c>
      <c r="E219" s="465">
        <v>104</v>
      </c>
      <c r="G219" s="465">
        <v>118875.52</v>
      </c>
      <c r="H219" s="465">
        <v>110882.32</v>
      </c>
      <c r="I219" s="465">
        <v>8580</v>
      </c>
      <c r="J219" s="578">
        <v>238337.84000000003</v>
      </c>
      <c r="K219" s="465"/>
      <c r="L219" s="578">
        <v>131368.8684757351</v>
      </c>
      <c r="M219" s="578">
        <v>-119168.92000000001</v>
      </c>
      <c r="N219" s="578">
        <v>12199.948475735087</v>
      </c>
      <c r="O219" s="578">
        <v>3289.52</v>
      </c>
      <c r="P219" s="465"/>
      <c r="Q219" s="590">
        <f t="shared" si="3"/>
        <v>253827.3084757351</v>
      </c>
      <c r="R219" s="576">
        <v>78236.526261392122</v>
      </c>
      <c r="S219" s="574">
        <v>332063.83473712724</v>
      </c>
    </row>
    <row r="220" spans="1:19" ht="12.75">
      <c r="A220" s="438">
        <v>687</v>
      </c>
      <c r="B220" s="438" t="s">
        <v>244</v>
      </c>
      <c r="C220" s="465">
        <v>656</v>
      </c>
      <c r="D220" s="465">
        <v>92</v>
      </c>
      <c r="E220" s="465">
        <v>22</v>
      </c>
      <c r="G220" s="465">
        <v>54762.880000000005</v>
      </c>
      <c r="H220" s="465">
        <v>67557.440000000002</v>
      </c>
      <c r="I220" s="465">
        <v>1815</v>
      </c>
      <c r="J220" s="578">
        <v>124135.32</v>
      </c>
      <c r="K220" s="465"/>
      <c r="L220" s="578">
        <v>64141.166602465732</v>
      </c>
      <c r="M220" s="578">
        <v>-62067.66</v>
      </c>
      <c r="N220" s="578">
        <v>2073.5066024657281</v>
      </c>
      <c r="O220" s="578">
        <v>695.86</v>
      </c>
      <c r="P220" s="465"/>
      <c r="Q220" s="590">
        <f t="shared" si="3"/>
        <v>126904.68660246574</v>
      </c>
      <c r="R220" s="576">
        <v>94628.493958858409</v>
      </c>
      <c r="S220" s="574">
        <v>221533.18056132414</v>
      </c>
    </row>
    <row r="221" spans="1:19" ht="12.75">
      <c r="A221" s="438">
        <v>689</v>
      </c>
      <c r="B221" s="438" t="s">
        <v>245</v>
      </c>
      <c r="C221" s="465">
        <v>1411</v>
      </c>
      <c r="D221" s="465">
        <v>246</v>
      </c>
      <c r="E221" s="465">
        <v>135</v>
      </c>
      <c r="G221" s="465">
        <v>117790.28</v>
      </c>
      <c r="H221" s="465">
        <v>180642.72</v>
      </c>
      <c r="I221" s="465">
        <v>11137.5</v>
      </c>
      <c r="J221" s="578">
        <v>309570.5</v>
      </c>
      <c r="K221" s="465"/>
      <c r="L221" s="578">
        <v>217964.84349139279</v>
      </c>
      <c r="M221" s="578">
        <v>-154785.25</v>
      </c>
      <c r="N221" s="578">
        <v>63179.593491392792</v>
      </c>
      <c r="O221" s="578">
        <v>4270.05</v>
      </c>
      <c r="P221" s="465"/>
      <c r="Q221" s="590">
        <f t="shared" si="3"/>
        <v>377020.14349139278</v>
      </c>
      <c r="R221" s="576">
        <v>185085.57098897052</v>
      </c>
      <c r="S221" s="574">
        <v>562105.7144803633</v>
      </c>
    </row>
    <row r="222" spans="1:19" ht="12.75">
      <c r="A222" s="438">
        <v>691</v>
      </c>
      <c r="B222" s="438" t="s">
        <v>246</v>
      </c>
      <c r="C222" s="465">
        <v>1263</v>
      </c>
      <c r="D222" s="465">
        <v>106</v>
      </c>
      <c r="E222" s="465">
        <v>13</v>
      </c>
      <c r="G222" s="465">
        <v>105435.24</v>
      </c>
      <c r="H222" s="465">
        <v>77837.919999999998</v>
      </c>
      <c r="I222" s="465">
        <v>1072.5</v>
      </c>
      <c r="J222" s="578">
        <v>184345.66</v>
      </c>
      <c r="K222" s="465"/>
      <c r="L222" s="578">
        <v>80201.268189072245</v>
      </c>
      <c r="M222" s="578">
        <v>-92172.83</v>
      </c>
      <c r="N222" s="578">
        <v>-11971.561810927757</v>
      </c>
      <c r="O222" s="578">
        <v>411.19</v>
      </c>
      <c r="P222" s="465"/>
      <c r="Q222" s="590">
        <f t="shared" si="3"/>
        <v>172785.28818907225</v>
      </c>
      <c r="R222" s="576">
        <v>92489.491500817981</v>
      </c>
      <c r="S222" s="574">
        <v>265274.77968989022</v>
      </c>
    </row>
    <row r="223" spans="1:19" ht="12.75">
      <c r="A223" s="438">
        <v>694</v>
      </c>
      <c r="B223" s="438" t="s">
        <v>247</v>
      </c>
      <c r="C223" s="465">
        <v>16355</v>
      </c>
      <c r="D223" s="465">
        <v>1970</v>
      </c>
      <c r="E223" s="465">
        <v>1941</v>
      </c>
      <c r="G223" s="465">
        <v>1365315.4000000001</v>
      </c>
      <c r="H223" s="465">
        <v>1446610.4000000001</v>
      </c>
      <c r="I223" s="465">
        <v>160132.5</v>
      </c>
      <c r="J223" s="578">
        <v>2972058.3000000003</v>
      </c>
      <c r="K223" s="465"/>
      <c r="L223" s="578">
        <v>1366094.5195661669</v>
      </c>
      <c r="M223" s="578">
        <v>-1486029.1500000001</v>
      </c>
      <c r="N223" s="578">
        <v>-119934.63043383323</v>
      </c>
      <c r="O223" s="578">
        <v>61393.829999999994</v>
      </c>
      <c r="P223" s="465"/>
      <c r="Q223" s="590">
        <f t="shared" si="3"/>
        <v>2913517.4995661671</v>
      </c>
      <c r="R223" s="576">
        <v>1812118.1243834731</v>
      </c>
      <c r="S223" s="574">
        <v>4725635.6239496404</v>
      </c>
    </row>
    <row r="224" spans="1:19" ht="12.75">
      <c r="A224" s="438">
        <v>697</v>
      </c>
      <c r="B224" s="438" t="s">
        <v>248</v>
      </c>
      <c r="C224" s="465">
        <v>529</v>
      </c>
      <c r="D224" s="465">
        <v>64</v>
      </c>
      <c r="E224" s="465">
        <v>23</v>
      </c>
      <c r="G224" s="465">
        <v>44160.920000000006</v>
      </c>
      <c r="H224" s="465">
        <v>46996.480000000003</v>
      </c>
      <c r="I224" s="465">
        <v>1897.5</v>
      </c>
      <c r="J224" s="578">
        <v>93054.900000000009</v>
      </c>
      <c r="K224" s="465"/>
      <c r="L224" s="578">
        <v>83365.540825718199</v>
      </c>
      <c r="M224" s="578">
        <v>-46527.450000000004</v>
      </c>
      <c r="N224" s="578">
        <v>36838.090825718195</v>
      </c>
      <c r="O224" s="578">
        <v>727.49</v>
      </c>
      <c r="P224" s="465"/>
      <c r="Q224" s="590">
        <f t="shared" si="3"/>
        <v>130620.48082571822</v>
      </c>
      <c r="R224" s="576">
        <v>31118.452918584284</v>
      </c>
      <c r="S224" s="574">
        <v>161738.93374430249</v>
      </c>
    </row>
    <row r="225" spans="1:19" ht="12.75">
      <c r="A225" s="438">
        <v>698</v>
      </c>
      <c r="B225" s="438" t="s">
        <v>249</v>
      </c>
      <c r="C225" s="465">
        <v>39088</v>
      </c>
      <c r="D225" s="465">
        <v>4407</v>
      </c>
      <c r="E225" s="465">
        <v>3072</v>
      </c>
      <c r="G225" s="465">
        <v>3263066.24</v>
      </c>
      <c r="H225" s="465">
        <v>3236148.24</v>
      </c>
      <c r="I225" s="465">
        <v>253440</v>
      </c>
      <c r="J225" s="578">
        <v>6752654.4800000004</v>
      </c>
      <c r="K225" s="465"/>
      <c r="L225" s="578">
        <v>4221703.766269776</v>
      </c>
      <c r="M225" s="578">
        <v>-3376327.24</v>
      </c>
      <c r="N225" s="578">
        <v>845376.52626977582</v>
      </c>
      <c r="O225" s="578">
        <v>97167.360000000001</v>
      </c>
      <c r="P225" s="465"/>
      <c r="Q225" s="590">
        <f t="shared" si="3"/>
        <v>7695198.3662697766</v>
      </c>
      <c r="R225" s="576">
        <v>1850232.9212748902</v>
      </c>
      <c r="S225" s="574">
        <v>9545431.2875446677</v>
      </c>
    </row>
    <row r="226" spans="1:19" ht="12.75">
      <c r="A226" s="438">
        <v>700</v>
      </c>
      <c r="B226" s="438" t="s">
        <v>250</v>
      </c>
      <c r="C226" s="465">
        <v>2321</v>
      </c>
      <c r="D226" s="465">
        <v>275</v>
      </c>
      <c r="E226" s="465">
        <v>173</v>
      </c>
      <c r="G226" s="465">
        <v>193757.08000000002</v>
      </c>
      <c r="H226" s="465">
        <v>201938</v>
      </c>
      <c r="I226" s="465">
        <v>14272.5</v>
      </c>
      <c r="J226" s="578">
        <v>409967.58</v>
      </c>
      <c r="K226" s="465"/>
      <c r="L226" s="578">
        <v>224319.90931741908</v>
      </c>
      <c r="M226" s="578">
        <v>-204983.79</v>
      </c>
      <c r="N226" s="578">
        <v>19336.11931741907</v>
      </c>
      <c r="O226" s="578">
        <v>5471.99</v>
      </c>
      <c r="P226" s="465"/>
      <c r="Q226" s="590">
        <f t="shared" si="3"/>
        <v>434775.68931741908</v>
      </c>
      <c r="R226" s="576">
        <v>246252.03226485406</v>
      </c>
      <c r="S226" s="574">
        <v>681027.72158227314</v>
      </c>
    </row>
    <row r="227" spans="1:19" ht="12.75">
      <c r="A227" s="438">
        <v>702</v>
      </c>
      <c r="B227" s="438" t="s">
        <v>251</v>
      </c>
      <c r="C227" s="465">
        <v>1913</v>
      </c>
      <c r="D227" s="465">
        <v>262</v>
      </c>
      <c r="E227" s="465">
        <v>121</v>
      </c>
      <c r="G227" s="465">
        <v>159697.24000000002</v>
      </c>
      <c r="H227" s="465">
        <v>192391.84000000003</v>
      </c>
      <c r="I227" s="465">
        <v>9982.5</v>
      </c>
      <c r="J227" s="578">
        <v>362071.58000000007</v>
      </c>
      <c r="K227" s="465"/>
      <c r="L227" s="578">
        <v>225490.13851224503</v>
      </c>
      <c r="M227" s="578">
        <v>-181035.79000000004</v>
      </c>
      <c r="N227" s="578">
        <v>44454.348512244993</v>
      </c>
      <c r="O227" s="578">
        <v>3827.23</v>
      </c>
      <c r="P227" s="465"/>
      <c r="Q227" s="590">
        <f t="shared" si="3"/>
        <v>410353.15851224505</v>
      </c>
      <c r="R227" s="576">
        <v>241073.09003501321</v>
      </c>
      <c r="S227" s="574">
        <v>651426.24854725832</v>
      </c>
    </row>
    <row r="228" spans="1:19" ht="12.75">
      <c r="A228" s="438">
        <v>704</v>
      </c>
      <c r="B228" s="438" t="s">
        <v>252</v>
      </c>
      <c r="C228" s="465">
        <v>3582</v>
      </c>
      <c r="D228" s="465">
        <v>189</v>
      </c>
      <c r="E228" s="465">
        <v>214</v>
      </c>
      <c r="G228" s="465">
        <v>299025.36</v>
      </c>
      <c r="H228" s="465">
        <v>138786.48000000001</v>
      </c>
      <c r="I228" s="465">
        <v>17655</v>
      </c>
      <c r="J228" s="578">
        <v>455466.83999999997</v>
      </c>
      <c r="K228" s="465"/>
      <c r="L228" s="578">
        <v>183406.3519056199</v>
      </c>
      <c r="M228" s="578">
        <v>-227733.41999999998</v>
      </c>
      <c r="N228" s="578">
        <v>-44327.068094380083</v>
      </c>
      <c r="O228" s="578">
        <v>6768.82</v>
      </c>
      <c r="P228" s="465"/>
      <c r="Q228" s="590">
        <f t="shared" si="3"/>
        <v>417908.59190561989</v>
      </c>
      <c r="R228" s="576">
        <v>104677.6286543271</v>
      </c>
      <c r="S228" s="574">
        <v>522586.22055994696</v>
      </c>
    </row>
    <row r="229" spans="1:19" ht="12.75">
      <c r="A229" s="438">
        <v>707</v>
      </c>
      <c r="B229" s="438" t="s">
        <v>253</v>
      </c>
      <c r="C229" s="465">
        <v>842</v>
      </c>
      <c r="D229" s="465">
        <v>163</v>
      </c>
      <c r="E229" s="465">
        <v>85</v>
      </c>
      <c r="G229" s="465">
        <v>70290.16</v>
      </c>
      <c r="H229" s="465">
        <v>119694.16</v>
      </c>
      <c r="I229" s="465">
        <v>7012.5</v>
      </c>
      <c r="J229" s="578">
        <v>196996.82</v>
      </c>
      <c r="K229" s="465"/>
      <c r="L229" s="578">
        <v>180348.45960489416</v>
      </c>
      <c r="M229" s="578">
        <v>-98498.41</v>
      </c>
      <c r="N229" s="578">
        <v>81850.049604894157</v>
      </c>
      <c r="O229" s="578">
        <v>2688.5499999999997</v>
      </c>
      <c r="P229" s="465"/>
      <c r="Q229" s="590">
        <f t="shared" si="3"/>
        <v>281535.41960489418</v>
      </c>
      <c r="R229" s="576">
        <v>120962.63307402789</v>
      </c>
      <c r="S229" s="574">
        <v>402498.05267892207</v>
      </c>
    </row>
    <row r="230" spans="1:19" ht="12.75">
      <c r="A230" s="438">
        <v>710</v>
      </c>
      <c r="B230" s="438" t="s">
        <v>254</v>
      </c>
      <c r="C230" s="465">
        <v>14748</v>
      </c>
      <c r="D230" s="465">
        <v>1465</v>
      </c>
      <c r="E230" s="465">
        <v>1590</v>
      </c>
      <c r="G230" s="465">
        <v>1231163.04</v>
      </c>
      <c r="H230" s="465">
        <v>1075778.8</v>
      </c>
      <c r="I230" s="465">
        <v>131175</v>
      </c>
      <c r="J230" s="578">
        <v>2438116.84</v>
      </c>
      <c r="K230" s="465"/>
      <c r="L230" s="578">
        <v>1067146.9005453126</v>
      </c>
      <c r="M230" s="578">
        <v>-1219058.42</v>
      </c>
      <c r="N230" s="578">
        <v>-151911.51945468737</v>
      </c>
      <c r="O230" s="578">
        <v>50291.7</v>
      </c>
      <c r="P230" s="465"/>
      <c r="Q230" s="590">
        <f t="shared" si="3"/>
        <v>2336497.0205453127</v>
      </c>
      <c r="R230" s="576">
        <v>654281.92265551211</v>
      </c>
      <c r="S230" s="574">
        <v>2990778.9432008248</v>
      </c>
    </row>
    <row r="231" spans="1:19" ht="12.75">
      <c r="A231" s="438">
        <v>729</v>
      </c>
      <c r="B231" s="438" t="s">
        <v>255</v>
      </c>
      <c r="C231" s="465">
        <v>4291</v>
      </c>
      <c r="D231" s="465">
        <v>718</v>
      </c>
      <c r="E231" s="465">
        <v>141</v>
      </c>
      <c r="G231" s="465">
        <v>358212.68</v>
      </c>
      <c r="H231" s="465">
        <v>527241.76</v>
      </c>
      <c r="I231" s="465">
        <v>11632.5</v>
      </c>
      <c r="J231" s="578">
        <v>897086.94</v>
      </c>
      <c r="K231" s="465"/>
      <c r="L231" s="578">
        <v>560317.6087595541</v>
      </c>
      <c r="M231" s="578">
        <v>-448543.47</v>
      </c>
      <c r="N231" s="578">
        <v>111774.13875955413</v>
      </c>
      <c r="O231" s="578">
        <v>4459.83</v>
      </c>
      <c r="P231" s="465"/>
      <c r="Q231" s="590">
        <f t="shared" si="3"/>
        <v>1013320.908759554</v>
      </c>
      <c r="R231" s="576">
        <v>569654.39742835204</v>
      </c>
      <c r="S231" s="574">
        <v>1582975.3061879061</v>
      </c>
    </row>
    <row r="232" spans="1:19" ht="12.75">
      <c r="A232" s="438">
        <v>732</v>
      </c>
      <c r="B232" s="438" t="s">
        <v>256</v>
      </c>
      <c r="C232" s="465">
        <v>1609</v>
      </c>
      <c r="D232" s="465">
        <v>236</v>
      </c>
      <c r="E232" s="465">
        <v>121</v>
      </c>
      <c r="G232" s="465">
        <v>134319.32</v>
      </c>
      <c r="H232" s="465">
        <v>173299.52000000002</v>
      </c>
      <c r="I232" s="465">
        <v>9982.5</v>
      </c>
      <c r="J232" s="578">
        <v>317601.34000000003</v>
      </c>
      <c r="K232" s="465"/>
      <c r="L232" s="578">
        <v>180457.85614587148</v>
      </c>
      <c r="M232" s="578">
        <v>-158800.67000000001</v>
      </c>
      <c r="N232" s="578">
        <v>21657.18614587147</v>
      </c>
      <c r="O232" s="578">
        <v>3827.23</v>
      </c>
      <c r="P232" s="465"/>
      <c r="Q232" s="590">
        <f t="shared" si="3"/>
        <v>343085.75614587148</v>
      </c>
      <c r="R232" s="576">
        <v>161858.85386017902</v>
      </c>
      <c r="S232" s="574">
        <v>504944.6100060505</v>
      </c>
    </row>
    <row r="233" spans="1:19" ht="12.75">
      <c r="A233" s="438">
        <v>734</v>
      </c>
      <c r="B233" s="438" t="s">
        <v>257</v>
      </c>
      <c r="C233" s="465">
        <v>27641</v>
      </c>
      <c r="D233" s="465">
        <v>3432</v>
      </c>
      <c r="E233" s="465">
        <v>4273</v>
      </c>
      <c r="G233" s="465">
        <v>2307470.6800000002</v>
      </c>
      <c r="H233" s="465">
        <v>2520186.2400000002</v>
      </c>
      <c r="I233" s="465">
        <v>352522.5</v>
      </c>
      <c r="J233" s="578">
        <v>5180179.42</v>
      </c>
      <c r="K233" s="465"/>
      <c r="L233" s="578">
        <v>3169022.0874446379</v>
      </c>
      <c r="M233" s="578">
        <v>-2590089.71</v>
      </c>
      <c r="N233" s="578">
        <v>578932.37744463794</v>
      </c>
      <c r="O233" s="578">
        <v>135154.99</v>
      </c>
      <c r="P233" s="465"/>
      <c r="Q233" s="590">
        <f t="shared" si="3"/>
        <v>5894266.7874446381</v>
      </c>
      <c r="R233" s="576">
        <v>2492355.0404930897</v>
      </c>
      <c r="S233" s="574">
        <v>8386621.8279377278</v>
      </c>
    </row>
    <row r="234" spans="1:19" ht="12.75">
      <c r="A234" s="438">
        <v>738</v>
      </c>
      <c r="B234" s="438" t="s">
        <v>258</v>
      </c>
      <c r="C234" s="465">
        <v>1615</v>
      </c>
      <c r="D234" s="465">
        <v>126</v>
      </c>
      <c r="E234" s="465">
        <v>203</v>
      </c>
      <c r="G234" s="465">
        <v>134820.20000000001</v>
      </c>
      <c r="H234" s="465">
        <v>92524.32</v>
      </c>
      <c r="I234" s="465">
        <v>16747.5</v>
      </c>
      <c r="J234" s="578">
        <v>244092.02000000002</v>
      </c>
      <c r="K234" s="465"/>
      <c r="L234" s="578">
        <v>118023.66262217604</v>
      </c>
      <c r="M234" s="578">
        <v>-122046.01000000001</v>
      </c>
      <c r="N234" s="578">
        <v>-4022.3473778239713</v>
      </c>
      <c r="O234" s="578">
        <v>6420.8899999999994</v>
      </c>
      <c r="P234" s="465"/>
      <c r="Q234" s="590">
        <f t="shared" si="3"/>
        <v>246490.56262217608</v>
      </c>
      <c r="R234" s="576">
        <v>122005.45896755312</v>
      </c>
      <c r="S234" s="574">
        <v>368496.02158972918</v>
      </c>
    </row>
    <row r="235" spans="1:19" ht="12.75">
      <c r="A235" s="438">
        <v>739</v>
      </c>
      <c r="B235" s="438" t="s">
        <v>259</v>
      </c>
      <c r="C235" s="465">
        <v>1490</v>
      </c>
      <c r="D235" s="465">
        <v>164</v>
      </c>
      <c r="E235" s="465">
        <v>83</v>
      </c>
      <c r="G235" s="465">
        <v>124385.20000000001</v>
      </c>
      <c r="H235" s="465">
        <v>120428.48000000001</v>
      </c>
      <c r="I235" s="465">
        <v>6847.5</v>
      </c>
      <c r="J235" s="578">
        <v>251661.18000000002</v>
      </c>
      <c r="K235" s="465"/>
      <c r="L235" s="578">
        <v>145688.47446313009</v>
      </c>
      <c r="M235" s="578">
        <v>-125830.59000000001</v>
      </c>
      <c r="N235" s="578">
        <v>19857.884463130074</v>
      </c>
      <c r="O235" s="578">
        <v>2625.29</v>
      </c>
      <c r="P235" s="465"/>
      <c r="Q235" s="590">
        <f t="shared" si="3"/>
        <v>274144.35446313006</v>
      </c>
      <c r="R235" s="576">
        <v>109501.78704697412</v>
      </c>
      <c r="S235" s="574">
        <v>383646.14151010418</v>
      </c>
    </row>
    <row r="236" spans="1:19" ht="12.75">
      <c r="A236" s="438">
        <v>740</v>
      </c>
      <c r="B236" s="438" t="s">
        <v>260</v>
      </c>
      <c r="C236" s="465">
        <v>16384</v>
      </c>
      <c r="D236" s="465">
        <v>2330</v>
      </c>
      <c r="E236" s="465">
        <v>1541</v>
      </c>
      <c r="G236" s="465">
        <v>1367736.3200000001</v>
      </c>
      <c r="H236" s="465">
        <v>1710965.6</v>
      </c>
      <c r="I236" s="465">
        <v>127132.5</v>
      </c>
      <c r="J236" s="578">
        <v>3205834.42</v>
      </c>
      <c r="K236" s="465"/>
      <c r="L236" s="578">
        <v>1792530.8606220142</v>
      </c>
      <c r="M236" s="578">
        <v>-1602917.21</v>
      </c>
      <c r="N236" s="578">
        <v>189613.65062201419</v>
      </c>
      <c r="O236" s="578">
        <v>48741.83</v>
      </c>
      <c r="P236" s="465"/>
      <c r="Q236" s="590">
        <f t="shared" si="3"/>
        <v>3444189.900622014</v>
      </c>
      <c r="R236" s="576">
        <v>1716286.0343112592</v>
      </c>
      <c r="S236" s="574">
        <v>5160475.9349332731</v>
      </c>
    </row>
    <row r="237" spans="1:19" ht="12.75">
      <c r="A237" s="438">
        <v>742</v>
      </c>
      <c r="B237" s="438" t="s">
        <v>261</v>
      </c>
      <c r="C237" s="465">
        <v>508</v>
      </c>
      <c r="D237" s="465">
        <v>88</v>
      </c>
      <c r="E237" s="465">
        <v>20</v>
      </c>
      <c r="G237" s="465">
        <v>42407.840000000004</v>
      </c>
      <c r="H237" s="465">
        <v>64620.160000000003</v>
      </c>
      <c r="I237" s="465">
        <v>1650</v>
      </c>
      <c r="J237" s="578">
        <v>108678</v>
      </c>
      <c r="K237" s="465"/>
      <c r="L237" s="578">
        <v>78911.835991372616</v>
      </c>
      <c r="M237" s="578">
        <v>-54339</v>
      </c>
      <c r="N237" s="578">
        <v>24572.835991372616</v>
      </c>
      <c r="O237" s="578">
        <v>632.6</v>
      </c>
      <c r="P237" s="465"/>
      <c r="Q237" s="590">
        <f t="shared" si="3"/>
        <v>133883.43599137262</v>
      </c>
      <c r="R237" s="576">
        <v>69020.326418453813</v>
      </c>
      <c r="S237" s="574">
        <v>202903.76240982645</v>
      </c>
    </row>
    <row r="238" spans="1:19" ht="12.75">
      <c r="A238" s="438">
        <v>743</v>
      </c>
      <c r="B238" s="438" t="s">
        <v>262</v>
      </c>
      <c r="C238" s="465">
        <v>39090</v>
      </c>
      <c r="D238" s="465">
        <v>3533</v>
      </c>
      <c r="E238" s="465">
        <v>2981</v>
      </c>
      <c r="G238" s="465">
        <v>3263233.2</v>
      </c>
      <c r="H238" s="465">
        <v>2594352.56</v>
      </c>
      <c r="I238" s="465">
        <v>245932.5</v>
      </c>
      <c r="J238" s="578">
        <v>6103518.2599999998</v>
      </c>
      <c r="K238" s="465"/>
      <c r="L238" s="578">
        <v>3158540.4151927661</v>
      </c>
      <c r="M238" s="578">
        <v>-3051759.13</v>
      </c>
      <c r="N238" s="578">
        <v>106781.28519276623</v>
      </c>
      <c r="O238" s="578">
        <v>94289.03</v>
      </c>
      <c r="P238" s="465"/>
      <c r="Q238" s="590">
        <f t="shared" si="3"/>
        <v>6304588.5751927663</v>
      </c>
      <c r="R238" s="576">
        <v>2348341.8496672735</v>
      </c>
      <c r="S238" s="574">
        <v>8652930.4248600397</v>
      </c>
    </row>
    <row r="239" spans="1:19" ht="12.75">
      <c r="A239" s="438">
        <v>746</v>
      </c>
      <c r="B239" s="438" t="s">
        <v>263</v>
      </c>
      <c r="C239" s="465">
        <v>2384</v>
      </c>
      <c r="D239" s="465">
        <v>225</v>
      </c>
      <c r="E239" s="465">
        <v>167</v>
      </c>
      <c r="G239" s="465">
        <v>199016.32000000001</v>
      </c>
      <c r="H239" s="465">
        <v>165222</v>
      </c>
      <c r="I239" s="465">
        <v>13777.5</v>
      </c>
      <c r="J239" s="578">
        <v>378015.82</v>
      </c>
      <c r="K239" s="465"/>
      <c r="L239" s="578">
        <v>126534.24431883502</v>
      </c>
      <c r="M239" s="578">
        <v>-189007.91</v>
      </c>
      <c r="N239" s="578">
        <v>-62473.665681164988</v>
      </c>
      <c r="O239" s="578">
        <v>5282.21</v>
      </c>
      <c r="P239" s="465"/>
      <c r="Q239" s="590">
        <f t="shared" si="3"/>
        <v>320824.36431883503</v>
      </c>
      <c r="R239" s="576">
        <v>117042.39976614976</v>
      </c>
      <c r="S239" s="574">
        <v>437866.76408498478</v>
      </c>
    </row>
    <row r="240" spans="1:19" ht="12.75">
      <c r="A240" s="438">
        <v>747</v>
      </c>
      <c r="B240" s="438" t="s">
        <v>264</v>
      </c>
      <c r="C240" s="465">
        <v>593</v>
      </c>
      <c r="D240" s="465">
        <v>87</v>
      </c>
      <c r="E240" s="465">
        <v>18</v>
      </c>
      <c r="G240" s="465">
        <v>49503.64</v>
      </c>
      <c r="H240" s="465">
        <v>63885.840000000004</v>
      </c>
      <c r="I240" s="465">
        <v>1485</v>
      </c>
      <c r="J240" s="578">
        <v>114874.48000000001</v>
      </c>
      <c r="K240" s="465"/>
      <c r="L240" s="578">
        <v>58776.595571277147</v>
      </c>
      <c r="M240" s="578">
        <v>-57437.240000000005</v>
      </c>
      <c r="N240" s="578">
        <v>1339.3555712771413</v>
      </c>
      <c r="O240" s="578">
        <v>569.34</v>
      </c>
      <c r="P240" s="465"/>
      <c r="Q240" s="590">
        <f t="shared" si="3"/>
        <v>116783.17557127716</v>
      </c>
      <c r="R240" s="576">
        <v>117217.8489052419</v>
      </c>
      <c r="S240" s="574">
        <v>234001.02447651906</v>
      </c>
    </row>
    <row r="241" spans="1:19" ht="12.75">
      <c r="A241" s="438">
        <v>748</v>
      </c>
      <c r="B241" s="438" t="s">
        <v>265</v>
      </c>
      <c r="C241" s="465">
        <v>2333</v>
      </c>
      <c r="D241" s="465">
        <v>258</v>
      </c>
      <c r="E241" s="465">
        <v>83</v>
      </c>
      <c r="G241" s="465">
        <v>194758.84</v>
      </c>
      <c r="H241" s="465">
        <v>189454.56000000003</v>
      </c>
      <c r="I241" s="465">
        <v>6847.5</v>
      </c>
      <c r="J241" s="578">
        <v>391060.9</v>
      </c>
      <c r="K241" s="465"/>
      <c r="L241" s="578">
        <v>216795.56300517102</v>
      </c>
      <c r="M241" s="578">
        <v>-195530.45</v>
      </c>
      <c r="N241" s="578">
        <v>21265.113005171006</v>
      </c>
      <c r="O241" s="578">
        <v>2625.29</v>
      </c>
      <c r="P241" s="465"/>
      <c r="Q241" s="590">
        <f t="shared" si="3"/>
        <v>414951.30300517101</v>
      </c>
      <c r="R241" s="576">
        <v>128110.09448919812</v>
      </c>
      <c r="S241" s="574">
        <v>543061.39749436919</v>
      </c>
    </row>
    <row r="242" spans="1:19" ht="12.75">
      <c r="A242" s="438">
        <v>749</v>
      </c>
      <c r="B242" s="438" t="s">
        <v>266</v>
      </c>
      <c r="C242" s="465">
        <v>11609</v>
      </c>
      <c r="D242" s="465">
        <v>982</v>
      </c>
      <c r="E242" s="465">
        <v>483</v>
      </c>
      <c r="G242" s="465">
        <v>969119.32000000007</v>
      </c>
      <c r="H242" s="465">
        <v>721102.24000000011</v>
      </c>
      <c r="I242" s="465">
        <v>39847.5</v>
      </c>
      <c r="J242" s="578">
        <v>1730069.06</v>
      </c>
      <c r="K242" s="465"/>
      <c r="L242" s="578">
        <v>698326.33628439205</v>
      </c>
      <c r="M242" s="578">
        <v>-865034.53</v>
      </c>
      <c r="N242" s="578">
        <v>-166708.19371560798</v>
      </c>
      <c r="O242" s="578">
        <v>15277.289999999999</v>
      </c>
      <c r="P242" s="465"/>
      <c r="Q242" s="590">
        <f t="shared" si="3"/>
        <v>1578638.1562843921</v>
      </c>
      <c r="R242" s="576">
        <v>449324.04434690671</v>
      </c>
      <c r="S242" s="574">
        <v>2027962.2006312988</v>
      </c>
    </row>
    <row r="243" spans="1:19" ht="12.75">
      <c r="A243" s="438">
        <v>751</v>
      </c>
      <c r="B243" s="438" t="s">
        <v>267</v>
      </c>
      <c r="C243" s="465">
        <v>1353</v>
      </c>
      <c r="D243" s="465">
        <v>181</v>
      </c>
      <c r="E243" s="465">
        <v>27</v>
      </c>
      <c r="G243" s="465">
        <v>112948.44</v>
      </c>
      <c r="H243" s="465">
        <v>132911.92000000001</v>
      </c>
      <c r="I243" s="465">
        <v>2227.5</v>
      </c>
      <c r="J243" s="578">
        <v>248087.86000000002</v>
      </c>
      <c r="K243" s="465"/>
      <c r="L243" s="578">
        <v>148045.8719293249</v>
      </c>
      <c r="M243" s="578">
        <v>-124043.93000000001</v>
      </c>
      <c r="N243" s="578">
        <v>24001.941929324894</v>
      </c>
      <c r="O243" s="578">
        <v>854.01</v>
      </c>
      <c r="P243" s="465"/>
      <c r="Q243" s="590">
        <f t="shared" si="3"/>
        <v>272943.81192932493</v>
      </c>
      <c r="R243" s="576">
        <v>154249.62439920762</v>
      </c>
      <c r="S243" s="574">
        <v>427193.43632853252</v>
      </c>
    </row>
    <row r="244" spans="1:19" ht="12.75">
      <c r="A244" s="438">
        <v>753</v>
      </c>
      <c r="B244" s="438" t="s">
        <v>268</v>
      </c>
      <c r="C244" s="465">
        <v>13591</v>
      </c>
      <c r="D244" s="465">
        <v>949</v>
      </c>
      <c r="E244" s="465">
        <v>1600</v>
      </c>
      <c r="G244" s="465">
        <v>1134576.6800000002</v>
      </c>
      <c r="H244" s="465">
        <v>696869.68</v>
      </c>
      <c r="I244" s="465">
        <v>132000</v>
      </c>
      <c r="J244" s="578">
        <v>1963446.3600000003</v>
      </c>
      <c r="K244" s="465"/>
      <c r="L244" s="578">
        <v>816530.86953056743</v>
      </c>
      <c r="M244" s="578">
        <v>-981723.18000000017</v>
      </c>
      <c r="N244" s="578">
        <v>-165192.31046943273</v>
      </c>
      <c r="O244" s="578">
        <v>50608</v>
      </c>
      <c r="P244" s="465"/>
      <c r="Q244" s="590">
        <f t="shared" si="3"/>
        <v>1848862.0495305676</v>
      </c>
      <c r="R244" s="576">
        <v>341565.96070901002</v>
      </c>
      <c r="S244" s="574">
        <v>2190428.0102395779</v>
      </c>
    </row>
    <row r="245" spans="1:19" ht="12.75">
      <c r="A245" s="438">
        <v>755</v>
      </c>
      <c r="B245" s="438" t="s">
        <v>269</v>
      </c>
      <c r="C245" s="465">
        <v>3587</v>
      </c>
      <c r="D245" s="465">
        <v>225</v>
      </c>
      <c r="E245" s="465">
        <v>493</v>
      </c>
      <c r="G245" s="465">
        <v>299442.76</v>
      </c>
      <c r="H245" s="465">
        <v>165222</v>
      </c>
      <c r="I245" s="465">
        <v>40672.5</v>
      </c>
      <c r="J245" s="578">
        <v>505337.26</v>
      </c>
      <c r="K245" s="465"/>
      <c r="L245" s="578">
        <v>173321.93964608395</v>
      </c>
      <c r="M245" s="578">
        <v>-252668.63</v>
      </c>
      <c r="N245" s="578">
        <v>-79346.690353916056</v>
      </c>
      <c r="O245" s="578">
        <v>15593.59</v>
      </c>
      <c r="P245" s="465"/>
      <c r="Q245" s="590">
        <f t="shared" si="3"/>
        <v>441584.15964608401</v>
      </c>
      <c r="R245" s="576">
        <v>93995.482876760303</v>
      </c>
      <c r="S245" s="574">
        <v>535579.64252284425</v>
      </c>
    </row>
    <row r="246" spans="1:19" ht="12.75">
      <c r="A246" s="438">
        <v>758</v>
      </c>
      <c r="B246" s="438" t="s">
        <v>270</v>
      </c>
      <c r="C246" s="465">
        <v>4450</v>
      </c>
      <c r="D246" s="465">
        <v>394</v>
      </c>
      <c r="E246" s="465">
        <v>195</v>
      </c>
      <c r="G246" s="465">
        <v>371486</v>
      </c>
      <c r="H246" s="465">
        <v>289322.08</v>
      </c>
      <c r="I246" s="465">
        <v>16087.5</v>
      </c>
      <c r="J246" s="578">
        <v>676895.58000000007</v>
      </c>
      <c r="K246" s="465"/>
      <c r="L246" s="578">
        <v>378678.50100761373</v>
      </c>
      <c r="M246" s="578">
        <v>-338447.79000000004</v>
      </c>
      <c r="N246" s="578">
        <v>40230.711007613689</v>
      </c>
      <c r="O246" s="578">
        <v>6167.8499999999995</v>
      </c>
      <c r="P246" s="465"/>
      <c r="Q246" s="590">
        <f t="shared" si="3"/>
        <v>723294.14100761374</v>
      </c>
      <c r="R246" s="576">
        <v>288221.85638741188</v>
      </c>
      <c r="S246" s="574">
        <v>1011515.9973950256</v>
      </c>
    </row>
    <row r="247" spans="1:19" ht="12.75">
      <c r="A247" s="438">
        <v>759</v>
      </c>
      <c r="B247" s="438" t="s">
        <v>271</v>
      </c>
      <c r="C247" s="465">
        <v>905</v>
      </c>
      <c r="D247" s="465">
        <v>85</v>
      </c>
      <c r="E247" s="465">
        <v>26</v>
      </c>
      <c r="G247" s="465">
        <v>75549.400000000009</v>
      </c>
      <c r="H247" s="465">
        <v>62417.200000000004</v>
      </c>
      <c r="I247" s="465">
        <v>2145</v>
      </c>
      <c r="J247" s="578">
        <v>140111.6</v>
      </c>
      <c r="K247" s="465"/>
      <c r="L247" s="578">
        <v>72572.523445435931</v>
      </c>
      <c r="M247" s="578">
        <v>-70055.8</v>
      </c>
      <c r="N247" s="578">
        <v>2516.7234454359277</v>
      </c>
      <c r="O247" s="578">
        <v>822.38</v>
      </c>
      <c r="P247" s="465"/>
      <c r="Q247" s="590">
        <f t="shared" si="3"/>
        <v>143450.70344543594</v>
      </c>
      <c r="R247" s="576">
        <v>104922.27628552589</v>
      </c>
      <c r="S247" s="574">
        <v>248372.97973096184</v>
      </c>
    </row>
    <row r="248" spans="1:19" ht="12.75">
      <c r="A248" s="438">
        <v>761</v>
      </c>
      <c r="B248" s="438" t="s">
        <v>272</v>
      </c>
      <c r="C248" s="465">
        <v>4187</v>
      </c>
      <c r="D248" s="465">
        <v>452</v>
      </c>
      <c r="E248" s="465">
        <v>456</v>
      </c>
      <c r="G248" s="465">
        <v>349530.76</v>
      </c>
      <c r="H248" s="465">
        <v>331912.64</v>
      </c>
      <c r="I248" s="465">
        <v>37620</v>
      </c>
      <c r="J248" s="578">
        <v>719063.4</v>
      </c>
      <c r="K248" s="465"/>
      <c r="L248" s="578">
        <v>417955.31907551957</v>
      </c>
      <c r="M248" s="578">
        <v>-359531.7</v>
      </c>
      <c r="N248" s="578">
        <v>58423.619075519557</v>
      </c>
      <c r="O248" s="578">
        <v>14423.279999999999</v>
      </c>
      <c r="P248" s="465"/>
      <c r="Q248" s="590">
        <f t="shared" si="3"/>
        <v>791910.29907551967</v>
      </c>
      <c r="R248" s="576">
        <v>338786.76433060638</v>
      </c>
      <c r="S248" s="574">
        <v>1130697.0634061261</v>
      </c>
    </row>
    <row r="249" spans="1:19" ht="12.75">
      <c r="A249" s="438">
        <v>762</v>
      </c>
      <c r="B249" s="438" t="s">
        <v>273</v>
      </c>
      <c r="C249" s="465">
        <v>1743</v>
      </c>
      <c r="D249" s="465">
        <v>225</v>
      </c>
      <c r="E249" s="465">
        <v>45</v>
      </c>
      <c r="G249" s="465">
        <v>145505.64000000001</v>
      </c>
      <c r="H249" s="465">
        <v>165222</v>
      </c>
      <c r="I249" s="465">
        <v>3712.5</v>
      </c>
      <c r="J249" s="578">
        <v>314440.14</v>
      </c>
      <c r="K249" s="465"/>
      <c r="L249" s="578">
        <v>156565.39979112</v>
      </c>
      <c r="M249" s="578">
        <v>-157220.07</v>
      </c>
      <c r="N249" s="578">
        <v>-654.67020888000843</v>
      </c>
      <c r="O249" s="578">
        <v>1423.35</v>
      </c>
      <c r="P249" s="465"/>
      <c r="Q249" s="590">
        <f t="shared" si="3"/>
        <v>315208.81979112001</v>
      </c>
      <c r="R249" s="576">
        <v>217142.2437134097</v>
      </c>
      <c r="S249" s="574">
        <v>532351.06350452965</v>
      </c>
    </row>
    <row r="250" spans="1:19" ht="12.75">
      <c r="A250" s="438">
        <v>765</v>
      </c>
      <c r="B250" s="438" t="s">
        <v>274</v>
      </c>
      <c r="C250" s="465">
        <v>5481</v>
      </c>
      <c r="D250" s="465">
        <v>465</v>
      </c>
      <c r="E250" s="465">
        <v>497</v>
      </c>
      <c r="G250" s="465">
        <v>457553.88</v>
      </c>
      <c r="H250" s="465">
        <v>341458.80000000005</v>
      </c>
      <c r="I250" s="465">
        <v>41002.5</v>
      </c>
      <c r="J250" s="578">
        <v>840015.18</v>
      </c>
      <c r="K250" s="465"/>
      <c r="L250" s="578">
        <v>627572.51437892113</v>
      </c>
      <c r="M250" s="578">
        <v>-420007.59</v>
      </c>
      <c r="N250" s="578">
        <v>207564.9243789211</v>
      </c>
      <c r="O250" s="578">
        <v>15720.109999999999</v>
      </c>
      <c r="P250" s="465"/>
      <c r="Q250" s="590">
        <f t="shared" si="3"/>
        <v>1063300.2143789213</v>
      </c>
      <c r="R250" s="576">
        <v>340727.63510704495</v>
      </c>
      <c r="S250" s="574">
        <v>1404027.8494859664</v>
      </c>
    </row>
    <row r="251" spans="1:19" ht="12.75">
      <c r="A251" s="438">
        <v>768</v>
      </c>
      <c r="B251" s="438" t="s">
        <v>275</v>
      </c>
      <c r="C251" s="465">
        <v>1093</v>
      </c>
      <c r="D251" s="465">
        <v>116</v>
      </c>
      <c r="E251" s="465">
        <v>97</v>
      </c>
      <c r="G251" s="465">
        <v>91243.64</v>
      </c>
      <c r="H251" s="465">
        <v>85181.12000000001</v>
      </c>
      <c r="I251" s="465">
        <v>8002.5</v>
      </c>
      <c r="J251" s="578">
        <v>184427.26</v>
      </c>
      <c r="K251" s="465"/>
      <c r="L251" s="578">
        <v>120468.13713861766</v>
      </c>
      <c r="M251" s="578">
        <v>-92213.63</v>
      </c>
      <c r="N251" s="578">
        <v>28254.507138617657</v>
      </c>
      <c r="O251" s="578">
        <v>3068.11</v>
      </c>
      <c r="P251" s="465"/>
      <c r="Q251" s="590">
        <f t="shared" si="3"/>
        <v>215749.87713861765</v>
      </c>
      <c r="R251" s="576">
        <v>85039.764611373394</v>
      </c>
      <c r="S251" s="574">
        <v>300789.64174999105</v>
      </c>
    </row>
    <row r="252" spans="1:19" ht="12.75">
      <c r="A252" s="438">
        <v>777</v>
      </c>
      <c r="B252" s="438" t="s">
        <v>276</v>
      </c>
      <c r="C252" s="465">
        <v>3347</v>
      </c>
      <c r="D252" s="465">
        <v>451</v>
      </c>
      <c r="E252" s="465">
        <v>230</v>
      </c>
      <c r="G252" s="465">
        <v>279407.56</v>
      </c>
      <c r="H252" s="465">
        <v>331178.32</v>
      </c>
      <c r="I252" s="465">
        <v>18975</v>
      </c>
      <c r="J252" s="578">
        <v>629560.88</v>
      </c>
      <c r="K252" s="465"/>
      <c r="L252" s="578">
        <v>404971.5235085247</v>
      </c>
      <c r="M252" s="578">
        <v>-314780.44</v>
      </c>
      <c r="N252" s="578">
        <v>90191.083508524694</v>
      </c>
      <c r="O252" s="578">
        <v>7274.9</v>
      </c>
      <c r="P252" s="465"/>
      <c r="Q252" s="590">
        <f t="shared" si="3"/>
        <v>727026.86350852472</v>
      </c>
      <c r="R252" s="576">
        <v>336891.68591774703</v>
      </c>
      <c r="S252" s="574">
        <v>1063918.5494262718</v>
      </c>
    </row>
    <row r="253" spans="1:19" ht="12.75">
      <c r="A253" s="438">
        <v>778</v>
      </c>
      <c r="B253" s="438" t="s">
        <v>277</v>
      </c>
      <c r="C253" s="465">
        <v>3380</v>
      </c>
      <c r="D253" s="465">
        <v>360</v>
      </c>
      <c r="E253" s="465">
        <v>246</v>
      </c>
      <c r="G253" s="465">
        <v>282162.40000000002</v>
      </c>
      <c r="H253" s="465">
        <v>264355.20000000001</v>
      </c>
      <c r="I253" s="465">
        <v>20295</v>
      </c>
      <c r="J253" s="578">
        <v>566812.60000000009</v>
      </c>
      <c r="K253" s="465"/>
      <c r="L253" s="578">
        <v>322434.86158731981</v>
      </c>
      <c r="M253" s="578">
        <v>-283406.30000000005</v>
      </c>
      <c r="N253" s="578">
        <v>39028.561587319768</v>
      </c>
      <c r="O253" s="578">
        <v>7780.98</v>
      </c>
      <c r="P253" s="465"/>
      <c r="Q253" s="590">
        <f t="shared" si="3"/>
        <v>613622.14158731978</v>
      </c>
      <c r="R253" s="576">
        <v>254897.80241741706</v>
      </c>
      <c r="S253" s="574">
        <v>868519.94400473684</v>
      </c>
    </row>
    <row r="254" spans="1:19" ht="12.75">
      <c r="A254" s="438">
        <v>781</v>
      </c>
      <c r="B254" s="438" t="s">
        <v>278</v>
      </c>
      <c r="C254" s="465">
        <v>1537</v>
      </c>
      <c r="D254" s="465">
        <v>180</v>
      </c>
      <c r="E254" s="465">
        <v>105</v>
      </c>
      <c r="G254" s="465">
        <v>128308.76000000001</v>
      </c>
      <c r="H254" s="465">
        <v>132177.60000000001</v>
      </c>
      <c r="I254" s="465">
        <v>8662.5</v>
      </c>
      <c r="J254" s="578">
        <v>269148.86</v>
      </c>
      <c r="K254" s="465"/>
      <c r="L254" s="578">
        <v>169247.92643553295</v>
      </c>
      <c r="M254" s="578">
        <v>-134574.43</v>
      </c>
      <c r="N254" s="578">
        <v>34673.496435532958</v>
      </c>
      <c r="O254" s="578">
        <v>3321.15</v>
      </c>
      <c r="P254" s="465"/>
      <c r="Q254" s="590">
        <f t="shared" si="3"/>
        <v>307143.50643553294</v>
      </c>
      <c r="R254" s="576">
        <v>148225.7752360914</v>
      </c>
      <c r="S254" s="574">
        <v>455369.28167162434</v>
      </c>
    </row>
    <row r="255" spans="1:19" ht="12.75">
      <c r="A255" s="438">
        <v>783</v>
      </c>
      <c r="B255" s="438" t="s">
        <v>279</v>
      </c>
      <c r="C255" s="465">
        <v>3266</v>
      </c>
      <c r="D255" s="465">
        <v>253</v>
      </c>
      <c r="E255" s="465">
        <v>305</v>
      </c>
      <c r="G255" s="465">
        <v>272645.68</v>
      </c>
      <c r="H255" s="465">
        <v>185782.96000000002</v>
      </c>
      <c r="I255" s="465">
        <v>25162.5</v>
      </c>
      <c r="J255" s="578">
        <v>483591.14</v>
      </c>
      <c r="K255" s="465"/>
      <c r="L255" s="578">
        <v>180293.3974624</v>
      </c>
      <c r="M255" s="578">
        <v>-241795.57</v>
      </c>
      <c r="N255" s="578">
        <v>-61502.17253760001</v>
      </c>
      <c r="O255" s="578">
        <v>9647.15</v>
      </c>
      <c r="P255" s="465"/>
      <c r="Q255" s="590">
        <f t="shared" si="3"/>
        <v>431736.1174624</v>
      </c>
      <c r="R255" s="576">
        <v>243239.7698566193</v>
      </c>
      <c r="S255" s="574">
        <v>674975.8873190193</v>
      </c>
    </row>
    <row r="256" spans="1:19" ht="12.75">
      <c r="A256" s="438">
        <v>785</v>
      </c>
      <c r="B256" s="438" t="s">
        <v>280</v>
      </c>
      <c r="C256" s="465">
        <v>1213</v>
      </c>
      <c r="D256" s="465">
        <v>205</v>
      </c>
      <c r="E256" s="465">
        <v>66</v>
      </c>
      <c r="G256" s="465">
        <v>101261.24</v>
      </c>
      <c r="H256" s="465">
        <v>150535.6</v>
      </c>
      <c r="I256" s="465">
        <v>5445</v>
      </c>
      <c r="J256" s="578">
        <v>257241.84000000003</v>
      </c>
      <c r="K256" s="465"/>
      <c r="L256" s="578">
        <v>187205.17212894236</v>
      </c>
      <c r="M256" s="578">
        <v>-128620.92000000001</v>
      </c>
      <c r="N256" s="578">
        <v>58584.252128942346</v>
      </c>
      <c r="O256" s="578">
        <v>2087.58</v>
      </c>
      <c r="P256" s="465"/>
      <c r="Q256" s="590">
        <f t="shared" si="3"/>
        <v>317913.67212894239</v>
      </c>
      <c r="R256" s="576">
        <v>166358.83877064177</v>
      </c>
      <c r="S256" s="574">
        <v>484272.51089958416</v>
      </c>
    </row>
    <row r="257" spans="1:19" ht="12.75">
      <c r="A257" s="438">
        <v>790</v>
      </c>
      <c r="B257" s="438" t="s">
        <v>281</v>
      </c>
      <c r="C257" s="465">
        <v>12163</v>
      </c>
      <c r="D257" s="465">
        <v>1147</v>
      </c>
      <c r="E257" s="465">
        <v>744</v>
      </c>
      <c r="G257" s="465">
        <v>1015367.24</v>
      </c>
      <c r="H257" s="465">
        <v>842265.04</v>
      </c>
      <c r="I257" s="465">
        <v>61380</v>
      </c>
      <c r="J257" s="578">
        <v>1919012.28</v>
      </c>
      <c r="K257" s="465"/>
      <c r="L257" s="578">
        <v>843390.97477679909</v>
      </c>
      <c r="M257" s="578">
        <v>-959506.14</v>
      </c>
      <c r="N257" s="578">
        <v>-116115.16522320092</v>
      </c>
      <c r="O257" s="578">
        <v>23532.719999999998</v>
      </c>
      <c r="P257" s="465"/>
      <c r="Q257" s="590">
        <f t="shared" si="3"/>
        <v>1826429.834776799</v>
      </c>
      <c r="R257" s="576">
        <v>1248133.5713915871</v>
      </c>
      <c r="S257" s="574">
        <v>3074563.4061683863</v>
      </c>
    </row>
    <row r="258" spans="1:19" ht="12.75">
      <c r="A258" s="438">
        <v>791</v>
      </c>
      <c r="B258" s="438" t="s">
        <v>282</v>
      </c>
      <c r="C258" s="465">
        <v>2445</v>
      </c>
      <c r="D258" s="465">
        <v>271</v>
      </c>
      <c r="E258" s="465">
        <v>86</v>
      </c>
      <c r="G258" s="465">
        <v>204108.6</v>
      </c>
      <c r="H258" s="465">
        <v>199000.72</v>
      </c>
      <c r="I258" s="465">
        <v>7095</v>
      </c>
      <c r="J258" s="578">
        <v>410204.32</v>
      </c>
      <c r="K258" s="465"/>
      <c r="L258" s="578">
        <v>199857.42731517777</v>
      </c>
      <c r="M258" s="578">
        <v>-205102.16</v>
      </c>
      <c r="N258" s="578">
        <v>-5244.7326848222292</v>
      </c>
      <c r="O258" s="578">
        <v>2720.18</v>
      </c>
      <c r="P258" s="465"/>
      <c r="Q258" s="590">
        <f t="shared" si="3"/>
        <v>407679.76731517777</v>
      </c>
      <c r="R258" s="576">
        <v>194480.34122731857</v>
      </c>
      <c r="S258" s="574">
        <v>602160.10854249634</v>
      </c>
    </row>
    <row r="259" spans="1:19" ht="12.75">
      <c r="A259" s="438">
        <v>831</v>
      </c>
      <c r="B259" s="438" t="s">
        <v>283</v>
      </c>
      <c r="C259" s="465">
        <v>2443</v>
      </c>
      <c r="D259" s="465">
        <v>257</v>
      </c>
      <c r="E259" s="465">
        <v>308</v>
      </c>
      <c r="G259" s="465">
        <v>203941.64</v>
      </c>
      <c r="H259" s="465">
        <v>188720.24000000002</v>
      </c>
      <c r="I259" s="465">
        <v>25410</v>
      </c>
      <c r="J259" s="578">
        <v>418071.88</v>
      </c>
      <c r="K259" s="465"/>
      <c r="L259" s="578">
        <v>240478.56792570511</v>
      </c>
      <c r="M259" s="578">
        <v>-209035.94</v>
      </c>
      <c r="N259" s="578">
        <v>31442.627925705106</v>
      </c>
      <c r="O259" s="578">
        <v>9742.0399999999991</v>
      </c>
      <c r="P259" s="465"/>
      <c r="Q259" s="590">
        <f t="shared" si="3"/>
        <v>459256.54792570509</v>
      </c>
      <c r="R259" s="576">
        <v>184131.70252893542</v>
      </c>
      <c r="S259" s="574">
        <v>643388.25045464048</v>
      </c>
    </row>
    <row r="260" spans="1:19" ht="12.75">
      <c r="A260" s="438">
        <v>832</v>
      </c>
      <c r="B260" s="438" t="s">
        <v>284</v>
      </c>
      <c r="C260" s="465">
        <v>1818</v>
      </c>
      <c r="D260" s="465">
        <v>269</v>
      </c>
      <c r="E260" s="465">
        <v>91</v>
      </c>
      <c r="G260" s="465">
        <v>151766.64000000001</v>
      </c>
      <c r="H260" s="465">
        <v>197532.08000000002</v>
      </c>
      <c r="I260" s="465">
        <v>7507.5</v>
      </c>
      <c r="J260" s="578">
        <v>356806.22000000003</v>
      </c>
      <c r="K260" s="465"/>
      <c r="L260" s="578">
        <v>236261.46096309114</v>
      </c>
      <c r="M260" s="578">
        <v>-178403.11000000002</v>
      </c>
      <c r="N260" s="578">
        <v>57858.350963091129</v>
      </c>
      <c r="O260" s="578">
        <v>2878.33</v>
      </c>
      <c r="P260" s="465"/>
      <c r="Q260" s="590">
        <f t="shared" si="3"/>
        <v>417542.90096309118</v>
      </c>
      <c r="R260" s="576">
        <v>227658.11825650599</v>
      </c>
      <c r="S260" s="574">
        <v>645201.0192195971</v>
      </c>
    </row>
    <row r="261" spans="1:19" ht="12.75">
      <c r="A261" s="438">
        <v>833</v>
      </c>
      <c r="B261" s="438" t="s">
        <v>285</v>
      </c>
      <c r="C261" s="465">
        <v>830</v>
      </c>
      <c r="D261" s="465">
        <v>79</v>
      </c>
      <c r="E261" s="465">
        <v>115</v>
      </c>
      <c r="G261" s="465">
        <v>69288.400000000009</v>
      </c>
      <c r="H261" s="465">
        <v>58011.280000000006</v>
      </c>
      <c r="I261" s="465">
        <v>9487.5</v>
      </c>
      <c r="J261" s="578">
        <v>136787.18000000002</v>
      </c>
      <c r="K261" s="465"/>
      <c r="L261" s="578">
        <v>57862.290049462994</v>
      </c>
      <c r="M261" s="578">
        <v>-68393.590000000011</v>
      </c>
      <c r="N261" s="578">
        <v>-10531.299950537017</v>
      </c>
      <c r="O261" s="578">
        <v>3637.45</v>
      </c>
      <c r="P261" s="465"/>
      <c r="Q261" s="590">
        <f t="shared" si="3"/>
        <v>129893.33004946301</v>
      </c>
      <c r="R261" s="576">
        <v>44608.159186095101</v>
      </c>
      <c r="S261" s="574">
        <v>174501.48923555811</v>
      </c>
    </row>
    <row r="262" spans="1:19" ht="12.75">
      <c r="A262" s="438">
        <v>834</v>
      </c>
      <c r="B262" s="438" t="s">
        <v>286</v>
      </c>
      <c r="C262" s="465">
        <v>3129</v>
      </c>
      <c r="D262" s="465">
        <v>248</v>
      </c>
      <c r="E262" s="465">
        <v>170</v>
      </c>
      <c r="G262" s="465">
        <v>261208.92</v>
      </c>
      <c r="H262" s="465">
        <v>182111.36000000002</v>
      </c>
      <c r="I262" s="465">
        <v>14025</v>
      </c>
      <c r="J262" s="578">
        <v>457345.28000000003</v>
      </c>
      <c r="K262" s="465"/>
      <c r="L262" s="578">
        <v>205617.84166470263</v>
      </c>
      <c r="M262" s="578">
        <v>-228672.64000000001</v>
      </c>
      <c r="N262" s="578">
        <v>-23054.798335297382</v>
      </c>
      <c r="O262" s="578">
        <v>5377.0999999999995</v>
      </c>
      <c r="P262" s="465"/>
      <c r="Q262" s="590">
        <f t="shared" si="3"/>
        <v>439667.58166470262</v>
      </c>
      <c r="R262" s="576">
        <v>177836.14951506059</v>
      </c>
      <c r="S262" s="574">
        <v>617503.73117976321</v>
      </c>
    </row>
    <row r="263" spans="1:19" ht="12.75">
      <c r="A263" s="438">
        <v>837</v>
      </c>
      <c r="B263" s="438" t="s">
        <v>287</v>
      </c>
      <c r="C263" s="465">
        <v>167614</v>
      </c>
      <c r="D263" s="465">
        <v>20880</v>
      </c>
      <c r="E263" s="465">
        <v>26649</v>
      </c>
      <c r="G263" s="465">
        <v>13992416.720000001</v>
      </c>
      <c r="H263" s="465">
        <v>15332601.600000001</v>
      </c>
      <c r="I263" s="465">
        <v>2198542.5</v>
      </c>
      <c r="J263" s="578">
        <v>31523560.82</v>
      </c>
      <c r="K263" s="465"/>
      <c r="L263" s="578">
        <v>16658972.13430487</v>
      </c>
      <c r="M263" s="578">
        <v>-15761780.41</v>
      </c>
      <c r="N263" s="578">
        <v>897191.72430486977</v>
      </c>
      <c r="O263" s="578">
        <v>842907.87</v>
      </c>
      <c r="P263" s="465"/>
      <c r="Q263" s="590">
        <f t="shared" si="3"/>
        <v>33263660.414304871</v>
      </c>
      <c r="R263" s="576">
        <v>16575384.939725727</v>
      </c>
      <c r="S263" s="574">
        <v>49839045.354030594</v>
      </c>
    </row>
    <row r="264" spans="1:19" ht="12.75">
      <c r="A264" s="438">
        <v>844</v>
      </c>
      <c r="B264" s="438" t="s">
        <v>288</v>
      </c>
      <c r="C264" s="465">
        <v>656</v>
      </c>
      <c r="D264" s="465">
        <v>75</v>
      </c>
      <c r="E264" s="465">
        <v>34</v>
      </c>
      <c r="G264" s="465">
        <v>54762.880000000005</v>
      </c>
      <c r="H264" s="465">
        <v>55074.000000000007</v>
      </c>
      <c r="I264" s="465">
        <v>2805</v>
      </c>
      <c r="J264" s="578">
        <v>112641.88</v>
      </c>
      <c r="K264" s="465"/>
      <c r="L264" s="578">
        <v>55052.967902831238</v>
      </c>
      <c r="M264" s="578">
        <v>-56320.94</v>
      </c>
      <c r="N264" s="578">
        <v>-1267.9720971687639</v>
      </c>
      <c r="O264" s="578">
        <v>1075.42</v>
      </c>
      <c r="P264" s="465"/>
      <c r="Q264" s="590">
        <f t="shared" si="3"/>
        <v>112449.32790283124</v>
      </c>
      <c r="R264" s="576">
        <v>59775.822805782707</v>
      </c>
      <c r="S264" s="574">
        <v>172225.15070861395</v>
      </c>
    </row>
    <row r="265" spans="1:19" ht="12.75">
      <c r="A265" s="438">
        <v>845</v>
      </c>
      <c r="B265" s="438" t="s">
        <v>289</v>
      </c>
      <c r="C265" s="465">
        <v>1409</v>
      </c>
      <c r="D265" s="465">
        <v>176</v>
      </c>
      <c r="E265" s="465">
        <v>72</v>
      </c>
      <c r="G265" s="465">
        <v>117623.32</v>
      </c>
      <c r="H265" s="465">
        <v>129240.32000000001</v>
      </c>
      <c r="I265" s="465">
        <v>5940</v>
      </c>
      <c r="J265" s="578">
        <v>252803.64</v>
      </c>
      <c r="K265" s="465"/>
      <c r="L265" s="578">
        <v>147031.2610401476</v>
      </c>
      <c r="M265" s="578">
        <v>-126401.82</v>
      </c>
      <c r="N265" s="578">
        <v>20629.441040147591</v>
      </c>
      <c r="O265" s="578">
        <v>2277.36</v>
      </c>
      <c r="P265" s="465"/>
      <c r="Q265" s="590">
        <f t="shared" si="3"/>
        <v>275710.44104014756</v>
      </c>
      <c r="R265" s="576">
        <v>108127.50962420581</v>
      </c>
      <c r="S265" s="574">
        <v>383837.95066435338</v>
      </c>
    </row>
    <row r="266" spans="1:19" ht="12.75">
      <c r="A266" s="438">
        <v>846</v>
      </c>
      <c r="B266" s="438" t="s">
        <v>290</v>
      </c>
      <c r="C266" s="465">
        <v>2285</v>
      </c>
      <c r="D266" s="465">
        <v>254</v>
      </c>
      <c r="E266" s="465">
        <v>114</v>
      </c>
      <c r="G266" s="465">
        <v>190751.80000000002</v>
      </c>
      <c r="H266" s="465">
        <v>186517.28</v>
      </c>
      <c r="I266" s="465">
        <v>9405</v>
      </c>
      <c r="J266" s="578">
        <v>386674.08</v>
      </c>
      <c r="K266" s="465"/>
      <c r="L266" s="578">
        <v>224236.80304430836</v>
      </c>
      <c r="M266" s="578">
        <v>-193337.04</v>
      </c>
      <c r="N266" s="578">
        <v>30899.763044308347</v>
      </c>
      <c r="O266" s="578">
        <v>3605.8199999999997</v>
      </c>
      <c r="P266" s="465"/>
      <c r="Q266" s="590">
        <f t="shared" si="3"/>
        <v>421179.66304430837</v>
      </c>
      <c r="R266" s="576">
        <v>248403.36689690748</v>
      </c>
      <c r="S266" s="574">
        <v>669583.02994121588</v>
      </c>
    </row>
    <row r="267" spans="1:19" ht="12.75">
      <c r="A267" s="438">
        <v>848</v>
      </c>
      <c r="B267" s="438" t="s">
        <v>291</v>
      </c>
      <c r="C267" s="465">
        <v>1964</v>
      </c>
      <c r="D267" s="465">
        <v>363</v>
      </c>
      <c r="E267" s="465">
        <v>240</v>
      </c>
      <c r="G267" s="465">
        <v>163954.72</v>
      </c>
      <c r="H267" s="465">
        <v>266558.16000000003</v>
      </c>
      <c r="I267" s="465">
        <v>19800</v>
      </c>
      <c r="J267" s="578">
        <v>450312.88</v>
      </c>
      <c r="K267" s="465"/>
      <c r="L267" s="578">
        <v>443116.3360212663</v>
      </c>
      <c r="M267" s="578">
        <v>-225156.44</v>
      </c>
      <c r="N267" s="578">
        <v>217959.89602126629</v>
      </c>
      <c r="O267" s="578">
        <v>7591.2</v>
      </c>
      <c r="P267" s="465"/>
      <c r="Q267" s="590">
        <f t="shared" ref="Q267:Q302" si="4">SUM(J267,N267,O267)</f>
        <v>675863.97602126631</v>
      </c>
      <c r="R267" s="576">
        <v>336426.54632570501</v>
      </c>
      <c r="S267" s="574">
        <v>1012290.5223469713</v>
      </c>
    </row>
    <row r="268" spans="1:19" ht="12.75">
      <c r="A268" s="438">
        <v>849</v>
      </c>
      <c r="B268" s="438" t="s">
        <v>292</v>
      </c>
      <c r="C268" s="465">
        <v>1381</v>
      </c>
      <c r="D268" s="465">
        <v>122</v>
      </c>
      <c r="E268" s="465">
        <v>64</v>
      </c>
      <c r="G268" s="465">
        <v>115285.88</v>
      </c>
      <c r="H268" s="465">
        <v>89587.040000000008</v>
      </c>
      <c r="I268" s="465">
        <v>5280</v>
      </c>
      <c r="J268" s="578">
        <v>210152.92</v>
      </c>
      <c r="K268" s="465"/>
      <c r="L268" s="578">
        <v>101517.42932190798</v>
      </c>
      <c r="M268" s="578">
        <v>-105076.46</v>
      </c>
      <c r="N268" s="578">
        <v>-3559.0306780920218</v>
      </c>
      <c r="O268" s="578">
        <v>2024.32</v>
      </c>
      <c r="P268" s="465"/>
      <c r="Q268" s="590">
        <f t="shared" si="4"/>
        <v>208618.20932190801</v>
      </c>
      <c r="R268" s="576">
        <v>124786.5122456785</v>
      </c>
      <c r="S268" s="574">
        <v>333404.72156758653</v>
      </c>
    </row>
    <row r="269" spans="1:19" ht="12.75">
      <c r="A269" s="438">
        <v>850</v>
      </c>
      <c r="B269" s="438" t="s">
        <v>293</v>
      </c>
      <c r="C269" s="465">
        <v>1161</v>
      </c>
      <c r="D269" s="465">
        <v>114</v>
      </c>
      <c r="E269" s="465">
        <v>39</v>
      </c>
      <c r="G269" s="465">
        <v>96920.28</v>
      </c>
      <c r="H269" s="465">
        <v>83712.48000000001</v>
      </c>
      <c r="I269" s="465">
        <v>3217.5</v>
      </c>
      <c r="J269" s="578">
        <v>183850.26</v>
      </c>
      <c r="K269" s="465"/>
      <c r="L269" s="578">
        <v>97444.926839034248</v>
      </c>
      <c r="M269" s="578">
        <v>-91925.13</v>
      </c>
      <c r="N269" s="578">
        <v>5519.796839034243</v>
      </c>
      <c r="O269" s="578">
        <v>1233.57</v>
      </c>
      <c r="P269" s="465"/>
      <c r="Q269" s="590">
        <f t="shared" si="4"/>
        <v>190603.62683903426</v>
      </c>
      <c r="R269" s="576">
        <v>71337.085225554809</v>
      </c>
      <c r="S269" s="574">
        <v>261940.71206458908</v>
      </c>
    </row>
    <row r="270" spans="1:19" ht="12.75">
      <c r="A270" s="438">
        <v>851</v>
      </c>
      <c r="B270" s="438" t="s">
        <v>294</v>
      </c>
      <c r="C270" s="465">
        <v>11394</v>
      </c>
      <c r="D270" s="465">
        <v>1266</v>
      </c>
      <c r="E270" s="465">
        <v>706</v>
      </c>
      <c r="G270" s="465">
        <v>951171.12</v>
      </c>
      <c r="H270" s="465">
        <v>929649.12000000011</v>
      </c>
      <c r="I270" s="465">
        <v>58245</v>
      </c>
      <c r="J270" s="578">
        <v>1939065.2400000002</v>
      </c>
      <c r="K270" s="465"/>
      <c r="L270" s="578">
        <v>1087096.3480875425</v>
      </c>
      <c r="M270" s="578">
        <v>-969532.62000000011</v>
      </c>
      <c r="N270" s="578">
        <v>117563.72808754235</v>
      </c>
      <c r="O270" s="578">
        <v>22330.78</v>
      </c>
      <c r="P270" s="465"/>
      <c r="Q270" s="590">
        <f t="shared" si="4"/>
        <v>2078959.7480875426</v>
      </c>
      <c r="R270" s="576">
        <v>848280.83302312926</v>
      </c>
      <c r="S270" s="574">
        <v>2927240.5811106721</v>
      </c>
    </row>
    <row r="271" spans="1:19" ht="12.75">
      <c r="A271" s="438">
        <v>853</v>
      </c>
      <c r="B271" s="438" t="s">
        <v>295</v>
      </c>
      <c r="C271" s="465">
        <v>130708</v>
      </c>
      <c r="D271" s="465">
        <v>16907</v>
      </c>
      <c r="E271" s="465">
        <v>30862</v>
      </c>
      <c r="G271" s="465">
        <v>10911503.84</v>
      </c>
      <c r="H271" s="465">
        <v>12415148.24</v>
      </c>
      <c r="I271" s="465">
        <v>2546115</v>
      </c>
      <c r="J271" s="578">
        <v>25872767.079999998</v>
      </c>
      <c r="K271" s="465"/>
      <c r="L271" s="578">
        <v>13866359.439742222</v>
      </c>
      <c r="M271" s="578">
        <v>-12936383.539999999</v>
      </c>
      <c r="N271" s="578">
        <v>929975.89974222332</v>
      </c>
      <c r="O271" s="578">
        <v>976165.05999999994</v>
      </c>
      <c r="P271" s="465"/>
      <c r="Q271" s="590">
        <f t="shared" si="4"/>
        <v>27778908.03974222</v>
      </c>
      <c r="R271" s="576">
        <v>8199381.0425101593</v>
      </c>
      <c r="S271" s="574">
        <v>35978289.082252383</v>
      </c>
    </row>
    <row r="272" spans="1:19" ht="12.75">
      <c r="A272" s="438">
        <v>854</v>
      </c>
      <c r="B272" s="438" t="s">
        <v>296</v>
      </c>
      <c r="C272" s="465">
        <v>1462</v>
      </c>
      <c r="D272" s="465">
        <v>193</v>
      </c>
      <c r="E272" s="465">
        <v>70</v>
      </c>
      <c r="G272" s="465">
        <v>122047.76000000001</v>
      </c>
      <c r="H272" s="465">
        <v>141723.76</v>
      </c>
      <c r="I272" s="465">
        <v>5775</v>
      </c>
      <c r="J272" s="578">
        <v>269546.52</v>
      </c>
      <c r="K272" s="465"/>
      <c r="L272" s="578">
        <v>202623.15018733172</v>
      </c>
      <c r="M272" s="578">
        <v>-134773.26</v>
      </c>
      <c r="N272" s="578">
        <v>67849.890187331708</v>
      </c>
      <c r="O272" s="578">
        <v>2214.1</v>
      </c>
      <c r="P272" s="465"/>
      <c r="Q272" s="590">
        <f t="shared" si="4"/>
        <v>339610.5101873317</v>
      </c>
      <c r="R272" s="576">
        <v>115085.06166224676</v>
      </c>
      <c r="S272" s="574">
        <v>454695.57184957847</v>
      </c>
    </row>
    <row r="273" spans="1:19" ht="12.75">
      <c r="A273" s="438">
        <v>857</v>
      </c>
      <c r="B273" s="438" t="s">
        <v>297</v>
      </c>
      <c r="C273" s="465">
        <v>1093</v>
      </c>
      <c r="D273" s="465">
        <v>133</v>
      </c>
      <c r="E273" s="465">
        <v>55</v>
      </c>
      <c r="G273" s="465">
        <v>91243.64</v>
      </c>
      <c r="H273" s="465">
        <v>97664.560000000012</v>
      </c>
      <c r="I273" s="465">
        <v>4537.5</v>
      </c>
      <c r="J273" s="578">
        <v>193445.7</v>
      </c>
      <c r="K273" s="465"/>
      <c r="L273" s="578">
        <v>83565.590664601477</v>
      </c>
      <c r="M273" s="578">
        <v>-96722.85</v>
      </c>
      <c r="N273" s="578">
        <v>-13157.259335398528</v>
      </c>
      <c r="O273" s="578">
        <v>1739.6499999999999</v>
      </c>
      <c r="P273" s="465"/>
      <c r="Q273" s="590">
        <f t="shared" si="4"/>
        <v>182028.09066460148</v>
      </c>
      <c r="R273" s="576">
        <v>50604.445785028976</v>
      </c>
      <c r="S273" s="574">
        <v>232632.53644963045</v>
      </c>
    </row>
    <row r="274" spans="1:19" ht="12.75">
      <c r="A274" s="438">
        <v>858</v>
      </c>
      <c r="B274" s="438" t="s">
        <v>298</v>
      </c>
      <c r="C274" s="465">
        <v>24737</v>
      </c>
      <c r="D274" s="465">
        <v>1871</v>
      </c>
      <c r="E274" s="465">
        <v>3372</v>
      </c>
      <c r="G274" s="465">
        <v>2065044.76</v>
      </c>
      <c r="H274" s="465">
        <v>1373912.7200000002</v>
      </c>
      <c r="I274" s="465">
        <v>278190</v>
      </c>
      <c r="J274" s="578">
        <v>3717147.4800000004</v>
      </c>
      <c r="K274" s="465"/>
      <c r="L274" s="578">
        <v>1398547.155382049</v>
      </c>
      <c r="M274" s="578">
        <v>-1858573.7400000002</v>
      </c>
      <c r="N274" s="578">
        <v>-460026.58461795119</v>
      </c>
      <c r="O274" s="578">
        <v>106656.36</v>
      </c>
      <c r="P274" s="465"/>
      <c r="Q274" s="590">
        <f t="shared" si="4"/>
        <v>3363777.2553820494</v>
      </c>
      <c r="R274" s="576">
        <v>817808.97040225379</v>
      </c>
      <c r="S274" s="574">
        <v>4181586.2257843032</v>
      </c>
    </row>
    <row r="275" spans="1:19" ht="12.75">
      <c r="A275" s="438">
        <v>859</v>
      </c>
      <c r="B275" s="438" t="s">
        <v>299</v>
      </c>
      <c r="C275" s="465">
        <v>3258</v>
      </c>
      <c r="D275" s="465">
        <v>292</v>
      </c>
      <c r="E275" s="465">
        <v>65</v>
      </c>
      <c r="G275" s="465">
        <v>271977.84000000003</v>
      </c>
      <c r="H275" s="465">
        <v>214421.44</v>
      </c>
      <c r="I275" s="465">
        <v>5362.5</v>
      </c>
      <c r="J275" s="578">
        <v>491761.78</v>
      </c>
      <c r="K275" s="465"/>
      <c r="L275" s="578">
        <v>226052.15629812019</v>
      </c>
      <c r="M275" s="578">
        <v>-245880.89</v>
      </c>
      <c r="N275" s="578">
        <v>-19828.733701879828</v>
      </c>
      <c r="O275" s="578">
        <v>2055.9499999999998</v>
      </c>
      <c r="P275" s="465"/>
      <c r="Q275" s="590">
        <f t="shared" si="4"/>
        <v>473988.99629812018</v>
      </c>
      <c r="R275" s="576">
        <v>160187.735593911</v>
      </c>
      <c r="S275" s="574">
        <v>634176.73189203115</v>
      </c>
    </row>
    <row r="276" spans="1:19" ht="12.75">
      <c r="A276" s="438">
        <v>886</v>
      </c>
      <c r="B276" s="438" t="s">
        <v>300</v>
      </c>
      <c r="C276" s="465">
        <v>6569</v>
      </c>
      <c r="D276" s="465">
        <v>578</v>
      </c>
      <c r="E276" s="465">
        <v>354</v>
      </c>
      <c r="G276" s="465">
        <v>548380.12</v>
      </c>
      <c r="H276" s="465">
        <v>424436.96</v>
      </c>
      <c r="I276" s="465">
        <v>29205</v>
      </c>
      <c r="J276" s="578">
        <v>1002022.0800000001</v>
      </c>
      <c r="K276" s="465"/>
      <c r="L276" s="578">
        <v>425747.13790462411</v>
      </c>
      <c r="M276" s="578">
        <v>-501011.04000000004</v>
      </c>
      <c r="N276" s="578">
        <v>-75263.902095375932</v>
      </c>
      <c r="O276" s="578">
        <v>11197.02</v>
      </c>
      <c r="P276" s="465"/>
      <c r="Q276" s="590">
        <f t="shared" si="4"/>
        <v>937955.19790462416</v>
      </c>
      <c r="R276" s="576">
        <v>471578.77823340788</v>
      </c>
      <c r="S276" s="574">
        <v>1409533.976138032</v>
      </c>
    </row>
    <row r="277" spans="1:19" ht="12.75">
      <c r="A277" s="438">
        <v>887</v>
      </c>
      <c r="B277" s="438" t="s">
        <v>301</v>
      </c>
      <c r="C277" s="465">
        <v>2272</v>
      </c>
      <c r="D277" s="465">
        <v>337</v>
      </c>
      <c r="E277" s="465">
        <v>144</v>
      </c>
      <c r="G277" s="465">
        <v>189666.56</v>
      </c>
      <c r="H277" s="465">
        <v>247465.84000000003</v>
      </c>
      <c r="I277" s="465">
        <v>11880</v>
      </c>
      <c r="J277" s="578">
        <v>449012.4</v>
      </c>
      <c r="K277" s="465"/>
      <c r="L277" s="578">
        <v>248062.28357167641</v>
      </c>
      <c r="M277" s="578">
        <v>-224506.2</v>
      </c>
      <c r="N277" s="578">
        <v>23556.083571676398</v>
      </c>
      <c r="O277" s="578">
        <v>4554.72</v>
      </c>
      <c r="P277" s="465"/>
      <c r="Q277" s="590">
        <f t="shared" si="4"/>
        <v>477123.20357167639</v>
      </c>
      <c r="R277" s="576">
        <v>453127.65363271011</v>
      </c>
      <c r="S277" s="574">
        <v>930250.8572043865</v>
      </c>
    </row>
    <row r="278" spans="1:19" ht="12.75">
      <c r="A278" s="438">
        <v>889</v>
      </c>
      <c r="B278" s="438" t="s">
        <v>302</v>
      </c>
      <c r="C278" s="465">
        <v>1210</v>
      </c>
      <c r="D278" s="465">
        <v>158</v>
      </c>
      <c r="E278" s="465">
        <v>77</v>
      </c>
      <c r="G278" s="465">
        <v>101010.8</v>
      </c>
      <c r="H278" s="465">
        <v>116022.56000000001</v>
      </c>
      <c r="I278" s="465">
        <v>6352.5</v>
      </c>
      <c r="J278" s="578">
        <v>223385.86000000002</v>
      </c>
      <c r="K278" s="465"/>
      <c r="L278" s="578">
        <v>131700.70292402094</v>
      </c>
      <c r="M278" s="578">
        <v>-111692.93000000001</v>
      </c>
      <c r="N278" s="578">
        <v>20007.77292402093</v>
      </c>
      <c r="O278" s="578">
        <v>2435.5099999999998</v>
      </c>
      <c r="P278" s="465"/>
      <c r="Q278" s="590">
        <f t="shared" si="4"/>
        <v>245829.14292402094</v>
      </c>
      <c r="R278" s="576">
        <v>111564.88392448131</v>
      </c>
      <c r="S278" s="574">
        <v>357394.02684850222</v>
      </c>
    </row>
    <row r="279" spans="1:19" ht="12.75">
      <c r="A279" s="438">
        <v>890</v>
      </c>
      <c r="B279" s="438" t="s">
        <v>303</v>
      </c>
      <c r="C279" s="465">
        <v>600</v>
      </c>
      <c r="D279" s="465">
        <v>56</v>
      </c>
      <c r="E279" s="465">
        <v>50</v>
      </c>
      <c r="G279" s="465">
        <v>50088</v>
      </c>
      <c r="H279" s="465">
        <v>41121.920000000006</v>
      </c>
      <c r="I279" s="465">
        <v>4125</v>
      </c>
      <c r="J279" s="578">
        <v>95334.920000000013</v>
      </c>
      <c r="K279" s="465"/>
      <c r="L279" s="578">
        <v>32872.89038488728</v>
      </c>
      <c r="M279" s="578">
        <v>-47667.460000000006</v>
      </c>
      <c r="N279" s="578">
        <v>-14794.569615112727</v>
      </c>
      <c r="O279" s="578">
        <v>1581.5</v>
      </c>
      <c r="P279" s="465"/>
      <c r="Q279" s="590">
        <f t="shared" si="4"/>
        <v>82121.850384887279</v>
      </c>
      <c r="R279" s="576">
        <v>23437.960974083602</v>
      </c>
      <c r="S279" s="574">
        <v>105559.81135897088</v>
      </c>
    </row>
    <row r="280" spans="1:19" ht="12.75">
      <c r="A280" s="438">
        <v>892</v>
      </c>
      <c r="B280" s="438" t="s">
        <v>304</v>
      </c>
      <c r="C280" s="465">
        <v>1815</v>
      </c>
      <c r="D280" s="465">
        <v>224</v>
      </c>
      <c r="E280" s="465">
        <v>58</v>
      </c>
      <c r="G280" s="465">
        <v>151516.20000000001</v>
      </c>
      <c r="H280" s="465">
        <v>164487.68000000002</v>
      </c>
      <c r="I280" s="465">
        <v>4785</v>
      </c>
      <c r="J280" s="578">
        <v>320788.88</v>
      </c>
      <c r="K280" s="465"/>
      <c r="L280" s="578">
        <v>135552.45330441921</v>
      </c>
      <c r="M280" s="578">
        <v>-160394.44</v>
      </c>
      <c r="N280" s="578">
        <v>-24841.986695580796</v>
      </c>
      <c r="O280" s="578">
        <v>1834.54</v>
      </c>
      <c r="P280" s="465"/>
      <c r="Q280" s="590">
        <f t="shared" si="4"/>
        <v>297781.43330441922</v>
      </c>
      <c r="R280" s="576">
        <v>170256.092341804</v>
      </c>
      <c r="S280" s="574">
        <v>468037.52564622322</v>
      </c>
    </row>
    <row r="281" spans="1:19" ht="12.75">
      <c r="A281" s="438">
        <v>893</v>
      </c>
      <c r="B281" s="438" t="s">
        <v>305</v>
      </c>
      <c r="C281" s="465">
        <v>3905</v>
      </c>
      <c r="D281" s="465">
        <v>273</v>
      </c>
      <c r="E281" s="465">
        <v>733</v>
      </c>
      <c r="G281" s="465">
        <v>325989.40000000002</v>
      </c>
      <c r="H281" s="465">
        <v>200469.36000000002</v>
      </c>
      <c r="I281" s="465">
        <v>60472.5</v>
      </c>
      <c r="J281" s="578">
        <v>586931.26</v>
      </c>
      <c r="K281" s="465"/>
      <c r="L281" s="578">
        <v>225046.46365621427</v>
      </c>
      <c r="M281" s="578">
        <v>-293465.63</v>
      </c>
      <c r="N281" s="578">
        <v>-68419.166343785735</v>
      </c>
      <c r="O281" s="578">
        <v>23184.79</v>
      </c>
      <c r="P281" s="465"/>
      <c r="Q281" s="590">
        <f t="shared" si="4"/>
        <v>541696.88365621434</v>
      </c>
      <c r="R281" s="576">
        <v>277877.13168577017</v>
      </c>
      <c r="S281" s="574">
        <v>819574.01534198457</v>
      </c>
    </row>
    <row r="282" spans="1:19" ht="12.75">
      <c r="A282" s="438">
        <v>895</v>
      </c>
      <c r="B282" s="438" t="s">
        <v>306</v>
      </c>
      <c r="C282" s="465">
        <v>7881</v>
      </c>
      <c r="D282" s="465">
        <v>1068</v>
      </c>
      <c r="E282" s="465">
        <v>1209</v>
      </c>
      <c r="G282" s="465">
        <v>657905.88</v>
      </c>
      <c r="H282" s="465">
        <v>784253.76</v>
      </c>
      <c r="I282" s="465">
        <v>99742.5</v>
      </c>
      <c r="J282" s="578">
        <v>1541902.1400000001</v>
      </c>
      <c r="K282" s="465"/>
      <c r="L282" s="578">
        <v>873526.99529622146</v>
      </c>
      <c r="M282" s="578">
        <v>-770951.07000000007</v>
      </c>
      <c r="N282" s="578">
        <v>102575.92529622139</v>
      </c>
      <c r="O282" s="578">
        <v>38240.67</v>
      </c>
      <c r="P282" s="465"/>
      <c r="Q282" s="590">
        <f t="shared" si="4"/>
        <v>1682718.7352962214</v>
      </c>
      <c r="R282" s="576">
        <v>863279.94855961599</v>
      </c>
      <c r="S282" s="574">
        <v>2545998.6838558372</v>
      </c>
    </row>
    <row r="283" spans="1:19" ht="12.75">
      <c r="A283" s="438">
        <v>905</v>
      </c>
      <c r="B283" s="438" t="s">
        <v>307</v>
      </c>
      <c r="C283" s="465">
        <v>42721</v>
      </c>
      <c r="D283" s="465">
        <v>3943</v>
      </c>
      <c r="E283" s="465">
        <v>8312</v>
      </c>
      <c r="G283" s="465">
        <v>3566349.08</v>
      </c>
      <c r="H283" s="465">
        <v>2895423.7600000002</v>
      </c>
      <c r="I283" s="465">
        <v>685740</v>
      </c>
      <c r="J283" s="578">
        <v>7147512.8399999999</v>
      </c>
      <c r="K283" s="465"/>
      <c r="L283" s="578">
        <v>3591700.1313157505</v>
      </c>
      <c r="M283" s="578">
        <v>-3573756.42</v>
      </c>
      <c r="N283" s="578">
        <v>17943.71131575061</v>
      </c>
      <c r="O283" s="578">
        <v>262908.56</v>
      </c>
      <c r="P283" s="465"/>
      <c r="Q283" s="590">
        <f t="shared" si="4"/>
        <v>7428365.1113157505</v>
      </c>
      <c r="R283" s="576">
        <v>3494124.0174267404</v>
      </c>
      <c r="S283" s="574">
        <v>10922489.12874249</v>
      </c>
    </row>
    <row r="284" spans="1:19" ht="12.75">
      <c r="A284" s="438">
        <v>908</v>
      </c>
      <c r="B284" s="438" t="s">
        <v>308</v>
      </c>
      <c r="C284" s="465">
        <v>11040</v>
      </c>
      <c r="D284" s="465">
        <v>1373</v>
      </c>
      <c r="E284" s="465">
        <v>1055</v>
      </c>
      <c r="G284" s="465">
        <v>921619.20000000007</v>
      </c>
      <c r="H284" s="465">
        <v>1008221.3600000001</v>
      </c>
      <c r="I284" s="465">
        <v>87037.5</v>
      </c>
      <c r="J284" s="578">
        <v>2016878.06</v>
      </c>
      <c r="K284" s="465"/>
      <c r="L284" s="578">
        <v>922358.83701770753</v>
      </c>
      <c r="M284" s="578">
        <v>-1008439.03</v>
      </c>
      <c r="N284" s="578">
        <v>-86080.192982292501</v>
      </c>
      <c r="O284" s="578">
        <v>33369.65</v>
      </c>
      <c r="P284" s="465"/>
      <c r="Q284" s="590">
        <f t="shared" si="4"/>
        <v>1964167.5170177075</v>
      </c>
      <c r="R284" s="576">
        <v>1147290.5997017133</v>
      </c>
      <c r="S284" s="574">
        <v>3111458.116719421</v>
      </c>
    </row>
    <row r="285" spans="1:19" ht="12.75">
      <c r="A285" s="438">
        <v>915</v>
      </c>
      <c r="B285" s="438" t="s">
        <v>309</v>
      </c>
      <c r="C285" s="465">
        <v>10248</v>
      </c>
      <c r="D285" s="465">
        <v>1607</v>
      </c>
      <c r="E285" s="465">
        <v>957</v>
      </c>
      <c r="G285" s="465">
        <v>855503.04</v>
      </c>
      <c r="H285" s="465">
        <v>1180052.24</v>
      </c>
      <c r="I285" s="465">
        <v>78952.5</v>
      </c>
      <c r="J285" s="578">
        <v>2114507.7800000003</v>
      </c>
      <c r="K285" s="465"/>
      <c r="L285" s="578">
        <v>1158863.7889744677</v>
      </c>
      <c r="M285" s="578">
        <v>-1057253.8900000001</v>
      </c>
      <c r="N285" s="578">
        <v>101609.89897446753</v>
      </c>
      <c r="O285" s="578">
        <v>30269.91</v>
      </c>
      <c r="P285" s="465"/>
      <c r="Q285" s="590">
        <f t="shared" si="4"/>
        <v>2246387.5889744679</v>
      </c>
      <c r="R285" s="576">
        <v>1463530.1649426175</v>
      </c>
      <c r="S285" s="574">
        <v>3709917.7539170855</v>
      </c>
    </row>
    <row r="286" spans="1:19" ht="12.75">
      <c r="A286" s="438">
        <v>918</v>
      </c>
      <c r="B286" s="438" t="s">
        <v>310</v>
      </c>
      <c r="C286" s="465">
        <v>1184</v>
      </c>
      <c r="D286" s="465">
        <v>115</v>
      </c>
      <c r="E286" s="465">
        <v>123</v>
      </c>
      <c r="G286" s="465">
        <v>98840.320000000007</v>
      </c>
      <c r="H286" s="465">
        <v>84446.8</v>
      </c>
      <c r="I286" s="465">
        <v>10147.5</v>
      </c>
      <c r="J286" s="578">
        <v>193434.62</v>
      </c>
      <c r="K286" s="465"/>
      <c r="L286" s="578">
        <v>96857.404550747699</v>
      </c>
      <c r="M286" s="578">
        <v>-96717.31</v>
      </c>
      <c r="N286" s="578">
        <v>140.09455074770085</v>
      </c>
      <c r="O286" s="578">
        <v>3890.49</v>
      </c>
      <c r="P286" s="465"/>
      <c r="Q286" s="590">
        <f t="shared" si="4"/>
        <v>197465.2045507477</v>
      </c>
      <c r="R286" s="576">
        <v>27991.224172728907</v>
      </c>
      <c r="S286" s="574">
        <v>225456.42872347659</v>
      </c>
    </row>
    <row r="287" spans="1:19" ht="12.75">
      <c r="A287" s="438">
        <v>921</v>
      </c>
      <c r="B287" s="438" t="s">
        <v>311</v>
      </c>
      <c r="C287" s="465">
        <v>864</v>
      </c>
      <c r="D287" s="465">
        <v>104</v>
      </c>
      <c r="E287" s="465">
        <v>49</v>
      </c>
      <c r="G287" s="465">
        <v>72126.720000000001</v>
      </c>
      <c r="H287" s="465">
        <v>76369.279999999999</v>
      </c>
      <c r="I287" s="465">
        <v>4042.5</v>
      </c>
      <c r="J287" s="578">
        <v>152538.5</v>
      </c>
      <c r="K287" s="465"/>
      <c r="L287" s="578">
        <v>91091.818312415213</v>
      </c>
      <c r="M287" s="578">
        <v>-76269.25</v>
      </c>
      <c r="N287" s="578">
        <v>14822.568312415213</v>
      </c>
      <c r="O287" s="578">
        <v>1549.87</v>
      </c>
      <c r="P287" s="465"/>
      <c r="Q287" s="590">
        <f t="shared" si="4"/>
        <v>168910.93831241521</v>
      </c>
      <c r="R287" s="576">
        <v>82922.864464913539</v>
      </c>
      <c r="S287" s="574">
        <v>251833.80277732876</v>
      </c>
    </row>
    <row r="288" spans="1:19" ht="12.75">
      <c r="A288" s="438">
        <v>922</v>
      </c>
      <c r="B288" s="438" t="s">
        <v>312</v>
      </c>
      <c r="C288" s="465">
        <v>2552</v>
      </c>
      <c r="D288" s="465">
        <v>196</v>
      </c>
      <c r="E288" s="465">
        <v>85</v>
      </c>
      <c r="G288" s="465">
        <v>213040.96000000002</v>
      </c>
      <c r="H288" s="465">
        <v>143926.72</v>
      </c>
      <c r="I288" s="465">
        <v>7012.5</v>
      </c>
      <c r="J288" s="578">
        <v>363980.18000000005</v>
      </c>
      <c r="K288" s="465"/>
      <c r="L288" s="578">
        <v>145108.01546873149</v>
      </c>
      <c r="M288" s="578">
        <v>-181990.09000000003</v>
      </c>
      <c r="N288" s="578">
        <v>-36882.074531268532</v>
      </c>
      <c r="O288" s="578">
        <v>2688.5499999999997</v>
      </c>
      <c r="P288" s="465"/>
      <c r="Q288" s="590">
        <f t="shared" si="4"/>
        <v>329786.65546873148</v>
      </c>
      <c r="R288" s="576">
        <v>236212.19863731024</v>
      </c>
      <c r="S288" s="574">
        <v>565998.85410604172</v>
      </c>
    </row>
    <row r="289" spans="1:19" ht="12.75">
      <c r="A289" s="438">
        <v>924</v>
      </c>
      <c r="B289" s="438" t="s">
        <v>313</v>
      </c>
      <c r="C289" s="465">
        <v>1447</v>
      </c>
      <c r="D289" s="465">
        <v>133</v>
      </c>
      <c r="E289" s="465">
        <v>87</v>
      </c>
      <c r="G289" s="465">
        <v>120795.56000000001</v>
      </c>
      <c r="H289" s="465">
        <v>97664.560000000012</v>
      </c>
      <c r="I289" s="465">
        <v>7177.5</v>
      </c>
      <c r="J289" s="578">
        <v>225637.62000000002</v>
      </c>
      <c r="K289" s="465"/>
      <c r="L289" s="578">
        <v>130110.89294726176</v>
      </c>
      <c r="M289" s="578">
        <v>-112818.81000000001</v>
      </c>
      <c r="N289" s="578">
        <v>17292.082947261748</v>
      </c>
      <c r="O289" s="578">
        <v>2751.81</v>
      </c>
      <c r="P289" s="465"/>
      <c r="Q289" s="590">
        <f t="shared" si="4"/>
        <v>245681.51294726177</v>
      </c>
      <c r="R289" s="576">
        <v>139165.9581946783</v>
      </c>
      <c r="S289" s="574">
        <v>384847.4711419401</v>
      </c>
    </row>
    <row r="290" spans="1:19" ht="12.75">
      <c r="A290" s="438">
        <v>925</v>
      </c>
      <c r="B290" s="438" t="s">
        <v>314</v>
      </c>
      <c r="C290" s="465">
        <v>1837</v>
      </c>
      <c r="D290" s="465">
        <v>163</v>
      </c>
      <c r="E290" s="465">
        <v>151</v>
      </c>
      <c r="G290" s="465">
        <v>153352.76</v>
      </c>
      <c r="H290" s="465">
        <v>119694.16</v>
      </c>
      <c r="I290" s="465">
        <v>12457.5</v>
      </c>
      <c r="J290" s="578">
        <v>285504.42000000004</v>
      </c>
      <c r="K290" s="465"/>
      <c r="L290" s="578">
        <v>125536.22696852828</v>
      </c>
      <c r="M290" s="578">
        <v>-142752.21000000002</v>
      </c>
      <c r="N290" s="578">
        <v>-17215.98303147174</v>
      </c>
      <c r="O290" s="578">
        <v>4776.13</v>
      </c>
      <c r="P290" s="465"/>
      <c r="Q290" s="590">
        <f t="shared" si="4"/>
        <v>273064.56696852832</v>
      </c>
      <c r="R290" s="576">
        <v>103230.59683794747</v>
      </c>
      <c r="S290" s="574">
        <v>376295.16380647582</v>
      </c>
    </row>
    <row r="291" spans="1:19" ht="12.75">
      <c r="A291" s="438">
        <v>927</v>
      </c>
      <c r="B291" s="438" t="s">
        <v>315</v>
      </c>
      <c r="C291" s="465">
        <v>16584</v>
      </c>
      <c r="D291" s="465">
        <v>1487</v>
      </c>
      <c r="E291" s="465">
        <v>2001</v>
      </c>
      <c r="G291" s="465">
        <v>1384432.32</v>
      </c>
      <c r="H291" s="465">
        <v>1091933.8400000001</v>
      </c>
      <c r="I291" s="465">
        <v>165082.5</v>
      </c>
      <c r="J291" s="578">
        <v>2641448.66</v>
      </c>
      <c r="K291" s="465"/>
      <c r="L291" s="578">
        <v>1109887.9685664782</v>
      </c>
      <c r="M291" s="578">
        <v>-1320724.33</v>
      </c>
      <c r="N291" s="578">
        <v>-210836.36143352184</v>
      </c>
      <c r="O291" s="578">
        <v>63291.63</v>
      </c>
      <c r="P291" s="465"/>
      <c r="Q291" s="590">
        <f t="shared" si="4"/>
        <v>2493903.9285664782</v>
      </c>
      <c r="R291" s="576">
        <v>947029.93438190152</v>
      </c>
      <c r="S291" s="574">
        <v>3440933.8629483795</v>
      </c>
    </row>
    <row r="292" spans="1:19" ht="12.75">
      <c r="A292" s="438">
        <v>931</v>
      </c>
      <c r="B292" s="438" t="s">
        <v>316</v>
      </c>
      <c r="C292" s="465">
        <v>2777</v>
      </c>
      <c r="D292" s="465">
        <v>360</v>
      </c>
      <c r="E292" s="465">
        <v>152</v>
      </c>
      <c r="G292" s="465">
        <v>231823.96000000002</v>
      </c>
      <c r="H292" s="465">
        <v>264355.20000000001</v>
      </c>
      <c r="I292" s="465">
        <v>12540</v>
      </c>
      <c r="J292" s="578">
        <v>508719.16000000003</v>
      </c>
      <c r="K292" s="465"/>
      <c r="L292" s="578">
        <v>300903.45522146835</v>
      </c>
      <c r="M292" s="578">
        <v>-254359.58000000002</v>
      </c>
      <c r="N292" s="578">
        <v>46543.875221468334</v>
      </c>
      <c r="O292" s="578">
        <v>4807.76</v>
      </c>
      <c r="P292" s="465"/>
      <c r="Q292" s="590">
        <f t="shared" si="4"/>
        <v>560070.79522146843</v>
      </c>
      <c r="R292" s="576">
        <v>225607.00530776998</v>
      </c>
      <c r="S292" s="574">
        <v>785677.80052923842</v>
      </c>
    </row>
    <row r="293" spans="1:19" ht="12.75">
      <c r="A293" s="438">
        <v>934</v>
      </c>
      <c r="B293" s="438" t="s">
        <v>317</v>
      </c>
      <c r="C293" s="465">
        <v>1350</v>
      </c>
      <c r="D293" s="465">
        <v>112</v>
      </c>
      <c r="E293" s="465">
        <v>70</v>
      </c>
      <c r="G293" s="465">
        <v>112698</v>
      </c>
      <c r="H293" s="465">
        <v>82243.840000000011</v>
      </c>
      <c r="I293" s="465">
        <v>5775</v>
      </c>
      <c r="J293" s="578">
        <v>200716.84000000003</v>
      </c>
      <c r="K293" s="465"/>
      <c r="L293" s="578">
        <v>112929.71834073732</v>
      </c>
      <c r="M293" s="578">
        <v>-100358.42000000001</v>
      </c>
      <c r="N293" s="578">
        <v>12571.29834073731</v>
      </c>
      <c r="O293" s="578">
        <v>2214.1</v>
      </c>
      <c r="P293" s="465"/>
      <c r="Q293" s="590">
        <f t="shared" si="4"/>
        <v>215502.23834073733</v>
      </c>
      <c r="R293" s="576">
        <v>63438.521688261397</v>
      </c>
      <c r="S293" s="574">
        <v>278940.76002899872</v>
      </c>
    </row>
    <row r="294" spans="1:19" ht="12.75">
      <c r="A294" s="438">
        <v>935</v>
      </c>
      <c r="B294" s="438" t="s">
        <v>318</v>
      </c>
      <c r="C294" s="465">
        <v>1500</v>
      </c>
      <c r="D294" s="465">
        <v>223</v>
      </c>
      <c r="E294" s="465">
        <v>202</v>
      </c>
      <c r="G294" s="465">
        <v>125220</v>
      </c>
      <c r="H294" s="465">
        <v>163753.36000000002</v>
      </c>
      <c r="I294" s="465">
        <v>16665</v>
      </c>
      <c r="J294" s="578">
        <v>305638.36</v>
      </c>
      <c r="K294" s="465"/>
      <c r="L294" s="578">
        <v>187818.75686619614</v>
      </c>
      <c r="M294" s="578">
        <v>-152819.18</v>
      </c>
      <c r="N294" s="578">
        <v>34999.576866196148</v>
      </c>
      <c r="O294" s="578">
        <v>6389.26</v>
      </c>
      <c r="P294" s="465"/>
      <c r="Q294" s="590">
        <f t="shared" si="4"/>
        <v>347027.19686619611</v>
      </c>
      <c r="R294" s="576">
        <v>151115.48268915692</v>
      </c>
      <c r="S294" s="574">
        <v>498142.67955535301</v>
      </c>
    </row>
    <row r="295" spans="1:19" ht="12.75">
      <c r="A295" s="438">
        <v>936</v>
      </c>
      <c r="B295" s="438" t="s">
        <v>319</v>
      </c>
      <c r="C295" s="465">
        <v>2955</v>
      </c>
      <c r="D295" s="465">
        <v>315</v>
      </c>
      <c r="E295" s="465">
        <v>214</v>
      </c>
      <c r="G295" s="465">
        <v>246683.40000000002</v>
      </c>
      <c r="H295" s="465">
        <v>231310.80000000002</v>
      </c>
      <c r="I295" s="465">
        <v>17655</v>
      </c>
      <c r="J295" s="578">
        <v>495649.20000000007</v>
      </c>
      <c r="K295" s="465"/>
      <c r="L295" s="578">
        <v>254185.30728039419</v>
      </c>
      <c r="M295" s="578">
        <v>-247824.60000000003</v>
      </c>
      <c r="N295" s="578">
        <v>6360.7072803941555</v>
      </c>
      <c r="O295" s="578">
        <v>6768.82</v>
      </c>
      <c r="P295" s="465"/>
      <c r="Q295" s="590">
        <f t="shared" si="4"/>
        <v>508778.72728039423</v>
      </c>
      <c r="R295" s="576">
        <v>248642.81072485005</v>
      </c>
      <c r="S295" s="574">
        <v>757421.53800524422</v>
      </c>
    </row>
    <row r="296" spans="1:19" ht="12.75">
      <c r="A296" s="438">
        <v>946</v>
      </c>
      <c r="B296" s="438" t="s">
        <v>320</v>
      </c>
      <c r="C296" s="465">
        <v>3195</v>
      </c>
      <c r="D296" s="465">
        <v>214</v>
      </c>
      <c r="E296" s="465">
        <v>431</v>
      </c>
      <c r="G296" s="465">
        <v>266718.60000000003</v>
      </c>
      <c r="H296" s="465">
        <v>157144.48000000001</v>
      </c>
      <c r="I296" s="465">
        <v>35557.5</v>
      </c>
      <c r="J296" s="578">
        <v>459420.58000000007</v>
      </c>
      <c r="K296" s="465"/>
      <c r="L296" s="578">
        <v>157187.31373008245</v>
      </c>
      <c r="M296" s="578">
        <v>-229710.29000000004</v>
      </c>
      <c r="N296" s="578">
        <v>-72522.976269917592</v>
      </c>
      <c r="O296" s="578">
        <v>13632.529999999999</v>
      </c>
      <c r="P296" s="465"/>
      <c r="Q296" s="590">
        <f t="shared" si="4"/>
        <v>400530.13373008254</v>
      </c>
      <c r="R296" s="576">
        <v>203622.59700878945</v>
      </c>
      <c r="S296" s="574">
        <v>604152.73073887196</v>
      </c>
    </row>
    <row r="297" spans="1:19" ht="12.75">
      <c r="A297" s="438">
        <v>976</v>
      </c>
      <c r="B297" s="438" t="s">
        <v>321</v>
      </c>
      <c r="C297" s="465">
        <v>1763</v>
      </c>
      <c r="D297" s="465">
        <v>270</v>
      </c>
      <c r="E297" s="465">
        <v>140</v>
      </c>
      <c r="G297" s="465">
        <v>147175.24000000002</v>
      </c>
      <c r="H297" s="465">
        <v>198266.40000000002</v>
      </c>
      <c r="I297" s="465">
        <v>11550</v>
      </c>
      <c r="J297" s="578">
        <v>356991.64</v>
      </c>
      <c r="K297" s="465"/>
      <c r="L297" s="578">
        <v>271803.99771257909</v>
      </c>
      <c r="M297" s="578">
        <v>-178495.82</v>
      </c>
      <c r="N297" s="578">
        <v>93308.177712579083</v>
      </c>
      <c r="O297" s="578">
        <v>4428.2</v>
      </c>
      <c r="P297" s="465"/>
      <c r="Q297" s="590">
        <f t="shared" si="4"/>
        <v>454728.01771257911</v>
      </c>
      <c r="R297" s="576">
        <v>188751.6755361323</v>
      </c>
      <c r="S297" s="574">
        <v>643479.69324871141</v>
      </c>
    </row>
    <row r="298" spans="1:19" ht="12.75">
      <c r="A298" s="438">
        <v>977</v>
      </c>
      <c r="B298" s="438" t="s">
        <v>322</v>
      </c>
      <c r="C298" s="465">
        <v>8287</v>
      </c>
      <c r="D298" s="465">
        <v>786</v>
      </c>
      <c r="E298" s="465">
        <v>329</v>
      </c>
      <c r="G298" s="465">
        <v>691798.76</v>
      </c>
      <c r="H298" s="465">
        <v>577175.52</v>
      </c>
      <c r="I298" s="465">
        <v>27142.5</v>
      </c>
      <c r="J298" s="578">
        <v>1296116.78</v>
      </c>
      <c r="K298" s="465"/>
      <c r="L298" s="578">
        <v>507499.81691835471</v>
      </c>
      <c r="M298" s="578">
        <v>-648058.39</v>
      </c>
      <c r="N298" s="578">
        <v>-140558.5730816453</v>
      </c>
      <c r="O298" s="578">
        <v>10406.27</v>
      </c>
      <c r="P298" s="465"/>
      <c r="Q298" s="590">
        <f t="shared" si="4"/>
        <v>1165964.4769183546</v>
      </c>
      <c r="R298" s="576">
        <v>478610.95433419303</v>
      </c>
      <c r="S298" s="574">
        <v>1644575.4312525475</v>
      </c>
    </row>
    <row r="299" spans="1:19" ht="12.75">
      <c r="A299" s="438">
        <v>980</v>
      </c>
      <c r="B299" s="438" t="s">
        <v>323</v>
      </c>
      <c r="C299" s="465">
        <v>18825</v>
      </c>
      <c r="D299" s="465">
        <v>1544</v>
      </c>
      <c r="E299" s="465">
        <v>1037</v>
      </c>
      <c r="G299" s="465">
        <v>1571511</v>
      </c>
      <c r="H299" s="465">
        <v>1133790.08</v>
      </c>
      <c r="I299" s="465">
        <v>85552.5</v>
      </c>
      <c r="J299" s="578">
        <v>2790853.58</v>
      </c>
      <c r="K299" s="465"/>
      <c r="L299" s="578">
        <v>1404073.7273907517</v>
      </c>
      <c r="M299" s="578">
        <v>-1395426.79</v>
      </c>
      <c r="N299" s="578">
        <v>8646.937390751671</v>
      </c>
      <c r="O299" s="578">
        <v>32800.31</v>
      </c>
      <c r="P299" s="465"/>
      <c r="Q299" s="590">
        <f t="shared" si="4"/>
        <v>2832300.8273907518</v>
      </c>
      <c r="R299" s="576">
        <v>1154053.68178936</v>
      </c>
      <c r="S299" s="574">
        <v>3986354.5091801118</v>
      </c>
    </row>
    <row r="300" spans="1:19" ht="12.75">
      <c r="A300" s="438">
        <v>981</v>
      </c>
      <c r="B300" s="438" t="s">
        <v>324</v>
      </c>
      <c r="C300" s="465">
        <v>1214</v>
      </c>
      <c r="D300" s="465">
        <v>117</v>
      </c>
      <c r="E300" s="465">
        <v>50</v>
      </c>
      <c r="G300" s="465">
        <v>101344.72</v>
      </c>
      <c r="H300" s="465">
        <v>85915.44</v>
      </c>
      <c r="I300" s="465">
        <v>4125</v>
      </c>
      <c r="J300" s="578">
        <v>191385.16</v>
      </c>
      <c r="K300" s="465"/>
      <c r="L300" s="578">
        <v>90156.056476419297</v>
      </c>
      <c r="M300" s="578">
        <v>-95692.58</v>
      </c>
      <c r="N300" s="578">
        <v>-5536.5235235807049</v>
      </c>
      <c r="O300" s="578">
        <v>1581.5</v>
      </c>
      <c r="P300" s="465"/>
      <c r="Q300" s="590">
        <f t="shared" si="4"/>
        <v>187430.13647641928</v>
      </c>
      <c r="R300" s="576">
        <v>135696.79524591466</v>
      </c>
      <c r="S300" s="574">
        <v>323126.93172233395</v>
      </c>
    </row>
    <row r="301" spans="1:19" ht="12.75">
      <c r="A301" s="438">
        <v>989</v>
      </c>
      <c r="B301" s="438" t="s">
        <v>325</v>
      </c>
      <c r="C301" s="465">
        <v>2564</v>
      </c>
      <c r="D301" s="465">
        <v>309</v>
      </c>
      <c r="E301" s="465">
        <v>147</v>
      </c>
      <c r="G301" s="465">
        <v>214042.72</v>
      </c>
      <c r="H301" s="465">
        <v>226904.88</v>
      </c>
      <c r="I301" s="465">
        <v>12127.5</v>
      </c>
      <c r="J301" s="578">
        <v>453075.1</v>
      </c>
      <c r="K301" s="465"/>
      <c r="L301" s="578">
        <v>259249.04911484814</v>
      </c>
      <c r="M301" s="578">
        <v>-226537.55</v>
      </c>
      <c r="N301" s="578">
        <v>32711.499114848149</v>
      </c>
      <c r="O301" s="578">
        <v>4649.6099999999997</v>
      </c>
      <c r="P301" s="465"/>
      <c r="Q301" s="590">
        <f t="shared" si="4"/>
        <v>490436.20911484811</v>
      </c>
      <c r="R301" s="576">
        <v>205006.83251165878</v>
      </c>
      <c r="S301" s="574">
        <v>695443.04162650695</v>
      </c>
    </row>
    <row r="302" spans="1:19" ht="12.75">
      <c r="A302" s="438">
        <v>992</v>
      </c>
      <c r="B302" s="438" t="s">
        <v>326</v>
      </c>
      <c r="C302" s="465">
        <v>9414</v>
      </c>
      <c r="D302" s="465">
        <v>1580</v>
      </c>
      <c r="E302" s="465">
        <v>495</v>
      </c>
      <c r="G302" s="465">
        <v>785880.72000000009</v>
      </c>
      <c r="H302" s="465">
        <v>1160225.6000000001</v>
      </c>
      <c r="I302" s="465">
        <v>40837.5</v>
      </c>
      <c r="J302" s="578">
        <v>1986943.8200000003</v>
      </c>
      <c r="K302" s="465"/>
      <c r="L302" s="578">
        <v>1184396.7039083724</v>
      </c>
      <c r="M302" s="578">
        <v>-993471.91000000015</v>
      </c>
      <c r="N302" s="578">
        <v>190924.79390837229</v>
      </c>
      <c r="O302" s="578">
        <v>15656.85</v>
      </c>
      <c r="P302" s="465"/>
      <c r="Q302" s="590">
        <f t="shared" si="4"/>
        <v>2193525.4639083729</v>
      </c>
      <c r="R302" s="576">
        <v>1316622.2153600371</v>
      </c>
      <c r="S302" s="574">
        <v>3510147.67926841</v>
      </c>
    </row>
  </sheetData>
  <autoFilter ref="A10:S10" xr:uid="{C61BAAAF-42DB-41C6-B349-FA6F19B2EDC6}"/>
  <hyperlinks>
    <hyperlink ref="A2" r:id="rId1" display="https://vm.fi/valtionosuuslaskelmia" xr:uid="{ADAC1257-5A02-4E0E-8EEB-5A8DCEE8185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09-52EA-47E3-9231-A8884B148C6D}">
  <sheetPr>
    <tabColor rgb="FF7030A0"/>
  </sheetPr>
  <dimension ref="A1:AQ326"/>
  <sheetViews>
    <sheetView workbookViewId="0">
      <pane xSplit="4" ySplit="10" topLeftCell="E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6.28515625" style="9" customWidth="1"/>
    <col min="2" max="2" width="8.85546875" style="9" bestFit="1" customWidth="1"/>
    <col min="3" max="3" width="5.7109375" style="9" bestFit="1" customWidth="1"/>
    <col min="4" max="4" width="13.85546875" style="9" customWidth="1"/>
    <col min="5" max="5" width="9.85546875" style="9" bestFit="1" customWidth="1"/>
    <col min="6" max="6" width="9.85546875" style="21" bestFit="1" customWidth="1"/>
    <col min="7" max="7" width="11" style="21" customWidth="1"/>
    <col min="8" max="8" width="5.140625" style="21" customWidth="1"/>
    <col min="9" max="9" width="12.140625" style="9" bestFit="1" customWidth="1"/>
    <col min="10" max="10" width="10.85546875" style="9" bestFit="1" customWidth="1"/>
    <col min="11" max="11" width="12.140625" style="18" customWidth="1"/>
    <col min="12" max="12" width="7.42578125" style="9" customWidth="1"/>
    <col min="13" max="13" width="12.140625" style="9" bestFit="1" customWidth="1"/>
    <col min="14" max="14" width="10.85546875" style="9" bestFit="1" customWidth="1"/>
    <col min="15" max="15" width="13.42578125" style="9" customWidth="1"/>
    <col min="16" max="16" width="14.28515625" style="9" customWidth="1"/>
    <col min="17" max="17" width="12.5703125" style="18" bestFit="1" customWidth="1"/>
    <col min="18" max="18" width="4.7109375" style="9" customWidth="1"/>
    <col min="19" max="19" width="12.140625" style="9" bestFit="1" customWidth="1"/>
    <col min="20" max="20" width="10.85546875" style="9" bestFit="1" customWidth="1"/>
    <col min="21" max="22" width="17" style="9" customWidth="1"/>
    <col min="23" max="23" width="13.42578125" style="9" customWidth="1"/>
    <col min="24" max="24" width="11.5703125" style="9" customWidth="1"/>
    <col min="25" max="25" width="12.28515625" style="18" bestFit="1" customWidth="1"/>
    <col min="26" max="26" width="3.7109375" style="535" customWidth="1"/>
    <col min="27" max="28" width="12.140625" customWidth="1"/>
    <col min="29" max="29" width="12.140625" style="9" customWidth="1"/>
    <col min="30" max="30" width="5.85546875" style="9" customWidth="1"/>
    <col min="31" max="32" width="12.140625" style="9" customWidth="1"/>
    <col min="33" max="33" width="13.42578125" style="9" customWidth="1"/>
    <col min="34" max="34" width="14.85546875" style="9" customWidth="1"/>
    <col min="35" max="35" width="12.140625" style="9" customWidth="1"/>
    <col min="36" max="36" width="6.5703125" style="9" customWidth="1"/>
    <col min="37" max="37" width="12.140625" style="9" customWidth="1"/>
    <col min="38" max="41" width="13.42578125" style="9" customWidth="1"/>
    <col min="42" max="42" width="10.42578125" style="9" customWidth="1"/>
    <col min="43" max="43" width="12.140625" style="9" customWidth="1"/>
    <col min="44" max="16384" width="9.140625" style="9"/>
  </cols>
  <sheetData>
    <row r="1" spans="1:43" ht="45.75">
      <c r="A1" s="502" t="s">
        <v>705</v>
      </c>
      <c r="I1" s="477"/>
      <c r="J1" s="477"/>
      <c r="K1" s="478"/>
      <c r="L1" s="477"/>
      <c r="M1" s="477"/>
      <c r="N1" s="477"/>
      <c r="O1" s="477"/>
      <c r="P1" s="477"/>
      <c r="R1" s="32"/>
      <c r="S1" s="32"/>
      <c r="T1" s="32"/>
      <c r="U1" s="32"/>
      <c r="V1" s="32"/>
      <c r="W1" s="477"/>
      <c r="AA1" s="476" t="s">
        <v>523</v>
      </c>
    </row>
    <row r="2" spans="1:43" s="51" customFormat="1" ht="26.25">
      <c r="A2" s="605" t="s">
        <v>540</v>
      </c>
      <c r="F2" s="606"/>
      <c r="G2" s="606"/>
      <c r="H2" s="606"/>
      <c r="I2" s="607"/>
      <c r="J2" s="604" t="s">
        <v>706</v>
      </c>
      <c r="L2" s="607"/>
      <c r="M2" s="607"/>
      <c r="N2" s="607"/>
      <c r="O2" s="607"/>
      <c r="R2" s="608"/>
      <c r="S2" s="608"/>
      <c r="T2" s="608"/>
      <c r="U2" s="608"/>
      <c r="V2" s="608"/>
      <c r="W2" s="607"/>
      <c r="Z2" s="609"/>
      <c r="AA2" s="610" t="s">
        <v>531</v>
      </c>
      <c r="AB2" s="174"/>
    </row>
    <row r="3" spans="1:43">
      <c r="A3" s="488" t="s">
        <v>539</v>
      </c>
      <c r="I3" s="477"/>
      <c r="J3" s="477"/>
      <c r="K3" s="478"/>
      <c r="L3" s="477"/>
      <c r="M3" s="477"/>
      <c r="N3" s="477"/>
      <c r="O3" s="477"/>
      <c r="P3" s="477"/>
      <c r="R3" s="479"/>
      <c r="S3" s="479"/>
      <c r="T3" s="479"/>
      <c r="U3" s="479"/>
      <c r="V3" s="479"/>
      <c r="W3" s="477"/>
    </row>
    <row r="4" spans="1:43">
      <c r="A4" s="488" t="s">
        <v>535</v>
      </c>
      <c r="I4" s="477"/>
      <c r="J4" s="477"/>
      <c r="K4" s="478"/>
      <c r="L4" s="477"/>
      <c r="M4" s="477"/>
      <c r="N4" s="477"/>
      <c r="O4" s="477"/>
      <c r="P4" s="477"/>
      <c r="R4" s="479"/>
      <c r="S4" s="479"/>
      <c r="T4" s="479"/>
      <c r="U4" s="479"/>
      <c r="V4" s="479"/>
      <c r="W4" s="477"/>
    </row>
    <row r="5" spans="1:43">
      <c r="A5" s="488" t="s">
        <v>536</v>
      </c>
      <c r="G5" s="480"/>
      <c r="H5" s="480"/>
      <c r="I5" s="477"/>
      <c r="J5" s="477"/>
      <c r="K5" s="478"/>
      <c r="L5" s="477"/>
      <c r="M5" s="477"/>
      <c r="N5" s="477"/>
      <c r="O5" s="477"/>
      <c r="P5" s="477"/>
      <c r="R5" s="479"/>
      <c r="S5" s="479"/>
      <c r="T5" s="479"/>
      <c r="U5" s="479"/>
      <c r="V5" s="479"/>
      <c r="W5" s="482"/>
    </row>
    <row r="6" spans="1:43">
      <c r="A6" s="488" t="s">
        <v>562</v>
      </c>
      <c r="G6" s="481"/>
      <c r="H6" s="481"/>
      <c r="I6" s="477"/>
      <c r="J6" s="477"/>
      <c r="K6" s="478"/>
      <c r="L6" s="477"/>
      <c r="M6" s="477"/>
      <c r="N6" s="477"/>
      <c r="O6" s="477"/>
      <c r="P6" s="477"/>
      <c r="R6" s="479"/>
      <c r="S6" s="479"/>
      <c r="T6" s="479"/>
      <c r="U6" s="479"/>
      <c r="V6" s="479"/>
      <c r="W6" s="477"/>
    </row>
    <row r="7" spans="1:43" ht="16.5" customHeight="1">
      <c r="A7" s="488" t="s">
        <v>537</v>
      </c>
      <c r="G7" s="481"/>
      <c r="H7" s="481"/>
      <c r="I7" s="477"/>
      <c r="J7" s="477"/>
      <c r="K7" s="478"/>
      <c r="L7" s="477"/>
      <c r="M7" s="477"/>
      <c r="N7" s="477"/>
      <c r="O7" s="477"/>
      <c r="P7" s="477"/>
      <c r="R7" s="479"/>
      <c r="S7" s="479"/>
      <c r="T7" s="479"/>
      <c r="U7" s="479"/>
      <c r="V7" s="479"/>
      <c r="W7" s="477"/>
    </row>
    <row r="8" spans="1:43" ht="16.5" customHeight="1">
      <c r="A8" s="488" t="s">
        <v>538</v>
      </c>
      <c r="G8" s="481"/>
      <c r="H8" s="481"/>
      <c r="I8" s="477"/>
      <c r="J8" s="477"/>
      <c r="K8" s="478"/>
      <c r="L8" s="477"/>
      <c r="M8" s="477"/>
      <c r="N8" s="477"/>
      <c r="O8" s="477"/>
      <c r="P8" s="477"/>
      <c r="R8" s="479"/>
      <c r="S8" s="479"/>
      <c r="T8" s="479"/>
      <c r="U8" s="479"/>
      <c r="V8" s="479"/>
      <c r="W8" s="477"/>
    </row>
    <row r="9" spans="1:43" ht="132">
      <c r="A9" s="470" t="s">
        <v>11</v>
      </c>
      <c r="B9" s="470" t="s">
        <v>24</v>
      </c>
      <c r="C9" s="470" t="s">
        <v>25</v>
      </c>
      <c r="D9" s="470" t="s">
        <v>12</v>
      </c>
      <c r="E9" s="468" t="s">
        <v>28</v>
      </c>
      <c r="F9" s="468" t="s">
        <v>13</v>
      </c>
      <c r="G9" s="468" t="s">
        <v>491</v>
      </c>
      <c r="H9" s="468"/>
      <c r="I9" s="483" t="s">
        <v>517</v>
      </c>
      <c r="J9" s="483" t="s">
        <v>340</v>
      </c>
      <c r="K9" s="484" t="s">
        <v>527</v>
      </c>
      <c r="L9" s="467"/>
      <c r="M9" s="485" t="s">
        <v>518</v>
      </c>
      <c r="N9" s="486" t="s">
        <v>519</v>
      </c>
      <c r="O9" s="486" t="s">
        <v>522</v>
      </c>
      <c r="P9" s="486" t="s">
        <v>524</v>
      </c>
      <c r="Q9" s="487" t="s">
        <v>528</v>
      </c>
      <c r="R9" s="467"/>
      <c r="S9" s="498" t="s">
        <v>521</v>
      </c>
      <c r="T9" s="498" t="s">
        <v>520</v>
      </c>
      <c r="U9" s="499" t="s">
        <v>561</v>
      </c>
      <c r="V9" s="499" t="s">
        <v>525</v>
      </c>
      <c r="W9" s="498" t="s">
        <v>530</v>
      </c>
      <c r="X9" s="500" t="s">
        <v>526</v>
      </c>
      <c r="Y9" s="501" t="s">
        <v>529</v>
      </c>
      <c r="AA9" s="483" t="s">
        <v>517</v>
      </c>
      <c r="AB9" s="483" t="s">
        <v>340</v>
      </c>
      <c r="AC9" s="484" t="s">
        <v>527</v>
      </c>
      <c r="AD9" s="467"/>
      <c r="AE9" s="485" t="s">
        <v>518</v>
      </c>
      <c r="AF9" s="486" t="s">
        <v>519</v>
      </c>
      <c r="AG9" s="486" t="s">
        <v>522</v>
      </c>
      <c r="AH9" s="486" t="s">
        <v>524</v>
      </c>
      <c r="AI9" s="487" t="s">
        <v>528</v>
      </c>
      <c r="AJ9" s="467"/>
      <c r="AK9" s="498" t="s">
        <v>521</v>
      </c>
      <c r="AL9" s="498" t="s">
        <v>533</v>
      </c>
      <c r="AM9" s="498" t="s">
        <v>532</v>
      </c>
      <c r="AN9" s="498" t="s">
        <v>525</v>
      </c>
      <c r="AO9" s="498" t="s">
        <v>534</v>
      </c>
      <c r="AP9" s="500" t="s">
        <v>526</v>
      </c>
      <c r="AQ9" s="501" t="s">
        <v>529</v>
      </c>
    </row>
    <row r="10" spans="1:43" ht="34.5" customHeight="1">
      <c r="A10" s="471"/>
      <c r="B10" s="473">
        <v>0</v>
      </c>
      <c r="C10" s="474">
        <v>0</v>
      </c>
      <c r="D10" s="450" t="s">
        <v>33</v>
      </c>
      <c r="E10" s="472">
        <v>5517897</v>
      </c>
      <c r="F10" s="469">
        <v>5533611</v>
      </c>
      <c r="G10" s="469">
        <v>5573310</v>
      </c>
      <c r="H10" s="469"/>
      <c r="I10" s="469">
        <v>-1081400.9573035128</v>
      </c>
      <c r="J10" s="469">
        <v>1673009.2263127551</v>
      </c>
      <c r="K10" s="469">
        <f>SUM(I10:J10)</f>
        <v>591608.2690092423</v>
      </c>
      <c r="L10" s="469"/>
      <c r="M10" s="469">
        <v>0.1680094916082453</v>
      </c>
      <c r="N10" s="469">
        <f t="shared" ref="N10" si="0">SUM(N11:N303)</f>
        <v>-5.4598785936832428E-8</v>
      </c>
      <c r="O10" s="469">
        <f>SUM(O11:O303)</f>
        <v>-501184768.01953149</v>
      </c>
      <c r="P10" s="469">
        <v>192000000</v>
      </c>
      <c r="Q10" s="469">
        <f>SUM(M10:P10)</f>
        <v>-309184767.85152203</v>
      </c>
      <c r="R10" s="469"/>
      <c r="S10" s="469">
        <f>SUM(S11:S304)</f>
        <v>0.27999701583757997</v>
      </c>
      <c r="T10" s="469">
        <f>SUM(T11:T304)</f>
        <v>-5.948822945356369E-8</v>
      </c>
      <c r="U10" s="469">
        <f>SUM(U11:U304)</f>
        <v>-167087833.80000007</v>
      </c>
      <c r="V10" s="469">
        <f>SUM(V11:V304)</f>
        <v>-63981598.800000072</v>
      </c>
      <c r="W10" s="469">
        <f t="shared" ref="W10" si="1">SUM(W11:W303)</f>
        <v>-501184768.39462519</v>
      </c>
      <c r="X10" s="469">
        <v>277000000</v>
      </c>
      <c r="Y10" s="469">
        <f>SUM(S10:X10)</f>
        <v>-455254200.71462834</v>
      </c>
      <c r="Z10" s="536"/>
      <c r="AA10" s="482">
        <f>I10/E10</f>
        <v>-0.19598063488744225</v>
      </c>
      <c r="AB10" s="482">
        <f>J10/E10</f>
        <v>0.30319689300339514</v>
      </c>
      <c r="AC10" s="482">
        <f>K10/E10</f>
        <v>0.10721625811595292</v>
      </c>
      <c r="AD10" s="473"/>
      <c r="AE10" s="482">
        <f>M10/F10</f>
        <v>3.0361637565099047E-8</v>
      </c>
      <c r="AF10" s="482">
        <f>N10/F10</f>
        <v>-9.8667553495958479E-15</v>
      </c>
      <c r="AG10" s="482">
        <f>O10/F10</f>
        <v>-90.571015566423355</v>
      </c>
      <c r="AH10" s="482">
        <f>P10/F10</f>
        <v>34.69705405746808</v>
      </c>
      <c r="AI10" s="482">
        <f>Q10/F10</f>
        <v>-55.873961478593642</v>
      </c>
      <c r="AJ10" s="473"/>
      <c r="AK10" s="482">
        <f>S10/$G10</f>
        <v>5.0238909344281939E-8</v>
      </c>
      <c r="AL10" s="482">
        <f t="shared" ref="AL10:AQ10" si="2">T10/$G10</f>
        <v>-1.0673770067260513E-14</v>
      </c>
      <c r="AM10" s="482">
        <f t="shared" si="2"/>
        <v>-29.980000000000011</v>
      </c>
      <c r="AN10" s="482">
        <f t="shared" si="2"/>
        <v>-11.480000000000013</v>
      </c>
      <c r="AO10" s="482">
        <f t="shared" si="2"/>
        <v>-89.925873205442585</v>
      </c>
      <c r="AP10" s="482">
        <f t="shared" si="2"/>
        <v>49.701165016839184</v>
      </c>
      <c r="AQ10" s="482">
        <f t="shared" si="2"/>
        <v>-81.684708138364513</v>
      </c>
    </row>
    <row r="11" spans="1:43">
      <c r="A11" s="240">
        <v>5</v>
      </c>
      <c r="B11" s="364">
        <v>14</v>
      </c>
      <c r="C11" s="364">
        <v>14</v>
      </c>
      <c r="D11" s="18" t="s">
        <v>34</v>
      </c>
      <c r="E11" s="21">
        <v>9311</v>
      </c>
      <c r="F11" s="21">
        <v>9183</v>
      </c>
      <c r="G11" s="36">
        <v>9113</v>
      </c>
      <c r="H11" s="36"/>
      <c r="I11" s="22">
        <v>1357610.106746292</v>
      </c>
      <c r="J11" s="36">
        <v>156590.91069951275</v>
      </c>
      <c r="K11" s="469">
        <f t="shared" ref="K11:K74" si="3">SUM(I11:J11)</f>
        <v>1514201.0174458048</v>
      </c>
      <c r="L11" s="469"/>
      <c r="M11" s="36">
        <v>1109106.1207811574</v>
      </c>
      <c r="N11" s="36">
        <v>4221.0550767005807</v>
      </c>
      <c r="O11" s="36">
        <v>-831713.63594646531</v>
      </c>
      <c r="P11" s="22">
        <v>318623.04740972939</v>
      </c>
      <c r="Q11" s="19">
        <f t="shared" ref="Q11:Q74" si="4">SUM(M11:P11)</f>
        <v>600236.58732112218</v>
      </c>
      <c r="R11" s="22"/>
      <c r="S11" s="22">
        <v>1109106.1207811574</v>
      </c>
      <c r="T11" s="36">
        <v>-18749.159008462138</v>
      </c>
      <c r="U11" s="36">
        <v>-273207.74</v>
      </c>
      <c r="V11" s="36">
        <v>-104617.24</v>
      </c>
      <c r="W11" s="482">
        <f t="shared" ref="W11:W74" si="5">O11</f>
        <v>-831713.63594646531</v>
      </c>
      <c r="X11" s="22">
        <f>G11/$G$10*277000000</f>
        <v>452926.71679845551</v>
      </c>
      <c r="Y11" s="19">
        <f t="shared" ref="Y11:Y74" si="6">SUM(S11:X11)</f>
        <v>333745.06262468541</v>
      </c>
      <c r="Z11" s="536"/>
      <c r="AA11" s="22">
        <f t="shared" ref="AA11:AA74" si="7">I11/E11</f>
        <v>145.80712133458189</v>
      </c>
      <c r="AB11" s="22">
        <f t="shared" ref="AB11:AB74" si="8">J11/E11</f>
        <v>16.8178402641513</v>
      </c>
      <c r="AC11" s="22">
        <f t="shared" ref="AC11:AC74" si="9">K11/E11</f>
        <v>162.62496159873319</v>
      </c>
      <c r="AE11" s="482">
        <f t="shared" ref="AE11:AE74" si="10">M11/F11</f>
        <v>120.77819021900875</v>
      </c>
      <c r="AF11" s="482">
        <f t="shared" ref="AF11:AF74" si="11">N11/F11</f>
        <v>0.45965970561914199</v>
      </c>
      <c r="AG11" s="482">
        <f t="shared" ref="AG11:AG74" si="12">O11/F11</f>
        <v>-90.571015566423313</v>
      </c>
      <c r="AH11" s="482">
        <f t="shared" ref="AH11:AH74" si="13">P11/F11</f>
        <v>34.69705405746808</v>
      </c>
      <c r="AI11" s="482">
        <f t="shared" ref="AI11:AI74" si="14">Q11/F11</f>
        <v>65.363888415672676</v>
      </c>
      <c r="AK11" s="482">
        <f t="shared" ref="AK11:AK74" si="15">S11/$G11</f>
        <v>121.70592788117605</v>
      </c>
      <c r="AL11" s="482">
        <f t="shared" ref="AL11:AL74" si="16">T11/$G11</f>
        <v>-2.0574079895163107</v>
      </c>
      <c r="AM11" s="482">
        <f t="shared" ref="AM11:AM74" si="17">U11/$G11</f>
        <v>-29.98</v>
      </c>
      <c r="AN11" s="482">
        <f t="shared" ref="AN11:AN74" si="18">V11/$G11</f>
        <v>-11.48</v>
      </c>
      <c r="AO11" s="482">
        <f t="shared" ref="AO11:AO74" si="19">W11/$G11</f>
        <v>-91.266721820088364</v>
      </c>
      <c r="AP11" s="482">
        <f t="shared" ref="AP11:AP74" si="20">X11/$G11</f>
        <v>49.701165016839184</v>
      </c>
      <c r="AQ11" s="482">
        <f t="shared" ref="AQ11:AQ74" si="21">Y11/$G11</f>
        <v>36.622963088410557</v>
      </c>
    </row>
    <row r="12" spans="1:43">
      <c r="A12" s="240">
        <v>9</v>
      </c>
      <c r="B12" s="364">
        <v>17</v>
      </c>
      <c r="C12" s="364">
        <v>17</v>
      </c>
      <c r="D12" s="18" t="s">
        <v>35</v>
      </c>
      <c r="E12" s="21">
        <v>2491</v>
      </c>
      <c r="F12" s="21">
        <v>2447</v>
      </c>
      <c r="G12" s="36">
        <v>2437</v>
      </c>
      <c r="H12" s="36"/>
      <c r="I12" s="22">
        <v>413751.29628251819</v>
      </c>
      <c r="J12" s="36">
        <v>30410.714416795221</v>
      </c>
      <c r="K12" s="469">
        <f t="shared" si="3"/>
        <v>444162.01069931342</v>
      </c>
      <c r="L12" s="469"/>
      <c r="M12" s="36">
        <v>507818.30530274403</v>
      </c>
      <c r="N12" s="36">
        <v>46084.804396585911</v>
      </c>
      <c r="O12" s="36">
        <v>-221627.27509103785</v>
      </c>
      <c r="P12" s="22">
        <v>84903.691278624392</v>
      </c>
      <c r="Q12" s="19">
        <f t="shared" si="4"/>
        <v>417179.5258869165</v>
      </c>
      <c r="R12" s="22"/>
      <c r="S12" s="22">
        <v>507818.30530274403</v>
      </c>
      <c r="T12" s="36">
        <v>3258.9164660193023</v>
      </c>
      <c r="U12" s="36">
        <v>-73061.259999999995</v>
      </c>
      <c r="V12" s="36">
        <v>-27976.760000000002</v>
      </c>
      <c r="W12" s="482">
        <f t="shared" si="5"/>
        <v>-221627.27509103785</v>
      </c>
      <c r="X12" s="22">
        <f t="shared" ref="X12:X75" si="22">G12/$G$10*277000000</f>
        <v>121121.73914603709</v>
      </c>
      <c r="Y12" s="19">
        <f t="shared" si="6"/>
        <v>309533.66582376254</v>
      </c>
      <c r="Z12" s="536"/>
      <c r="AA12" s="22">
        <f t="shared" si="7"/>
        <v>166.09847301586439</v>
      </c>
      <c r="AB12" s="22">
        <f t="shared" si="8"/>
        <v>12.208235414209241</v>
      </c>
      <c r="AC12" s="22">
        <f t="shared" si="9"/>
        <v>178.30670843007363</v>
      </c>
      <c r="AE12" s="482">
        <f t="shared" si="10"/>
        <v>207.52689223651166</v>
      </c>
      <c r="AF12" s="482">
        <f t="shared" si="11"/>
        <v>18.833185286712673</v>
      </c>
      <c r="AG12" s="482">
        <f t="shared" si="12"/>
        <v>-90.571015566423313</v>
      </c>
      <c r="AH12" s="482">
        <f t="shared" si="13"/>
        <v>34.69705405746808</v>
      </c>
      <c r="AI12" s="482">
        <f t="shared" si="14"/>
        <v>170.4861160142691</v>
      </c>
      <c r="AK12" s="482">
        <f t="shared" si="15"/>
        <v>208.37845929534018</v>
      </c>
      <c r="AL12" s="482">
        <f t="shared" si="16"/>
        <v>1.3372656815836284</v>
      </c>
      <c r="AM12" s="482">
        <f t="shared" si="17"/>
        <v>-29.979999999999997</v>
      </c>
      <c r="AN12" s="482">
        <f t="shared" si="18"/>
        <v>-11.48</v>
      </c>
      <c r="AO12" s="482">
        <f t="shared" si="19"/>
        <v>-90.942665199441052</v>
      </c>
      <c r="AP12" s="482">
        <f t="shared" si="20"/>
        <v>49.701165016839184</v>
      </c>
      <c r="AQ12" s="482">
        <f t="shared" si="21"/>
        <v>127.01422479432193</v>
      </c>
    </row>
    <row r="13" spans="1:43">
      <c r="A13" s="240">
        <v>10</v>
      </c>
      <c r="B13" s="364">
        <v>14</v>
      </c>
      <c r="C13" s="364">
        <v>14</v>
      </c>
      <c r="D13" s="18" t="s">
        <v>36</v>
      </c>
      <c r="E13" s="21">
        <v>11197</v>
      </c>
      <c r="F13" s="21">
        <v>11102</v>
      </c>
      <c r="G13" s="36">
        <v>10933</v>
      </c>
      <c r="H13" s="36"/>
      <c r="I13" s="22">
        <v>449394.50858596608</v>
      </c>
      <c r="J13" s="36">
        <v>-604146.33963847859</v>
      </c>
      <c r="K13" s="469">
        <f t="shared" si="3"/>
        <v>-154751.83105251251</v>
      </c>
      <c r="L13" s="469"/>
      <c r="M13" s="36">
        <v>-338822.04824569105</v>
      </c>
      <c r="N13" s="36">
        <v>-1009490.774971767</v>
      </c>
      <c r="O13" s="36">
        <v>-1005519.4148184316</v>
      </c>
      <c r="P13" s="22">
        <v>385206.69414601062</v>
      </c>
      <c r="Q13" s="19">
        <f t="shared" si="4"/>
        <v>-1968625.5438898792</v>
      </c>
      <c r="R13" s="22"/>
      <c r="S13" s="22">
        <v>-338822.04824569105</v>
      </c>
      <c r="T13" s="36">
        <v>-870731.14595875132</v>
      </c>
      <c r="U13" s="36">
        <v>-327771.34000000003</v>
      </c>
      <c r="V13" s="36">
        <v>-125510.84000000001</v>
      </c>
      <c r="W13" s="482">
        <f t="shared" si="5"/>
        <v>-1005519.4148184316</v>
      </c>
      <c r="X13" s="22">
        <f t="shared" si="22"/>
        <v>543382.8371291029</v>
      </c>
      <c r="Y13" s="19">
        <f t="shared" si="6"/>
        <v>-2124971.9518937711</v>
      </c>
      <c r="Z13" s="536"/>
      <c r="AA13" s="22">
        <f t="shared" si="7"/>
        <v>40.135260211303567</v>
      </c>
      <c r="AB13" s="22">
        <f t="shared" si="8"/>
        <v>-53.956089991826254</v>
      </c>
      <c r="AC13" s="22">
        <f t="shared" si="9"/>
        <v>-13.820829780522686</v>
      </c>
      <c r="AE13" s="482">
        <f t="shared" si="10"/>
        <v>-30.519009930255002</v>
      </c>
      <c r="AF13" s="482">
        <f t="shared" si="11"/>
        <v>-90.928731307130874</v>
      </c>
      <c r="AG13" s="482">
        <f t="shared" si="12"/>
        <v>-90.571015566423313</v>
      </c>
      <c r="AH13" s="482">
        <f t="shared" si="13"/>
        <v>34.69705405746808</v>
      </c>
      <c r="AI13" s="482">
        <f t="shared" si="14"/>
        <v>-177.32170274634115</v>
      </c>
      <c r="AK13" s="482">
        <f t="shared" si="15"/>
        <v>-30.990766326323154</v>
      </c>
      <c r="AL13" s="482">
        <f t="shared" si="16"/>
        <v>-79.642471961835852</v>
      </c>
      <c r="AM13" s="482">
        <f t="shared" si="17"/>
        <v>-29.980000000000004</v>
      </c>
      <c r="AN13" s="482">
        <f t="shared" si="18"/>
        <v>-11.48</v>
      </c>
      <c r="AO13" s="482">
        <f t="shared" si="19"/>
        <v>-91.971043155440555</v>
      </c>
      <c r="AP13" s="482">
        <f t="shared" si="20"/>
        <v>49.701165016839191</v>
      </c>
      <c r="AQ13" s="482">
        <f t="shared" si="21"/>
        <v>-194.36311642676037</v>
      </c>
    </row>
    <row r="14" spans="1:43">
      <c r="A14" s="240">
        <v>16</v>
      </c>
      <c r="B14" s="364">
        <v>7</v>
      </c>
      <c r="C14" s="364">
        <v>7</v>
      </c>
      <c r="D14" s="18" t="s">
        <v>37</v>
      </c>
      <c r="E14" s="21">
        <v>8033</v>
      </c>
      <c r="F14" s="21">
        <v>8014</v>
      </c>
      <c r="G14" s="36">
        <v>7968</v>
      </c>
      <c r="H14" s="36"/>
      <c r="I14" s="22">
        <v>3305207.0963274743</v>
      </c>
      <c r="J14" s="36">
        <v>2894068.920832519</v>
      </c>
      <c r="K14" s="469">
        <f t="shared" si="3"/>
        <v>6199276.0171599928</v>
      </c>
      <c r="L14" s="469"/>
      <c r="M14" s="36">
        <v>2193579.711165017</v>
      </c>
      <c r="N14" s="36">
        <v>1999510.3462257241</v>
      </c>
      <c r="O14" s="36">
        <v>-725836.11874931643</v>
      </c>
      <c r="P14" s="22">
        <v>278062.1912165492</v>
      </c>
      <c r="Q14" s="19">
        <f t="shared" si="4"/>
        <v>3745316.1298579741</v>
      </c>
      <c r="R14" s="22"/>
      <c r="S14" s="22">
        <v>2193579.711165017</v>
      </c>
      <c r="T14" s="36">
        <v>1859254.250649279</v>
      </c>
      <c r="U14" s="36">
        <v>-238880.64000000001</v>
      </c>
      <c r="V14" s="36">
        <v>-91472.639999999999</v>
      </c>
      <c r="W14" s="482">
        <f t="shared" si="5"/>
        <v>-725836.11874931643</v>
      </c>
      <c r="X14" s="22">
        <f t="shared" si="22"/>
        <v>396018.88285417465</v>
      </c>
      <c r="Y14" s="19">
        <f t="shared" si="6"/>
        <v>3392663.4459191542</v>
      </c>
      <c r="Z14" s="536"/>
      <c r="AA14" s="22">
        <f t="shared" si="7"/>
        <v>411.45364077274672</v>
      </c>
      <c r="AB14" s="22">
        <f t="shared" si="8"/>
        <v>360.27249107836661</v>
      </c>
      <c r="AC14" s="22">
        <f t="shared" si="9"/>
        <v>771.72613185111322</v>
      </c>
      <c r="AE14" s="482">
        <f t="shared" si="10"/>
        <v>273.71845659658311</v>
      </c>
      <c r="AF14" s="482">
        <f t="shared" si="11"/>
        <v>249.50216449035739</v>
      </c>
      <c r="AG14" s="482">
        <f t="shared" si="12"/>
        <v>-90.571015566423313</v>
      </c>
      <c r="AH14" s="482">
        <f t="shared" si="13"/>
        <v>34.69705405746808</v>
      </c>
      <c r="AI14" s="482">
        <f t="shared" si="14"/>
        <v>467.34665957798529</v>
      </c>
      <c r="AK14" s="482">
        <f t="shared" si="15"/>
        <v>275.29865852974609</v>
      </c>
      <c r="AL14" s="482">
        <f t="shared" si="16"/>
        <v>233.34014189875489</v>
      </c>
      <c r="AM14" s="482">
        <f t="shared" si="17"/>
        <v>-29.98</v>
      </c>
      <c r="AN14" s="482">
        <f t="shared" si="18"/>
        <v>-11.48</v>
      </c>
      <c r="AO14" s="482">
        <f t="shared" si="19"/>
        <v>-91.093890405285691</v>
      </c>
      <c r="AP14" s="482">
        <f t="shared" si="20"/>
        <v>49.701165016839191</v>
      </c>
      <c r="AQ14" s="482">
        <f t="shared" si="21"/>
        <v>425.78607504005447</v>
      </c>
    </row>
    <row r="15" spans="1:43">
      <c r="A15" s="240">
        <v>18</v>
      </c>
      <c r="B15" s="364">
        <v>1</v>
      </c>
      <c r="C15" s="475">
        <v>32</v>
      </c>
      <c r="D15" s="18" t="s">
        <v>38</v>
      </c>
      <c r="E15" s="21">
        <v>4847</v>
      </c>
      <c r="F15" s="21">
        <v>4763</v>
      </c>
      <c r="G15" s="36">
        <v>4700</v>
      </c>
      <c r="H15" s="36"/>
      <c r="I15" s="22">
        <v>-455199.6460995652</v>
      </c>
      <c r="J15" s="36">
        <v>-328307.6518825799</v>
      </c>
      <c r="K15" s="469">
        <f t="shared" si="3"/>
        <v>-783507.2979821451</v>
      </c>
      <c r="L15" s="469"/>
      <c r="M15" s="36">
        <v>-455651.56277451664</v>
      </c>
      <c r="N15" s="36">
        <v>-277267.71167041099</v>
      </c>
      <c r="O15" s="36">
        <v>-431389.74714287423</v>
      </c>
      <c r="P15" s="22">
        <v>165262.06847572047</v>
      </c>
      <c r="Q15" s="19">
        <f t="shared" si="4"/>
        <v>-999046.95311208139</v>
      </c>
      <c r="R15" s="22"/>
      <c r="S15" s="22">
        <v>-455651.56277451664</v>
      </c>
      <c r="T15" s="36">
        <v>-217736.80615888207</v>
      </c>
      <c r="U15" s="36">
        <v>-140906</v>
      </c>
      <c r="V15" s="36">
        <v>-53956</v>
      </c>
      <c r="W15" s="482">
        <f t="shared" si="5"/>
        <v>-431389.74714287423</v>
      </c>
      <c r="X15" s="22">
        <f t="shared" si="22"/>
        <v>233595.47557914417</v>
      </c>
      <c r="Y15" s="19">
        <f t="shared" si="6"/>
        <v>-1066044.6404971287</v>
      </c>
      <c r="Z15" s="536"/>
      <c r="AA15" s="22">
        <f t="shared" si="7"/>
        <v>-93.913688075008295</v>
      </c>
      <c r="AB15" s="22">
        <f t="shared" si="8"/>
        <v>-67.734196798551665</v>
      </c>
      <c r="AC15" s="22">
        <f t="shared" si="9"/>
        <v>-161.64788487355995</v>
      </c>
      <c r="AE15" s="482">
        <f t="shared" si="10"/>
        <v>-95.664825272835742</v>
      </c>
      <c r="AF15" s="482">
        <f t="shared" si="11"/>
        <v>-58.212830499771364</v>
      </c>
      <c r="AG15" s="482">
        <f t="shared" si="12"/>
        <v>-90.571015566423313</v>
      </c>
      <c r="AH15" s="482">
        <f t="shared" si="13"/>
        <v>34.69705405746808</v>
      </c>
      <c r="AI15" s="482">
        <f t="shared" si="14"/>
        <v>-209.75161728156235</v>
      </c>
      <c r="AK15" s="482">
        <f t="shared" si="15"/>
        <v>-96.947141015854598</v>
      </c>
      <c r="AL15" s="482">
        <f t="shared" si="16"/>
        <v>-46.326980033804695</v>
      </c>
      <c r="AM15" s="482">
        <f t="shared" si="17"/>
        <v>-29.98</v>
      </c>
      <c r="AN15" s="482">
        <f t="shared" si="18"/>
        <v>-11.48</v>
      </c>
      <c r="AO15" s="482">
        <f t="shared" si="19"/>
        <v>-91.785052583590257</v>
      </c>
      <c r="AP15" s="482">
        <f t="shared" si="20"/>
        <v>49.701165016839184</v>
      </c>
      <c r="AQ15" s="482">
        <f t="shared" si="21"/>
        <v>-226.81800861641037</v>
      </c>
    </row>
    <row r="16" spans="1:43">
      <c r="A16" s="240">
        <v>19</v>
      </c>
      <c r="B16" s="364">
        <v>2</v>
      </c>
      <c r="C16" s="364">
        <v>2</v>
      </c>
      <c r="D16" s="18" t="s">
        <v>39</v>
      </c>
      <c r="E16" s="21">
        <v>3955</v>
      </c>
      <c r="F16" s="21">
        <v>3965</v>
      </c>
      <c r="G16" s="36">
        <v>3961</v>
      </c>
      <c r="H16" s="36"/>
      <c r="I16" s="22">
        <v>-90275.155369053187</v>
      </c>
      <c r="J16" s="36">
        <v>-365058.11083873111</v>
      </c>
      <c r="K16" s="469">
        <f t="shared" si="3"/>
        <v>-455333.2662077843</v>
      </c>
      <c r="L16" s="469"/>
      <c r="M16" s="36">
        <v>-363181.43061748438</v>
      </c>
      <c r="N16" s="36">
        <v>-503888.6657739862</v>
      </c>
      <c r="O16" s="36">
        <v>-359114.07672086841</v>
      </c>
      <c r="P16" s="22">
        <v>137573.81933786094</v>
      </c>
      <c r="Q16" s="19">
        <f t="shared" si="4"/>
        <v>-1088610.3537744782</v>
      </c>
      <c r="R16" s="22"/>
      <c r="S16" s="22">
        <v>-363181.43061748438</v>
      </c>
      <c r="T16" s="36">
        <v>-454331.6554121949</v>
      </c>
      <c r="U16" s="36">
        <v>-118750.78</v>
      </c>
      <c r="V16" s="36">
        <v>-45472.28</v>
      </c>
      <c r="W16" s="482">
        <f t="shared" si="5"/>
        <v>-359114.07672086841</v>
      </c>
      <c r="X16" s="22">
        <f t="shared" si="22"/>
        <v>196866.31463170002</v>
      </c>
      <c r="Y16" s="19">
        <f t="shared" si="6"/>
        <v>-1143983.9081188478</v>
      </c>
      <c r="Z16" s="536"/>
      <c r="AA16" s="22">
        <f t="shared" si="7"/>
        <v>-22.825576578774509</v>
      </c>
      <c r="AB16" s="22">
        <f t="shared" si="8"/>
        <v>-92.302935736720883</v>
      </c>
      <c r="AC16" s="22">
        <f t="shared" si="9"/>
        <v>-115.1285123154954</v>
      </c>
      <c r="AE16" s="482">
        <f t="shared" si="10"/>
        <v>-91.596829916137295</v>
      </c>
      <c r="AF16" s="482">
        <f t="shared" si="11"/>
        <v>-127.08415278032439</v>
      </c>
      <c r="AG16" s="482">
        <f t="shared" si="12"/>
        <v>-90.571015566423313</v>
      </c>
      <c r="AH16" s="482">
        <f t="shared" si="13"/>
        <v>34.69705405746808</v>
      </c>
      <c r="AI16" s="482">
        <f t="shared" si="14"/>
        <v>-274.55494420541697</v>
      </c>
      <c r="AK16" s="482">
        <f t="shared" si="15"/>
        <v>-91.689328608302034</v>
      </c>
      <c r="AL16" s="482">
        <f t="shared" si="16"/>
        <v>-114.70125105079397</v>
      </c>
      <c r="AM16" s="482">
        <f t="shared" si="17"/>
        <v>-29.98</v>
      </c>
      <c r="AN16" s="482">
        <f t="shared" si="18"/>
        <v>-11.48</v>
      </c>
      <c r="AO16" s="482">
        <f t="shared" si="19"/>
        <v>-90.662478344071801</v>
      </c>
      <c r="AP16" s="482">
        <f t="shared" si="20"/>
        <v>49.701165016839184</v>
      </c>
      <c r="AQ16" s="482">
        <f t="shared" si="21"/>
        <v>-288.81189298632864</v>
      </c>
    </row>
    <row r="17" spans="1:43">
      <c r="A17" s="240">
        <v>20</v>
      </c>
      <c r="B17" s="364">
        <v>6</v>
      </c>
      <c r="C17" s="364">
        <v>6</v>
      </c>
      <c r="D17" s="18" t="s">
        <v>40</v>
      </c>
      <c r="E17" s="21">
        <v>16467</v>
      </c>
      <c r="F17" s="21">
        <v>16473</v>
      </c>
      <c r="G17" s="36">
        <v>16405</v>
      </c>
      <c r="H17" s="36"/>
      <c r="I17" s="22">
        <v>-1559634.2949535965</v>
      </c>
      <c r="J17" s="36">
        <v>-1707264.5085644324</v>
      </c>
      <c r="K17" s="469">
        <f t="shared" si="3"/>
        <v>-3266898.8035180289</v>
      </c>
      <c r="L17" s="469"/>
      <c r="M17" s="36">
        <v>-2785117.3322464745</v>
      </c>
      <c r="N17" s="36">
        <v>-2345324.6050697188</v>
      </c>
      <c r="O17" s="36">
        <v>-1491976.3394256912</v>
      </c>
      <c r="P17" s="22">
        <v>571564.5714886717</v>
      </c>
      <c r="Q17" s="19">
        <f t="shared" si="4"/>
        <v>-6050853.7052532127</v>
      </c>
      <c r="R17" s="22"/>
      <c r="S17" s="22">
        <v>-2785117.3322464745</v>
      </c>
      <c r="T17" s="36">
        <v>-2139434.9123358503</v>
      </c>
      <c r="U17" s="36">
        <v>-491821.9</v>
      </c>
      <c r="V17" s="36">
        <v>-188329.4</v>
      </c>
      <c r="W17" s="482">
        <f t="shared" si="5"/>
        <v>-1491976.3394256912</v>
      </c>
      <c r="X17" s="22">
        <f t="shared" si="22"/>
        <v>815347.61210124684</v>
      </c>
      <c r="Y17" s="19">
        <f t="shared" si="6"/>
        <v>-6281332.2719067708</v>
      </c>
      <c r="Z17" s="536"/>
      <c r="AA17" s="22">
        <f t="shared" si="7"/>
        <v>-94.71271603531892</v>
      </c>
      <c r="AB17" s="22">
        <f t="shared" si="8"/>
        <v>-103.67793214091409</v>
      </c>
      <c r="AC17" s="22">
        <f t="shared" si="9"/>
        <v>-198.39064817623301</v>
      </c>
      <c r="AE17" s="482">
        <f t="shared" si="10"/>
        <v>-169.07165253727158</v>
      </c>
      <c r="AF17" s="482">
        <f t="shared" si="11"/>
        <v>-142.37386056393606</v>
      </c>
      <c r="AG17" s="482">
        <f t="shared" si="12"/>
        <v>-90.571015566423313</v>
      </c>
      <c r="AH17" s="482">
        <f t="shared" si="13"/>
        <v>34.69705405746808</v>
      </c>
      <c r="AI17" s="482">
        <f t="shared" si="14"/>
        <v>-367.31947461016284</v>
      </c>
      <c r="AK17" s="482">
        <f t="shared" si="15"/>
        <v>-169.77246767732242</v>
      </c>
      <c r="AL17" s="482">
        <f t="shared" si="16"/>
        <v>-130.41358807289546</v>
      </c>
      <c r="AM17" s="482">
        <f t="shared" si="17"/>
        <v>-29.98</v>
      </c>
      <c r="AN17" s="482">
        <f t="shared" si="18"/>
        <v>-11.48</v>
      </c>
      <c r="AO17" s="482">
        <f t="shared" si="19"/>
        <v>-90.946439465144238</v>
      </c>
      <c r="AP17" s="482">
        <f t="shared" si="20"/>
        <v>49.701165016839184</v>
      </c>
      <c r="AQ17" s="482">
        <f t="shared" si="21"/>
        <v>-382.89133019852306</v>
      </c>
    </row>
    <row r="18" spans="1:43">
      <c r="A18" s="240">
        <v>46</v>
      </c>
      <c r="B18" s="364">
        <v>10</v>
      </c>
      <c r="C18" s="364">
        <v>10</v>
      </c>
      <c r="D18" s="18" t="s">
        <v>41</v>
      </c>
      <c r="E18" s="21">
        <v>1362</v>
      </c>
      <c r="F18" s="21">
        <v>1341</v>
      </c>
      <c r="G18" s="36">
        <v>1320</v>
      </c>
      <c r="H18" s="36"/>
      <c r="I18" s="22">
        <v>423169.38777901919</v>
      </c>
      <c r="J18" s="36">
        <v>341345.80526720308</v>
      </c>
      <c r="K18" s="469">
        <f t="shared" si="3"/>
        <v>764515.19304622221</v>
      </c>
      <c r="L18" s="469"/>
      <c r="M18" s="36">
        <v>386486.75930091698</v>
      </c>
      <c r="N18" s="36">
        <v>291127.66319946013</v>
      </c>
      <c r="O18" s="36">
        <v>-121455.73187457366</v>
      </c>
      <c r="P18" s="22">
        <v>46528.749491064693</v>
      </c>
      <c r="Q18" s="19">
        <f t="shared" si="4"/>
        <v>602687.44011686812</v>
      </c>
      <c r="R18" s="22"/>
      <c r="S18" s="22">
        <v>386486.75930091698</v>
      </c>
      <c r="T18" s="36">
        <v>267658.30655259057</v>
      </c>
      <c r="U18" s="36">
        <v>-39573.599999999999</v>
      </c>
      <c r="V18" s="36">
        <v>-15153.6</v>
      </c>
      <c r="W18" s="482">
        <f t="shared" si="5"/>
        <v>-121455.73187457366</v>
      </c>
      <c r="X18" s="22">
        <f t="shared" si="22"/>
        <v>65605.537822227721</v>
      </c>
      <c r="Y18" s="19">
        <f t="shared" si="6"/>
        <v>543567.6718011616</v>
      </c>
      <c r="Z18" s="536"/>
      <c r="AA18" s="22">
        <f t="shared" si="7"/>
        <v>310.69705416961762</v>
      </c>
      <c r="AB18" s="22">
        <f t="shared" si="8"/>
        <v>250.62100239882753</v>
      </c>
      <c r="AC18" s="22">
        <f t="shared" si="9"/>
        <v>561.31805656844506</v>
      </c>
      <c r="AE18" s="482">
        <f t="shared" si="10"/>
        <v>288.20787419904326</v>
      </c>
      <c r="AF18" s="482">
        <f t="shared" si="11"/>
        <v>217.09743713606275</v>
      </c>
      <c r="AG18" s="482">
        <f t="shared" si="12"/>
        <v>-90.571015566423313</v>
      </c>
      <c r="AH18" s="482">
        <f t="shared" si="13"/>
        <v>34.69705405746808</v>
      </c>
      <c r="AI18" s="482">
        <f t="shared" si="14"/>
        <v>449.43134982615072</v>
      </c>
      <c r="AK18" s="482">
        <f t="shared" si="15"/>
        <v>292.79299947039163</v>
      </c>
      <c r="AL18" s="482">
        <f t="shared" si="16"/>
        <v>202.77144435802316</v>
      </c>
      <c r="AM18" s="482">
        <f t="shared" si="17"/>
        <v>-29.98</v>
      </c>
      <c r="AN18" s="482">
        <f t="shared" si="18"/>
        <v>-11.48</v>
      </c>
      <c r="AO18" s="482">
        <f t="shared" si="19"/>
        <v>-92.011918086798218</v>
      </c>
      <c r="AP18" s="482">
        <f t="shared" si="20"/>
        <v>49.701165016839184</v>
      </c>
      <c r="AQ18" s="482">
        <f t="shared" si="21"/>
        <v>411.79369075845574</v>
      </c>
    </row>
    <row r="19" spans="1:43">
      <c r="A19" s="240">
        <v>47</v>
      </c>
      <c r="B19" s="364">
        <v>19</v>
      </c>
      <c r="C19" s="364">
        <v>19</v>
      </c>
      <c r="D19" s="18" t="s">
        <v>42</v>
      </c>
      <c r="E19" s="21">
        <v>1789</v>
      </c>
      <c r="F19" s="21">
        <v>1811</v>
      </c>
      <c r="G19" s="36">
        <v>1771</v>
      </c>
      <c r="H19" s="36"/>
      <c r="I19" s="22">
        <v>-40129.627860742439</v>
      </c>
      <c r="J19" s="36">
        <v>668980.33645591384</v>
      </c>
      <c r="K19" s="469">
        <f t="shared" si="3"/>
        <v>628850.70859517145</v>
      </c>
      <c r="L19" s="469"/>
      <c r="M19" s="36">
        <v>-127873.58371498143</v>
      </c>
      <c r="N19" s="36">
        <v>575923.39356324403</v>
      </c>
      <c r="O19" s="36">
        <v>-164024.10919079263</v>
      </c>
      <c r="P19" s="22">
        <v>62836.364898074695</v>
      </c>
      <c r="Q19" s="19">
        <f t="shared" si="4"/>
        <v>346862.06555554463</v>
      </c>
      <c r="R19" s="22"/>
      <c r="S19" s="22">
        <v>-127873.58371498143</v>
      </c>
      <c r="T19" s="36">
        <v>544228.38619002944</v>
      </c>
      <c r="U19" s="36">
        <v>-53094.58</v>
      </c>
      <c r="V19" s="36">
        <v>-20331.080000000002</v>
      </c>
      <c r="W19" s="482">
        <f t="shared" si="5"/>
        <v>-164024.10919079263</v>
      </c>
      <c r="X19" s="22">
        <f t="shared" si="22"/>
        <v>88020.763244822199</v>
      </c>
      <c r="Y19" s="19">
        <f t="shared" si="6"/>
        <v>266925.79652907752</v>
      </c>
      <c r="Z19" s="536"/>
      <c r="AA19" s="22">
        <f t="shared" si="7"/>
        <v>-22.4313179769382</v>
      </c>
      <c r="AB19" s="22">
        <f t="shared" si="8"/>
        <v>373.9409370910642</v>
      </c>
      <c r="AC19" s="22">
        <f t="shared" si="9"/>
        <v>351.509619114126</v>
      </c>
      <c r="AE19" s="482">
        <f t="shared" si="10"/>
        <v>-70.609378086682185</v>
      </c>
      <c r="AF19" s="482">
        <f t="shared" si="11"/>
        <v>318.01402184607622</v>
      </c>
      <c r="AG19" s="482">
        <f t="shared" si="12"/>
        <v>-90.571015566423313</v>
      </c>
      <c r="AH19" s="482">
        <f t="shared" si="13"/>
        <v>34.69705405746808</v>
      </c>
      <c r="AI19" s="482">
        <f t="shared" si="14"/>
        <v>191.53068225043879</v>
      </c>
      <c r="AK19" s="482">
        <f t="shared" si="15"/>
        <v>-72.204169234885057</v>
      </c>
      <c r="AL19" s="482">
        <f t="shared" si="16"/>
        <v>307.30004866743616</v>
      </c>
      <c r="AM19" s="482">
        <f t="shared" si="17"/>
        <v>-29.98</v>
      </c>
      <c r="AN19" s="482">
        <f t="shared" si="18"/>
        <v>-11.48</v>
      </c>
      <c r="AO19" s="482">
        <f t="shared" si="19"/>
        <v>-92.616662445393914</v>
      </c>
      <c r="AP19" s="482">
        <f t="shared" si="20"/>
        <v>49.701165016839184</v>
      </c>
      <c r="AQ19" s="482">
        <f t="shared" si="21"/>
        <v>150.72038200399635</v>
      </c>
    </row>
    <row r="20" spans="1:43">
      <c r="A20" s="240">
        <v>49</v>
      </c>
      <c r="B20" s="364">
        <v>1</v>
      </c>
      <c r="C20" s="475">
        <v>34</v>
      </c>
      <c r="D20" s="18" t="s">
        <v>43</v>
      </c>
      <c r="E20" s="21">
        <v>297132</v>
      </c>
      <c r="F20" s="21">
        <v>305274</v>
      </c>
      <c r="G20" s="36">
        <v>314024</v>
      </c>
      <c r="H20" s="36"/>
      <c r="I20" s="22">
        <v>85654835.328998104</v>
      </c>
      <c r="J20" s="36">
        <v>30661654.44133902</v>
      </c>
      <c r="K20" s="469">
        <f t="shared" si="3"/>
        <v>116316489.77033712</v>
      </c>
      <c r="L20" s="469"/>
      <c r="M20" s="36">
        <v>116403180.46761133</v>
      </c>
      <c r="N20" s="36">
        <v>45355131.461668067</v>
      </c>
      <c r="O20" s="36">
        <v>-27648976.206024311</v>
      </c>
      <c r="P20" s="22">
        <v>10592108.48033951</v>
      </c>
      <c r="Q20" s="19">
        <f t="shared" si="4"/>
        <v>144701444.20359457</v>
      </c>
      <c r="R20" s="22"/>
      <c r="S20" s="22">
        <v>116403180.46761133</v>
      </c>
      <c r="T20" s="36">
        <v>40012413.802446246</v>
      </c>
      <c r="U20" s="36">
        <v>-9414439.5199999996</v>
      </c>
      <c r="V20" s="36">
        <v>-3604995.52</v>
      </c>
      <c r="W20" s="482">
        <f t="shared" si="5"/>
        <v>-27648976.206024311</v>
      </c>
      <c r="X20" s="22">
        <f t="shared" si="22"/>
        <v>15607358.643247908</v>
      </c>
      <c r="Y20" s="19">
        <f t="shared" si="6"/>
        <v>131354541.66728112</v>
      </c>
      <c r="Z20" s="536"/>
      <c r="AA20" s="22">
        <f t="shared" si="7"/>
        <v>288.27199806482673</v>
      </c>
      <c r="AB20" s="22">
        <f t="shared" si="8"/>
        <v>103.19203061716348</v>
      </c>
      <c r="AC20" s="22">
        <f t="shared" si="9"/>
        <v>391.46402868199021</v>
      </c>
      <c r="AE20" s="482">
        <f t="shared" si="10"/>
        <v>381.30722062020129</v>
      </c>
      <c r="AF20" s="482">
        <f t="shared" si="11"/>
        <v>148.57187792497254</v>
      </c>
      <c r="AG20" s="482">
        <f t="shared" si="12"/>
        <v>-90.571015566423313</v>
      </c>
      <c r="AH20" s="482">
        <f t="shared" si="13"/>
        <v>34.69705405746808</v>
      </c>
      <c r="AI20" s="482">
        <f t="shared" si="14"/>
        <v>474.00513703621851</v>
      </c>
      <c r="AK20" s="482">
        <f t="shared" si="15"/>
        <v>370.68243340512612</v>
      </c>
      <c r="AL20" s="482">
        <f t="shared" si="16"/>
        <v>127.41833045387055</v>
      </c>
      <c r="AM20" s="482">
        <f t="shared" si="17"/>
        <v>-29.979999999999997</v>
      </c>
      <c r="AN20" s="482">
        <f t="shared" si="18"/>
        <v>-11.48</v>
      </c>
      <c r="AO20" s="482">
        <f t="shared" si="19"/>
        <v>-88.047334617813647</v>
      </c>
      <c r="AP20" s="482">
        <f t="shared" si="20"/>
        <v>49.701165016839184</v>
      </c>
      <c r="AQ20" s="482">
        <f t="shared" si="21"/>
        <v>418.29459425802207</v>
      </c>
    </row>
    <row r="21" spans="1:43">
      <c r="A21" s="240">
        <v>50</v>
      </c>
      <c r="B21" s="364">
        <v>4</v>
      </c>
      <c r="C21" s="364">
        <v>4</v>
      </c>
      <c r="D21" s="18" t="s">
        <v>44</v>
      </c>
      <c r="E21" s="21">
        <v>11417</v>
      </c>
      <c r="F21" s="21">
        <v>11276</v>
      </c>
      <c r="G21" s="36">
        <v>11184</v>
      </c>
      <c r="H21" s="36"/>
      <c r="I21" s="22">
        <v>92375.646514763721</v>
      </c>
      <c r="J21" s="36">
        <v>60286.297986327292</v>
      </c>
      <c r="K21" s="469">
        <f t="shared" si="3"/>
        <v>152661.94450109103</v>
      </c>
      <c r="L21" s="469"/>
      <c r="M21" s="36">
        <v>-901823.83140918578</v>
      </c>
      <c r="N21" s="36">
        <v>-480701.99319359229</v>
      </c>
      <c r="O21" s="36">
        <v>-1021278.7715269893</v>
      </c>
      <c r="P21" s="22">
        <v>391243.98155201005</v>
      </c>
      <c r="Q21" s="19">
        <f t="shared" si="4"/>
        <v>-2012560.6145777577</v>
      </c>
      <c r="R21" s="22"/>
      <c r="S21" s="22">
        <v>-901823.83140918578</v>
      </c>
      <c r="T21" s="36">
        <v>-339767.60508777661</v>
      </c>
      <c r="U21" s="36">
        <v>-335296.32</v>
      </c>
      <c r="V21" s="36">
        <v>-128392.32000000001</v>
      </c>
      <c r="W21" s="482">
        <f t="shared" si="5"/>
        <v>-1021278.7715269893</v>
      </c>
      <c r="X21" s="22">
        <f t="shared" si="22"/>
        <v>555857.82954832946</v>
      </c>
      <c r="Y21" s="19">
        <f t="shared" si="6"/>
        <v>-2170701.0184756224</v>
      </c>
      <c r="Z21" s="536"/>
      <c r="AA21" s="22">
        <f t="shared" si="7"/>
        <v>8.0910612695772723</v>
      </c>
      <c r="AB21" s="22">
        <f t="shared" si="8"/>
        <v>5.2803974762483392</v>
      </c>
      <c r="AC21" s="22">
        <f t="shared" si="9"/>
        <v>13.371458745825613</v>
      </c>
      <c r="AE21" s="482">
        <f t="shared" si="10"/>
        <v>-79.97728196250317</v>
      </c>
      <c r="AF21" s="482">
        <f t="shared" si="11"/>
        <v>-42.630542142035502</v>
      </c>
      <c r="AG21" s="482">
        <f t="shared" si="12"/>
        <v>-90.571015566423313</v>
      </c>
      <c r="AH21" s="482">
        <f t="shared" si="13"/>
        <v>34.69705405746808</v>
      </c>
      <c r="AI21" s="482">
        <f t="shared" si="14"/>
        <v>-178.48178561349394</v>
      </c>
      <c r="AK21" s="482">
        <f t="shared" si="15"/>
        <v>-80.635178058761241</v>
      </c>
      <c r="AL21" s="482">
        <f t="shared" si="16"/>
        <v>-30.379793015716793</v>
      </c>
      <c r="AM21" s="482">
        <f t="shared" si="17"/>
        <v>-29.98</v>
      </c>
      <c r="AN21" s="482">
        <f t="shared" si="18"/>
        <v>-11.48</v>
      </c>
      <c r="AO21" s="482">
        <f t="shared" si="19"/>
        <v>-91.316056109351692</v>
      </c>
      <c r="AP21" s="482">
        <f t="shared" si="20"/>
        <v>49.701165016839184</v>
      </c>
      <c r="AQ21" s="482">
        <f t="shared" si="21"/>
        <v>-194.08986216699057</v>
      </c>
    </row>
    <row r="22" spans="1:43">
      <c r="A22" s="240">
        <v>51</v>
      </c>
      <c r="B22" s="364">
        <v>4</v>
      </c>
      <c r="C22" s="364">
        <v>4</v>
      </c>
      <c r="D22" s="18" t="s">
        <v>45</v>
      </c>
      <c r="E22" s="21">
        <v>9334</v>
      </c>
      <c r="F22" s="21">
        <v>9211</v>
      </c>
      <c r="G22" s="36">
        <v>9143</v>
      </c>
      <c r="H22" s="36"/>
      <c r="I22" s="22">
        <v>-3965481.1848943904</v>
      </c>
      <c r="J22" s="22">
        <v>-4472680.0518201273</v>
      </c>
      <c r="K22" s="469">
        <f t="shared" si="3"/>
        <v>-8438161.2367145177</v>
      </c>
      <c r="L22" s="469"/>
      <c r="M22" s="36">
        <v>-4094168.4345235913</v>
      </c>
      <c r="N22" s="22">
        <v>-4459003.5600646278</v>
      </c>
      <c r="O22" s="22">
        <v>-834249.6243823251</v>
      </c>
      <c r="P22" s="22">
        <v>319594.56492333848</v>
      </c>
      <c r="Q22" s="19">
        <f t="shared" si="4"/>
        <v>-9067827.0540472046</v>
      </c>
      <c r="R22" s="22"/>
      <c r="S22" s="22">
        <v>-4094168.4345235913</v>
      </c>
      <c r="T22" s="22">
        <v>-4343878.812916466</v>
      </c>
      <c r="U22" s="22">
        <v>-274107.14</v>
      </c>
      <c r="V22" s="22">
        <v>-104961.64</v>
      </c>
      <c r="W22" s="482">
        <f t="shared" si="5"/>
        <v>-834249.6243823251</v>
      </c>
      <c r="X22" s="22">
        <f t="shared" si="22"/>
        <v>454417.7517489607</v>
      </c>
      <c r="Y22" s="19">
        <f t="shared" si="6"/>
        <v>-9196947.9000734221</v>
      </c>
      <c r="Z22" s="536"/>
      <c r="AA22" s="22">
        <f t="shared" si="7"/>
        <v>-424.84263819309945</v>
      </c>
      <c r="AB22" s="22">
        <f t="shared" si="8"/>
        <v>-479.1814925884002</v>
      </c>
      <c r="AC22" s="22">
        <f t="shared" si="9"/>
        <v>-904.02413078149959</v>
      </c>
      <c r="AE22" s="482">
        <f t="shared" si="10"/>
        <v>-444.48685642423095</v>
      </c>
      <c r="AF22" s="482">
        <f t="shared" si="11"/>
        <v>-484.09549018180741</v>
      </c>
      <c r="AG22" s="482">
        <f t="shared" si="12"/>
        <v>-90.571015566423313</v>
      </c>
      <c r="AH22" s="482">
        <f t="shared" si="13"/>
        <v>34.69705405746808</v>
      </c>
      <c r="AI22" s="482">
        <f t="shared" si="14"/>
        <v>-984.45630811499348</v>
      </c>
      <c r="AK22" s="482">
        <f t="shared" si="15"/>
        <v>-447.79267576545897</v>
      </c>
      <c r="AL22" s="482">
        <f t="shared" si="16"/>
        <v>-475.10432165771255</v>
      </c>
      <c r="AM22" s="482">
        <f t="shared" si="17"/>
        <v>-29.98</v>
      </c>
      <c r="AN22" s="482">
        <f t="shared" si="18"/>
        <v>-11.48</v>
      </c>
      <c r="AO22" s="482">
        <f t="shared" si="19"/>
        <v>-91.244626969520411</v>
      </c>
      <c r="AP22" s="482">
        <f t="shared" si="20"/>
        <v>49.701165016839191</v>
      </c>
      <c r="AQ22" s="482">
        <f t="shared" si="21"/>
        <v>-1005.9004593758528</v>
      </c>
    </row>
    <row r="23" spans="1:43">
      <c r="A23" s="240">
        <v>52</v>
      </c>
      <c r="B23" s="364">
        <v>14</v>
      </c>
      <c r="C23" s="364">
        <v>14</v>
      </c>
      <c r="D23" s="18" t="s">
        <v>46</v>
      </c>
      <c r="E23" s="21">
        <v>2404</v>
      </c>
      <c r="F23" s="21">
        <v>2346</v>
      </c>
      <c r="G23" s="36">
        <v>2292</v>
      </c>
      <c r="H23" s="36"/>
      <c r="I23" s="22">
        <v>586767.76662889076</v>
      </c>
      <c r="J23" s="36">
        <v>293419.35851192137</v>
      </c>
      <c r="K23" s="469">
        <f t="shared" si="3"/>
        <v>880187.12514081213</v>
      </c>
      <c r="L23" s="469"/>
      <c r="M23" s="36">
        <v>435938.46574912104</v>
      </c>
      <c r="N23" s="36">
        <v>147697.88432769055</v>
      </c>
      <c r="O23" s="36">
        <v>-212479.60251882908</v>
      </c>
      <c r="P23" s="22">
        <v>81399.288818820118</v>
      </c>
      <c r="Q23" s="19">
        <f t="shared" si="4"/>
        <v>452556.03637680272</v>
      </c>
      <c r="R23" s="22"/>
      <c r="S23" s="22">
        <v>435938.46574912104</v>
      </c>
      <c r="T23" s="36">
        <v>106639.63623406192</v>
      </c>
      <c r="U23" s="36">
        <v>-68714.16</v>
      </c>
      <c r="V23" s="36">
        <v>-26312.16</v>
      </c>
      <c r="W23" s="482">
        <f t="shared" si="5"/>
        <v>-212479.60251882908</v>
      </c>
      <c r="X23" s="22">
        <f t="shared" si="22"/>
        <v>113915.07021859541</v>
      </c>
      <c r="Y23" s="19">
        <f t="shared" si="6"/>
        <v>348987.24968294927</v>
      </c>
      <c r="Z23" s="536"/>
      <c r="AA23" s="22">
        <f t="shared" si="7"/>
        <v>244.07976981235058</v>
      </c>
      <c r="AB23" s="22">
        <f t="shared" si="8"/>
        <v>122.05464164389409</v>
      </c>
      <c r="AC23" s="22">
        <f t="shared" si="9"/>
        <v>366.13441145624466</v>
      </c>
      <c r="AE23" s="482">
        <f t="shared" si="10"/>
        <v>185.8220229109638</v>
      </c>
      <c r="AF23" s="482">
        <f t="shared" si="11"/>
        <v>62.957324947864684</v>
      </c>
      <c r="AG23" s="482">
        <f t="shared" si="12"/>
        <v>-90.571015566423313</v>
      </c>
      <c r="AH23" s="482">
        <f t="shared" si="13"/>
        <v>34.69705405746808</v>
      </c>
      <c r="AI23" s="482">
        <f t="shared" si="14"/>
        <v>192.90538634987328</v>
      </c>
      <c r="AK23" s="482">
        <f t="shared" si="15"/>
        <v>190.20002868635299</v>
      </c>
      <c r="AL23" s="482">
        <f t="shared" si="16"/>
        <v>46.526891899677977</v>
      </c>
      <c r="AM23" s="482">
        <f t="shared" si="17"/>
        <v>-29.98</v>
      </c>
      <c r="AN23" s="482">
        <f t="shared" si="18"/>
        <v>-11.48</v>
      </c>
      <c r="AO23" s="482">
        <f t="shared" si="19"/>
        <v>-92.704887660920193</v>
      </c>
      <c r="AP23" s="482">
        <f t="shared" si="20"/>
        <v>49.701165016839184</v>
      </c>
      <c r="AQ23" s="482">
        <f t="shared" si="21"/>
        <v>152.26319794194995</v>
      </c>
    </row>
    <row r="24" spans="1:43">
      <c r="A24" s="240">
        <v>61</v>
      </c>
      <c r="B24" s="364">
        <v>5</v>
      </c>
      <c r="C24" s="364">
        <v>5</v>
      </c>
      <c r="D24" s="18" t="s">
        <v>47</v>
      </c>
      <c r="E24" s="21">
        <v>16573</v>
      </c>
      <c r="F24" s="21">
        <v>16459</v>
      </c>
      <c r="G24" s="36">
        <v>16469</v>
      </c>
      <c r="H24" s="36"/>
      <c r="I24" s="22">
        <v>1336798.4277311836</v>
      </c>
      <c r="J24" s="36">
        <v>1992799.1365088173</v>
      </c>
      <c r="K24" s="469">
        <f t="shared" si="3"/>
        <v>3329597.5642400011</v>
      </c>
      <c r="L24" s="469"/>
      <c r="M24" s="36">
        <v>680225.8650918114</v>
      </c>
      <c r="N24" s="36">
        <v>1239537.1438395104</v>
      </c>
      <c r="O24" s="36">
        <v>-1490708.3452077613</v>
      </c>
      <c r="P24" s="22">
        <v>571078.81273186707</v>
      </c>
      <c r="Q24" s="19">
        <f t="shared" si="4"/>
        <v>1000133.4764554276</v>
      </c>
      <c r="R24" s="22"/>
      <c r="S24" s="22">
        <v>680225.8650918114</v>
      </c>
      <c r="T24" s="36">
        <v>951481.85595671693</v>
      </c>
      <c r="U24" s="36">
        <v>-493740.62</v>
      </c>
      <c r="V24" s="36">
        <v>-189064.12</v>
      </c>
      <c r="W24" s="482">
        <f t="shared" si="5"/>
        <v>-1490708.3452077613</v>
      </c>
      <c r="X24" s="22">
        <f t="shared" si="22"/>
        <v>818528.48666232452</v>
      </c>
      <c r="Y24" s="19">
        <f t="shared" si="6"/>
        <v>276723.12250309146</v>
      </c>
      <c r="Z24" s="536"/>
      <c r="AA24" s="22">
        <f t="shared" si="7"/>
        <v>80.661221729993585</v>
      </c>
      <c r="AB24" s="22">
        <f t="shared" si="8"/>
        <v>120.24371788504298</v>
      </c>
      <c r="AC24" s="22">
        <f t="shared" si="9"/>
        <v>200.90493961503657</v>
      </c>
      <c r="AE24" s="482">
        <f t="shared" si="10"/>
        <v>41.328505078790414</v>
      </c>
      <c r="AF24" s="482">
        <f t="shared" si="11"/>
        <v>75.310598690048636</v>
      </c>
      <c r="AG24" s="482">
        <f t="shared" si="12"/>
        <v>-90.571015566423313</v>
      </c>
      <c r="AH24" s="482">
        <f t="shared" si="13"/>
        <v>34.69705405746808</v>
      </c>
      <c r="AI24" s="482">
        <f t="shared" si="14"/>
        <v>60.76514225988381</v>
      </c>
      <c r="AK24" s="482">
        <f t="shared" si="15"/>
        <v>41.303410352286804</v>
      </c>
      <c r="AL24" s="482">
        <f t="shared" si="16"/>
        <v>57.774112329632459</v>
      </c>
      <c r="AM24" s="482">
        <f t="shared" si="17"/>
        <v>-29.98</v>
      </c>
      <c r="AN24" s="482">
        <f t="shared" si="18"/>
        <v>-11.48</v>
      </c>
      <c r="AO24" s="482">
        <f t="shared" si="19"/>
        <v>-90.516020718183327</v>
      </c>
      <c r="AP24" s="482">
        <f t="shared" si="20"/>
        <v>49.701165016839184</v>
      </c>
      <c r="AQ24" s="482">
        <f t="shared" si="21"/>
        <v>16.802666980575108</v>
      </c>
    </row>
    <row r="25" spans="1:43">
      <c r="A25" s="240">
        <v>69</v>
      </c>
      <c r="B25" s="364">
        <v>17</v>
      </c>
      <c r="C25" s="364">
        <v>17</v>
      </c>
      <c r="D25" s="18" t="s">
        <v>48</v>
      </c>
      <c r="E25" s="21">
        <v>6802</v>
      </c>
      <c r="F25" s="21">
        <v>6687</v>
      </c>
      <c r="G25" s="36">
        <v>6558</v>
      </c>
      <c r="H25" s="36"/>
      <c r="I25" s="22">
        <v>-1346132.7263176125</v>
      </c>
      <c r="J25" s="36">
        <v>-1618806.7812533176</v>
      </c>
      <c r="K25" s="469">
        <f t="shared" si="3"/>
        <v>-2964939.5075709298</v>
      </c>
      <c r="L25" s="469"/>
      <c r="M25" s="36">
        <v>-1819379.0551378445</v>
      </c>
      <c r="N25" s="36">
        <v>-1862210.8431428815</v>
      </c>
      <c r="O25" s="36">
        <v>-605648.3810926727</v>
      </c>
      <c r="P25" s="22">
        <v>232019.20048228904</v>
      </c>
      <c r="Q25" s="19">
        <f t="shared" si="4"/>
        <v>-4055219.0788911092</v>
      </c>
      <c r="R25" s="22"/>
      <c r="S25" s="22">
        <v>-1819379.0551378445</v>
      </c>
      <c r="T25" s="36">
        <v>-1778632.6014557946</v>
      </c>
      <c r="U25" s="36">
        <v>-196608.84</v>
      </c>
      <c r="V25" s="36">
        <v>-75285.84</v>
      </c>
      <c r="W25" s="482">
        <f t="shared" si="5"/>
        <v>-605648.3810926727</v>
      </c>
      <c r="X25" s="22">
        <f t="shared" si="22"/>
        <v>325940.2401804314</v>
      </c>
      <c r="Y25" s="19">
        <f t="shared" si="6"/>
        <v>-4149614.4775058809</v>
      </c>
      <c r="Z25" s="536"/>
      <c r="AA25" s="22">
        <f t="shared" si="7"/>
        <v>-197.90248843246286</v>
      </c>
      <c r="AB25" s="22">
        <f t="shared" si="8"/>
        <v>-237.98982376555685</v>
      </c>
      <c r="AC25" s="22">
        <f t="shared" si="9"/>
        <v>-435.89231219801968</v>
      </c>
      <c r="AE25" s="482">
        <f t="shared" si="10"/>
        <v>-272.07702334946083</v>
      </c>
      <c r="AF25" s="482">
        <f t="shared" si="11"/>
        <v>-278.48225559187699</v>
      </c>
      <c r="AG25" s="482">
        <f t="shared" si="12"/>
        <v>-90.571015566423313</v>
      </c>
      <c r="AH25" s="482">
        <f t="shared" si="13"/>
        <v>34.69705405746808</v>
      </c>
      <c r="AI25" s="482">
        <f t="shared" si="14"/>
        <v>-606.43324045029294</v>
      </c>
      <c r="AK25" s="482">
        <f t="shared" si="15"/>
        <v>-277.42895015825627</v>
      </c>
      <c r="AL25" s="482">
        <f t="shared" si="16"/>
        <v>-271.21570622991686</v>
      </c>
      <c r="AM25" s="482">
        <f t="shared" si="17"/>
        <v>-29.98</v>
      </c>
      <c r="AN25" s="482">
        <f t="shared" si="18"/>
        <v>-11.479999999999999</v>
      </c>
      <c r="AO25" s="482">
        <f t="shared" si="19"/>
        <v>-92.35260461919377</v>
      </c>
      <c r="AP25" s="482">
        <f t="shared" si="20"/>
        <v>49.701165016839191</v>
      </c>
      <c r="AQ25" s="482">
        <f t="shared" si="21"/>
        <v>-632.75609599052768</v>
      </c>
    </row>
    <row r="26" spans="1:43">
      <c r="A26" s="240">
        <v>71</v>
      </c>
      <c r="B26" s="364">
        <v>17</v>
      </c>
      <c r="C26" s="364">
        <v>17</v>
      </c>
      <c r="D26" s="18" t="s">
        <v>49</v>
      </c>
      <c r="E26" s="21">
        <v>6613</v>
      </c>
      <c r="F26" s="21">
        <v>6591</v>
      </c>
      <c r="G26" s="36">
        <v>6473</v>
      </c>
      <c r="H26" s="36"/>
      <c r="I26" s="22">
        <v>116196.85905073934</v>
      </c>
      <c r="J26" s="36">
        <v>-570776.7071980047</v>
      </c>
      <c r="K26" s="469">
        <f t="shared" si="3"/>
        <v>-454579.84814726538</v>
      </c>
      <c r="L26" s="469"/>
      <c r="M26" s="36">
        <v>-306682.04770555964</v>
      </c>
      <c r="N26" s="36">
        <v>-781217.16302816314</v>
      </c>
      <c r="O26" s="36">
        <v>-596953.56359829602</v>
      </c>
      <c r="P26" s="22">
        <v>228688.2832927721</v>
      </c>
      <c r="Q26" s="19">
        <f t="shared" si="4"/>
        <v>-1456164.491039247</v>
      </c>
      <c r="R26" s="22"/>
      <c r="S26" s="22">
        <v>-306682.04770555964</v>
      </c>
      <c r="T26" s="36">
        <v>-698838.7884267593</v>
      </c>
      <c r="U26" s="36">
        <v>-194060.54</v>
      </c>
      <c r="V26" s="36">
        <v>-74310.040000000008</v>
      </c>
      <c r="W26" s="482">
        <f t="shared" si="5"/>
        <v>-596953.56359829602</v>
      </c>
      <c r="X26" s="22">
        <f t="shared" si="22"/>
        <v>321715.64115400007</v>
      </c>
      <c r="Y26" s="19">
        <f t="shared" si="6"/>
        <v>-1549129.3385766149</v>
      </c>
      <c r="Z26" s="536"/>
      <c r="AA26" s="22">
        <f t="shared" si="7"/>
        <v>17.570975208035588</v>
      </c>
      <c r="AB26" s="22">
        <f t="shared" si="8"/>
        <v>-86.311312142447406</v>
      </c>
      <c r="AC26" s="22">
        <f t="shared" si="9"/>
        <v>-68.740336934411829</v>
      </c>
      <c r="AE26" s="482">
        <f t="shared" si="10"/>
        <v>-46.530427508050316</v>
      </c>
      <c r="AF26" s="482">
        <f t="shared" si="11"/>
        <v>-118.52786573026296</v>
      </c>
      <c r="AG26" s="482">
        <f t="shared" si="12"/>
        <v>-90.571015566423313</v>
      </c>
      <c r="AH26" s="482">
        <f t="shared" si="13"/>
        <v>34.69705405746808</v>
      </c>
      <c r="AI26" s="482">
        <f t="shared" si="14"/>
        <v>-220.93225474726856</v>
      </c>
      <c r="AK26" s="482">
        <f t="shared" si="15"/>
        <v>-47.378657145923007</v>
      </c>
      <c r="AL26" s="482">
        <f t="shared" si="16"/>
        <v>-107.96211778568814</v>
      </c>
      <c r="AM26" s="482">
        <f t="shared" si="17"/>
        <v>-29.98</v>
      </c>
      <c r="AN26" s="482">
        <f t="shared" si="18"/>
        <v>-11.48</v>
      </c>
      <c r="AO26" s="482">
        <f t="shared" si="19"/>
        <v>-92.222086142174575</v>
      </c>
      <c r="AP26" s="482">
        <f t="shared" si="20"/>
        <v>49.701165016839191</v>
      </c>
      <c r="AQ26" s="482">
        <f t="shared" si="21"/>
        <v>-239.32169605694654</v>
      </c>
    </row>
    <row r="27" spans="1:43">
      <c r="A27" s="240">
        <v>72</v>
      </c>
      <c r="B27" s="364">
        <v>17</v>
      </c>
      <c r="C27" s="364">
        <v>17</v>
      </c>
      <c r="D27" s="18" t="s">
        <v>50</v>
      </c>
      <c r="E27" s="21">
        <v>950</v>
      </c>
      <c r="F27" s="21">
        <v>960</v>
      </c>
      <c r="G27" s="36">
        <v>948</v>
      </c>
      <c r="H27" s="36"/>
      <c r="I27" s="22">
        <v>-18543.602143970566</v>
      </c>
      <c r="J27" s="36">
        <v>20153.898237397832</v>
      </c>
      <c r="K27" s="469">
        <f t="shared" si="3"/>
        <v>1610.2960934272669</v>
      </c>
      <c r="L27" s="469"/>
      <c r="M27" s="36">
        <v>-171618.28273126914</v>
      </c>
      <c r="N27" s="36">
        <v>-71424.096609672939</v>
      </c>
      <c r="O27" s="36">
        <v>-86948.174943766382</v>
      </c>
      <c r="P27" s="22">
        <v>33309.171895169355</v>
      </c>
      <c r="Q27" s="19">
        <f t="shared" si="4"/>
        <v>-296681.3823895391</v>
      </c>
      <c r="R27" s="22"/>
      <c r="S27" s="22">
        <v>-171618.28273126914</v>
      </c>
      <c r="T27" s="36">
        <v>-59425.425752845782</v>
      </c>
      <c r="U27" s="36">
        <v>-28421.040000000001</v>
      </c>
      <c r="V27" s="36">
        <v>-10883.04</v>
      </c>
      <c r="W27" s="482">
        <f t="shared" si="5"/>
        <v>-86948.174943766382</v>
      </c>
      <c r="X27" s="22">
        <f t="shared" si="22"/>
        <v>47116.704435963547</v>
      </c>
      <c r="Y27" s="19">
        <f t="shared" si="6"/>
        <v>-310179.25899191777</v>
      </c>
      <c r="Z27" s="536"/>
      <c r="AA27" s="22">
        <f t="shared" si="7"/>
        <v>-19.519581204179541</v>
      </c>
      <c r="AB27" s="22">
        <f t="shared" si="8"/>
        <v>21.214629723576667</v>
      </c>
      <c r="AC27" s="22">
        <f t="shared" si="9"/>
        <v>1.695048519397123</v>
      </c>
      <c r="AE27" s="482">
        <f t="shared" si="10"/>
        <v>-178.76904451173868</v>
      </c>
      <c r="AF27" s="482">
        <f t="shared" si="11"/>
        <v>-74.400100635075972</v>
      </c>
      <c r="AG27" s="482">
        <f t="shared" si="12"/>
        <v>-90.571015566423313</v>
      </c>
      <c r="AH27" s="482">
        <f t="shared" si="13"/>
        <v>34.69705405746808</v>
      </c>
      <c r="AI27" s="482">
        <f t="shared" si="14"/>
        <v>-309.04310665576992</v>
      </c>
      <c r="AK27" s="482">
        <f t="shared" si="15"/>
        <v>-181.03194380935562</v>
      </c>
      <c r="AL27" s="482">
        <f t="shared" si="16"/>
        <v>-62.685048262495549</v>
      </c>
      <c r="AM27" s="482">
        <f t="shared" si="17"/>
        <v>-29.98</v>
      </c>
      <c r="AN27" s="482">
        <f t="shared" si="18"/>
        <v>-11.48</v>
      </c>
      <c r="AO27" s="482">
        <f t="shared" si="19"/>
        <v>-91.71748411789703</v>
      </c>
      <c r="AP27" s="482">
        <f t="shared" si="20"/>
        <v>49.701165016839184</v>
      </c>
      <c r="AQ27" s="482">
        <f t="shared" si="21"/>
        <v>-327.19331117290903</v>
      </c>
    </row>
    <row r="28" spans="1:43">
      <c r="A28" s="240">
        <v>74</v>
      </c>
      <c r="B28" s="364">
        <v>16</v>
      </c>
      <c r="C28" s="364">
        <v>16</v>
      </c>
      <c r="D28" s="18" t="s">
        <v>51</v>
      </c>
      <c r="E28" s="21">
        <v>1083</v>
      </c>
      <c r="F28" s="21">
        <v>1052</v>
      </c>
      <c r="G28" s="36">
        <v>1013</v>
      </c>
      <c r="H28" s="36"/>
      <c r="I28" s="22">
        <v>124876.83825200844</v>
      </c>
      <c r="J28" s="36">
        <v>28154.534898044585</v>
      </c>
      <c r="K28" s="469">
        <f t="shared" si="3"/>
        <v>153031.37315005303</v>
      </c>
      <c r="L28" s="469"/>
      <c r="M28" s="36">
        <v>202287.86616323752</v>
      </c>
      <c r="N28" s="36">
        <v>59484.223678137496</v>
      </c>
      <c r="O28" s="36">
        <v>-95280.708375877322</v>
      </c>
      <c r="P28" s="22">
        <v>36501.300868456419</v>
      </c>
      <c r="Q28" s="19">
        <f t="shared" si="4"/>
        <v>202992.68233395412</v>
      </c>
      <c r="R28" s="22"/>
      <c r="S28" s="22">
        <v>202287.86616323752</v>
      </c>
      <c r="T28" s="36">
        <v>41072.767158743933</v>
      </c>
      <c r="U28" s="36">
        <v>-30369.74</v>
      </c>
      <c r="V28" s="36">
        <v>-11629.24</v>
      </c>
      <c r="W28" s="482">
        <f t="shared" si="5"/>
        <v>-95280.708375877322</v>
      </c>
      <c r="X28" s="22">
        <f t="shared" si="22"/>
        <v>50347.280162058101</v>
      </c>
      <c r="Y28" s="19">
        <f t="shared" si="6"/>
        <v>156428.22510816224</v>
      </c>
      <c r="Z28" s="536"/>
      <c r="AA28" s="22">
        <f t="shared" si="7"/>
        <v>115.30640651154981</v>
      </c>
      <c r="AB28" s="22">
        <f t="shared" si="8"/>
        <v>25.996800459874962</v>
      </c>
      <c r="AC28" s="22">
        <f t="shared" si="9"/>
        <v>141.30320697142477</v>
      </c>
      <c r="AE28" s="482">
        <f t="shared" si="10"/>
        <v>192.2888461627733</v>
      </c>
      <c r="AF28" s="482">
        <f t="shared" si="11"/>
        <v>56.54393885754515</v>
      </c>
      <c r="AG28" s="482">
        <f t="shared" si="12"/>
        <v>-90.571015566423313</v>
      </c>
      <c r="AH28" s="482">
        <f t="shared" si="13"/>
        <v>34.69705405746808</v>
      </c>
      <c r="AI28" s="482">
        <f t="shared" si="14"/>
        <v>192.95882351136322</v>
      </c>
      <c r="AK28" s="482">
        <f t="shared" si="15"/>
        <v>199.69187182945461</v>
      </c>
      <c r="AL28" s="482">
        <f t="shared" si="16"/>
        <v>40.545673404485619</v>
      </c>
      <c r="AM28" s="482">
        <f t="shared" si="17"/>
        <v>-29.98</v>
      </c>
      <c r="AN28" s="482">
        <f t="shared" si="18"/>
        <v>-11.48</v>
      </c>
      <c r="AO28" s="482">
        <f t="shared" si="19"/>
        <v>-94.057954961379394</v>
      </c>
      <c r="AP28" s="482">
        <f t="shared" si="20"/>
        <v>49.701165016839191</v>
      </c>
      <c r="AQ28" s="482">
        <f t="shared" si="21"/>
        <v>154.42075528940003</v>
      </c>
    </row>
    <row r="29" spans="1:43">
      <c r="A29" s="240">
        <v>75</v>
      </c>
      <c r="B29" s="364">
        <v>8</v>
      </c>
      <c r="C29" s="364">
        <v>8</v>
      </c>
      <c r="D29" s="18" t="s">
        <v>52</v>
      </c>
      <c r="E29" s="21">
        <v>19702</v>
      </c>
      <c r="F29" s="21">
        <v>19549</v>
      </c>
      <c r="G29" s="36">
        <v>19534</v>
      </c>
      <c r="H29" s="36"/>
      <c r="I29" s="22">
        <v>-1014078.494076492</v>
      </c>
      <c r="J29" s="36">
        <v>986290.50451448536</v>
      </c>
      <c r="K29" s="469">
        <f t="shared" si="3"/>
        <v>-27787.989562006667</v>
      </c>
      <c r="L29" s="469"/>
      <c r="M29" s="36">
        <v>-4035140.9718102282</v>
      </c>
      <c r="N29" s="36">
        <v>-816148.77348764963</v>
      </c>
      <c r="O29" s="36">
        <v>-1770572.7833080094</v>
      </c>
      <c r="P29" s="22">
        <v>678292.70976944349</v>
      </c>
      <c r="Q29" s="19">
        <f t="shared" si="4"/>
        <v>-5943569.8188364441</v>
      </c>
      <c r="R29" s="22"/>
      <c r="S29" s="22">
        <v>-4035140.9718102282</v>
      </c>
      <c r="T29" s="36">
        <v>-571813.33955003065</v>
      </c>
      <c r="U29" s="36">
        <v>-585629.32000000007</v>
      </c>
      <c r="V29" s="36">
        <v>-224250.32</v>
      </c>
      <c r="W29" s="482">
        <f t="shared" si="5"/>
        <v>-1770572.7833080094</v>
      </c>
      <c r="X29" s="22">
        <f t="shared" si="22"/>
        <v>970862.55743893667</v>
      </c>
      <c r="Y29" s="19">
        <f t="shared" si="6"/>
        <v>-6216544.1772293318</v>
      </c>
      <c r="Z29" s="536"/>
      <c r="AA29" s="22">
        <f t="shared" si="7"/>
        <v>-51.47084022314953</v>
      </c>
      <c r="AB29" s="22">
        <f t="shared" si="8"/>
        <v>50.060425566667618</v>
      </c>
      <c r="AC29" s="22">
        <f t="shared" si="9"/>
        <v>-1.4104146564819138</v>
      </c>
      <c r="AE29" s="482">
        <f t="shared" si="10"/>
        <v>-206.41163086655217</v>
      </c>
      <c r="AF29" s="482">
        <f t="shared" si="11"/>
        <v>-41.748875824218608</v>
      </c>
      <c r="AG29" s="482">
        <f t="shared" si="12"/>
        <v>-90.571015566423313</v>
      </c>
      <c r="AH29" s="482">
        <f t="shared" si="13"/>
        <v>34.69705405746808</v>
      </c>
      <c r="AI29" s="482">
        <f t="shared" si="14"/>
        <v>-304.03446819972601</v>
      </c>
      <c r="AK29" s="482">
        <f t="shared" si="15"/>
        <v>-206.57013268200205</v>
      </c>
      <c r="AL29" s="482">
        <f t="shared" si="16"/>
        <v>-29.272721385790451</v>
      </c>
      <c r="AM29" s="482">
        <f t="shared" si="17"/>
        <v>-29.980000000000004</v>
      </c>
      <c r="AN29" s="482">
        <f t="shared" si="18"/>
        <v>-11.48</v>
      </c>
      <c r="AO29" s="482">
        <f t="shared" si="19"/>
        <v>-90.64056431391468</v>
      </c>
      <c r="AP29" s="482">
        <f t="shared" si="20"/>
        <v>49.701165016839184</v>
      </c>
      <c r="AQ29" s="482">
        <f t="shared" si="21"/>
        <v>-318.24225336486802</v>
      </c>
    </row>
    <row r="30" spans="1:43">
      <c r="A30" s="240">
        <v>77</v>
      </c>
      <c r="B30" s="364">
        <v>13</v>
      </c>
      <c r="C30" s="364">
        <v>13</v>
      </c>
      <c r="D30" s="18" t="s">
        <v>53</v>
      </c>
      <c r="E30" s="21">
        <v>4683</v>
      </c>
      <c r="F30" s="21">
        <v>4601</v>
      </c>
      <c r="G30" s="36">
        <v>4549</v>
      </c>
      <c r="H30" s="36"/>
      <c r="I30" s="22">
        <v>62638.926461373107</v>
      </c>
      <c r="J30" s="36">
        <v>44096.0499229294</v>
      </c>
      <c r="K30" s="469">
        <f t="shared" si="3"/>
        <v>106734.97638430251</v>
      </c>
      <c r="L30" s="469"/>
      <c r="M30" s="36">
        <v>-411774.1259344237</v>
      </c>
      <c r="N30" s="36">
        <v>-222588.5103502307</v>
      </c>
      <c r="O30" s="36">
        <v>-416717.24262111366</v>
      </c>
      <c r="P30" s="22">
        <v>159641.14571841064</v>
      </c>
      <c r="Q30" s="19">
        <f t="shared" si="4"/>
        <v>-891438.73318735743</v>
      </c>
      <c r="R30" s="22"/>
      <c r="S30" s="22">
        <v>-411774.1259344237</v>
      </c>
      <c r="T30" s="36">
        <v>-165082.38054579135</v>
      </c>
      <c r="U30" s="36">
        <v>-136379.01999999999</v>
      </c>
      <c r="V30" s="36">
        <v>-52222.520000000004</v>
      </c>
      <c r="W30" s="482">
        <f t="shared" si="5"/>
        <v>-416717.24262111366</v>
      </c>
      <c r="X30" s="22">
        <f t="shared" si="22"/>
        <v>226090.59966160145</v>
      </c>
      <c r="Y30" s="19">
        <f t="shared" si="6"/>
        <v>-956084.68943972723</v>
      </c>
      <c r="Z30" s="536"/>
      <c r="AA30" s="22">
        <f t="shared" si="7"/>
        <v>13.375811757713668</v>
      </c>
      <c r="AB30" s="22">
        <f t="shared" si="8"/>
        <v>9.4161968658828528</v>
      </c>
      <c r="AC30" s="22">
        <f t="shared" si="9"/>
        <v>22.792008623596523</v>
      </c>
      <c r="AE30" s="482">
        <f t="shared" si="10"/>
        <v>-89.496658538235977</v>
      </c>
      <c r="AF30" s="482">
        <f t="shared" si="11"/>
        <v>-48.378289578402672</v>
      </c>
      <c r="AG30" s="482">
        <f t="shared" si="12"/>
        <v>-90.571015566423313</v>
      </c>
      <c r="AH30" s="482">
        <f t="shared" si="13"/>
        <v>34.69705405746808</v>
      </c>
      <c r="AI30" s="482">
        <f t="shared" si="14"/>
        <v>-193.74890962559388</v>
      </c>
      <c r="AK30" s="482">
        <f t="shared" si="15"/>
        <v>-90.519702337749777</v>
      </c>
      <c r="AL30" s="482">
        <f t="shared" si="16"/>
        <v>-36.289817662297509</v>
      </c>
      <c r="AM30" s="482">
        <f t="shared" si="17"/>
        <v>-29.979999999999997</v>
      </c>
      <c r="AN30" s="482">
        <f t="shared" si="18"/>
        <v>-11.48</v>
      </c>
      <c r="AO30" s="482">
        <f t="shared" si="19"/>
        <v>-91.606340431108734</v>
      </c>
      <c r="AP30" s="482">
        <f t="shared" si="20"/>
        <v>49.701165016839184</v>
      </c>
      <c r="AQ30" s="482">
        <f t="shared" si="21"/>
        <v>-210.17469541431683</v>
      </c>
    </row>
    <row r="31" spans="1:43">
      <c r="A31" s="240">
        <v>78</v>
      </c>
      <c r="B31" s="364">
        <v>1</v>
      </c>
      <c r="C31" s="475">
        <v>34</v>
      </c>
      <c r="D31" s="18" t="s">
        <v>54</v>
      </c>
      <c r="E31" s="21">
        <v>7979</v>
      </c>
      <c r="F31" s="21">
        <v>7832</v>
      </c>
      <c r="G31" s="36">
        <v>7721</v>
      </c>
      <c r="H31" s="36"/>
      <c r="I31" s="22">
        <v>-1543134.5041248978</v>
      </c>
      <c r="J31" s="36">
        <v>-347526.20240419992</v>
      </c>
      <c r="K31" s="469">
        <f t="shared" si="3"/>
        <v>-1890660.7065290976</v>
      </c>
      <c r="L31" s="469"/>
      <c r="M31" s="36">
        <v>-2245375.2181295166</v>
      </c>
      <c r="N31" s="36">
        <v>-731305.84070142033</v>
      </c>
      <c r="O31" s="36">
        <v>-709352.19391622744</v>
      </c>
      <c r="P31" s="22">
        <v>271747.32737809001</v>
      </c>
      <c r="Q31" s="19">
        <f t="shared" si="4"/>
        <v>-3414285.9253690741</v>
      </c>
      <c r="R31" s="22"/>
      <c r="S31" s="22">
        <v>-2245375.2181295166</v>
      </c>
      <c r="T31" s="36">
        <v>-633416.68429447222</v>
      </c>
      <c r="U31" s="36">
        <v>-231475.58000000002</v>
      </c>
      <c r="V31" s="36">
        <v>-88637.08</v>
      </c>
      <c r="W31" s="482">
        <f t="shared" si="5"/>
        <v>-709352.19391622744</v>
      </c>
      <c r="X31" s="22">
        <f t="shared" si="22"/>
        <v>383742.69509501534</v>
      </c>
      <c r="Y31" s="19">
        <f t="shared" si="6"/>
        <v>-3524514.0612452016</v>
      </c>
      <c r="Z31" s="536"/>
      <c r="AA31" s="22">
        <f t="shared" si="7"/>
        <v>-193.39948666811603</v>
      </c>
      <c r="AB31" s="22">
        <f t="shared" si="8"/>
        <v>-43.555107457601196</v>
      </c>
      <c r="AC31" s="22">
        <f t="shared" si="9"/>
        <v>-236.95459412571722</v>
      </c>
      <c r="AE31" s="482">
        <f t="shared" si="10"/>
        <v>-286.69244358139895</v>
      </c>
      <c r="AF31" s="482">
        <f t="shared" si="11"/>
        <v>-93.374085891396874</v>
      </c>
      <c r="AG31" s="482">
        <f t="shared" si="12"/>
        <v>-90.571015566423313</v>
      </c>
      <c r="AH31" s="482">
        <f t="shared" si="13"/>
        <v>34.69705405746808</v>
      </c>
      <c r="AI31" s="482">
        <f t="shared" si="14"/>
        <v>-435.94049098175105</v>
      </c>
      <c r="AK31" s="482">
        <f t="shared" si="15"/>
        <v>-290.81404198025081</v>
      </c>
      <c r="AL31" s="482">
        <f t="shared" si="16"/>
        <v>-82.038166596875044</v>
      </c>
      <c r="AM31" s="482">
        <f t="shared" si="17"/>
        <v>-29.98</v>
      </c>
      <c r="AN31" s="482">
        <f t="shared" si="18"/>
        <v>-11.48</v>
      </c>
      <c r="AO31" s="482">
        <f t="shared" si="19"/>
        <v>-91.873098551512427</v>
      </c>
      <c r="AP31" s="482">
        <f t="shared" si="20"/>
        <v>49.701165016839184</v>
      </c>
      <c r="AQ31" s="482">
        <f t="shared" si="21"/>
        <v>-456.4841421117992</v>
      </c>
    </row>
    <row r="32" spans="1:43">
      <c r="A32" s="240">
        <v>79</v>
      </c>
      <c r="B32" s="364">
        <v>4</v>
      </c>
      <c r="C32" s="364">
        <v>4</v>
      </c>
      <c r="D32" s="18" t="s">
        <v>55</v>
      </c>
      <c r="E32" s="21">
        <v>6785</v>
      </c>
      <c r="F32" s="21">
        <v>6753</v>
      </c>
      <c r="G32" s="36">
        <v>6703</v>
      </c>
      <c r="H32" s="36"/>
      <c r="I32" s="22">
        <v>-870011.97962409223</v>
      </c>
      <c r="J32" s="36">
        <v>-833475.17045262607</v>
      </c>
      <c r="K32" s="469">
        <f t="shared" si="3"/>
        <v>-1703487.1500767183</v>
      </c>
      <c r="L32" s="469"/>
      <c r="M32" s="36">
        <v>-1053593.8958628413</v>
      </c>
      <c r="N32" s="36">
        <v>-882671.57430666231</v>
      </c>
      <c r="O32" s="36">
        <v>-611626.06812005665</v>
      </c>
      <c r="P32" s="22">
        <v>234309.20605008194</v>
      </c>
      <c r="Q32" s="19">
        <f t="shared" si="4"/>
        <v>-2313582.3322394784</v>
      </c>
      <c r="R32" s="22"/>
      <c r="S32" s="22">
        <v>-1053593.8958628413</v>
      </c>
      <c r="T32" s="36">
        <v>-798268.42399816879</v>
      </c>
      <c r="U32" s="36">
        <v>-200955.94</v>
      </c>
      <c r="V32" s="36">
        <v>-76950.44</v>
      </c>
      <c r="W32" s="482">
        <f t="shared" si="5"/>
        <v>-611626.06812005665</v>
      </c>
      <c r="X32" s="22">
        <f t="shared" si="22"/>
        <v>333146.90910787304</v>
      </c>
      <c r="Y32" s="19">
        <f t="shared" si="6"/>
        <v>-2408247.8588731936</v>
      </c>
      <c r="Z32" s="536"/>
      <c r="AA32" s="22">
        <f t="shared" si="7"/>
        <v>-128.22578918556997</v>
      </c>
      <c r="AB32" s="22">
        <f t="shared" si="8"/>
        <v>-122.84085047201563</v>
      </c>
      <c r="AC32" s="22">
        <f t="shared" si="9"/>
        <v>-251.0666396575856</v>
      </c>
      <c r="AE32" s="482">
        <f t="shared" si="10"/>
        <v>-156.01864295318248</v>
      </c>
      <c r="AF32" s="482">
        <f t="shared" si="11"/>
        <v>-130.70806668246146</v>
      </c>
      <c r="AG32" s="482">
        <f t="shared" si="12"/>
        <v>-90.571015566423313</v>
      </c>
      <c r="AH32" s="482">
        <f t="shared" si="13"/>
        <v>34.69705405746808</v>
      </c>
      <c r="AI32" s="482">
        <f t="shared" si="14"/>
        <v>-342.60067114459918</v>
      </c>
      <c r="AK32" s="482">
        <f t="shared" si="15"/>
        <v>-157.18244008098483</v>
      </c>
      <c r="AL32" s="482">
        <f t="shared" si="16"/>
        <v>-119.09121646996401</v>
      </c>
      <c r="AM32" s="482">
        <f t="shared" si="17"/>
        <v>-29.98</v>
      </c>
      <c r="AN32" s="482">
        <f t="shared" si="18"/>
        <v>-11.48</v>
      </c>
      <c r="AO32" s="482">
        <f t="shared" si="19"/>
        <v>-91.246616159936835</v>
      </c>
      <c r="AP32" s="482">
        <f t="shared" si="20"/>
        <v>49.701165016839184</v>
      </c>
      <c r="AQ32" s="482">
        <f t="shared" si="21"/>
        <v>-359.2791076940465</v>
      </c>
    </row>
    <row r="33" spans="1:43">
      <c r="A33" s="240">
        <v>81</v>
      </c>
      <c r="B33" s="364">
        <v>7</v>
      </c>
      <c r="C33" s="364">
        <v>7</v>
      </c>
      <c r="D33" s="18" t="s">
        <v>56</v>
      </c>
      <c r="E33" s="21">
        <v>2621</v>
      </c>
      <c r="F33" s="21">
        <v>2574</v>
      </c>
      <c r="G33" s="36">
        <v>2531</v>
      </c>
      <c r="H33" s="36"/>
      <c r="I33" s="22">
        <v>290115.99736029241</v>
      </c>
      <c r="J33" s="36">
        <v>412654.12146636535</v>
      </c>
      <c r="K33" s="469">
        <f t="shared" si="3"/>
        <v>702770.11882665777</v>
      </c>
      <c r="L33" s="469"/>
      <c r="M33" s="36">
        <v>-140682.24961389371</v>
      </c>
      <c r="N33" s="36">
        <v>75973.076748560328</v>
      </c>
      <c r="O33" s="36">
        <v>-233129.79406797362</v>
      </c>
      <c r="P33" s="22">
        <v>89310.21714392284</v>
      </c>
      <c r="Q33" s="19">
        <f t="shared" si="4"/>
        <v>-208528.74978938416</v>
      </c>
      <c r="R33" s="22"/>
      <c r="S33" s="22">
        <v>-140682.24961389371</v>
      </c>
      <c r="T33" s="36">
        <v>30924.512983428147</v>
      </c>
      <c r="U33" s="36">
        <v>-75879.38</v>
      </c>
      <c r="V33" s="36">
        <v>-29055.88</v>
      </c>
      <c r="W33" s="482">
        <f t="shared" si="5"/>
        <v>-233129.79406797362</v>
      </c>
      <c r="X33" s="22">
        <f t="shared" si="22"/>
        <v>125793.64865761997</v>
      </c>
      <c r="Y33" s="19">
        <f t="shared" si="6"/>
        <v>-322029.14204081928</v>
      </c>
      <c r="Z33" s="536"/>
      <c r="AA33" s="22">
        <f t="shared" si="7"/>
        <v>110.68904897378573</v>
      </c>
      <c r="AB33" s="22">
        <f t="shared" si="8"/>
        <v>157.44148091047896</v>
      </c>
      <c r="AC33" s="22">
        <f t="shared" si="9"/>
        <v>268.13052988426472</v>
      </c>
      <c r="AE33" s="482">
        <f t="shared" si="10"/>
        <v>-54.655108630106341</v>
      </c>
      <c r="AF33" s="482">
        <f t="shared" si="11"/>
        <v>29.51556983238552</v>
      </c>
      <c r="AG33" s="482">
        <f t="shared" si="12"/>
        <v>-90.571015566423313</v>
      </c>
      <c r="AH33" s="482">
        <f t="shared" si="13"/>
        <v>34.69705405746808</v>
      </c>
      <c r="AI33" s="482">
        <f t="shared" si="14"/>
        <v>-81.01350030667605</v>
      </c>
      <c r="AK33" s="482">
        <f t="shared" si="15"/>
        <v>-55.583662431408023</v>
      </c>
      <c r="AL33" s="482">
        <f t="shared" si="16"/>
        <v>12.21829829451922</v>
      </c>
      <c r="AM33" s="482">
        <f t="shared" si="17"/>
        <v>-29.98</v>
      </c>
      <c r="AN33" s="482">
        <f t="shared" si="18"/>
        <v>-11.48</v>
      </c>
      <c r="AO33" s="482">
        <f t="shared" si="19"/>
        <v>-92.109756644794004</v>
      </c>
      <c r="AP33" s="482">
        <f t="shared" si="20"/>
        <v>49.701165016839184</v>
      </c>
      <c r="AQ33" s="482">
        <f t="shared" si="21"/>
        <v>-127.23395576484366</v>
      </c>
    </row>
    <row r="34" spans="1:43">
      <c r="A34" s="240">
        <v>82</v>
      </c>
      <c r="B34" s="364">
        <v>5</v>
      </c>
      <c r="C34" s="364">
        <v>5</v>
      </c>
      <c r="D34" s="18" t="s">
        <v>57</v>
      </c>
      <c r="E34" s="21">
        <v>9405</v>
      </c>
      <c r="F34" s="21">
        <v>9359</v>
      </c>
      <c r="G34" s="36">
        <v>9371</v>
      </c>
      <c r="H34" s="36"/>
      <c r="I34" s="22">
        <v>348473.04083571001</v>
      </c>
      <c r="J34" s="36">
        <v>97994.88333825834</v>
      </c>
      <c r="K34" s="469">
        <f t="shared" si="3"/>
        <v>446467.92417396838</v>
      </c>
      <c r="L34" s="469"/>
      <c r="M34" s="36">
        <v>146175.49532770694</v>
      </c>
      <c r="N34" s="36">
        <v>4301.9551848895499</v>
      </c>
      <c r="O34" s="36">
        <v>-847654.13468615583</v>
      </c>
      <c r="P34" s="22">
        <v>324729.72892384377</v>
      </c>
      <c r="Q34" s="19">
        <f t="shared" si="4"/>
        <v>-372446.95524971554</v>
      </c>
      <c r="R34" s="22"/>
      <c r="S34" s="22">
        <v>146175.49532770694</v>
      </c>
      <c r="T34" s="36">
        <v>-19108.502576521525</v>
      </c>
      <c r="U34" s="36">
        <v>-280942.58</v>
      </c>
      <c r="V34" s="36">
        <v>-107579.08</v>
      </c>
      <c r="W34" s="482">
        <f t="shared" si="5"/>
        <v>-847654.13468615583</v>
      </c>
      <c r="X34" s="22">
        <f t="shared" si="22"/>
        <v>465749.61737280001</v>
      </c>
      <c r="Y34" s="19">
        <f t="shared" si="6"/>
        <v>-643359.18456217053</v>
      </c>
      <c r="Z34" s="536"/>
      <c r="AA34" s="22">
        <f t="shared" si="7"/>
        <v>37.051891635907495</v>
      </c>
      <c r="AB34" s="22">
        <f t="shared" si="8"/>
        <v>10.41944533102162</v>
      </c>
      <c r="AC34" s="22">
        <f t="shared" si="9"/>
        <v>47.471336966929123</v>
      </c>
      <c r="AE34" s="482">
        <f t="shared" si="10"/>
        <v>15.61870876458029</v>
      </c>
      <c r="AF34" s="482">
        <f t="shared" si="11"/>
        <v>0.45965970561914199</v>
      </c>
      <c r="AG34" s="482">
        <f t="shared" si="12"/>
        <v>-90.571015566423313</v>
      </c>
      <c r="AH34" s="482">
        <f t="shared" si="13"/>
        <v>34.69705405746808</v>
      </c>
      <c r="AI34" s="482">
        <f t="shared" si="14"/>
        <v>-39.795593038755804</v>
      </c>
      <c r="AK34" s="482">
        <f t="shared" si="15"/>
        <v>15.598708283823171</v>
      </c>
      <c r="AL34" s="482">
        <f t="shared" si="16"/>
        <v>-2.0391102952215907</v>
      </c>
      <c r="AM34" s="482">
        <f t="shared" si="17"/>
        <v>-29.98</v>
      </c>
      <c r="AN34" s="482">
        <f t="shared" si="18"/>
        <v>-11.48</v>
      </c>
      <c r="AO34" s="482">
        <f t="shared" si="19"/>
        <v>-90.455035181534072</v>
      </c>
      <c r="AP34" s="482">
        <f t="shared" si="20"/>
        <v>49.701165016839184</v>
      </c>
      <c r="AQ34" s="482">
        <f t="shared" si="21"/>
        <v>-68.654272176093329</v>
      </c>
    </row>
    <row r="35" spans="1:43">
      <c r="A35" s="240">
        <v>86</v>
      </c>
      <c r="B35" s="364">
        <v>5</v>
      </c>
      <c r="C35" s="364">
        <v>5</v>
      </c>
      <c r="D35" s="18" t="s">
        <v>58</v>
      </c>
      <c r="E35" s="21">
        <v>8143</v>
      </c>
      <c r="F35" s="21">
        <v>8031</v>
      </c>
      <c r="G35" s="36">
        <v>7998</v>
      </c>
      <c r="H35" s="36"/>
      <c r="I35" s="22">
        <v>246262.38394632383</v>
      </c>
      <c r="J35" s="36">
        <v>-45427.468053555327</v>
      </c>
      <c r="K35" s="469">
        <f t="shared" si="3"/>
        <v>200834.91589276851</v>
      </c>
      <c r="L35" s="469"/>
      <c r="M35" s="36">
        <v>-402318.4142881424</v>
      </c>
      <c r="N35" s="36">
        <v>-391110.87515942467</v>
      </c>
      <c r="O35" s="36">
        <v>-727375.82601394563</v>
      </c>
      <c r="P35" s="22">
        <v>278652.04113552615</v>
      </c>
      <c r="Q35" s="19">
        <f t="shared" si="4"/>
        <v>-1242153.0743259867</v>
      </c>
      <c r="R35" s="22"/>
      <c r="S35" s="22">
        <v>-402318.4142881424</v>
      </c>
      <c r="T35" s="36">
        <v>-290734.49427277991</v>
      </c>
      <c r="U35" s="36">
        <v>-239780.04</v>
      </c>
      <c r="V35" s="36">
        <v>-91817.040000000008</v>
      </c>
      <c r="W35" s="482">
        <f t="shared" si="5"/>
        <v>-727375.82601394563</v>
      </c>
      <c r="X35" s="22">
        <f t="shared" si="22"/>
        <v>397509.91780467983</v>
      </c>
      <c r="Y35" s="19">
        <f t="shared" si="6"/>
        <v>-1354515.8967701881</v>
      </c>
      <c r="Z35" s="536"/>
      <c r="AA35" s="22">
        <f t="shared" si="7"/>
        <v>30.242218340454848</v>
      </c>
      <c r="AB35" s="22">
        <f t="shared" si="8"/>
        <v>-5.5787139940507586</v>
      </c>
      <c r="AC35" s="22">
        <f t="shared" si="9"/>
        <v>24.663504346404089</v>
      </c>
      <c r="AE35" s="482">
        <f t="shared" si="10"/>
        <v>-50.095681022057327</v>
      </c>
      <c r="AF35" s="482">
        <f t="shared" si="11"/>
        <v>-48.70014632790744</v>
      </c>
      <c r="AG35" s="482">
        <f t="shared" si="12"/>
        <v>-90.571015566423313</v>
      </c>
      <c r="AH35" s="482">
        <f t="shared" si="13"/>
        <v>34.69705405746808</v>
      </c>
      <c r="AI35" s="482">
        <f t="shared" si="14"/>
        <v>-154.66978885892001</v>
      </c>
      <c r="AK35" s="482">
        <f t="shared" si="15"/>
        <v>-50.302377380362891</v>
      </c>
      <c r="AL35" s="482">
        <f t="shared" si="16"/>
        <v>-36.350899508974734</v>
      </c>
      <c r="AM35" s="482">
        <f t="shared" si="17"/>
        <v>-29.98</v>
      </c>
      <c r="AN35" s="482">
        <f t="shared" si="18"/>
        <v>-11.48</v>
      </c>
      <c r="AO35" s="482">
        <f t="shared" si="19"/>
        <v>-90.944714430350786</v>
      </c>
      <c r="AP35" s="482">
        <f t="shared" si="20"/>
        <v>49.701165016839191</v>
      </c>
      <c r="AQ35" s="482">
        <f t="shared" si="21"/>
        <v>-169.35682630284921</v>
      </c>
    </row>
    <row r="36" spans="1:43">
      <c r="A36" s="240">
        <v>90</v>
      </c>
      <c r="B36" s="364">
        <v>12</v>
      </c>
      <c r="C36" s="364">
        <v>12</v>
      </c>
      <c r="D36" s="18" t="s">
        <v>59</v>
      </c>
      <c r="E36" s="21">
        <v>3136</v>
      </c>
      <c r="F36" s="21">
        <v>3061</v>
      </c>
      <c r="G36" s="36">
        <v>3001</v>
      </c>
      <c r="H36" s="36"/>
      <c r="I36" s="22">
        <v>94114.218245721509</v>
      </c>
      <c r="J36" s="36">
        <v>-675256.10001324408</v>
      </c>
      <c r="K36" s="469">
        <f t="shared" si="3"/>
        <v>-581141.88176752254</v>
      </c>
      <c r="L36" s="469"/>
      <c r="M36" s="36">
        <v>-485495.99844049948</v>
      </c>
      <c r="N36" s="36">
        <v>-1028764.8660668052</v>
      </c>
      <c r="O36" s="36">
        <v>-277237.87864882179</v>
      </c>
      <c r="P36" s="22">
        <v>106207.68246990979</v>
      </c>
      <c r="Q36" s="19">
        <f t="shared" si="4"/>
        <v>-1685291.0606862167</v>
      </c>
      <c r="R36" s="22"/>
      <c r="S36" s="22">
        <v>-485495.99844049948</v>
      </c>
      <c r="T36" s="36">
        <v>-990506.60409519274</v>
      </c>
      <c r="U36" s="36">
        <v>-89969.98</v>
      </c>
      <c r="V36" s="36">
        <v>-34451.480000000003</v>
      </c>
      <c r="W36" s="482">
        <f t="shared" si="5"/>
        <v>-277237.87864882179</v>
      </c>
      <c r="X36" s="22">
        <f t="shared" si="22"/>
        <v>149153.19621553438</v>
      </c>
      <c r="Y36" s="19">
        <f t="shared" si="6"/>
        <v>-1728508.7449689796</v>
      </c>
      <c r="Z36" s="536"/>
      <c r="AA36" s="22">
        <f t="shared" si="7"/>
        <v>30.01091143039589</v>
      </c>
      <c r="AB36" s="22">
        <f t="shared" si="8"/>
        <v>-215.32401148381507</v>
      </c>
      <c r="AC36" s="22">
        <f t="shared" si="9"/>
        <v>-185.31310005341919</v>
      </c>
      <c r="AE36" s="482">
        <f t="shared" si="10"/>
        <v>-158.60699066987894</v>
      </c>
      <c r="AF36" s="482">
        <f t="shared" si="11"/>
        <v>-336.08783602313139</v>
      </c>
      <c r="AG36" s="482">
        <f t="shared" si="12"/>
        <v>-90.571015566423327</v>
      </c>
      <c r="AH36" s="482">
        <f t="shared" si="13"/>
        <v>34.69705405746808</v>
      </c>
      <c r="AI36" s="482">
        <f t="shared" si="14"/>
        <v>-550.56878820196562</v>
      </c>
      <c r="AK36" s="482">
        <f t="shared" si="15"/>
        <v>-161.77807345568127</v>
      </c>
      <c r="AL36" s="482">
        <f t="shared" si="16"/>
        <v>-330.05884841559237</v>
      </c>
      <c r="AM36" s="482">
        <f t="shared" si="17"/>
        <v>-29.979999999999997</v>
      </c>
      <c r="AN36" s="482">
        <f t="shared" si="18"/>
        <v>-11.48</v>
      </c>
      <c r="AO36" s="482">
        <f t="shared" si="19"/>
        <v>-92.381832272183203</v>
      </c>
      <c r="AP36" s="482">
        <f t="shared" si="20"/>
        <v>49.701165016839177</v>
      </c>
      <c r="AQ36" s="482">
        <f t="shared" si="21"/>
        <v>-575.97758912661766</v>
      </c>
    </row>
    <row r="37" spans="1:43">
      <c r="A37" s="240">
        <v>91</v>
      </c>
      <c r="B37" s="364">
        <v>1</v>
      </c>
      <c r="C37" s="475">
        <v>31</v>
      </c>
      <c r="D37" s="18" t="s">
        <v>60</v>
      </c>
      <c r="E37" s="21">
        <v>658457</v>
      </c>
      <c r="F37" s="21">
        <v>664028</v>
      </c>
      <c r="G37" s="36">
        <v>674500</v>
      </c>
      <c r="H37" s="36"/>
      <c r="I37" s="22">
        <v>-6980980.3654889707</v>
      </c>
      <c r="J37" s="36">
        <v>-76687612.739061773</v>
      </c>
      <c r="K37" s="469">
        <f t="shared" si="3"/>
        <v>-83668593.104550749</v>
      </c>
      <c r="L37" s="469"/>
      <c r="M37" s="36">
        <v>55076117.060363501</v>
      </c>
      <c r="N37" s="36">
        <v>-28079132.172586184</v>
      </c>
      <c r="O37" s="36">
        <v>-60141690.324540943</v>
      </c>
      <c r="P37" s="22">
        <v>23039815.411672413</v>
      </c>
      <c r="Q37" s="19">
        <f t="shared" si="4"/>
        <v>-10104890.025091212</v>
      </c>
      <c r="R37" s="22"/>
      <c r="S37" s="22">
        <v>55076117.060363501</v>
      </c>
      <c r="T37" s="36">
        <v>-19779701.53538074</v>
      </c>
      <c r="U37" s="36">
        <v>-20221510</v>
      </c>
      <c r="V37" s="36">
        <v>-7743260</v>
      </c>
      <c r="W37" s="482">
        <f t="shared" si="5"/>
        <v>-60141690.324540943</v>
      </c>
      <c r="X37" s="22">
        <f t="shared" si="22"/>
        <v>33523435.803858031</v>
      </c>
      <c r="Y37" s="19">
        <f t="shared" si="6"/>
        <v>-19286608.995700147</v>
      </c>
      <c r="Z37" s="536"/>
      <c r="AA37" s="22">
        <f t="shared" si="7"/>
        <v>-10.60202923727589</v>
      </c>
      <c r="AB37" s="22">
        <f t="shared" si="8"/>
        <v>-116.46563517292971</v>
      </c>
      <c r="AC37" s="22">
        <f t="shared" si="9"/>
        <v>-127.06766441020559</v>
      </c>
      <c r="AE37" s="482">
        <f t="shared" si="10"/>
        <v>82.942461854565622</v>
      </c>
      <c r="AF37" s="482">
        <f t="shared" si="11"/>
        <v>-42.286066510126354</v>
      </c>
      <c r="AG37" s="482">
        <f t="shared" si="12"/>
        <v>-90.571015566423313</v>
      </c>
      <c r="AH37" s="482">
        <f t="shared" si="13"/>
        <v>34.69705405746808</v>
      </c>
      <c r="AI37" s="482">
        <f t="shared" si="14"/>
        <v>-15.217566164515972</v>
      </c>
      <c r="AK37" s="482">
        <f t="shared" si="15"/>
        <v>81.654732483859902</v>
      </c>
      <c r="AL37" s="482">
        <f t="shared" si="16"/>
        <v>-29.324983744078192</v>
      </c>
      <c r="AM37" s="482">
        <f t="shared" si="17"/>
        <v>-29.98</v>
      </c>
      <c r="AN37" s="482">
        <f t="shared" si="18"/>
        <v>-11.48</v>
      </c>
      <c r="AO37" s="482">
        <f t="shared" si="19"/>
        <v>-89.164848516739724</v>
      </c>
      <c r="AP37" s="482">
        <f t="shared" si="20"/>
        <v>49.701165016839184</v>
      </c>
      <c r="AQ37" s="482">
        <f t="shared" si="21"/>
        <v>-28.593934760118824</v>
      </c>
    </row>
    <row r="38" spans="1:43">
      <c r="A38" s="240">
        <v>92</v>
      </c>
      <c r="B38" s="364">
        <v>1</v>
      </c>
      <c r="C38" s="475">
        <v>35</v>
      </c>
      <c r="D38" s="18" t="s">
        <v>61</v>
      </c>
      <c r="E38" s="21">
        <v>239206</v>
      </c>
      <c r="F38" s="21">
        <v>242819</v>
      </c>
      <c r="G38" s="36">
        <v>247443</v>
      </c>
      <c r="H38" s="36"/>
      <c r="I38" s="22">
        <v>-27694606.953011636</v>
      </c>
      <c r="J38" s="36">
        <v>-3093860.6356005617</v>
      </c>
      <c r="K38" s="469">
        <f t="shared" si="3"/>
        <v>-30788467.588612199</v>
      </c>
      <c r="L38" s="469"/>
      <c r="M38" s="36">
        <v>-26465622.019977588</v>
      </c>
      <c r="N38" s="36">
        <v>111614.11005873444</v>
      </c>
      <c r="O38" s="36">
        <v>-21992363.428823341</v>
      </c>
      <c r="P38" s="22">
        <v>8425103.9691803418</v>
      </c>
      <c r="Q38" s="19">
        <f t="shared" si="4"/>
        <v>-39921267.369561851</v>
      </c>
      <c r="R38" s="22"/>
      <c r="S38" s="22">
        <v>-26465622.019977588</v>
      </c>
      <c r="T38" s="36">
        <v>-495769.57870802219</v>
      </c>
      <c r="U38" s="36">
        <v>-7418341.1399999997</v>
      </c>
      <c r="V38" s="36">
        <v>-2840645.64</v>
      </c>
      <c r="W38" s="482">
        <f t="shared" si="5"/>
        <v>-21992363.428823341</v>
      </c>
      <c r="X38" s="22">
        <f t="shared" si="22"/>
        <v>12298205.375261739</v>
      </c>
      <c r="Y38" s="19">
        <f t="shared" si="6"/>
        <v>-46914536.432247207</v>
      </c>
      <c r="Z38" s="536"/>
      <c r="AA38" s="22">
        <f t="shared" si="7"/>
        <v>-115.77722529122028</v>
      </c>
      <c r="AB38" s="22">
        <f t="shared" si="8"/>
        <v>-12.933875553291145</v>
      </c>
      <c r="AC38" s="22">
        <f t="shared" si="9"/>
        <v>-128.71110084451141</v>
      </c>
      <c r="AE38" s="482">
        <f t="shared" si="10"/>
        <v>-108.99320901567665</v>
      </c>
      <c r="AF38" s="482">
        <f t="shared" si="11"/>
        <v>0.45965970561914199</v>
      </c>
      <c r="AG38" s="482">
        <f t="shared" si="12"/>
        <v>-90.571015566423313</v>
      </c>
      <c r="AH38" s="482">
        <f t="shared" si="13"/>
        <v>34.69705405746808</v>
      </c>
      <c r="AI38" s="482">
        <f t="shared" si="14"/>
        <v>-164.40751081901271</v>
      </c>
      <c r="AK38" s="482">
        <f t="shared" si="15"/>
        <v>-106.95643853322821</v>
      </c>
      <c r="AL38" s="482">
        <f t="shared" si="16"/>
        <v>-2.0035708373565719</v>
      </c>
      <c r="AM38" s="482">
        <f t="shared" si="17"/>
        <v>-29.979999999999997</v>
      </c>
      <c r="AN38" s="482">
        <f t="shared" si="18"/>
        <v>-11.48</v>
      </c>
      <c r="AO38" s="482">
        <f t="shared" si="19"/>
        <v>-88.87850304443181</v>
      </c>
      <c r="AP38" s="482">
        <f t="shared" si="20"/>
        <v>49.701165016839184</v>
      </c>
      <c r="AQ38" s="482">
        <f t="shared" si="21"/>
        <v>-189.59734739817739</v>
      </c>
    </row>
    <row r="39" spans="1:43">
      <c r="A39" s="240">
        <v>97</v>
      </c>
      <c r="B39" s="364">
        <v>10</v>
      </c>
      <c r="C39" s="364">
        <v>10</v>
      </c>
      <c r="D39" s="18" t="s">
        <v>62</v>
      </c>
      <c r="E39" s="21">
        <v>2131</v>
      </c>
      <c r="F39" s="21">
        <v>2091</v>
      </c>
      <c r="G39" s="36">
        <v>2062</v>
      </c>
      <c r="H39" s="36"/>
      <c r="I39" s="22">
        <v>-317202.09788532177</v>
      </c>
      <c r="J39" s="36">
        <v>271315.2243055604</v>
      </c>
      <c r="K39" s="469">
        <f t="shared" si="3"/>
        <v>-45886.873579761363</v>
      </c>
      <c r="L39" s="469"/>
      <c r="M39" s="36">
        <v>-405409.91501179541</v>
      </c>
      <c r="N39" s="36">
        <v>172304.65670424153</v>
      </c>
      <c r="O39" s="36">
        <v>-189383.99354939113</v>
      </c>
      <c r="P39" s="22">
        <v>72551.540034165751</v>
      </c>
      <c r="Q39" s="19">
        <f t="shared" si="4"/>
        <v>-349937.71182277927</v>
      </c>
      <c r="R39" s="22"/>
      <c r="S39" s="22">
        <v>-405409.91501179541</v>
      </c>
      <c r="T39" s="36">
        <v>135709.26166426818</v>
      </c>
      <c r="U39" s="36">
        <v>-61818.76</v>
      </c>
      <c r="V39" s="36">
        <v>-23671.760000000002</v>
      </c>
      <c r="W39" s="482">
        <f t="shared" si="5"/>
        <v>-189383.99354939113</v>
      </c>
      <c r="X39" s="22">
        <f t="shared" si="22"/>
        <v>102483.8022647224</v>
      </c>
      <c r="Y39" s="19">
        <f t="shared" si="6"/>
        <v>-442091.36463219603</v>
      </c>
      <c r="Z39" s="536"/>
      <c r="AA39" s="22">
        <f t="shared" si="7"/>
        <v>-148.85128948161508</v>
      </c>
      <c r="AB39" s="22">
        <f t="shared" si="8"/>
        <v>127.31826574639156</v>
      </c>
      <c r="AC39" s="22">
        <f t="shared" si="9"/>
        <v>-21.533023735223541</v>
      </c>
      <c r="AE39" s="482">
        <f t="shared" si="10"/>
        <v>-193.88326877656405</v>
      </c>
      <c r="AF39" s="482">
        <f t="shared" si="11"/>
        <v>82.402992206715226</v>
      </c>
      <c r="AG39" s="482">
        <f t="shared" si="12"/>
        <v>-90.571015566423313</v>
      </c>
      <c r="AH39" s="482">
        <f t="shared" si="13"/>
        <v>34.69705405746808</v>
      </c>
      <c r="AI39" s="482">
        <f t="shared" si="14"/>
        <v>-167.35423807880406</v>
      </c>
      <c r="AK39" s="482">
        <f t="shared" si="15"/>
        <v>-196.61004607749535</v>
      </c>
      <c r="AL39" s="482">
        <f t="shared" si="16"/>
        <v>65.814384900227054</v>
      </c>
      <c r="AM39" s="482">
        <f t="shared" si="17"/>
        <v>-29.98</v>
      </c>
      <c r="AN39" s="482">
        <f t="shared" si="18"/>
        <v>-11.48</v>
      </c>
      <c r="AO39" s="482">
        <f t="shared" si="19"/>
        <v>-91.84480773491326</v>
      </c>
      <c r="AP39" s="482">
        <f t="shared" si="20"/>
        <v>49.701165016839184</v>
      </c>
      <c r="AQ39" s="482">
        <f t="shared" si="21"/>
        <v>-214.3993038953424</v>
      </c>
    </row>
    <row r="40" spans="1:43">
      <c r="A40" s="240">
        <v>98</v>
      </c>
      <c r="B40" s="364">
        <v>7</v>
      </c>
      <c r="C40" s="364">
        <v>7</v>
      </c>
      <c r="D40" s="18" t="s">
        <v>63</v>
      </c>
      <c r="E40" s="21">
        <v>23090</v>
      </c>
      <c r="F40" s="21">
        <v>22943</v>
      </c>
      <c r="G40" s="36">
        <v>22885</v>
      </c>
      <c r="H40" s="36"/>
      <c r="I40" s="22">
        <v>4335426.4234630624</v>
      </c>
      <c r="J40" s="22">
        <v>3029037.0495852563</v>
      </c>
      <c r="K40" s="469">
        <f t="shared" si="3"/>
        <v>7364463.4730483182</v>
      </c>
      <c r="L40" s="469"/>
      <c r="M40" s="36">
        <v>4495154.9679005193</v>
      </c>
      <c r="N40" s="22">
        <v>2695723.6163410065</v>
      </c>
      <c r="O40" s="22">
        <v>-2077970.81014045</v>
      </c>
      <c r="P40" s="22">
        <v>796054.51124049013</v>
      </c>
      <c r="Q40" s="19">
        <f t="shared" si="4"/>
        <v>5908962.2853415664</v>
      </c>
      <c r="R40" s="22"/>
      <c r="S40" s="22">
        <v>4495154.9679005193</v>
      </c>
      <c r="T40" s="22">
        <v>2294189.3512036996</v>
      </c>
      <c r="U40" s="22">
        <v>-686092.3</v>
      </c>
      <c r="V40" s="22">
        <v>-262719.8</v>
      </c>
      <c r="W40" s="482">
        <f t="shared" si="5"/>
        <v>-2077970.81014045</v>
      </c>
      <c r="X40" s="22">
        <f t="shared" si="22"/>
        <v>1137411.1614103648</v>
      </c>
      <c r="Y40" s="19">
        <f t="shared" si="6"/>
        <v>4899972.570374134</v>
      </c>
      <c r="Z40" s="536"/>
      <c r="AA40" s="22">
        <f t="shared" si="7"/>
        <v>187.76207983815775</v>
      </c>
      <c r="AB40" s="22">
        <f t="shared" si="8"/>
        <v>131.1839345857625</v>
      </c>
      <c r="AC40" s="22">
        <f t="shared" si="9"/>
        <v>318.94601442392025</v>
      </c>
      <c r="AE40" s="482">
        <f t="shared" si="10"/>
        <v>195.92707875607022</v>
      </c>
      <c r="AF40" s="482">
        <f t="shared" si="11"/>
        <v>117.49656175482747</v>
      </c>
      <c r="AG40" s="482">
        <f t="shared" si="12"/>
        <v>-90.571015566423313</v>
      </c>
      <c r="AH40" s="482">
        <f t="shared" si="13"/>
        <v>34.69705405746808</v>
      </c>
      <c r="AI40" s="482">
        <f t="shared" si="14"/>
        <v>257.54967900194248</v>
      </c>
      <c r="AK40" s="482">
        <f t="shared" si="15"/>
        <v>196.42363853618176</v>
      </c>
      <c r="AL40" s="482">
        <f t="shared" si="16"/>
        <v>100.24860612644525</v>
      </c>
      <c r="AM40" s="482">
        <f t="shared" si="17"/>
        <v>-29.98</v>
      </c>
      <c r="AN40" s="482">
        <f t="shared" si="18"/>
        <v>-11.479999999999999</v>
      </c>
      <c r="AO40" s="482">
        <f t="shared" si="19"/>
        <v>-90.800559761435437</v>
      </c>
      <c r="AP40" s="482">
        <f t="shared" si="20"/>
        <v>49.701165016839184</v>
      </c>
      <c r="AQ40" s="482">
        <f t="shared" si="21"/>
        <v>214.11284991803078</v>
      </c>
    </row>
    <row r="41" spans="1:43">
      <c r="A41" s="240">
        <v>102</v>
      </c>
      <c r="B41" s="364">
        <v>4</v>
      </c>
      <c r="C41" s="364">
        <v>4</v>
      </c>
      <c r="D41" s="18" t="s">
        <v>64</v>
      </c>
      <c r="E41" s="21">
        <v>9870</v>
      </c>
      <c r="F41" s="21">
        <v>9745</v>
      </c>
      <c r="G41" s="36">
        <v>9646</v>
      </c>
      <c r="H41" s="36"/>
      <c r="I41" s="22">
        <v>1048170.5654000834</v>
      </c>
      <c r="J41" s="36">
        <v>660474.0562988912</v>
      </c>
      <c r="K41" s="469">
        <f t="shared" si="3"/>
        <v>1708644.6216989746</v>
      </c>
      <c r="L41" s="469"/>
      <c r="M41" s="36">
        <v>310285.04827605054</v>
      </c>
      <c r="N41" s="36">
        <v>4479.3838312585385</v>
      </c>
      <c r="O41" s="36">
        <v>-882614.54669479514</v>
      </c>
      <c r="P41" s="22">
        <v>338122.79179002641</v>
      </c>
      <c r="Q41" s="19">
        <f t="shared" si="4"/>
        <v>-229727.32279745961</v>
      </c>
      <c r="R41" s="22"/>
      <c r="S41" s="22">
        <v>310285.04827605054</v>
      </c>
      <c r="T41" s="36">
        <v>-19896.608356469947</v>
      </c>
      <c r="U41" s="36">
        <v>-289187.08</v>
      </c>
      <c r="V41" s="36">
        <v>-110736.08</v>
      </c>
      <c r="W41" s="482">
        <f t="shared" si="5"/>
        <v>-882614.54669479514</v>
      </c>
      <c r="X41" s="22">
        <f t="shared" si="22"/>
        <v>479417.43775243073</v>
      </c>
      <c r="Y41" s="19">
        <f t="shared" si="6"/>
        <v>-512731.82902278384</v>
      </c>
      <c r="Z41" s="536"/>
      <c r="AA41" s="22">
        <f t="shared" si="7"/>
        <v>106.19762567376732</v>
      </c>
      <c r="AB41" s="22">
        <f t="shared" si="8"/>
        <v>66.917330932005186</v>
      </c>
      <c r="AC41" s="22">
        <f t="shared" si="9"/>
        <v>173.11495660577251</v>
      </c>
      <c r="AE41" s="482">
        <f t="shared" si="10"/>
        <v>31.840435944181689</v>
      </c>
      <c r="AF41" s="482">
        <f t="shared" si="11"/>
        <v>0.45965970561914199</v>
      </c>
      <c r="AG41" s="482">
        <f t="shared" si="12"/>
        <v>-90.571015566423313</v>
      </c>
      <c r="AH41" s="482">
        <f t="shared" si="13"/>
        <v>34.69705405746808</v>
      </c>
      <c r="AI41" s="482">
        <f t="shared" si="14"/>
        <v>-23.573865859154399</v>
      </c>
      <c r="AK41" s="482">
        <f t="shared" si="15"/>
        <v>32.167224577654004</v>
      </c>
      <c r="AL41" s="482">
        <f t="shared" si="16"/>
        <v>-2.062679696917888</v>
      </c>
      <c r="AM41" s="482">
        <f t="shared" si="17"/>
        <v>-29.98</v>
      </c>
      <c r="AN41" s="482">
        <f t="shared" si="18"/>
        <v>-11.48</v>
      </c>
      <c r="AO41" s="482">
        <f t="shared" si="19"/>
        <v>-91.500575025377884</v>
      </c>
      <c r="AP41" s="482">
        <f t="shared" si="20"/>
        <v>49.701165016839184</v>
      </c>
      <c r="AQ41" s="482">
        <f t="shared" si="21"/>
        <v>-53.154865127802594</v>
      </c>
    </row>
    <row r="42" spans="1:43">
      <c r="A42" s="240">
        <v>103</v>
      </c>
      <c r="B42" s="364">
        <v>5</v>
      </c>
      <c r="C42" s="364">
        <v>5</v>
      </c>
      <c r="D42" s="18" t="s">
        <v>65</v>
      </c>
      <c r="E42" s="21">
        <v>2166</v>
      </c>
      <c r="F42" s="21">
        <v>2161</v>
      </c>
      <c r="G42" s="36">
        <v>2125</v>
      </c>
      <c r="H42" s="36"/>
      <c r="I42" s="22">
        <v>205163.71927565767</v>
      </c>
      <c r="J42" s="36">
        <v>123638.49758452934</v>
      </c>
      <c r="K42" s="469">
        <f t="shared" si="3"/>
        <v>328802.21686018701</v>
      </c>
      <c r="L42" s="469"/>
      <c r="M42" s="36">
        <v>142099.67890654004</v>
      </c>
      <c r="N42" s="36">
        <v>40211.771044527421</v>
      </c>
      <c r="O42" s="36">
        <v>-195723.96463904079</v>
      </c>
      <c r="P42" s="22">
        <v>74980.333818188519</v>
      </c>
      <c r="Q42" s="19">
        <f t="shared" si="4"/>
        <v>61567.819130215183</v>
      </c>
      <c r="R42" s="22"/>
      <c r="S42" s="22">
        <v>142099.67890654004</v>
      </c>
      <c r="T42" s="36">
        <v>2391.2790878643864</v>
      </c>
      <c r="U42" s="36">
        <v>-63707.5</v>
      </c>
      <c r="V42" s="36">
        <v>-24395</v>
      </c>
      <c r="W42" s="482">
        <f t="shared" si="5"/>
        <v>-195723.96463904079</v>
      </c>
      <c r="X42" s="22">
        <f t="shared" si="22"/>
        <v>105614.97566078327</v>
      </c>
      <c r="Y42" s="19">
        <f t="shared" si="6"/>
        <v>-33720.530983853096</v>
      </c>
      <c r="Z42" s="536"/>
      <c r="AA42" s="22">
        <f t="shared" si="7"/>
        <v>94.72009200168867</v>
      </c>
      <c r="AB42" s="22">
        <f t="shared" si="8"/>
        <v>57.081485496089257</v>
      </c>
      <c r="AC42" s="22">
        <f t="shared" si="9"/>
        <v>151.80157749777794</v>
      </c>
      <c r="AE42" s="482">
        <f t="shared" si="10"/>
        <v>65.756445583776042</v>
      </c>
      <c r="AF42" s="482">
        <f t="shared" si="11"/>
        <v>18.607945879003896</v>
      </c>
      <c r="AG42" s="482">
        <f t="shared" si="12"/>
        <v>-90.571015566423313</v>
      </c>
      <c r="AH42" s="482">
        <f t="shared" si="13"/>
        <v>34.69705405746808</v>
      </c>
      <c r="AI42" s="482">
        <f t="shared" si="14"/>
        <v>28.490429953824702</v>
      </c>
      <c r="AK42" s="482">
        <f t="shared" si="15"/>
        <v>66.870437132489428</v>
      </c>
      <c r="AL42" s="482">
        <f t="shared" si="16"/>
        <v>1.1253078060538289</v>
      </c>
      <c r="AM42" s="482">
        <f t="shared" si="17"/>
        <v>-29.98</v>
      </c>
      <c r="AN42" s="482">
        <f t="shared" si="18"/>
        <v>-11.48</v>
      </c>
      <c r="AO42" s="482">
        <f t="shared" si="19"/>
        <v>-92.105395124254485</v>
      </c>
      <c r="AP42" s="482">
        <f t="shared" si="20"/>
        <v>49.701165016839184</v>
      </c>
      <c r="AQ42" s="482">
        <f t="shared" si="21"/>
        <v>-15.868485168872045</v>
      </c>
    </row>
    <row r="43" spans="1:43">
      <c r="A43" s="240">
        <v>105</v>
      </c>
      <c r="B43" s="364">
        <v>18</v>
      </c>
      <c r="C43" s="364">
        <v>18</v>
      </c>
      <c r="D43" s="18" t="s">
        <v>66</v>
      </c>
      <c r="E43" s="21">
        <v>2139</v>
      </c>
      <c r="F43" s="21">
        <v>2094</v>
      </c>
      <c r="G43" s="36">
        <v>2063</v>
      </c>
      <c r="H43" s="36"/>
      <c r="I43" s="22">
        <v>338605.69872906734</v>
      </c>
      <c r="J43" s="36">
        <v>353435.51227285573</v>
      </c>
      <c r="K43" s="469">
        <f t="shared" si="3"/>
        <v>692041.21100192307</v>
      </c>
      <c r="L43" s="469"/>
      <c r="M43" s="36">
        <v>416536.76124356815</v>
      </c>
      <c r="N43" s="36">
        <v>365103.72918725054</v>
      </c>
      <c r="O43" s="36">
        <v>-189655.70659609043</v>
      </c>
      <c r="P43" s="22">
        <v>72655.631196338159</v>
      </c>
      <c r="Q43" s="19">
        <f t="shared" si="4"/>
        <v>664640.4150310664</v>
      </c>
      <c r="R43" s="22"/>
      <c r="S43" s="22">
        <v>416536.76124356815</v>
      </c>
      <c r="T43" s="36">
        <v>328455.82999370474</v>
      </c>
      <c r="U43" s="36">
        <v>-61848.74</v>
      </c>
      <c r="V43" s="36">
        <v>-23683.24</v>
      </c>
      <c r="W43" s="482">
        <f t="shared" si="5"/>
        <v>-189655.70659609043</v>
      </c>
      <c r="X43" s="22">
        <f t="shared" si="22"/>
        <v>102533.50342973923</v>
      </c>
      <c r="Y43" s="19">
        <f t="shared" si="6"/>
        <v>572338.40807092167</v>
      </c>
      <c r="Z43" s="536"/>
      <c r="AA43" s="22">
        <f t="shared" si="7"/>
        <v>158.30093442219138</v>
      </c>
      <c r="AB43" s="22">
        <f t="shared" si="8"/>
        <v>165.23399358244774</v>
      </c>
      <c r="AC43" s="22">
        <f t="shared" si="9"/>
        <v>323.53492800463914</v>
      </c>
      <c r="AE43" s="482">
        <f t="shared" si="10"/>
        <v>198.91917919941173</v>
      </c>
      <c r="AF43" s="482">
        <f t="shared" si="11"/>
        <v>174.35708175131353</v>
      </c>
      <c r="AG43" s="482">
        <f t="shared" si="12"/>
        <v>-90.571015566423313</v>
      </c>
      <c r="AH43" s="482">
        <f t="shared" si="13"/>
        <v>34.69705405746808</v>
      </c>
      <c r="AI43" s="482">
        <f t="shared" si="14"/>
        <v>317.40229944177003</v>
      </c>
      <c r="AK43" s="482">
        <f t="shared" si="15"/>
        <v>201.90827011321772</v>
      </c>
      <c r="AL43" s="482">
        <f t="shared" si="16"/>
        <v>159.21271449040464</v>
      </c>
      <c r="AM43" s="482">
        <f t="shared" si="17"/>
        <v>-29.98</v>
      </c>
      <c r="AN43" s="482">
        <f t="shared" si="18"/>
        <v>-11.48</v>
      </c>
      <c r="AO43" s="482">
        <f t="shared" si="19"/>
        <v>-91.931995441633745</v>
      </c>
      <c r="AP43" s="482">
        <f t="shared" si="20"/>
        <v>49.701165016839177</v>
      </c>
      <c r="AQ43" s="482">
        <f t="shared" si="21"/>
        <v>277.43015417882776</v>
      </c>
    </row>
    <row r="44" spans="1:43">
      <c r="A44" s="240">
        <v>106</v>
      </c>
      <c r="B44" s="364">
        <v>1</v>
      </c>
      <c r="C44" s="475">
        <v>33</v>
      </c>
      <c r="D44" s="18" t="s">
        <v>67</v>
      </c>
      <c r="E44" s="21">
        <v>46880</v>
      </c>
      <c r="F44" s="21">
        <v>46797</v>
      </c>
      <c r="G44" s="36">
        <v>46901</v>
      </c>
      <c r="H44" s="36"/>
      <c r="I44" s="22">
        <v>1749488.2548557413</v>
      </c>
      <c r="J44" s="36">
        <v>3681008.4198144875</v>
      </c>
      <c r="K44" s="469">
        <f t="shared" si="3"/>
        <v>5430496.6746702287</v>
      </c>
      <c r="L44" s="469"/>
      <c r="M44" s="36">
        <v>-1346101.2265264208</v>
      </c>
      <c r="N44" s="36">
        <v>721215.86000360036</v>
      </c>
      <c r="O44" s="36">
        <v>-4238451.8154619122</v>
      </c>
      <c r="P44" s="22">
        <v>1623718.0387273338</v>
      </c>
      <c r="Q44" s="19">
        <f t="shared" si="4"/>
        <v>-3239619.1432573991</v>
      </c>
      <c r="R44" s="22"/>
      <c r="S44" s="22">
        <v>-1346101.2265264208</v>
      </c>
      <c r="T44" s="36">
        <v>-95546.596332244662</v>
      </c>
      <c r="U44" s="36">
        <v>-1406091.98</v>
      </c>
      <c r="V44" s="36">
        <v>-538423.48</v>
      </c>
      <c r="W44" s="482">
        <f t="shared" si="5"/>
        <v>-4238451.8154619122</v>
      </c>
      <c r="X44" s="22">
        <f t="shared" si="22"/>
        <v>2331034.3404547749</v>
      </c>
      <c r="Y44" s="19">
        <f t="shared" si="6"/>
        <v>-5293580.7578658024</v>
      </c>
      <c r="Z44" s="536"/>
      <c r="AA44" s="22">
        <f t="shared" si="7"/>
        <v>37.318435470472295</v>
      </c>
      <c r="AB44" s="22">
        <f t="shared" si="8"/>
        <v>78.519804176930194</v>
      </c>
      <c r="AC44" s="22">
        <f t="shared" si="9"/>
        <v>115.83823964740249</v>
      </c>
      <c r="AE44" s="482">
        <f t="shared" si="10"/>
        <v>-28.764690611073803</v>
      </c>
      <c r="AF44" s="482">
        <f t="shared" si="11"/>
        <v>15.411583221223591</v>
      </c>
      <c r="AG44" s="482">
        <f t="shared" si="12"/>
        <v>-90.571015566423327</v>
      </c>
      <c r="AH44" s="482">
        <f t="shared" si="13"/>
        <v>34.69705405746808</v>
      </c>
      <c r="AI44" s="482">
        <f t="shared" si="14"/>
        <v>-69.227068898805456</v>
      </c>
      <c r="AK44" s="482">
        <f t="shared" si="15"/>
        <v>-28.70090672963094</v>
      </c>
      <c r="AL44" s="482">
        <f t="shared" si="16"/>
        <v>-2.0371974229173082</v>
      </c>
      <c r="AM44" s="482">
        <f t="shared" si="17"/>
        <v>-29.98</v>
      </c>
      <c r="AN44" s="482">
        <f t="shared" si="18"/>
        <v>-11.48</v>
      </c>
      <c r="AO44" s="482">
        <f t="shared" si="19"/>
        <v>-90.370180069975319</v>
      </c>
      <c r="AP44" s="482">
        <f t="shared" si="20"/>
        <v>49.701165016839191</v>
      </c>
      <c r="AQ44" s="482">
        <f t="shared" si="21"/>
        <v>-112.86711920568436</v>
      </c>
    </row>
    <row r="45" spans="1:43">
      <c r="A45" s="240">
        <v>108</v>
      </c>
      <c r="B45" s="364">
        <v>6</v>
      </c>
      <c r="C45" s="364">
        <v>6</v>
      </c>
      <c r="D45" s="18" t="s">
        <v>68</v>
      </c>
      <c r="E45" s="21">
        <v>10337</v>
      </c>
      <c r="F45" s="21">
        <v>10257</v>
      </c>
      <c r="G45" s="36">
        <v>10319</v>
      </c>
      <c r="H45" s="36"/>
      <c r="I45" s="22">
        <v>632336.26354080834</v>
      </c>
      <c r="J45" s="36">
        <v>90917.135641304398</v>
      </c>
      <c r="K45" s="469">
        <f t="shared" si="3"/>
        <v>723253.39918211277</v>
      </c>
      <c r="L45" s="469"/>
      <c r="M45" s="36">
        <v>874673.67666952522</v>
      </c>
      <c r="N45" s="36">
        <v>55791.027299867907</v>
      </c>
      <c r="O45" s="36">
        <v>-928986.90666480397</v>
      </c>
      <c r="P45" s="22">
        <v>355887.68346745009</v>
      </c>
      <c r="Q45" s="19">
        <f t="shared" si="4"/>
        <v>357365.48077203927</v>
      </c>
      <c r="R45" s="22"/>
      <c r="S45" s="22">
        <v>874673.67666952522</v>
      </c>
      <c r="T45" s="36">
        <v>-20941.971463551796</v>
      </c>
      <c r="U45" s="36">
        <v>-309363.62</v>
      </c>
      <c r="V45" s="36">
        <v>-118462.12000000001</v>
      </c>
      <c r="W45" s="482">
        <f t="shared" si="5"/>
        <v>-928986.90666480397</v>
      </c>
      <c r="X45" s="22">
        <f t="shared" si="22"/>
        <v>512866.32180876361</v>
      </c>
      <c r="Y45" s="19">
        <f t="shared" si="6"/>
        <v>9785.3803499331116</v>
      </c>
      <c r="Z45" s="536"/>
      <c r="AA45" s="22">
        <f t="shared" si="7"/>
        <v>61.172125717404306</v>
      </c>
      <c r="AB45" s="22">
        <f t="shared" si="8"/>
        <v>8.795311564409829</v>
      </c>
      <c r="AC45" s="22">
        <f t="shared" si="9"/>
        <v>69.967437281814142</v>
      </c>
      <c r="AE45" s="482">
        <f t="shared" si="10"/>
        <v>85.275780117921926</v>
      </c>
      <c r="AF45" s="482">
        <f t="shared" si="11"/>
        <v>5.4393124012740479</v>
      </c>
      <c r="AG45" s="482">
        <f t="shared" si="12"/>
        <v>-90.571015566423313</v>
      </c>
      <c r="AH45" s="482">
        <f t="shared" si="13"/>
        <v>34.69705405746808</v>
      </c>
      <c r="AI45" s="482">
        <f t="shared" si="14"/>
        <v>34.841131010240737</v>
      </c>
      <c r="AK45" s="482">
        <f t="shared" si="15"/>
        <v>84.763414736847096</v>
      </c>
      <c r="AL45" s="482">
        <f t="shared" si="16"/>
        <v>-2.0294574535857928</v>
      </c>
      <c r="AM45" s="482">
        <f t="shared" si="17"/>
        <v>-29.98</v>
      </c>
      <c r="AN45" s="482">
        <f t="shared" si="18"/>
        <v>-11.48</v>
      </c>
      <c r="AO45" s="482">
        <f t="shared" si="19"/>
        <v>-90.026834641419129</v>
      </c>
      <c r="AP45" s="482">
        <f t="shared" si="20"/>
        <v>49.701165016839191</v>
      </c>
      <c r="AQ45" s="482">
        <f t="shared" si="21"/>
        <v>0.94828765868137532</v>
      </c>
    </row>
    <row r="46" spans="1:43">
      <c r="A46" s="240">
        <v>109</v>
      </c>
      <c r="B46" s="364">
        <v>5</v>
      </c>
      <c r="C46" s="364">
        <v>5</v>
      </c>
      <c r="D46" s="18" t="s">
        <v>69</v>
      </c>
      <c r="E46" s="21">
        <v>67971</v>
      </c>
      <c r="F46" s="21">
        <v>68043</v>
      </c>
      <c r="G46" s="36">
        <v>68319</v>
      </c>
      <c r="H46" s="36"/>
      <c r="I46" s="22">
        <v>-1056323.821490908</v>
      </c>
      <c r="J46" s="36">
        <v>2251283.1293844273</v>
      </c>
      <c r="K46" s="469">
        <f t="shared" si="3"/>
        <v>1194959.3078935193</v>
      </c>
      <c r="L46" s="469"/>
      <c r="M46" s="36">
        <v>804310.22624768852</v>
      </c>
      <c r="N46" s="36">
        <v>2189707.6726485007</v>
      </c>
      <c r="O46" s="36">
        <v>-6162723.6121861413</v>
      </c>
      <c r="P46" s="22">
        <v>2360891.6492323005</v>
      </c>
      <c r="Q46" s="19">
        <f t="shared" si="4"/>
        <v>-807814.06405765144</v>
      </c>
      <c r="R46" s="22"/>
      <c r="S46" s="22">
        <v>804310.22624768852</v>
      </c>
      <c r="T46" s="36">
        <v>998860.96547255316</v>
      </c>
      <c r="U46" s="36">
        <v>-2048203.62</v>
      </c>
      <c r="V46" s="36">
        <v>-784302.12</v>
      </c>
      <c r="W46" s="482">
        <f t="shared" si="5"/>
        <v>-6162723.6121861413</v>
      </c>
      <c r="X46" s="22">
        <f t="shared" si="22"/>
        <v>3395533.8927854365</v>
      </c>
      <c r="Y46" s="19">
        <f t="shared" si="6"/>
        <v>-3796524.2676804634</v>
      </c>
      <c r="Z46" s="536"/>
      <c r="AA46" s="22">
        <f t="shared" si="7"/>
        <v>-15.54080154022904</v>
      </c>
      <c r="AB46" s="22">
        <f t="shared" si="8"/>
        <v>33.121230074361527</v>
      </c>
      <c r="AC46" s="22">
        <f t="shared" si="9"/>
        <v>17.580428534132487</v>
      </c>
      <c r="AE46" s="482">
        <f t="shared" si="10"/>
        <v>11.820616760690864</v>
      </c>
      <c r="AF46" s="482">
        <f t="shared" si="11"/>
        <v>32.181233523632123</v>
      </c>
      <c r="AG46" s="482">
        <f t="shared" si="12"/>
        <v>-90.571015566423313</v>
      </c>
      <c r="AH46" s="482">
        <f t="shared" si="13"/>
        <v>34.69705405746808</v>
      </c>
      <c r="AI46" s="482">
        <f t="shared" si="14"/>
        <v>-11.872111224632238</v>
      </c>
      <c r="AK46" s="482">
        <f t="shared" si="15"/>
        <v>11.772862984641</v>
      </c>
      <c r="AL46" s="482">
        <f t="shared" si="16"/>
        <v>14.620544291815646</v>
      </c>
      <c r="AM46" s="482">
        <f t="shared" si="17"/>
        <v>-29.98</v>
      </c>
      <c r="AN46" s="482">
        <f t="shared" si="18"/>
        <v>-11.48</v>
      </c>
      <c r="AO46" s="482">
        <f t="shared" si="19"/>
        <v>-90.205120276733282</v>
      </c>
      <c r="AP46" s="482">
        <f t="shared" si="20"/>
        <v>49.701165016839191</v>
      </c>
      <c r="AQ46" s="482">
        <f t="shared" si="21"/>
        <v>-55.57054798343745</v>
      </c>
    </row>
    <row r="47" spans="1:43">
      <c r="A47" s="240">
        <v>111</v>
      </c>
      <c r="B47" s="364">
        <v>7</v>
      </c>
      <c r="C47" s="364">
        <v>7</v>
      </c>
      <c r="D47" s="18" t="s">
        <v>70</v>
      </c>
      <c r="E47" s="21">
        <v>18344</v>
      </c>
      <c r="F47" s="21">
        <v>18131</v>
      </c>
      <c r="G47" s="36">
        <v>17953</v>
      </c>
      <c r="H47" s="36"/>
      <c r="I47" s="22">
        <v>4154602.9293716196</v>
      </c>
      <c r="J47" s="36">
        <v>4471601.8892766926</v>
      </c>
      <c r="K47" s="469">
        <f t="shared" si="3"/>
        <v>8626204.8186483122</v>
      </c>
      <c r="L47" s="469"/>
      <c r="M47" s="36">
        <v>3283324.5640364131</v>
      </c>
      <c r="N47" s="36">
        <v>3542745.7105385</v>
      </c>
      <c r="O47" s="36">
        <v>-1642143.083234821</v>
      </c>
      <c r="P47" s="22">
        <v>629092.28711595375</v>
      </c>
      <c r="Q47" s="19">
        <f t="shared" si="4"/>
        <v>5813019.4784560464</v>
      </c>
      <c r="R47" s="22"/>
      <c r="S47" s="22">
        <v>3283324.5640364131</v>
      </c>
      <c r="T47" s="36">
        <v>3225428.107731347</v>
      </c>
      <c r="U47" s="36">
        <v>-538230.94000000006</v>
      </c>
      <c r="V47" s="36">
        <v>-206100.44</v>
      </c>
      <c r="W47" s="482">
        <f t="shared" si="5"/>
        <v>-1642143.083234821</v>
      </c>
      <c r="X47" s="22">
        <f t="shared" si="22"/>
        <v>892285.01554731384</v>
      </c>
      <c r="Y47" s="19">
        <f t="shared" si="6"/>
        <v>5014563.2240802525</v>
      </c>
      <c r="Z47" s="536"/>
      <c r="AA47" s="22">
        <f t="shared" si="7"/>
        <v>226.48293334995745</v>
      </c>
      <c r="AB47" s="22">
        <f t="shared" si="8"/>
        <v>243.76373142589907</v>
      </c>
      <c r="AC47" s="22">
        <f t="shared" si="9"/>
        <v>470.24666477585652</v>
      </c>
      <c r="AE47" s="482">
        <f t="shared" si="10"/>
        <v>181.08899476236351</v>
      </c>
      <c r="AF47" s="482">
        <f t="shared" si="11"/>
        <v>195.39714911138381</v>
      </c>
      <c r="AG47" s="482">
        <f t="shared" si="12"/>
        <v>-90.571015566423313</v>
      </c>
      <c r="AH47" s="482">
        <f t="shared" si="13"/>
        <v>34.69705405746808</v>
      </c>
      <c r="AI47" s="482">
        <f t="shared" si="14"/>
        <v>320.61218236479215</v>
      </c>
      <c r="AK47" s="482">
        <f t="shared" si="15"/>
        <v>182.88445184851631</v>
      </c>
      <c r="AL47" s="482">
        <f t="shared" si="16"/>
        <v>179.65956150678699</v>
      </c>
      <c r="AM47" s="482">
        <f t="shared" si="17"/>
        <v>-29.980000000000004</v>
      </c>
      <c r="AN47" s="482">
        <f t="shared" si="18"/>
        <v>-11.48</v>
      </c>
      <c r="AO47" s="482">
        <f t="shared" si="19"/>
        <v>-91.469007031405397</v>
      </c>
      <c r="AP47" s="482">
        <f t="shared" si="20"/>
        <v>49.701165016839184</v>
      </c>
      <c r="AQ47" s="482">
        <f t="shared" si="21"/>
        <v>279.31617134073707</v>
      </c>
    </row>
    <row r="48" spans="1:43">
      <c r="A48" s="240">
        <v>139</v>
      </c>
      <c r="B48" s="364">
        <v>17</v>
      </c>
      <c r="C48" s="364">
        <v>17</v>
      </c>
      <c r="D48" s="18" t="s">
        <v>71</v>
      </c>
      <c r="E48" s="21">
        <v>9912</v>
      </c>
      <c r="F48" s="21">
        <v>9853</v>
      </c>
      <c r="G48" s="36">
        <v>9766</v>
      </c>
      <c r="H48" s="36"/>
      <c r="I48" s="22">
        <v>-534634.40564460063</v>
      </c>
      <c r="J48" s="36">
        <v>-955570.43802996131</v>
      </c>
      <c r="K48" s="469">
        <f t="shared" si="3"/>
        <v>-1490204.8436745619</v>
      </c>
      <c r="L48" s="469"/>
      <c r="M48" s="36">
        <v>-910061.4245212822</v>
      </c>
      <c r="N48" s="36">
        <v>-1099119.8085925479</v>
      </c>
      <c r="O48" s="36">
        <v>-892396.21637596888</v>
      </c>
      <c r="P48" s="22">
        <v>341870.07362823299</v>
      </c>
      <c r="Q48" s="19">
        <f t="shared" si="4"/>
        <v>-2559707.375861566</v>
      </c>
      <c r="R48" s="22"/>
      <c r="S48" s="22">
        <v>-910061.4245212822</v>
      </c>
      <c r="T48" s="36">
        <v>-975970.95030888345</v>
      </c>
      <c r="U48" s="36">
        <v>-292784.68</v>
      </c>
      <c r="V48" s="36">
        <v>-112113.68000000001</v>
      </c>
      <c r="W48" s="482">
        <f t="shared" si="5"/>
        <v>-892396.21637596888</v>
      </c>
      <c r="X48" s="22">
        <f t="shared" si="22"/>
        <v>485381.57755445148</v>
      </c>
      <c r="Y48" s="19">
        <f t="shared" si="6"/>
        <v>-2697945.3736516833</v>
      </c>
      <c r="Z48" s="536"/>
      <c r="AA48" s="22">
        <f t="shared" si="7"/>
        <v>-53.938095807566647</v>
      </c>
      <c r="AB48" s="22">
        <f t="shared" si="8"/>
        <v>-96.405411423523134</v>
      </c>
      <c r="AC48" s="22">
        <f t="shared" si="9"/>
        <v>-150.34350723108977</v>
      </c>
      <c r="AE48" s="482">
        <f t="shared" si="10"/>
        <v>-92.363891659523205</v>
      </c>
      <c r="AF48" s="482">
        <f t="shared" si="11"/>
        <v>-111.55179220466334</v>
      </c>
      <c r="AG48" s="482">
        <f t="shared" si="12"/>
        <v>-90.571015566423313</v>
      </c>
      <c r="AH48" s="482">
        <f t="shared" si="13"/>
        <v>34.69705405746808</v>
      </c>
      <c r="AI48" s="482">
        <f t="shared" si="14"/>
        <v>-259.78964537314181</v>
      </c>
      <c r="AK48" s="482">
        <f t="shared" si="15"/>
        <v>-93.186711501257648</v>
      </c>
      <c r="AL48" s="482">
        <f t="shared" si="16"/>
        <v>-99.935587785058715</v>
      </c>
      <c r="AM48" s="482">
        <f t="shared" si="17"/>
        <v>-29.98</v>
      </c>
      <c r="AN48" s="482">
        <f t="shared" si="18"/>
        <v>-11.48</v>
      </c>
      <c r="AO48" s="482">
        <f t="shared" si="19"/>
        <v>-91.377863646935168</v>
      </c>
      <c r="AP48" s="482">
        <f t="shared" si="20"/>
        <v>49.701165016839184</v>
      </c>
      <c r="AQ48" s="482">
        <f t="shared" si="21"/>
        <v>-276.2589979164124</v>
      </c>
    </row>
    <row r="49" spans="1:43">
      <c r="A49" s="240">
        <v>140</v>
      </c>
      <c r="B49" s="364">
        <v>11</v>
      </c>
      <c r="C49" s="364">
        <v>11</v>
      </c>
      <c r="D49" s="18" t="s">
        <v>72</v>
      </c>
      <c r="E49" s="21">
        <v>20958</v>
      </c>
      <c r="F49" s="21">
        <v>20801</v>
      </c>
      <c r="G49" s="36">
        <v>20618</v>
      </c>
      <c r="H49" s="36"/>
      <c r="I49" s="22">
        <v>6270362.2196530169</v>
      </c>
      <c r="J49" s="36">
        <v>3747967.5276693455</v>
      </c>
      <c r="K49" s="469">
        <f t="shared" si="3"/>
        <v>10018329.747322362</v>
      </c>
      <c r="L49" s="469"/>
      <c r="M49" s="36">
        <v>5687944.3897173535</v>
      </c>
      <c r="N49" s="36">
        <v>2960840.0346355471</v>
      </c>
      <c r="O49" s="36">
        <v>-1883967.6947971713</v>
      </c>
      <c r="P49" s="22">
        <v>721733.4214493935</v>
      </c>
      <c r="Q49" s="19">
        <f t="shared" si="4"/>
        <v>7486550.1510051228</v>
      </c>
      <c r="R49" s="22"/>
      <c r="S49" s="22">
        <v>5687944.3897173535</v>
      </c>
      <c r="T49" s="36">
        <v>2596793.7351489444</v>
      </c>
      <c r="U49" s="36">
        <v>-618127.64</v>
      </c>
      <c r="V49" s="36">
        <v>-236694.64</v>
      </c>
      <c r="W49" s="482">
        <f t="shared" si="5"/>
        <v>-1883967.6947971713</v>
      </c>
      <c r="X49" s="22">
        <f t="shared" si="22"/>
        <v>1024738.6203171903</v>
      </c>
      <c r="Y49" s="19">
        <f t="shared" si="6"/>
        <v>6570686.7703863168</v>
      </c>
      <c r="Z49" s="536"/>
      <c r="AA49" s="22">
        <f t="shared" si="7"/>
        <v>299.18705122879174</v>
      </c>
      <c r="AB49" s="22">
        <f t="shared" si="8"/>
        <v>178.83230879231536</v>
      </c>
      <c r="AC49" s="22">
        <f t="shared" si="9"/>
        <v>478.01936002110705</v>
      </c>
      <c r="AE49" s="482">
        <f t="shared" si="10"/>
        <v>273.44571846148517</v>
      </c>
      <c r="AF49" s="482">
        <f t="shared" si="11"/>
        <v>142.3412352596292</v>
      </c>
      <c r="AG49" s="482">
        <f t="shared" si="12"/>
        <v>-90.571015566423313</v>
      </c>
      <c r="AH49" s="482">
        <f t="shared" si="13"/>
        <v>34.69705405746808</v>
      </c>
      <c r="AI49" s="482">
        <f t="shared" si="14"/>
        <v>359.91299221215917</v>
      </c>
      <c r="AK49" s="482">
        <f t="shared" si="15"/>
        <v>275.87275146558119</v>
      </c>
      <c r="AL49" s="482">
        <f t="shared" si="16"/>
        <v>125.947896747936</v>
      </c>
      <c r="AM49" s="482">
        <f t="shared" si="17"/>
        <v>-29.98</v>
      </c>
      <c r="AN49" s="482">
        <f t="shared" si="18"/>
        <v>-11.48</v>
      </c>
      <c r="AO49" s="482">
        <f t="shared" si="19"/>
        <v>-91.374900319971445</v>
      </c>
      <c r="AP49" s="482">
        <f t="shared" si="20"/>
        <v>49.701165016839184</v>
      </c>
      <c r="AQ49" s="482">
        <f t="shared" si="21"/>
        <v>318.68691291038493</v>
      </c>
    </row>
    <row r="50" spans="1:43">
      <c r="A50" s="240">
        <v>142</v>
      </c>
      <c r="B50" s="364">
        <v>7</v>
      </c>
      <c r="C50" s="364">
        <v>7</v>
      </c>
      <c r="D50" s="18" t="s">
        <v>73</v>
      </c>
      <c r="E50" s="21">
        <v>6559</v>
      </c>
      <c r="F50" s="21">
        <v>6504</v>
      </c>
      <c r="G50" s="36">
        <v>6444</v>
      </c>
      <c r="H50" s="36"/>
      <c r="I50" s="22">
        <v>-71566.627596771534</v>
      </c>
      <c r="J50" s="36">
        <v>140890.71835605166</v>
      </c>
      <c r="K50" s="469">
        <f t="shared" si="3"/>
        <v>69324.090759280123</v>
      </c>
      <c r="L50" s="469"/>
      <c r="M50" s="36">
        <v>302401.4120114441</v>
      </c>
      <c r="N50" s="36">
        <v>265464.53475643415</v>
      </c>
      <c r="O50" s="36">
        <v>-589073.88524401723</v>
      </c>
      <c r="P50" s="22">
        <v>225669.63958977239</v>
      </c>
      <c r="Q50" s="19">
        <f t="shared" si="4"/>
        <v>204461.7011136334</v>
      </c>
      <c r="R50" s="22"/>
      <c r="S50" s="22">
        <v>302401.4120114441</v>
      </c>
      <c r="T50" s="36">
        <v>151635.52981143817</v>
      </c>
      <c r="U50" s="36">
        <v>-193191.12</v>
      </c>
      <c r="V50" s="36">
        <v>-73977.12000000001</v>
      </c>
      <c r="W50" s="482">
        <f t="shared" si="5"/>
        <v>-589073.88524401723</v>
      </c>
      <c r="X50" s="22">
        <f t="shared" si="22"/>
        <v>320274.30736851174</v>
      </c>
      <c r="Y50" s="19">
        <f t="shared" si="6"/>
        <v>-81930.876052623207</v>
      </c>
      <c r="Z50" s="536"/>
      <c r="AA50" s="22">
        <f t="shared" si="7"/>
        <v>-10.911210183987123</v>
      </c>
      <c r="AB50" s="22">
        <f t="shared" si="8"/>
        <v>21.480518121062914</v>
      </c>
      <c r="AC50" s="22">
        <f t="shared" si="9"/>
        <v>10.569307937075793</v>
      </c>
      <c r="AE50" s="482">
        <f t="shared" si="10"/>
        <v>46.494682043579964</v>
      </c>
      <c r="AF50" s="482">
        <f t="shared" si="11"/>
        <v>40.815580374605496</v>
      </c>
      <c r="AG50" s="482">
        <f t="shared" si="12"/>
        <v>-90.571015566423313</v>
      </c>
      <c r="AH50" s="482">
        <f t="shared" si="13"/>
        <v>34.69705405746808</v>
      </c>
      <c r="AI50" s="482">
        <f t="shared" si="14"/>
        <v>31.43630090923023</v>
      </c>
      <c r="AK50" s="482">
        <f t="shared" si="15"/>
        <v>46.92759342201181</v>
      </c>
      <c r="AL50" s="482">
        <f t="shared" si="16"/>
        <v>23.53127402412138</v>
      </c>
      <c r="AM50" s="482">
        <f t="shared" si="17"/>
        <v>-29.98</v>
      </c>
      <c r="AN50" s="482">
        <f t="shared" si="18"/>
        <v>-11.480000000000002</v>
      </c>
      <c r="AO50" s="482">
        <f t="shared" si="19"/>
        <v>-91.414321111734523</v>
      </c>
      <c r="AP50" s="482">
        <f t="shared" si="20"/>
        <v>49.701165016839191</v>
      </c>
      <c r="AQ50" s="482">
        <f t="shared" si="21"/>
        <v>-12.714288648762137</v>
      </c>
    </row>
    <row r="51" spans="1:43">
      <c r="A51" s="240">
        <v>143</v>
      </c>
      <c r="B51" s="364">
        <v>6</v>
      </c>
      <c r="C51" s="364">
        <v>6</v>
      </c>
      <c r="D51" s="18" t="s">
        <v>74</v>
      </c>
      <c r="E51" s="21">
        <v>6877</v>
      </c>
      <c r="F51" s="21">
        <v>6804</v>
      </c>
      <c r="G51" s="36">
        <v>6850</v>
      </c>
      <c r="H51" s="36"/>
      <c r="I51" s="22">
        <v>-176703.40341126439</v>
      </c>
      <c r="J51" s="36">
        <v>251739.65739487222</v>
      </c>
      <c r="K51" s="469">
        <f t="shared" si="3"/>
        <v>75036.253983607836</v>
      </c>
      <c r="L51" s="469"/>
      <c r="M51" s="36">
        <v>-569157.69478586689</v>
      </c>
      <c r="N51" s="36">
        <v>3127.5246370326422</v>
      </c>
      <c r="O51" s="36">
        <v>-616245.18991394422</v>
      </c>
      <c r="P51" s="22">
        <v>236078.75580701281</v>
      </c>
      <c r="Q51" s="19">
        <f t="shared" si="4"/>
        <v>-946196.60425576568</v>
      </c>
      <c r="R51" s="22"/>
      <c r="S51" s="22">
        <v>-569157.69478586689</v>
      </c>
      <c r="T51" s="36">
        <v>-13891.895665204878</v>
      </c>
      <c r="U51" s="36">
        <v>-205363</v>
      </c>
      <c r="V51" s="36">
        <v>-78638</v>
      </c>
      <c r="W51" s="482">
        <f t="shared" si="5"/>
        <v>-616245.18991394422</v>
      </c>
      <c r="X51" s="22">
        <f t="shared" si="22"/>
        <v>340452.9803653484</v>
      </c>
      <c r="Y51" s="19">
        <f t="shared" si="6"/>
        <v>-1142842.7999996673</v>
      </c>
      <c r="Z51" s="536"/>
      <c r="AA51" s="22">
        <f t="shared" si="7"/>
        <v>-25.69483836138787</v>
      </c>
      <c r="AB51" s="22">
        <f t="shared" si="8"/>
        <v>36.606028412806779</v>
      </c>
      <c r="AC51" s="22">
        <f t="shared" si="9"/>
        <v>10.91119005141891</v>
      </c>
      <c r="AE51" s="482">
        <f t="shared" si="10"/>
        <v>-83.650454848011009</v>
      </c>
      <c r="AF51" s="482">
        <f t="shared" si="11"/>
        <v>0.45965970561914199</v>
      </c>
      <c r="AG51" s="482">
        <f t="shared" si="12"/>
        <v>-90.571015566423313</v>
      </c>
      <c r="AH51" s="482">
        <f t="shared" si="13"/>
        <v>34.69705405746808</v>
      </c>
      <c r="AI51" s="482">
        <f t="shared" si="14"/>
        <v>-139.0647566513471</v>
      </c>
      <c r="AK51" s="482">
        <f t="shared" si="15"/>
        <v>-83.088714567279837</v>
      </c>
      <c r="AL51" s="482">
        <f t="shared" si="16"/>
        <v>-2.02801396572334</v>
      </c>
      <c r="AM51" s="482">
        <f t="shared" si="17"/>
        <v>-29.98</v>
      </c>
      <c r="AN51" s="482">
        <f t="shared" si="18"/>
        <v>-11.48</v>
      </c>
      <c r="AO51" s="482">
        <f t="shared" si="19"/>
        <v>-89.962801447291127</v>
      </c>
      <c r="AP51" s="482">
        <f t="shared" si="20"/>
        <v>49.701165016839184</v>
      </c>
      <c r="AQ51" s="482">
        <f t="shared" si="21"/>
        <v>-166.83836496345509</v>
      </c>
    </row>
    <row r="52" spans="1:43">
      <c r="A52" s="240">
        <v>145</v>
      </c>
      <c r="B52" s="364">
        <v>14</v>
      </c>
      <c r="C52" s="364">
        <v>14</v>
      </c>
      <c r="D52" s="18" t="s">
        <v>75</v>
      </c>
      <c r="E52" s="21">
        <v>12366</v>
      </c>
      <c r="F52" s="21">
        <v>12369</v>
      </c>
      <c r="G52" s="36">
        <v>12343</v>
      </c>
      <c r="H52" s="36"/>
      <c r="I52" s="22">
        <v>1593397.3832346916</v>
      </c>
      <c r="J52" s="36">
        <v>27999.957431392664</v>
      </c>
      <c r="K52" s="469">
        <f t="shared" si="3"/>
        <v>1621397.3406660843</v>
      </c>
      <c r="L52" s="469"/>
      <c r="M52" s="36">
        <v>918783.69266658579</v>
      </c>
      <c r="N52" s="36">
        <v>-287397.89555781212</v>
      </c>
      <c r="O52" s="36">
        <v>-1120272.8915410899</v>
      </c>
      <c r="P52" s="22">
        <v>429167.86163682269</v>
      </c>
      <c r="Q52" s="19">
        <f t="shared" si="4"/>
        <v>-59719.232795493561</v>
      </c>
      <c r="R52" s="22"/>
      <c r="S52" s="22">
        <v>918783.69266658579</v>
      </c>
      <c r="T52" s="36">
        <v>-132802.5207368797</v>
      </c>
      <c r="U52" s="36">
        <v>-370043.14</v>
      </c>
      <c r="V52" s="36">
        <v>-141697.64000000001</v>
      </c>
      <c r="W52" s="482">
        <f t="shared" si="5"/>
        <v>-1120272.8915410899</v>
      </c>
      <c r="X52" s="22">
        <f t="shared" si="22"/>
        <v>613461.47980284609</v>
      </c>
      <c r="Y52" s="19">
        <f t="shared" si="6"/>
        <v>-232571.01980853768</v>
      </c>
      <c r="Z52" s="536"/>
      <c r="AA52" s="22">
        <f t="shared" si="7"/>
        <v>128.8530958462471</v>
      </c>
      <c r="AB52" s="22">
        <f t="shared" si="8"/>
        <v>2.2642695642400668</v>
      </c>
      <c r="AC52" s="22">
        <f t="shared" si="9"/>
        <v>131.11736541048717</v>
      </c>
      <c r="AE52" s="482">
        <f t="shared" si="10"/>
        <v>74.281161990992459</v>
      </c>
      <c r="AF52" s="482">
        <f t="shared" si="11"/>
        <v>-23.235337986725856</v>
      </c>
      <c r="AG52" s="482">
        <f t="shared" si="12"/>
        <v>-90.571015566423299</v>
      </c>
      <c r="AH52" s="482">
        <f t="shared" si="13"/>
        <v>34.69705405746808</v>
      </c>
      <c r="AI52" s="482">
        <f t="shared" si="14"/>
        <v>-4.8281375046886215</v>
      </c>
      <c r="AK52" s="482">
        <f t="shared" si="15"/>
        <v>74.437632072153107</v>
      </c>
      <c r="AL52" s="482">
        <f t="shared" si="16"/>
        <v>-10.759338956240759</v>
      </c>
      <c r="AM52" s="482">
        <f t="shared" si="17"/>
        <v>-29.98</v>
      </c>
      <c r="AN52" s="482">
        <f t="shared" si="18"/>
        <v>-11.48</v>
      </c>
      <c r="AO52" s="482">
        <f t="shared" si="19"/>
        <v>-90.761799525325273</v>
      </c>
      <c r="AP52" s="482">
        <f t="shared" si="20"/>
        <v>49.701165016839191</v>
      </c>
      <c r="AQ52" s="482">
        <f t="shared" si="21"/>
        <v>-18.84234139257374</v>
      </c>
    </row>
    <row r="53" spans="1:43">
      <c r="A53" s="240">
        <v>146</v>
      </c>
      <c r="B53" s="364">
        <v>12</v>
      </c>
      <c r="C53" s="364">
        <v>12</v>
      </c>
      <c r="D53" s="18" t="s">
        <v>76</v>
      </c>
      <c r="E53" s="21">
        <v>4643</v>
      </c>
      <c r="F53" s="21">
        <v>4492</v>
      </c>
      <c r="G53" s="36">
        <v>4406</v>
      </c>
      <c r="H53" s="36"/>
      <c r="I53" s="22">
        <v>1279545.0623940355</v>
      </c>
      <c r="J53" s="36">
        <v>597398.68318906007</v>
      </c>
      <c r="K53" s="469">
        <f t="shared" si="3"/>
        <v>1876943.7455830956</v>
      </c>
      <c r="L53" s="469"/>
      <c r="M53" s="36">
        <v>304573.67127162195</v>
      </c>
      <c r="N53" s="36">
        <v>-4492.9769673992305</v>
      </c>
      <c r="O53" s="36">
        <v>-406845.0019243735</v>
      </c>
      <c r="P53" s="22">
        <v>155859.16682614663</v>
      </c>
      <c r="Q53" s="19">
        <f t="shared" si="4"/>
        <v>49094.859205995832</v>
      </c>
      <c r="R53" s="22"/>
      <c r="S53" s="22">
        <v>304573.67127162195</v>
      </c>
      <c r="T53" s="36">
        <v>-9171.4278847884052</v>
      </c>
      <c r="U53" s="36">
        <v>-132091.88</v>
      </c>
      <c r="V53" s="36">
        <v>-50580.880000000005</v>
      </c>
      <c r="W53" s="482">
        <f t="shared" si="5"/>
        <v>-406845.0019243735</v>
      </c>
      <c r="X53" s="22">
        <f t="shared" si="22"/>
        <v>218983.33306419346</v>
      </c>
      <c r="Y53" s="19">
        <f t="shared" si="6"/>
        <v>-75132.18547334653</v>
      </c>
      <c r="Z53" s="536"/>
      <c r="AA53" s="22">
        <f t="shared" si="7"/>
        <v>275.58584156666711</v>
      </c>
      <c r="AB53" s="22">
        <f t="shared" si="8"/>
        <v>128.66652663990095</v>
      </c>
      <c r="AC53" s="22">
        <f t="shared" si="9"/>
        <v>404.25236820656806</v>
      </c>
      <c r="AE53" s="482">
        <f t="shared" si="10"/>
        <v>67.803577754145579</v>
      </c>
      <c r="AF53" s="482">
        <f t="shared" si="11"/>
        <v>-1.0002174905163024</v>
      </c>
      <c r="AG53" s="482">
        <f t="shared" si="12"/>
        <v>-90.571015566423313</v>
      </c>
      <c r="AH53" s="482">
        <f t="shared" si="13"/>
        <v>34.69705405746808</v>
      </c>
      <c r="AI53" s="482">
        <f t="shared" si="14"/>
        <v>10.92939875467405</v>
      </c>
      <c r="AK53" s="482">
        <f t="shared" si="15"/>
        <v>69.127024800640484</v>
      </c>
      <c r="AL53" s="482">
        <f t="shared" si="16"/>
        <v>-2.0815769143868375</v>
      </c>
      <c r="AM53" s="482">
        <f t="shared" si="17"/>
        <v>-29.98</v>
      </c>
      <c r="AN53" s="482">
        <f t="shared" si="18"/>
        <v>-11.48</v>
      </c>
      <c r="AO53" s="482">
        <f t="shared" si="19"/>
        <v>-92.338856542072975</v>
      </c>
      <c r="AP53" s="482">
        <f t="shared" si="20"/>
        <v>49.701165016839184</v>
      </c>
      <c r="AQ53" s="482">
        <f t="shared" si="21"/>
        <v>-17.052243638980148</v>
      </c>
    </row>
    <row r="54" spans="1:43">
      <c r="A54" s="240">
        <v>148</v>
      </c>
      <c r="B54" s="364">
        <v>19</v>
      </c>
      <c r="C54" s="364">
        <v>19</v>
      </c>
      <c r="D54" s="18" t="s">
        <v>77</v>
      </c>
      <c r="E54" s="21">
        <v>7008</v>
      </c>
      <c r="F54" s="21">
        <v>7047</v>
      </c>
      <c r="G54" s="36">
        <v>7127</v>
      </c>
      <c r="H54" s="36"/>
      <c r="I54" s="22">
        <v>-56517.299530779419</v>
      </c>
      <c r="J54" s="36">
        <v>1965943.6151336934</v>
      </c>
      <c r="K54" s="469">
        <f t="shared" si="3"/>
        <v>1909426.315602914</v>
      </c>
      <c r="L54" s="469"/>
      <c r="M54" s="36">
        <v>804492.87175756262</v>
      </c>
      <c r="N54" s="36">
        <v>2405251.4224724765</v>
      </c>
      <c r="O54" s="36">
        <v>-638253.94669658504</v>
      </c>
      <c r="P54" s="22">
        <v>244510.13994297755</v>
      </c>
      <c r="Q54" s="19">
        <f t="shared" si="4"/>
        <v>2816000.4874764318</v>
      </c>
      <c r="R54" s="22"/>
      <c r="S54" s="22">
        <v>804492.87175756262</v>
      </c>
      <c r="T54" s="36">
        <v>2281919.1657308736</v>
      </c>
      <c r="U54" s="36">
        <v>-213667.46</v>
      </c>
      <c r="V54" s="36">
        <v>-81817.960000000006</v>
      </c>
      <c r="W54" s="482">
        <f t="shared" si="5"/>
        <v>-638253.94669658504</v>
      </c>
      <c r="X54" s="22">
        <f t="shared" si="22"/>
        <v>354220.20307501289</v>
      </c>
      <c r="Y54" s="19">
        <f t="shared" si="6"/>
        <v>2506892.8738668645</v>
      </c>
      <c r="Z54" s="536"/>
      <c r="AA54" s="22">
        <f t="shared" si="7"/>
        <v>-8.0646831522230897</v>
      </c>
      <c r="AB54" s="22">
        <f t="shared" si="8"/>
        <v>280.52848389464805</v>
      </c>
      <c r="AC54" s="22">
        <f t="shared" si="9"/>
        <v>272.46380074242495</v>
      </c>
      <c r="AE54" s="482">
        <f t="shared" si="10"/>
        <v>114.16104324642581</v>
      </c>
      <c r="AF54" s="482">
        <f t="shared" si="11"/>
        <v>341.31565523946028</v>
      </c>
      <c r="AG54" s="482">
        <f t="shared" si="12"/>
        <v>-90.571015566423313</v>
      </c>
      <c r="AH54" s="482">
        <f t="shared" si="13"/>
        <v>34.69705405746808</v>
      </c>
      <c r="AI54" s="482">
        <f t="shared" si="14"/>
        <v>399.60273697693088</v>
      </c>
      <c r="AK54" s="482">
        <f t="shared" si="15"/>
        <v>112.87959474639577</v>
      </c>
      <c r="AL54" s="482">
        <f t="shared" si="16"/>
        <v>320.17948165158884</v>
      </c>
      <c r="AM54" s="482">
        <f t="shared" si="17"/>
        <v>-29.98</v>
      </c>
      <c r="AN54" s="482">
        <f t="shared" si="18"/>
        <v>-11.48</v>
      </c>
      <c r="AO54" s="482">
        <f t="shared" si="19"/>
        <v>-89.554363223878923</v>
      </c>
      <c r="AP54" s="482">
        <f t="shared" si="20"/>
        <v>49.701165016839191</v>
      </c>
      <c r="AQ54" s="482">
        <f t="shared" si="21"/>
        <v>351.74587819094495</v>
      </c>
    </row>
    <row r="55" spans="1:43">
      <c r="A55" s="240">
        <v>149</v>
      </c>
      <c r="B55" s="364">
        <v>1</v>
      </c>
      <c r="C55" s="475">
        <v>34</v>
      </c>
      <c r="D55" s="18" t="s">
        <v>78</v>
      </c>
      <c r="E55" s="21">
        <v>5353</v>
      </c>
      <c r="F55" s="21">
        <v>5384</v>
      </c>
      <c r="G55" s="36">
        <v>5379</v>
      </c>
      <c r="H55" s="36"/>
      <c r="I55" s="22">
        <v>283177.42182702594</v>
      </c>
      <c r="J55" s="36">
        <v>264334.85681748344</v>
      </c>
      <c r="K55" s="469">
        <f t="shared" si="3"/>
        <v>547512.27864450938</v>
      </c>
      <c r="L55" s="469"/>
      <c r="M55" s="36">
        <v>653747.95431239984</v>
      </c>
      <c r="N55" s="36">
        <v>408476.08550515637</v>
      </c>
      <c r="O55" s="36">
        <v>-487634.34780962311</v>
      </c>
      <c r="P55" s="22">
        <v>186808.93904540813</v>
      </c>
      <c r="Q55" s="19">
        <f t="shared" si="4"/>
        <v>761398.63105334132</v>
      </c>
      <c r="R55" s="22"/>
      <c r="S55" s="22">
        <v>653747.95431239984</v>
      </c>
      <c r="T55" s="36">
        <v>314248.63122719532</v>
      </c>
      <c r="U55" s="36">
        <v>-161262.42000000001</v>
      </c>
      <c r="V55" s="36">
        <v>-61750.920000000006</v>
      </c>
      <c r="W55" s="482">
        <f t="shared" si="5"/>
        <v>-487634.34780962311</v>
      </c>
      <c r="X55" s="22">
        <f t="shared" si="22"/>
        <v>267342.56662557798</v>
      </c>
      <c r="Y55" s="19">
        <f t="shared" si="6"/>
        <v>524691.46435555001</v>
      </c>
      <c r="Z55" s="536"/>
      <c r="AA55" s="22">
        <f t="shared" si="7"/>
        <v>52.900695278727056</v>
      </c>
      <c r="AB55" s="22">
        <f t="shared" si="8"/>
        <v>49.380694342888745</v>
      </c>
      <c r="AC55" s="22">
        <f t="shared" si="9"/>
        <v>102.2813896216158</v>
      </c>
      <c r="AE55" s="482">
        <f t="shared" si="10"/>
        <v>121.42421142503711</v>
      </c>
      <c r="AF55" s="482">
        <f t="shared" si="11"/>
        <v>75.868515138402003</v>
      </c>
      <c r="AG55" s="482">
        <f t="shared" si="12"/>
        <v>-90.571015566423313</v>
      </c>
      <c r="AH55" s="482">
        <f t="shared" si="13"/>
        <v>34.69705405746808</v>
      </c>
      <c r="AI55" s="482">
        <f t="shared" si="14"/>
        <v>141.41876505448391</v>
      </c>
      <c r="AK55" s="482">
        <f t="shared" si="15"/>
        <v>121.53708018449522</v>
      </c>
      <c r="AL55" s="482">
        <f t="shared" si="16"/>
        <v>58.421385243947817</v>
      </c>
      <c r="AM55" s="482">
        <f t="shared" si="17"/>
        <v>-29.980000000000004</v>
      </c>
      <c r="AN55" s="482">
        <f t="shared" si="18"/>
        <v>-11.48</v>
      </c>
      <c r="AO55" s="482">
        <f t="shared" si="19"/>
        <v>-90.655205021309371</v>
      </c>
      <c r="AP55" s="482">
        <f t="shared" si="20"/>
        <v>49.701165016839184</v>
      </c>
      <c r="AQ55" s="482">
        <f t="shared" si="21"/>
        <v>97.544425423972854</v>
      </c>
    </row>
    <row r="56" spans="1:43">
      <c r="A56" s="240">
        <v>151</v>
      </c>
      <c r="B56" s="364">
        <v>14</v>
      </c>
      <c r="C56" s="364">
        <v>14</v>
      </c>
      <c r="D56" s="18" t="s">
        <v>79</v>
      </c>
      <c r="E56" s="21">
        <v>1891</v>
      </c>
      <c r="F56" s="21">
        <v>1852</v>
      </c>
      <c r="G56" s="36">
        <v>1814</v>
      </c>
      <c r="H56" s="36"/>
      <c r="I56" s="22">
        <v>35097.668524151108</v>
      </c>
      <c r="J56" s="36">
        <v>-123810.99685885971</v>
      </c>
      <c r="K56" s="469">
        <f t="shared" si="3"/>
        <v>-88713.328334708611</v>
      </c>
      <c r="L56" s="469"/>
      <c r="M56" s="36">
        <v>-213180.22948828325</v>
      </c>
      <c r="N56" s="36">
        <v>-269395.92316733167</v>
      </c>
      <c r="O56" s="36">
        <v>-167737.52082901596</v>
      </c>
      <c r="P56" s="22">
        <v>64258.94411443088</v>
      </c>
      <c r="Q56" s="19">
        <f t="shared" si="4"/>
        <v>-586054.72937019996</v>
      </c>
      <c r="R56" s="22"/>
      <c r="S56" s="22">
        <v>-213180.22948828325</v>
      </c>
      <c r="T56" s="36">
        <v>-246248.487306036</v>
      </c>
      <c r="U56" s="36">
        <v>-54383.72</v>
      </c>
      <c r="V56" s="36">
        <v>-20824.72</v>
      </c>
      <c r="W56" s="482">
        <f t="shared" si="5"/>
        <v>-167737.52082901596</v>
      </c>
      <c r="X56" s="22">
        <f t="shared" si="22"/>
        <v>90157.913340546293</v>
      </c>
      <c r="Y56" s="19">
        <f t="shared" si="6"/>
        <v>-612216.76428278885</v>
      </c>
      <c r="Z56" s="536"/>
      <c r="AA56" s="22">
        <f t="shared" si="7"/>
        <v>18.560374682258651</v>
      </c>
      <c r="AB56" s="22">
        <f t="shared" si="8"/>
        <v>-65.473821712776157</v>
      </c>
      <c r="AC56" s="22">
        <f t="shared" si="9"/>
        <v>-46.91344703051751</v>
      </c>
      <c r="AE56" s="482">
        <f t="shared" si="10"/>
        <v>-115.108115274451</v>
      </c>
      <c r="AF56" s="482">
        <f t="shared" si="11"/>
        <v>-145.46216153743612</v>
      </c>
      <c r="AG56" s="482">
        <f t="shared" si="12"/>
        <v>-90.571015566423313</v>
      </c>
      <c r="AH56" s="482">
        <f t="shared" si="13"/>
        <v>34.69705405746808</v>
      </c>
      <c r="AI56" s="482">
        <f t="shared" si="14"/>
        <v>-316.44423832084232</v>
      </c>
      <c r="AK56" s="482">
        <f t="shared" si="15"/>
        <v>-117.51942088659496</v>
      </c>
      <c r="AL56" s="482">
        <f t="shared" si="16"/>
        <v>-135.74889046639251</v>
      </c>
      <c r="AM56" s="482">
        <f t="shared" si="17"/>
        <v>-29.98</v>
      </c>
      <c r="AN56" s="482">
        <f t="shared" si="18"/>
        <v>-11.48</v>
      </c>
      <c r="AO56" s="482">
        <f t="shared" si="19"/>
        <v>-92.468313577186308</v>
      </c>
      <c r="AP56" s="482">
        <f t="shared" si="20"/>
        <v>49.701165016839191</v>
      </c>
      <c r="AQ56" s="482">
        <f t="shared" si="21"/>
        <v>-337.49545991333451</v>
      </c>
    </row>
    <row r="57" spans="1:43">
      <c r="A57" s="240">
        <v>152</v>
      </c>
      <c r="B57" s="364">
        <v>14</v>
      </c>
      <c r="C57" s="364">
        <v>14</v>
      </c>
      <c r="D57" s="18" t="s">
        <v>80</v>
      </c>
      <c r="E57" s="21">
        <v>4480</v>
      </c>
      <c r="F57" s="21">
        <v>4406</v>
      </c>
      <c r="G57" s="36">
        <v>4357</v>
      </c>
      <c r="H57" s="36"/>
      <c r="I57" s="22">
        <v>291295.78330893617</v>
      </c>
      <c r="J57" s="36">
        <v>-178928.31839623427</v>
      </c>
      <c r="K57" s="469">
        <f t="shared" si="3"/>
        <v>112367.46491270189</v>
      </c>
      <c r="L57" s="469"/>
      <c r="M57" s="36">
        <v>225339.63208022303</v>
      </c>
      <c r="N57" s="36">
        <v>-175389.19659341511</v>
      </c>
      <c r="O57" s="36">
        <v>-399055.89458566112</v>
      </c>
      <c r="P57" s="22">
        <v>152875.22017720435</v>
      </c>
      <c r="Q57" s="19">
        <f t="shared" si="4"/>
        <v>-196230.23892164882</v>
      </c>
      <c r="R57" s="22"/>
      <c r="S57" s="22">
        <v>225339.63208022303</v>
      </c>
      <c r="T57" s="36">
        <v>-120320.29680676878</v>
      </c>
      <c r="U57" s="36">
        <v>-130622.86</v>
      </c>
      <c r="V57" s="36">
        <v>-50018.36</v>
      </c>
      <c r="W57" s="482">
        <f t="shared" si="5"/>
        <v>-399055.89458566112</v>
      </c>
      <c r="X57" s="22">
        <f t="shared" si="22"/>
        <v>216547.97597836834</v>
      </c>
      <c r="Y57" s="19">
        <f t="shared" si="6"/>
        <v>-258129.80333383856</v>
      </c>
      <c r="Z57" s="536"/>
      <c r="AA57" s="22">
        <f t="shared" si="7"/>
        <v>65.021380202887542</v>
      </c>
      <c r="AB57" s="22">
        <f t="shared" si="8"/>
        <v>-39.939356784873723</v>
      </c>
      <c r="AC57" s="22">
        <f t="shared" si="9"/>
        <v>25.082023418013815</v>
      </c>
      <c r="AE57" s="482">
        <f t="shared" si="10"/>
        <v>51.143811184798693</v>
      </c>
      <c r="AF57" s="482">
        <f t="shared" si="11"/>
        <v>-39.806898909081958</v>
      </c>
      <c r="AG57" s="482">
        <f t="shared" si="12"/>
        <v>-90.571015566423313</v>
      </c>
      <c r="AH57" s="482">
        <f t="shared" si="13"/>
        <v>34.69705405746808</v>
      </c>
      <c r="AI57" s="482">
        <f t="shared" si="14"/>
        <v>-44.537049233238498</v>
      </c>
      <c r="AK57" s="482">
        <f t="shared" si="15"/>
        <v>51.718988313110636</v>
      </c>
      <c r="AL57" s="482">
        <f t="shared" si="16"/>
        <v>-27.615399772037819</v>
      </c>
      <c r="AM57" s="482">
        <f t="shared" si="17"/>
        <v>-29.98</v>
      </c>
      <c r="AN57" s="482">
        <f t="shared" si="18"/>
        <v>-11.48</v>
      </c>
      <c r="AO57" s="482">
        <f t="shared" si="19"/>
        <v>-91.589601695125339</v>
      </c>
      <c r="AP57" s="482">
        <f t="shared" si="20"/>
        <v>49.701165016839191</v>
      </c>
      <c r="AQ57" s="482">
        <f t="shared" si="21"/>
        <v>-59.244848137213346</v>
      </c>
    </row>
    <row r="58" spans="1:43">
      <c r="A58" s="240">
        <v>153</v>
      </c>
      <c r="B58" s="364">
        <v>9</v>
      </c>
      <c r="C58" s="364">
        <v>9</v>
      </c>
      <c r="D58" s="18" t="s">
        <v>81</v>
      </c>
      <c r="E58" s="21">
        <v>25655</v>
      </c>
      <c r="F58" s="21">
        <v>25208</v>
      </c>
      <c r="G58" s="36">
        <v>24919</v>
      </c>
      <c r="H58" s="36"/>
      <c r="I58" s="22">
        <v>7596460.1907860134</v>
      </c>
      <c r="J58" s="36">
        <v>6033095.1624867953</v>
      </c>
      <c r="K58" s="469">
        <f t="shared" si="3"/>
        <v>13629555.353272809</v>
      </c>
      <c r="L58" s="469"/>
      <c r="M58" s="36">
        <v>5223923.2469535852</v>
      </c>
      <c r="N58" s="36">
        <v>3966871.2202217714</v>
      </c>
      <c r="O58" s="36">
        <v>-2283114.160398399</v>
      </c>
      <c r="P58" s="22">
        <v>874643.33868065535</v>
      </c>
      <c r="Q58" s="19">
        <f t="shared" si="4"/>
        <v>7782323.6454576133</v>
      </c>
      <c r="R58" s="22"/>
      <c r="S58" s="22">
        <v>5223923.2469535852</v>
      </c>
      <c r="T58" s="36">
        <v>3525696.3191372911</v>
      </c>
      <c r="U58" s="36">
        <v>-747071.62</v>
      </c>
      <c r="V58" s="36">
        <v>-286070.12</v>
      </c>
      <c r="W58" s="482">
        <f t="shared" si="5"/>
        <v>-2283114.160398399</v>
      </c>
      <c r="X58" s="22">
        <f t="shared" si="22"/>
        <v>1238503.3310546158</v>
      </c>
      <c r="Y58" s="19">
        <f t="shared" si="6"/>
        <v>6671866.9967470923</v>
      </c>
      <c r="Z58" s="536"/>
      <c r="AA58" s="22">
        <f t="shared" si="7"/>
        <v>296.10057262857197</v>
      </c>
      <c r="AB58" s="22">
        <f t="shared" si="8"/>
        <v>235.16254774846212</v>
      </c>
      <c r="AC58" s="22">
        <f t="shared" si="9"/>
        <v>531.26312037703406</v>
      </c>
      <c r="AE58" s="482">
        <f t="shared" si="10"/>
        <v>207.23275337010415</v>
      </c>
      <c r="AF58" s="482">
        <f t="shared" si="11"/>
        <v>157.36556728902616</v>
      </c>
      <c r="AG58" s="482">
        <f t="shared" si="12"/>
        <v>-90.571015566423313</v>
      </c>
      <c r="AH58" s="482">
        <f t="shared" si="13"/>
        <v>34.69705405746808</v>
      </c>
      <c r="AI58" s="482">
        <f t="shared" si="14"/>
        <v>308.72435915017508</v>
      </c>
      <c r="AK58" s="482">
        <f t="shared" si="15"/>
        <v>209.63615100740742</v>
      </c>
      <c r="AL58" s="482">
        <f t="shared" si="16"/>
        <v>141.48626827470167</v>
      </c>
      <c r="AM58" s="482">
        <f t="shared" si="17"/>
        <v>-29.98</v>
      </c>
      <c r="AN58" s="482">
        <f t="shared" si="18"/>
        <v>-11.48</v>
      </c>
      <c r="AO58" s="482">
        <f t="shared" si="19"/>
        <v>-91.621419816140261</v>
      </c>
      <c r="AP58" s="482">
        <f t="shared" si="20"/>
        <v>49.701165016839191</v>
      </c>
      <c r="AQ58" s="482">
        <f t="shared" si="21"/>
        <v>267.74216448280799</v>
      </c>
    </row>
    <row r="59" spans="1:43">
      <c r="A59" s="240">
        <v>165</v>
      </c>
      <c r="B59" s="364">
        <v>5</v>
      </c>
      <c r="C59" s="364">
        <v>5</v>
      </c>
      <c r="D59" s="18" t="s">
        <v>82</v>
      </c>
      <c r="E59" s="21">
        <v>16340</v>
      </c>
      <c r="F59" s="21">
        <v>16280</v>
      </c>
      <c r="G59" s="36">
        <v>16123</v>
      </c>
      <c r="H59" s="36"/>
      <c r="I59" s="22">
        <v>1551576.2857019408</v>
      </c>
      <c r="J59" s="36">
        <v>605166.81359396363</v>
      </c>
      <c r="K59" s="469">
        <f t="shared" si="3"/>
        <v>2156743.0992959044</v>
      </c>
      <c r="L59" s="469"/>
      <c r="M59" s="36">
        <v>696649.80188388797</v>
      </c>
      <c r="N59" s="36">
        <v>7483.2600074796319</v>
      </c>
      <c r="O59" s="36">
        <v>-1474496.1334213715</v>
      </c>
      <c r="P59" s="22">
        <v>564868.04005558032</v>
      </c>
      <c r="Q59" s="19">
        <f t="shared" si="4"/>
        <v>-205495.03147442359</v>
      </c>
      <c r="R59" s="22"/>
      <c r="S59" s="22">
        <v>696649.80188388797</v>
      </c>
      <c r="T59" s="36">
        <v>-33239.280045493149</v>
      </c>
      <c r="U59" s="36">
        <v>-483367.54</v>
      </c>
      <c r="V59" s="36">
        <v>-185092.04</v>
      </c>
      <c r="W59" s="482">
        <f t="shared" si="5"/>
        <v>-1474496.1334213715</v>
      </c>
      <c r="X59" s="22">
        <f t="shared" si="22"/>
        <v>801331.88356649829</v>
      </c>
      <c r="Y59" s="19">
        <f t="shared" si="6"/>
        <v>-678213.30801647832</v>
      </c>
      <c r="Z59" s="536"/>
      <c r="AA59" s="22">
        <f t="shared" si="7"/>
        <v>94.955709039286461</v>
      </c>
      <c r="AB59" s="22">
        <f t="shared" si="8"/>
        <v>37.035912704648936</v>
      </c>
      <c r="AC59" s="22">
        <f t="shared" si="9"/>
        <v>131.99162174393541</v>
      </c>
      <c r="AE59" s="482">
        <f t="shared" si="10"/>
        <v>42.791756872474693</v>
      </c>
      <c r="AF59" s="482">
        <f t="shared" si="11"/>
        <v>0.45965970561914199</v>
      </c>
      <c r="AG59" s="482">
        <f t="shared" si="12"/>
        <v>-90.571015566423313</v>
      </c>
      <c r="AH59" s="482">
        <f t="shared" si="13"/>
        <v>34.69705405746808</v>
      </c>
      <c r="AI59" s="482">
        <f t="shared" si="14"/>
        <v>-12.6225449308614</v>
      </c>
      <c r="AK59" s="482">
        <f t="shared" si="15"/>
        <v>43.208447676231962</v>
      </c>
      <c r="AL59" s="482">
        <f t="shared" si="16"/>
        <v>-2.0616064036155275</v>
      </c>
      <c r="AM59" s="482">
        <f t="shared" si="17"/>
        <v>-29.98</v>
      </c>
      <c r="AN59" s="482">
        <f t="shared" si="18"/>
        <v>-11.48</v>
      </c>
      <c r="AO59" s="482">
        <f t="shared" si="19"/>
        <v>-91.452963680541558</v>
      </c>
      <c r="AP59" s="482">
        <f t="shared" si="20"/>
        <v>49.701165016839191</v>
      </c>
      <c r="AQ59" s="482">
        <f t="shared" si="21"/>
        <v>-42.064957391085919</v>
      </c>
    </row>
    <row r="60" spans="1:43">
      <c r="A60" s="240">
        <v>167</v>
      </c>
      <c r="B60" s="364">
        <v>12</v>
      </c>
      <c r="C60" s="364">
        <v>12</v>
      </c>
      <c r="D60" s="18" t="s">
        <v>83</v>
      </c>
      <c r="E60" s="21">
        <v>77261</v>
      </c>
      <c r="F60" s="21">
        <v>77513</v>
      </c>
      <c r="G60" s="36">
        <v>78062</v>
      </c>
      <c r="H60" s="36"/>
      <c r="I60" s="22">
        <v>7212540.3294365508</v>
      </c>
      <c r="J60" s="36">
        <v>7102223.0924413912</v>
      </c>
      <c r="K60" s="469">
        <f t="shared" si="3"/>
        <v>14314763.421877943</v>
      </c>
      <c r="L60" s="469"/>
      <c r="M60" s="36">
        <v>1010348.5497270249</v>
      </c>
      <c r="N60" s="36">
        <v>1485002.6978478441</v>
      </c>
      <c r="O60" s="36">
        <v>-7020431.1296001701</v>
      </c>
      <c r="P60" s="22">
        <v>2689472.7511565234</v>
      </c>
      <c r="Q60" s="19">
        <f t="shared" si="4"/>
        <v>-1835607.1308687781</v>
      </c>
      <c r="R60" s="22"/>
      <c r="S60" s="22">
        <v>1010348.5497270249</v>
      </c>
      <c r="T60" s="36">
        <v>128417.87922830612</v>
      </c>
      <c r="U60" s="36">
        <v>-2340298.7600000002</v>
      </c>
      <c r="V60" s="36">
        <v>-896151.76</v>
      </c>
      <c r="W60" s="482">
        <f t="shared" si="5"/>
        <v>-7020431.1296001701</v>
      </c>
      <c r="X60" s="22">
        <f t="shared" si="22"/>
        <v>3879772.3435445004</v>
      </c>
      <c r="Y60" s="19">
        <f t="shared" si="6"/>
        <v>-5238342.8771003392</v>
      </c>
      <c r="Z60" s="536"/>
      <c r="AA60" s="22">
        <f t="shared" si="7"/>
        <v>93.352924883661231</v>
      </c>
      <c r="AB60" s="22">
        <f t="shared" si="8"/>
        <v>91.925073354491801</v>
      </c>
      <c r="AC60" s="22">
        <f t="shared" si="9"/>
        <v>185.27799823815306</v>
      </c>
      <c r="AE60" s="482">
        <f t="shared" si="10"/>
        <v>13.034569036510325</v>
      </c>
      <c r="AF60" s="482">
        <f t="shared" si="11"/>
        <v>19.158111514814859</v>
      </c>
      <c r="AG60" s="482">
        <f t="shared" si="12"/>
        <v>-90.571015566423313</v>
      </c>
      <c r="AH60" s="482">
        <f t="shared" si="13"/>
        <v>34.69705405746808</v>
      </c>
      <c r="AI60" s="482">
        <f t="shared" si="14"/>
        <v>-23.681280957630051</v>
      </c>
      <c r="AK60" s="482">
        <f t="shared" si="15"/>
        <v>12.942898589928836</v>
      </c>
      <c r="AL60" s="482">
        <f t="shared" si="16"/>
        <v>1.6450754429595209</v>
      </c>
      <c r="AM60" s="482">
        <f t="shared" si="17"/>
        <v>-29.980000000000004</v>
      </c>
      <c r="AN60" s="482">
        <f t="shared" si="18"/>
        <v>-11.48</v>
      </c>
      <c r="AO60" s="482">
        <f t="shared" si="19"/>
        <v>-89.934041269762119</v>
      </c>
      <c r="AP60" s="482">
        <f t="shared" si="20"/>
        <v>49.701165016839184</v>
      </c>
      <c r="AQ60" s="482">
        <f t="shared" si="21"/>
        <v>-67.104902220034575</v>
      </c>
    </row>
    <row r="61" spans="1:43">
      <c r="A61" s="240">
        <v>169</v>
      </c>
      <c r="B61" s="364">
        <v>5</v>
      </c>
      <c r="C61" s="364">
        <v>5</v>
      </c>
      <c r="D61" s="18" t="s">
        <v>84</v>
      </c>
      <c r="E61" s="21">
        <v>5046</v>
      </c>
      <c r="F61" s="21">
        <v>4990</v>
      </c>
      <c r="G61" s="36">
        <v>4916</v>
      </c>
      <c r="H61" s="36"/>
      <c r="I61" s="22">
        <v>294662.53420430375</v>
      </c>
      <c r="J61" s="36">
        <v>243093.74100410688</v>
      </c>
      <c r="K61" s="469">
        <f t="shared" si="3"/>
        <v>537756.27520841057</v>
      </c>
      <c r="L61" s="469"/>
      <c r="M61" s="36">
        <v>348419.59021290694</v>
      </c>
      <c r="N61" s="36">
        <v>183166.76186588657</v>
      </c>
      <c r="O61" s="36">
        <v>-451949.36767645233</v>
      </c>
      <c r="P61" s="22">
        <v>173138.29974676573</v>
      </c>
      <c r="Q61" s="19">
        <f t="shared" si="4"/>
        <v>252775.28414910697</v>
      </c>
      <c r="R61" s="22"/>
      <c r="S61" s="22">
        <v>348419.59021290694</v>
      </c>
      <c r="T61" s="36">
        <v>95834.853090436067</v>
      </c>
      <c r="U61" s="36">
        <v>-147381.68</v>
      </c>
      <c r="V61" s="36">
        <v>-56435.68</v>
      </c>
      <c r="W61" s="482">
        <f t="shared" si="5"/>
        <v>-451949.36767645233</v>
      </c>
      <c r="X61" s="22">
        <f t="shared" si="22"/>
        <v>244330.92722278144</v>
      </c>
      <c r="Y61" s="19">
        <f t="shared" si="6"/>
        <v>32818.642849672149</v>
      </c>
      <c r="Z61" s="536"/>
      <c r="AA61" s="22">
        <f t="shared" si="7"/>
        <v>58.395270353607557</v>
      </c>
      <c r="AB61" s="22">
        <f t="shared" si="8"/>
        <v>48.175533294511865</v>
      </c>
      <c r="AC61" s="22">
        <f t="shared" si="9"/>
        <v>106.57080364811942</v>
      </c>
      <c r="AE61" s="482">
        <f t="shared" si="10"/>
        <v>69.823565172927246</v>
      </c>
      <c r="AF61" s="482">
        <f t="shared" si="11"/>
        <v>36.706765904987286</v>
      </c>
      <c r="AG61" s="482">
        <f t="shared" si="12"/>
        <v>-90.571015566423313</v>
      </c>
      <c r="AH61" s="482">
        <f t="shared" si="13"/>
        <v>34.69705405746808</v>
      </c>
      <c r="AI61" s="482">
        <f t="shared" si="14"/>
        <v>50.656369568959313</v>
      </c>
      <c r="AK61" s="482">
        <f t="shared" si="15"/>
        <v>70.874611516051047</v>
      </c>
      <c r="AL61" s="482">
        <f t="shared" si="16"/>
        <v>19.494477845898306</v>
      </c>
      <c r="AM61" s="482">
        <f t="shared" si="17"/>
        <v>-29.979999999999997</v>
      </c>
      <c r="AN61" s="482">
        <f t="shared" si="18"/>
        <v>-11.48</v>
      </c>
      <c r="AO61" s="482">
        <f t="shared" si="19"/>
        <v>-91.93437096754522</v>
      </c>
      <c r="AP61" s="482">
        <f t="shared" si="20"/>
        <v>49.701165016839184</v>
      </c>
      <c r="AQ61" s="482">
        <f t="shared" si="21"/>
        <v>6.6758834112433174</v>
      </c>
    </row>
    <row r="62" spans="1:43">
      <c r="A62" s="240">
        <v>171</v>
      </c>
      <c r="B62" s="364">
        <v>11</v>
      </c>
      <c r="C62" s="364">
        <v>11</v>
      </c>
      <c r="D62" s="18" t="s">
        <v>85</v>
      </c>
      <c r="E62" s="21">
        <v>4624</v>
      </c>
      <c r="F62" s="21">
        <v>4540</v>
      </c>
      <c r="G62" s="36">
        <v>4590</v>
      </c>
      <c r="H62" s="36"/>
      <c r="I62" s="22">
        <v>236815.91370217776</v>
      </c>
      <c r="J62" s="36">
        <v>-21394.773749381366</v>
      </c>
      <c r="K62" s="469">
        <f t="shared" si="3"/>
        <v>215421.13995279639</v>
      </c>
      <c r="L62" s="469"/>
      <c r="M62" s="36">
        <v>-11485.531544051584</v>
      </c>
      <c r="N62" s="36">
        <v>-138010.04351563024</v>
      </c>
      <c r="O62" s="36">
        <v>-411192.41067156184</v>
      </c>
      <c r="P62" s="22">
        <v>157524.62542090507</v>
      </c>
      <c r="Q62" s="19">
        <f t="shared" si="4"/>
        <v>-403163.36031033855</v>
      </c>
      <c r="R62" s="22"/>
      <c r="S62" s="22">
        <v>-11485.531544051584</v>
      </c>
      <c r="T62" s="36">
        <v>-81266.329255218458</v>
      </c>
      <c r="U62" s="36">
        <v>-137608.20000000001</v>
      </c>
      <c r="V62" s="36">
        <v>-52693.200000000004</v>
      </c>
      <c r="W62" s="482">
        <f t="shared" si="5"/>
        <v>-411192.41067156184</v>
      </c>
      <c r="X62" s="22">
        <f t="shared" si="22"/>
        <v>228128.34742729185</v>
      </c>
      <c r="Y62" s="19">
        <f t="shared" si="6"/>
        <v>-466117.32404353999</v>
      </c>
      <c r="Z62" s="536"/>
      <c r="AA62" s="22">
        <f t="shared" si="7"/>
        <v>51.214514208948479</v>
      </c>
      <c r="AB62" s="22">
        <f t="shared" si="8"/>
        <v>-4.6268974371499496</v>
      </c>
      <c r="AC62" s="22">
        <f t="shared" si="9"/>
        <v>46.58761677179853</v>
      </c>
      <c r="AE62" s="482">
        <f t="shared" si="10"/>
        <v>-2.5298527630069567</v>
      </c>
      <c r="AF62" s="482">
        <f t="shared" si="11"/>
        <v>-30.398687999037499</v>
      </c>
      <c r="AG62" s="482">
        <f t="shared" si="12"/>
        <v>-90.571015566423313</v>
      </c>
      <c r="AH62" s="482">
        <f t="shared" si="13"/>
        <v>34.69705405746808</v>
      </c>
      <c r="AI62" s="482">
        <f t="shared" si="14"/>
        <v>-88.802502270999682</v>
      </c>
      <c r="AK62" s="482">
        <f t="shared" si="15"/>
        <v>-2.5022944540417393</v>
      </c>
      <c r="AL62" s="482">
        <f t="shared" si="16"/>
        <v>-17.705082626409251</v>
      </c>
      <c r="AM62" s="482">
        <f t="shared" si="17"/>
        <v>-29.980000000000004</v>
      </c>
      <c r="AN62" s="482">
        <f t="shared" si="18"/>
        <v>-11.48</v>
      </c>
      <c r="AO62" s="482">
        <f t="shared" si="19"/>
        <v>-89.584403196418705</v>
      </c>
      <c r="AP62" s="482">
        <f t="shared" si="20"/>
        <v>49.701165016839184</v>
      </c>
      <c r="AQ62" s="482">
        <f t="shared" si="21"/>
        <v>-101.5506152600305</v>
      </c>
    </row>
    <row r="63" spans="1:43">
      <c r="A63" s="240">
        <v>172</v>
      </c>
      <c r="B63" s="364">
        <v>13</v>
      </c>
      <c r="C63" s="364">
        <v>13</v>
      </c>
      <c r="D63" s="18" t="s">
        <v>86</v>
      </c>
      <c r="E63" s="21">
        <v>4263</v>
      </c>
      <c r="F63" s="21">
        <v>4171</v>
      </c>
      <c r="G63" s="36">
        <v>4079</v>
      </c>
      <c r="H63" s="36"/>
      <c r="I63" s="22">
        <v>-193304.1060517905</v>
      </c>
      <c r="J63" s="36">
        <v>-294504.81534340768</v>
      </c>
      <c r="K63" s="469">
        <f t="shared" si="3"/>
        <v>-487808.92139519821</v>
      </c>
      <c r="L63" s="469"/>
      <c r="M63" s="36">
        <v>50478.673624909396</v>
      </c>
      <c r="N63" s="36">
        <v>-87108.356121454301</v>
      </c>
      <c r="O63" s="36">
        <v>-377771.70592755167</v>
      </c>
      <c r="P63" s="22">
        <v>144721.41247369937</v>
      </c>
      <c r="Q63" s="19">
        <f t="shared" si="4"/>
        <v>-269679.9759503972</v>
      </c>
      <c r="R63" s="22"/>
      <c r="S63" s="22">
        <v>50478.673624909396</v>
      </c>
      <c r="T63" s="36">
        <v>-34976.630971635466</v>
      </c>
      <c r="U63" s="36">
        <v>-122288.42</v>
      </c>
      <c r="V63" s="36">
        <v>-46826.92</v>
      </c>
      <c r="W63" s="482">
        <f t="shared" si="5"/>
        <v>-377771.70592755167</v>
      </c>
      <c r="X63" s="22">
        <f t="shared" si="22"/>
        <v>202731.05210368705</v>
      </c>
      <c r="Y63" s="19">
        <f t="shared" si="6"/>
        <v>-328653.95117059071</v>
      </c>
      <c r="Z63" s="536"/>
      <c r="AA63" s="22">
        <f t="shared" si="7"/>
        <v>-45.34461788688494</v>
      </c>
      <c r="AB63" s="22">
        <f t="shared" si="8"/>
        <v>-69.083935102840172</v>
      </c>
      <c r="AC63" s="22">
        <f t="shared" si="9"/>
        <v>-114.42855298972512</v>
      </c>
      <c r="AE63" s="482">
        <f t="shared" si="10"/>
        <v>12.102295282884056</v>
      </c>
      <c r="AF63" s="482">
        <f t="shared" si="11"/>
        <v>-20.88428581190465</v>
      </c>
      <c r="AG63" s="482">
        <f t="shared" si="12"/>
        <v>-90.571015566423313</v>
      </c>
      <c r="AH63" s="482">
        <f t="shared" si="13"/>
        <v>34.69705405746808</v>
      </c>
      <c r="AI63" s="482">
        <f t="shared" si="14"/>
        <v>-64.655952037975837</v>
      </c>
      <c r="AK63" s="482">
        <f t="shared" si="15"/>
        <v>12.375257078918704</v>
      </c>
      <c r="AL63" s="482">
        <f t="shared" si="16"/>
        <v>-8.5748053374933733</v>
      </c>
      <c r="AM63" s="482">
        <f t="shared" si="17"/>
        <v>-29.98</v>
      </c>
      <c r="AN63" s="482">
        <f t="shared" si="18"/>
        <v>-11.48</v>
      </c>
      <c r="AO63" s="482">
        <f t="shared" si="19"/>
        <v>-92.613803855737103</v>
      </c>
      <c r="AP63" s="482">
        <f t="shared" si="20"/>
        <v>49.701165016839191</v>
      </c>
      <c r="AQ63" s="482">
        <f t="shared" si="21"/>
        <v>-80.572187097472593</v>
      </c>
    </row>
    <row r="64" spans="1:43">
      <c r="A64" s="240">
        <v>176</v>
      </c>
      <c r="B64" s="364">
        <v>12</v>
      </c>
      <c r="C64" s="364">
        <v>12</v>
      </c>
      <c r="D64" s="18" t="s">
        <v>87</v>
      </c>
      <c r="E64" s="21">
        <v>4444</v>
      </c>
      <c r="F64" s="21">
        <v>4352</v>
      </c>
      <c r="G64" s="36">
        <v>4259</v>
      </c>
      <c r="H64" s="36"/>
      <c r="I64" s="22">
        <v>-381170.26784384914</v>
      </c>
      <c r="J64" s="36">
        <v>-359656.37924106268</v>
      </c>
      <c r="K64" s="469">
        <f t="shared" si="3"/>
        <v>-740826.64708491182</v>
      </c>
      <c r="L64" s="469"/>
      <c r="M64" s="36">
        <v>-1211231.1006262582</v>
      </c>
      <c r="N64" s="36">
        <v>-866190.05898060987</v>
      </c>
      <c r="O64" s="36">
        <v>-394165.05974507425</v>
      </c>
      <c r="P64" s="22">
        <v>151001.57925810109</v>
      </c>
      <c r="Q64" s="19">
        <f t="shared" si="4"/>
        <v>-2320584.6400938411</v>
      </c>
      <c r="R64" s="22"/>
      <c r="S64" s="22">
        <v>-1211231.1006262582</v>
      </c>
      <c r="T64" s="36">
        <v>-811796.08442966011</v>
      </c>
      <c r="U64" s="36">
        <v>-127684.82</v>
      </c>
      <c r="V64" s="36">
        <v>-48893.32</v>
      </c>
      <c r="W64" s="482">
        <f t="shared" si="5"/>
        <v>-394165.05974507425</v>
      </c>
      <c r="X64" s="22">
        <f t="shared" si="22"/>
        <v>211677.26180671807</v>
      </c>
      <c r="Y64" s="19">
        <f t="shared" si="6"/>
        <v>-2382093.1229942744</v>
      </c>
      <c r="Z64" s="536"/>
      <c r="AA64" s="22">
        <f t="shared" si="7"/>
        <v>-85.771887453611413</v>
      </c>
      <c r="AB64" s="22">
        <f t="shared" si="8"/>
        <v>-80.930778407079814</v>
      </c>
      <c r="AC64" s="22">
        <f t="shared" si="9"/>
        <v>-166.70266586069124</v>
      </c>
      <c r="AE64" s="482">
        <f t="shared" si="10"/>
        <v>-278.31596981301891</v>
      </c>
      <c r="AF64" s="482">
        <f t="shared" si="11"/>
        <v>-199.03264222900043</v>
      </c>
      <c r="AG64" s="482">
        <f t="shared" si="12"/>
        <v>-90.571015566423313</v>
      </c>
      <c r="AH64" s="482">
        <f t="shared" si="13"/>
        <v>34.69705405746808</v>
      </c>
      <c r="AI64" s="482">
        <f t="shared" si="14"/>
        <v>-533.22257355097452</v>
      </c>
      <c r="AK64" s="482">
        <f t="shared" si="15"/>
        <v>-284.39330843537408</v>
      </c>
      <c r="AL64" s="482">
        <f t="shared" si="16"/>
        <v>-190.60720460898335</v>
      </c>
      <c r="AM64" s="482">
        <f t="shared" si="17"/>
        <v>-29.98</v>
      </c>
      <c r="AN64" s="482">
        <f t="shared" si="18"/>
        <v>-11.48</v>
      </c>
      <c r="AO64" s="482">
        <f t="shared" si="19"/>
        <v>-92.548734384849553</v>
      </c>
      <c r="AP64" s="482">
        <f t="shared" si="20"/>
        <v>49.701165016839184</v>
      </c>
      <c r="AQ64" s="482">
        <f t="shared" si="21"/>
        <v>-559.30808241236775</v>
      </c>
    </row>
    <row r="65" spans="1:43">
      <c r="A65" s="240">
        <v>177</v>
      </c>
      <c r="B65" s="364">
        <v>6</v>
      </c>
      <c r="C65" s="364">
        <v>6</v>
      </c>
      <c r="D65" s="18" t="s">
        <v>88</v>
      </c>
      <c r="E65" s="21">
        <v>1786</v>
      </c>
      <c r="F65" s="21">
        <v>1768</v>
      </c>
      <c r="G65" s="36">
        <v>1708</v>
      </c>
      <c r="H65" s="36"/>
      <c r="I65" s="22">
        <v>357873.34609830112</v>
      </c>
      <c r="J65" s="36">
        <v>363469.13644535554</v>
      </c>
      <c r="K65" s="469">
        <f t="shared" si="3"/>
        <v>721342.4825436566</v>
      </c>
      <c r="L65" s="469"/>
      <c r="M65" s="36">
        <v>360287.54861490434</v>
      </c>
      <c r="N65" s="36">
        <v>331156.68834590359</v>
      </c>
      <c r="O65" s="36">
        <v>-160129.55552143641</v>
      </c>
      <c r="P65" s="22">
        <v>61344.391573603563</v>
      </c>
      <c r="Q65" s="19">
        <f t="shared" si="4"/>
        <v>592659.07301297516</v>
      </c>
      <c r="R65" s="22"/>
      <c r="S65" s="22">
        <v>360287.54861490434</v>
      </c>
      <c r="T65" s="36">
        <v>300214.24050722696</v>
      </c>
      <c r="U65" s="36">
        <v>-51205.840000000004</v>
      </c>
      <c r="V65" s="36">
        <v>-19607.84</v>
      </c>
      <c r="W65" s="482">
        <f t="shared" si="5"/>
        <v>-160129.55552143641</v>
      </c>
      <c r="X65" s="22">
        <f t="shared" si="22"/>
        <v>84889.58984876133</v>
      </c>
      <c r="Y65" s="19">
        <f t="shared" si="6"/>
        <v>514448.14344945631</v>
      </c>
      <c r="Z65" s="536"/>
      <c r="AA65" s="22">
        <f t="shared" si="7"/>
        <v>200.37701349288977</v>
      </c>
      <c r="AB65" s="22">
        <f t="shared" si="8"/>
        <v>203.51015478463356</v>
      </c>
      <c r="AC65" s="22">
        <f t="shared" si="9"/>
        <v>403.8871682775233</v>
      </c>
      <c r="AE65" s="482">
        <f t="shared" si="10"/>
        <v>203.78255012155222</v>
      </c>
      <c r="AF65" s="482">
        <f t="shared" si="11"/>
        <v>187.30581920017173</v>
      </c>
      <c r="AG65" s="482">
        <f t="shared" si="12"/>
        <v>-90.571015566423313</v>
      </c>
      <c r="AH65" s="482">
        <f t="shared" si="13"/>
        <v>34.69705405746808</v>
      </c>
      <c r="AI65" s="482">
        <f t="shared" si="14"/>
        <v>335.21440781276874</v>
      </c>
      <c r="AK65" s="482">
        <f t="shared" si="15"/>
        <v>210.94118771364424</v>
      </c>
      <c r="AL65" s="482">
        <f t="shared" si="16"/>
        <v>175.76946165528511</v>
      </c>
      <c r="AM65" s="482">
        <f t="shared" si="17"/>
        <v>-29.980000000000004</v>
      </c>
      <c r="AN65" s="482">
        <f t="shared" si="18"/>
        <v>-11.48</v>
      </c>
      <c r="AO65" s="482">
        <f t="shared" si="19"/>
        <v>-93.752667167117337</v>
      </c>
      <c r="AP65" s="482">
        <f t="shared" si="20"/>
        <v>49.701165016839184</v>
      </c>
      <c r="AQ65" s="482">
        <f t="shared" si="21"/>
        <v>301.19914721865126</v>
      </c>
    </row>
    <row r="66" spans="1:43">
      <c r="A66" s="240">
        <v>178</v>
      </c>
      <c r="B66" s="364">
        <v>10</v>
      </c>
      <c r="C66" s="364">
        <v>10</v>
      </c>
      <c r="D66" s="18" t="s">
        <v>89</v>
      </c>
      <c r="E66" s="21">
        <v>5887</v>
      </c>
      <c r="F66" s="21">
        <v>5769</v>
      </c>
      <c r="G66" s="36">
        <v>5734</v>
      </c>
      <c r="H66" s="36"/>
      <c r="I66" s="22">
        <v>832529.17260799883</v>
      </c>
      <c r="J66" s="36">
        <v>363905.56139458384</v>
      </c>
      <c r="K66" s="469">
        <f t="shared" si="3"/>
        <v>1196434.7340025827</v>
      </c>
      <c r="L66" s="469"/>
      <c r="M66" s="36">
        <v>563572.22020073293</v>
      </c>
      <c r="N66" s="36">
        <v>73640.513815721468</v>
      </c>
      <c r="O66" s="36">
        <v>-522504.18880269607</v>
      </c>
      <c r="P66" s="22">
        <v>200167.30485753334</v>
      </c>
      <c r="Q66" s="19">
        <f t="shared" si="4"/>
        <v>314875.85007129167</v>
      </c>
      <c r="R66" s="22"/>
      <c r="S66" s="22">
        <v>563572.22020073293</v>
      </c>
      <c r="T66" s="36">
        <v>-11778.710478037468</v>
      </c>
      <c r="U66" s="36">
        <v>-171905.32</v>
      </c>
      <c r="V66" s="36">
        <v>-65826.320000000007</v>
      </c>
      <c r="W66" s="482">
        <f t="shared" si="5"/>
        <v>-522504.18880269607</v>
      </c>
      <c r="X66" s="22">
        <f t="shared" si="22"/>
        <v>284986.48020655586</v>
      </c>
      <c r="Y66" s="19">
        <f t="shared" si="6"/>
        <v>76544.161126555235</v>
      </c>
      <c r="Z66" s="536"/>
      <c r="AA66" s="22">
        <f t="shared" si="7"/>
        <v>141.41823893460148</v>
      </c>
      <c r="AB66" s="22">
        <f t="shared" si="8"/>
        <v>61.815111498995044</v>
      </c>
      <c r="AC66" s="22">
        <f t="shared" si="9"/>
        <v>203.23335043359651</v>
      </c>
      <c r="AE66" s="482">
        <f t="shared" si="10"/>
        <v>97.689759091824044</v>
      </c>
      <c r="AF66" s="482">
        <f t="shared" si="11"/>
        <v>12.764866322711296</v>
      </c>
      <c r="AG66" s="482">
        <f t="shared" si="12"/>
        <v>-90.571015566423313</v>
      </c>
      <c r="AH66" s="482">
        <f t="shared" si="13"/>
        <v>34.69705405746808</v>
      </c>
      <c r="AI66" s="482">
        <f t="shared" si="14"/>
        <v>54.58066390558011</v>
      </c>
      <c r="AK66" s="482">
        <f t="shared" si="15"/>
        <v>98.286051656911923</v>
      </c>
      <c r="AL66" s="482">
        <f t="shared" si="16"/>
        <v>-2.0541873871708178</v>
      </c>
      <c r="AM66" s="482">
        <f t="shared" si="17"/>
        <v>-29.98</v>
      </c>
      <c r="AN66" s="482">
        <f t="shared" si="18"/>
        <v>-11.48</v>
      </c>
      <c r="AO66" s="482">
        <f t="shared" si="19"/>
        <v>-91.123855738175109</v>
      </c>
      <c r="AP66" s="482">
        <f t="shared" si="20"/>
        <v>49.701165016839184</v>
      </c>
      <c r="AQ66" s="482">
        <f t="shared" si="21"/>
        <v>13.349173548405169</v>
      </c>
    </row>
    <row r="67" spans="1:43">
      <c r="A67" s="240">
        <v>179</v>
      </c>
      <c r="B67" s="364">
        <v>13</v>
      </c>
      <c r="C67" s="364">
        <v>13</v>
      </c>
      <c r="D67" s="18" t="s">
        <v>90</v>
      </c>
      <c r="E67" s="21">
        <v>144473</v>
      </c>
      <c r="F67" s="21">
        <v>145887</v>
      </c>
      <c r="G67" s="36">
        <v>147746</v>
      </c>
      <c r="H67" s="36"/>
      <c r="I67" s="22">
        <v>-7091614.2941753212</v>
      </c>
      <c r="J67" s="36">
        <v>1130494.3773779264</v>
      </c>
      <c r="K67" s="469">
        <f t="shared" si="3"/>
        <v>-5961119.9167973949</v>
      </c>
      <c r="L67" s="469"/>
      <c r="M67" s="36">
        <v>-16953557.2812845</v>
      </c>
      <c r="N67" s="36">
        <v>-3853268.3305332852</v>
      </c>
      <c r="O67" s="36">
        <v>-13213133.747938799</v>
      </c>
      <c r="P67" s="22">
        <v>5061849.1252818462</v>
      </c>
      <c r="Q67" s="19">
        <f t="shared" si="4"/>
        <v>-28958110.234474733</v>
      </c>
      <c r="R67" s="22"/>
      <c r="S67" s="22">
        <v>-16953557.2812845</v>
      </c>
      <c r="T67" s="36">
        <v>-2029882.8146062607</v>
      </c>
      <c r="U67" s="36">
        <v>-4429425.08</v>
      </c>
      <c r="V67" s="36">
        <v>-1696124.08</v>
      </c>
      <c r="W67" s="482">
        <f t="shared" si="5"/>
        <v>-13213133.747938799</v>
      </c>
      <c r="X67" s="22">
        <f t="shared" si="22"/>
        <v>7343148.3265779223</v>
      </c>
      <c r="Y67" s="19">
        <f t="shared" si="6"/>
        <v>-30978974.67725163</v>
      </c>
      <c r="Z67" s="536"/>
      <c r="AA67" s="22">
        <f t="shared" si="7"/>
        <v>-49.086087325488649</v>
      </c>
      <c r="AB67" s="22">
        <f t="shared" si="8"/>
        <v>7.8249526027557144</v>
      </c>
      <c r="AC67" s="22">
        <f t="shared" si="9"/>
        <v>-41.261134722732933</v>
      </c>
      <c r="AE67" s="482">
        <f t="shared" si="10"/>
        <v>-116.21019886134131</v>
      </c>
      <c r="AF67" s="482">
        <f t="shared" si="11"/>
        <v>-26.41269153888479</v>
      </c>
      <c r="AG67" s="482">
        <f t="shared" si="12"/>
        <v>-90.571015566423313</v>
      </c>
      <c r="AH67" s="482">
        <f t="shared" si="13"/>
        <v>34.69705405746808</v>
      </c>
      <c r="AI67" s="482">
        <f t="shared" si="14"/>
        <v>-198.49685190918132</v>
      </c>
      <c r="AK67" s="482">
        <f t="shared" si="15"/>
        <v>-114.74799508131862</v>
      </c>
      <c r="AL67" s="482">
        <f t="shared" si="16"/>
        <v>-13.739003523657228</v>
      </c>
      <c r="AM67" s="482">
        <f t="shared" si="17"/>
        <v>-29.98</v>
      </c>
      <c r="AN67" s="482">
        <f t="shared" si="18"/>
        <v>-11.48</v>
      </c>
      <c r="AO67" s="482">
        <f t="shared" si="19"/>
        <v>-89.43141437290214</v>
      </c>
      <c r="AP67" s="482">
        <f t="shared" si="20"/>
        <v>49.701165016839184</v>
      </c>
      <c r="AQ67" s="482">
        <f t="shared" si="21"/>
        <v>-209.67724796103874</v>
      </c>
    </row>
    <row r="68" spans="1:43">
      <c r="A68" s="240">
        <v>181</v>
      </c>
      <c r="B68" s="364">
        <v>4</v>
      </c>
      <c r="C68" s="364">
        <v>4</v>
      </c>
      <c r="D68" s="18" t="s">
        <v>91</v>
      </c>
      <c r="E68" s="21">
        <v>1685</v>
      </c>
      <c r="F68" s="21">
        <v>1683</v>
      </c>
      <c r="G68" s="36">
        <v>1682</v>
      </c>
      <c r="H68" s="36"/>
      <c r="I68" s="22">
        <v>298162.82759963517</v>
      </c>
      <c r="J68" s="36">
        <v>213465.8887162983</v>
      </c>
      <c r="K68" s="469">
        <f t="shared" si="3"/>
        <v>511628.7163159335</v>
      </c>
      <c r="L68" s="469"/>
      <c r="M68" s="36">
        <v>394555.77329883224</v>
      </c>
      <c r="N68" s="36">
        <v>245506.42988037129</v>
      </c>
      <c r="O68" s="36">
        <v>-152431.01919829042</v>
      </c>
      <c r="P68" s="22">
        <v>58395.141978718777</v>
      </c>
      <c r="Q68" s="19">
        <f t="shared" si="4"/>
        <v>546026.32595963194</v>
      </c>
      <c r="R68" s="22"/>
      <c r="S68" s="22">
        <v>394555.77329883224</v>
      </c>
      <c r="T68" s="36">
        <v>216051.59972624638</v>
      </c>
      <c r="U68" s="36">
        <v>-50426.36</v>
      </c>
      <c r="V68" s="36">
        <v>-19309.36</v>
      </c>
      <c r="W68" s="482">
        <f t="shared" si="5"/>
        <v>-152431.01919829042</v>
      </c>
      <c r="X68" s="22">
        <f t="shared" si="22"/>
        <v>83597.359558323515</v>
      </c>
      <c r="Y68" s="19">
        <f t="shared" si="6"/>
        <v>472037.99338511168</v>
      </c>
      <c r="Z68" s="536"/>
      <c r="AA68" s="22">
        <f t="shared" si="7"/>
        <v>176.95123299681612</v>
      </c>
      <c r="AB68" s="22">
        <f t="shared" si="8"/>
        <v>126.68598736872303</v>
      </c>
      <c r="AC68" s="22">
        <f t="shared" si="9"/>
        <v>303.63722036553918</v>
      </c>
      <c r="AE68" s="482">
        <f t="shared" si="10"/>
        <v>234.43599126490329</v>
      </c>
      <c r="AF68" s="482">
        <f t="shared" si="11"/>
        <v>145.87428988732697</v>
      </c>
      <c r="AG68" s="482">
        <f t="shared" si="12"/>
        <v>-90.571015566423299</v>
      </c>
      <c r="AH68" s="482">
        <f t="shared" si="13"/>
        <v>34.69705405746808</v>
      </c>
      <c r="AI68" s="482">
        <f t="shared" si="14"/>
        <v>324.43631964327506</v>
      </c>
      <c r="AK68" s="482">
        <f t="shared" si="15"/>
        <v>234.57537057005484</v>
      </c>
      <c r="AL68" s="482">
        <f t="shared" si="16"/>
        <v>128.44922694782781</v>
      </c>
      <c r="AM68" s="482">
        <f t="shared" si="17"/>
        <v>-29.98</v>
      </c>
      <c r="AN68" s="482">
        <f t="shared" si="18"/>
        <v>-11.48</v>
      </c>
      <c r="AO68" s="482">
        <f t="shared" si="19"/>
        <v>-90.624862781385502</v>
      </c>
      <c r="AP68" s="482">
        <f t="shared" si="20"/>
        <v>49.701165016839191</v>
      </c>
      <c r="AQ68" s="482">
        <f t="shared" si="21"/>
        <v>280.64089975333633</v>
      </c>
    </row>
    <row r="69" spans="1:43">
      <c r="A69" s="240">
        <v>182</v>
      </c>
      <c r="B69" s="364">
        <v>13</v>
      </c>
      <c r="C69" s="364">
        <v>13</v>
      </c>
      <c r="D69" s="18" t="s">
        <v>92</v>
      </c>
      <c r="E69" s="21">
        <v>19767</v>
      </c>
      <c r="F69" s="21">
        <v>19347</v>
      </c>
      <c r="G69" s="36">
        <v>19182</v>
      </c>
      <c r="H69" s="36"/>
      <c r="I69" s="22">
        <v>1666777.3868203121</v>
      </c>
      <c r="J69" s="36">
        <v>2026097.030260168</v>
      </c>
      <c r="K69" s="469">
        <f t="shared" si="3"/>
        <v>3692874.4170804801</v>
      </c>
      <c r="L69" s="469"/>
      <c r="M69" s="36">
        <v>-1698618.1868244917</v>
      </c>
      <c r="N69" s="36">
        <v>-9319.5581072418336</v>
      </c>
      <c r="O69" s="36">
        <v>-1752277.4381635918</v>
      </c>
      <c r="P69" s="22">
        <v>671283.90484983497</v>
      </c>
      <c r="Q69" s="19">
        <f t="shared" si="4"/>
        <v>-2788931.27824549</v>
      </c>
      <c r="R69" s="22"/>
      <c r="S69" s="22">
        <v>-1698618.1868244917</v>
      </c>
      <c r="T69" s="36">
        <v>-39501.250063891646</v>
      </c>
      <c r="U69" s="36">
        <v>-575076.36</v>
      </c>
      <c r="V69" s="36">
        <v>-220209.36000000002</v>
      </c>
      <c r="W69" s="482">
        <f t="shared" si="5"/>
        <v>-1752277.4381635918</v>
      </c>
      <c r="X69" s="22">
        <f t="shared" si="22"/>
        <v>953367.7473530093</v>
      </c>
      <c r="Y69" s="19">
        <f t="shared" si="6"/>
        <v>-3332314.8476989656</v>
      </c>
      <c r="Z69" s="536"/>
      <c r="AA69" s="22">
        <f t="shared" si="7"/>
        <v>84.321211454460069</v>
      </c>
      <c r="AB69" s="22">
        <f t="shared" si="8"/>
        <v>102.49896444883736</v>
      </c>
      <c r="AC69" s="22">
        <f t="shared" si="9"/>
        <v>186.82017590329741</v>
      </c>
      <c r="AE69" s="482">
        <f t="shared" si="10"/>
        <v>-87.797497639142591</v>
      </c>
      <c r="AF69" s="482">
        <f t="shared" si="11"/>
        <v>-0.48170559297264864</v>
      </c>
      <c r="AG69" s="482">
        <f t="shared" si="12"/>
        <v>-90.571015566423313</v>
      </c>
      <c r="AH69" s="482">
        <f t="shared" si="13"/>
        <v>34.69705405746808</v>
      </c>
      <c r="AI69" s="482">
        <f t="shared" si="14"/>
        <v>-144.15316474107044</v>
      </c>
      <c r="AK69" s="482">
        <f t="shared" si="15"/>
        <v>-88.55271540113084</v>
      </c>
      <c r="AL69" s="482">
        <f t="shared" si="16"/>
        <v>-2.059287356057327</v>
      </c>
      <c r="AM69" s="482">
        <f t="shared" si="17"/>
        <v>-29.98</v>
      </c>
      <c r="AN69" s="482">
        <f t="shared" si="18"/>
        <v>-11.48</v>
      </c>
      <c r="AO69" s="482">
        <f t="shared" si="19"/>
        <v>-91.350090614304648</v>
      </c>
      <c r="AP69" s="482">
        <f t="shared" si="20"/>
        <v>49.701165016839191</v>
      </c>
      <c r="AQ69" s="482">
        <f t="shared" si="21"/>
        <v>-173.72092835465361</v>
      </c>
    </row>
    <row r="70" spans="1:43">
      <c r="A70" s="240">
        <v>186</v>
      </c>
      <c r="B70" s="364">
        <v>1</v>
      </c>
      <c r="C70" s="475">
        <v>33</v>
      </c>
      <c r="D70" s="18" t="s">
        <v>93</v>
      </c>
      <c r="E70" s="21">
        <v>45226</v>
      </c>
      <c r="F70" s="21">
        <v>45630</v>
      </c>
      <c r="G70" s="36">
        <v>46490</v>
      </c>
      <c r="H70" s="36"/>
      <c r="I70" s="22">
        <v>-3409635.4958324749</v>
      </c>
      <c r="J70" s="36">
        <v>-910405.65919543139</v>
      </c>
      <c r="K70" s="469">
        <f t="shared" si="3"/>
        <v>-4320041.1550279064</v>
      </c>
      <c r="L70" s="469"/>
      <c r="M70" s="36">
        <v>-5507718.4701112546</v>
      </c>
      <c r="N70" s="36">
        <v>-1811716.4953633861</v>
      </c>
      <c r="O70" s="36">
        <v>-4132755.4402958956</v>
      </c>
      <c r="P70" s="22">
        <v>1583226.5766422686</v>
      </c>
      <c r="Q70" s="19">
        <f t="shared" si="4"/>
        <v>-9868963.8291282672</v>
      </c>
      <c r="R70" s="22"/>
      <c r="S70" s="22">
        <v>-5507718.4701112546</v>
      </c>
      <c r="T70" s="36">
        <v>-1241404.6711998202</v>
      </c>
      <c r="U70" s="36">
        <v>-1393770.2</v>
      </c>
      <c r="V70" s="36">
        <v>-533705.20000000007</v>
      </c>
      <c r="W70" s="482">
        <f t="shared" si="5"/>
        <v>-4132755.4402958956</v>
      </c>
      <c r="X70" s="22">
        <f t="shared" si="22"/>
        <v>2310607.161632854</v>
      </c>
      <c r="Y70" s="19">
        <f t="shared" si="6"/>
        <v>-10498746.819974115</v>
      </c>
      <c r="Z70" s="536"/>
      <c r="AA70" s="22">
        <f t="shared" si="7"/>
        <v>-75.39104709309855</v>
      </c>
      <c r="AB70" s="22">
        <f t="shared" si="8"/>
        <v>-20.130138840388966</v>
      </c>
      <c r="AC70" s="22">
        <f t="shared" si="9"/>
        <v>-95.521185933487516</v>
      </c>
      <c r="AE70" s="482">
        <f t="shared" si="10"/>
        <v>-120.7038893296352</v>
      </c>
      <c r="AF70" s="482">
        <f t="shared" si="11"/>
        <v>-39.704503514428801</v>
      </c>
      <c r="AG70" s="482">
        <f t="shared" si="12"/>
        <v>-90.571015566423313</v>
      </c>
      <c r="AH70" s="482">
        <f t="shared" si="13"/>
        <v>34.69705405746808</v>
      </c>
      <c r="AI70" s="482">
        <f t="shared" si="14"/>
        <v>-216.28235435301923</v>
      </c>
      <c r="AK70" s="482">
        <f t="shared" si="15"/>
        <v>-118.4710361391967</v>
      </c>
      <c r="AL70" s="482">
        <f t="shared" si="16"/>
        <v>-26.70261714776985</v>
      </c>
      <c r="AM70" s="482">
        <f t="shared" si="17"/>
        <v>-29.98</v>
      </c>
      <c r="AN70" s="482">
        <f t="shared" si="18"/>
        <v>-11.480000000000002</v>
      </c>
      <c r="AO70" s="482">
        <f t="shared" si="19"/>
        <v>-88.895578410322557</v>
      </c>
      <c r="AP70" s="482">
        <f t="shared" si="20"/>
        <v>49.701165016839191</v>
      </c>
      <c r="AQ70" s="482">
        <f t="shared" si="21"/>
        <v>-225.82806668044989</v>
      </c>
    </row>
    <row r="71" spans="1:43">
      <c r="A71" s="240">
        <v>202</v>
      </c>
      <c r="B71" s="364">
        <v>2</v>
      </c>
      <c r="C71" s="364">
        <v>2</v>
      </c>
      <c r="D71" s="18" t="s">
        <v>94</v>
      </c>
      <c r="E71" s="21">
        <v>35497</v>
      </c>
      <c r="F71" s="21">
        <v>35848</v>
      </c>
      <c r="G71" s="36">
        <v>36339</v>
      </c>
      <c r="H71" s="36"/>
      <c r="I71" s="22">
        <v>3039877.669067522</v>
      </c>
      <c r="J71" s="36">
        <v>1455677.5783048854</v>
      </c>
      <c r="K71" s="469">
        <f t="shared" si="3"/>
        <v>4495555.2473724075</v>
      </c>
      <c r="L71" s="469"/>
      <c r="M71" s="36">
        <v>5611023.2644015951</v>
      </c>
      <c r="N71" s="36">
        <v>2485267.7389891795</v>
      </c>
      <c r="O71" s="36">
        <v>-3246789.7660251427</v>
      </c>
      <c r="P71" s="22">
        <v>1243819.9938521157</v>
      </c>
      <c r="Q71" s="19">
        <f t="shared" si="4"/>
        <v>6093321.2312177476</v>
      </c>
      <c r="R71" s="22"/>
      <c r="S71" s="22">
        <v>5611023.2644015951</v>
      </c>
      <c r="T71" s="36">
        <v>1857878.1065678671</v>
      </c>
      <c r="U71" s="36">
        <v>-1089443.22</v>
      </c>
      <c r="V71" s="36">
        <v>-417171.72000000003</v>
      </c>
      <c r="W71" s="482">
        <f t="shared" si="5"/>
        <v>-3246789.7660251427</v>
      </c>
      <c r="X71" s="22">
        <f t="shared" si="22"/>
        <v>1806090.6355469192</v>
      </c>
      <c r="Y71" s="19">
        <f t="shared" si="6"/>
        <v>4521587.3004912389</v>
      </c>
      <c r="Z71" s="536"/>
      <c r="AA71" s="22">
        <f t="shared" si="7"/>
        <v>85.637593854903855</v>
      </c>
      <c r="AB71" s="22">
        <f t="shared" si="8"/>
        <v>41.00846771008495</v>
      </c>
      <c r="AC71" s="22">
        <f t="shared" si="9"/>
        <v>126.6460615649888</v>
      </c>
      <c r="AE71" s="482">
        <f t="shared" si="10"/>
        <v>156.52263067400119</v>
      </c>
      <c r="AF71" s="482">
        <f t="shared" si="11"/>
        <v>69.327932910878701</v>
      </c>
      <c r="AG71" s="482">
        <f t="shared" si="12"/>
        <v>-90.571015566423313</v>
      </c>
      <c r="AH71" s="482">
        <f t="shared" si="13"/>
        <v>34.69705405746808</v>
      </c>
      <c r="AI71" s="482">
        <f t="shared" si="14"/>
        <v>169.97660207592466</v>
      </c>
      <c r="AK71" s="482">
        <f t="shared" si="15"/>
        <v>154.40775102236151</v>
      </c>
      <c r="AL71" s="482">
        <f t="shared" si="16"/>
        <v>51.126285989374146</v>
      </c>
      <c r="AM71" s="482">
        <f t="shared" si="17"/>
        <v>-29.98</v>
      </c>
      <c r="AN71" s="482">
        <f t="shared" si="18"/>
        <v>-11.48</v>
      </c>
      <c r="AO71" s="482">
        <f t="shared" si="19"/>
        <v>-89.347251328466456</v>
      </c>
      <c r="AP71" s="482">
        <f t="shared" si="20"/>
        <v>49.701165016839184</v>
      </c>
      <c r="AQ71" s="482">
        <f t="shared" si="21"/>
        <v>124.4279507001084</v>
      </c>
    </row>
    <row r="72" spans="1:43">
      <c r="A72" s="240">
        <v>204</v>
      </c>
      <c r="B72" s="364">
        <v>11</v>
      </c>
      <c r="C72" s="364">
        <v>11</v>
      </c>
      <c r="D72" s="18" t="s">
        <v>95</v>
      </c>
      <c r="E72" s="21">
        <v>2778</v>
      </c>
      <c r="F72" s="21">
        <v>2689</v>
      </c>
      <c r="G72" s="36">
        <v>2628</v>
      </c>
      <c r="H72" s="36"/>
      <c r="I72" s="22">
        <v>-472564.01996446296</v>
      </c>
      <c r="J72" s="36">
        <v>-725824.72209087736</v>
      </c>
      <c r="K72" s="469">
        <f t="shared" si="3"/>
        <v>-1198388.7420553402</v>
      </c>
      <c r="L72" s="469"/>
      <c r="M72" s="36">
        <v>-781894.76511632674</v>
      </c>
      <c r="N72" s="36">
        <v>-903251.55099046126</v>
      </c>
      <c r="O72" s="36">
        <v>-243545.46085811229</v>
      </c>
      <c r="P72" s="22">
        <v>93300.378360531671</v>
      </c>
      <c r="Q72" s="19">
        <f t="shared" si="4"/>
        <v>-1835391.3986043683</v>
      </c>
      <c r="R72" s="22"/>
      <c r="S72" s="22">
        <v>-781894.76511632674</v>
      </c>
      <c r="T72" s="36">
        <v>-869642.77397586929</v>
      </c>
      <c r="U72" s="36">
        <v>-78787.44</v>
      </c>
      <c r="V72" s="36">
        <v>-30169.440000000002</v>
      </c>
      <c r="W72" s="482">
        <f t="shared" si="5"/>
        <v>-243545.46085811229</v>
      </c>
      <c r="X72" s="22">
        <f t="shared" si="22"/>
        <v>130614.66166425338</v>
      </c>
      <c r="Y72" s="19">
        <f t="shared" si="6"/>
        <v>-1873425.2182860549</v>
      </c>
      <c r="Z72" s="536"/>
      <c r="AA72" s="22">
        <f t="shared" si="7"/>
        <v>-170.10943843213209</v>
      </c>
      <c r="AB72" s="22">
        <f t="shared" si="8"/>
        <v>-261.27599787288602</v>
      </c>
      <c r="AC72" s="22">
        <f t="shared" si="9"/>
        <v>-431.38543630501806</v>
      </c>
      <c r="AE72" s="482">
        <f t="shared" si="10"/>
        <v>-290.77529383277306</v>
      </c>
      <c r="AF72" s="482">
        <f t="shared" si="11"/>
        <v>-335.90611788414327</v>
      </c>
      <c r="AG72" s="482">
        <f t="shared" si="12"/>
        <v>-90.571015566423313</v>
      </c>
      <c r="AH72" s="482">
        <f t="shared" si="13"/>
        <v>34.69705405746808</v>
      </c>
      <c r="AI72" s="482">
        <f t="shared" si="14"/>
        <v>-682.55537322587145</v>
      </c>
      <c r="AK72" s="482">
        <f t="shared" si="15"/>
        <v>-297.5246442603983</v>
      </c>
      <c r="AL72" s="482">
        <f t="shared" si="16"/>
        <v>-330.91429755550581</v>
      </c>
      <c r="AM72" s="482">
        <f t="shared" si="17"/>
        <v>-29.98</v>
      </c>
      <c r="AN72" s="482">
        <f t="shared" si="18"/>
        <v>-11.48</v>
      </c>
      <c r="AO72" s="482">
        <f t="shared" si="19"/>
        <v>-92.673310828809846</v>
      </c>
      <c r="AP72" s="482">
        <f t="shared" si="20"/>
        <v>49.701165016839184</v>
      </c>
      <c r="AQ72" s="482">
        <f t="shared" si="21"/>
        <v>-712.87108762787477</v>
      </c>
    </row>
    <row r="73" spans="1:43">
      <c r="A73" s="240">
        <v>205</v>
      </c>
      <c r="B73" s="364">
        <v>18</v>
      </c>
      <c r="C73" s="364">
        <v>18</v>
      </c>
      <c r="D73" s="18" t="s">
        <v>96</v>
      </c>
      <c r="E73" s="21">
        <v>36493</v>
      </c>
      <c r="F73" s="21">
        <v>36297</v>
      </c>
      <c r="G73" s="36">
        <v>36513</v>
      </c>
      <c r="H73" s="36"/>
      <c r="I73" s="22">
        <v>-7752867.8544950169</v>
      </c>
      <c r="J73" s="36">
        <v>-4898872.5916404137</v>
      </c>
      <c r="K73" s="469">
        <f t="shared" si="3"/>
        <v>-12651740.446135432</v>
      </c>
      <c r="L73" s="469"/>
      <c r="M73" s="36">
        <v>-5505661.1376929609</v>
      </c>
      <c r="N73" s="36">
        <v>-3007442.9254161492</v>
      </c>
      <c r="O73" s="36">
        <v>-3287456.1520144669</v>
      </c>
      <c r="P73" s="22">
        <v>1259398.9711239189</v>
      </c>
      <c r="Q73" s="19">
        <f t="shared" si="4"/>
        <v>-10541161.24399966</v>
      </c>
      <c r="R73" s="22"/>
      <c r="S73" s="22">
        <v>-5505661.1376929609</v>
      </c>
      <c r="T73" s="36">
        <v>-2553780.6794888005</v>
      </c>
      <c r="U73" s="36">
        <v>-1094659.74</v>
      </c>
      <c r="V73" s="36">
        <v>-419169.24</v>
      </c>
      <c r="W73" s="482">
        <f t="shared" si="5"/>
        <v>-3287456.1520144669</v>
      </c>
      <c r="X73" s="22">
        <f t="shared" si="22"/>
        <v>1814738.638259849</v>
      </c>
      <c r="Y73" s="19">
        <f t="shared" si="6"/>
        <v>-11045988.310936378</v>
      </c>
      <c r="Z73" s="536"/>
      <c r="AA73" s="22">
        <f t="shared" si="7"/>
        <v>-212.44808194708619</v>
      </c>
      <c r="AB73" s="22">
        <f t="shared" si="8"/>
        <v>-134.24143237443931</v>
      </c>
      <c r="AC73" s="22">
        <f t="shared" si="9"/>
        <v>-346.68951432152556</v>
      </c>
      <c r="AE73" s="482">
        <f t="shared" si="10"/>
        <v>-151.6836415597146</v>
      </c>
      <c r="AF73" s="482">
        <f t="shared" si="11"/>
        <v>-82.85651501270489</v>
      </c>
      <c r="AG73" s="482">
        <f t="shared" si="12"/>
        <v>-90.571015566423313</v>
      </c>
      <c r="AH73" s="482">
        <f t="shared" si="13"/>
        <v>34.69705405746808</v>
      </c>
      <c r="AI73" s="482">
        <f t="shared" si="14"/>
        <v>-290.4141180813748</v>
      </c>
      <c r="AK73" s="482">
        <f t="shared" si="15"/>
        <v>-150.78632645066034</v>
      </c>
      <c r="AL73" s="482">
        <f t="shared" si="16"/>
        <v>-69.941683222107201</v>
      </c>
      <c r="AM73" s="482">
        <f t="shared" si="17"/>
        <v>-29.98</v>
      </c>
      <c r="AN73" s="482">
        <f t="shared" si="18"/>
        <v>-11.48</v>
      </c>
      <c r="AO73" s="482">
        <f t="shared" si="19"/>
        <v>-90.035224495781421</v>
      </c>
      <c r="AP73" s="482">
        <f t="shared" si="20"/>
        <v>49.701165016839184</v>
      </c>
      <c r="AQ73" s="482">
        <f t="shared" si="21"/>
        <v>-302.52206915170973</v>
      </c>
    </row>
    <row r="74" spans="1:43">
      <c r="A74" s="240">
        <v>208</v>
      </c>
      <c r="B74" s="364">
        <v>17</v>
      </c>
      <c r="C74" s="364">
        <v>17</v>
      </c>
      <c r="D74" s="18" t="s">
        <v>97</v>
      </c>
      <c r="E74" s="21">
        <v>12412</v>
      </c>
      <c r="F74" s="21">
        <v>12335</v>
      </c>
      <c r="G74" s="36">
        <v>12372</v>
      </c>
      <c r="H74" s="36"/>
      <c r="I74" s="22">
        <v>1591114.3300373671</v>
      </c>
      <c r="J74" s="36">
        <v>714745.30689145578</v>
      </c>
      <c r="K74" s="469">
        <f t="shared" si="3"/>
        <v>2305859.6369288228</v>
      </c>
      <c r="L74" s="469"/>
      <c r="M74" s="36">
        <v>1090660.0327865274</v>
      </c>
      <c r="N74" s="36">
        <v>144666.13464401322</v>
      </c>
      <c r="O74" s="36">
        <v>-1117193.4770118315</v>
      </c>
      <c r="P74" s="22">
        <v>427988.16179886874</v>
      </c>
      <c r="Q74" s="19">
        <f t="shared" si="4"/>
        <v>546120.85221757786</v>
      </c>
      <c r="R74" s="22"/>
      <c r="S74" s="22">
        <v>1090660.0327865274</v>
      </c>
      <c r="T74" s="36">
        <v>-25184.675636434768</v>
      </c>
      <c r="U74" s="36">
        <v>-370912.56</v>
      </c>
      <c r="V74" s="36">
        <v>-142030.56</v>
      </c>
      <c r="W74" s="482">
        <f t="shared" si="5"/>
        <v>-1117193.4770118315</v>
      </c>
      <c r="X74" s="22">
        <f t="shared" si="22"/>
        <v>614902.81358833448</v>
      </c>
      <c r="Y74" s="19">
        <f t="shared" si="6"/>
        <v>50241.573726595612</v>
      </c>
      <c r="Z74" s="536"/>
      <c r="AA74" s="22">
        <f t="shared" si="7"/>
        <v>128.19161537523098</v>
      </c>
      <c r="AB74" s="22">
        <f t="shared" si="8"/>
        <v>57.585023114039302</v>
      </c>
      <c r="AC74" s="22">
        <f t="shared" si="9"/>
        <v>185.77663848927028</v>
      </c>
      <c r="AE74" s="482">
        <f t="shared" si="10"/>
        <v>88.419945908919942</v>
      </c>
      <c r="AF74" s="482">
        <f t="shared" si="11"/>
        <v>11.728101714147808</v>
      </c>
      <c r="AG74" s="482">
        <f t="shared" si="12"/>
        <v>-90.571015566423313</v>
      </c>
      <c r="AH74" s="482">
        <f t="shared" si="13"/>
        <v>34.69705405746808</v>
      </c>
      <c r="AI74" s="482">
        <f t="shared" si="14"/>
        <v>44.274086114112514</v>
      </c>
      <c r="AK74" s="482">
        <f t="shared" si="15"/>
        <v>88.155515097520805</v>
      </c>
      <c r="AL74" s="482">
        <f t="shared" si="16"/>
        <v>-2.0356187872966998</v>
      </c>
      <c r="AM74" s="482">
        <f t="shared" si="17"/>
        <v>-29.98</v>
      </c>
      <c r="AN74" s="482">
        <f t="shared" si="18"/>
        <v>-11.48</v>
      </c>
      <c r="AO74" s="482">
        <f t="shared" si="19"/>
        <v>-90.300151714503031</v>
      </c>
      <c r="AP74" s="482">
        <f t="shared" si="20"/>
        <v>49.701165016839191</v>
      </c>
      <c r="AQ74" s="482">
        <f t="shared" si="21"/>
        <v>4.0609096125602662</v>
      </c>
    </row>
    <row r="75" spans="1:43">
      <c r="A75" s="240">
        <v>211</v>
      </c>
      <c r="B75" s="364">
        <v>6</v>
      </c>
      <c r="C75" s="364">
        <v>6</v>
      </c>
      <c r="D75" s="18" t="s">
        <v>98</v>
      </c>
      <c r="E75" s="21">
        <v>32622</v>
      </c>
      <c r="F75" s="21">
        <v>32959</v>
      </c>
      <c r="G75" s="36">
        <v>33473</v>
      </c>
      <c r="H75" s="36"/>
      <c r="I75" s="22">
        <v>684931.9172317225</v>
      </c>
      <c r="J75" s="36">
        <v>280472.81638252817</v>
      </c>
      <c r="K75" s="469">
        <f t="shared" ref="K75:K138" si="23">SUM(I75:J75)</f>
        <v>965404.73361425067</v>
      </c>
      <c r="L75" s="469"/>
      <c r="M75" s="36">
        <v>227491.82921693509</v>
      </c>
      <c r="N75" s="36">
        <v>15149.9242375013</v>
      </c>
      <c r="O75" s="36">
        <v>-2985130.1020537461</v>
      </c>
      <c r="P75" s="22">
        <v>1143580.2046800905</v>
      </c>
      <c r="Q75" s="19">
        <f t="shared" ref="Q75:Q138" si="24">SUM(M75:P75)</f>
        <v>-1598908.143919219</v>
      </c>
      <c r="R75" s="22"/>
      <c r="S75" s="22">
        <v>227491.82921693509</v>
      </c>
      <c r="T75" s="36">
        <v>-67293.208293575473</v>
      </c>
      <c r="U75" s="36">
        <v>-1003520.54</v>
      </c>
      <c r="V75" s="36">
        <v>-384270.04000000004</v>
      </c>
      <c r="W75" s="482">
        <f t="shared" ref="W75:W138" si="25">O75</f>
        <v>-2985130.1020537461</v>
      </c>
      <c r="X75" s="22">
        <f t="shared" si="22"/>
        <v>1663647.0966086581</v>
      </c>
      <c r="Y75" s="19">
        <f t="shared" ref="Y75:Y138" si="26">SUM(S75:X75)</f>
        <v>-2549074.9645217285</v>
      </c>
      <c r="Z75" s="536"/>
      <c r="AA75" s="22">
        <f t="shared" ref="AA75:AA138" si="27">I75/E75</f>
        <v>20.996012422037964</v>
      </c>
      <c r="AB75" s="22">
        <f t="shared" ref="AB75:AB138" si="28">J75/E75</f>
        <v>8.5976585243862473</v>
      </c>
      <c r="AC75" s="22">
        <f t="shared" ref="AC75:AC138" si="29">K75/E75</f>
        <v>29.593670946424211</v>
      </c>
      <c r="AE75" s="482">
        <f t="shared" ref="AE75:AE138" si="30">M75/F75</f>
        <v>6.9022673387218996</v>
      </c>
      <c r="AF75" s="482">
        <f t="shared" ref="AF75:AF138" si="31">N75/F75</f>
        <v>0.45965970561914199</v>
      </c>
      <c r="AG75" s="482">
        <f t="shared" ref="AG75:AG138" si="32">O75/F75</f>
        <v>-90.571015566423313</v>
      </c>
      <c r="AH75" s="482">
        <f t="shared" ref="AH75:AH138" si="33">P75/F75</f>
        <v>34.69705405746808</v>
      </c>
      <c r="AI75" s="482">
        <f t="shared" ref="AI75:AI138" si="34">Q75/F75</f>
        <v>-48.512034464614189</v>
      </c>
      <c r="AK75" s="482">
        <f t="shared" ref="AK75:AK138" si="35">S75/$G75</f>
        <v>6.7962784697199261</v>
      </c>
      <c r="AL75" s="482">
        <f t="shared" ref="AL75:AL138" si="36">T75/$G75</f>
        <v>-2.0103727868304446</v>
      </c>
      <c r="AM75" s="482">
        <f t="shared" ref="AM75:AM138" si="37">U75/$G75</f>
        <v>-29.98</v>
      </c>
      <c r="AN75" s="482">
        <f t="shared" ref="AN75:AN138" si="38">V75/$G75</f>
        <v>-11.48</v>
      </c>
      <c r="AO75" s="482">
        <f t="shared" ref="AO75:AO138" si="39">W75/$G75</f>
        <v>-89.180237864958215</v>
      </c>
      <c r="AP75" s="482">
        <f t="shared" ref="AP75:AP138" si="40">X75/$G75</f>
        <v>49.701165016839184</v>
      </c>
      <c r="AQ75" s="482">
        <f t="shared" ref="AQ75:AQ138" si="41">Y75/$G75</f>
        <v>-76.153167165229547</v>
      </c>
    </row>
    <row r="76" spans="1:43">
      <c r="A76" s="240">
        <v>213</v>
      </c>
      <c r="B76" s="364">
        <v>10</v>
      </c>
      <c r="C76" s="364">
        <v>10</v>
      </c>
      <c r="D76" s="18" t="s">
        <v>99</v>
      </c>
      <c r="E76" s="21">
        <v>5230</v>
      </c>
      <c r="F76" s="21">
        <v>5154</v>
      </c>
      <c r="G76" s="36">
        <v>5114</v>
      </c>
      <c r="H76" s="36"/>
      <c r="I76" s="22">
        <v>-135640.18013436309</v>
      </c>
      <c r="J76" s="36">
        <v>66922.726256264737</v>
      </c>
      <c r="K76" s="469">
        <f t="shared" si="23"/>
        <v>-68717.453878098357</v>
      </c>
      <c r="L76" s="469"/>
      <c r="M76" s="36">
        <v>-469288.93150539533</v>
      </c>
      <c r="N76" s="36">
        <v>-99885.930040019972</v>
      </c>
      <c r="O76" s="36">
        <v>-466803.01422934578</v>
      </c>
      <c r="P76" s="22">
        <v>178828.6166121905</v>
      </c>
      <c r="Q76" s="19">
        <f t="shared" si="24"/>
        <v>-857149.2591625707</v>
      </c>
      <c r="R76" s="22"/>
      <c r="S76" s="22">
        <v>-469288.93150539533</v>
      </c>
      <c r="T76" s="36">
        <v>-35468.065877429173</v>
      </c>
      <c r="U76" s="36">
        <v>-153317.72</v>
      </c>
      <c r="V76" s="36">
        <v>-58708.72</v>
      </c>
      <c r="W76" s="482">
        <f t="shared" si="25"/>
        <v>-466803.01422934578</v>
      </c>
      <c r="X76" s="22">
        <f t="shared" ref="X76:X139" si="42">G76/$G$10*277000000</f>
        <v>254171.7578961156</v>
      </c>
      <c r="Y76" s="19">
        <f t="shared" si="26"/>
        <v>-929414.69371605478</v>
      </c>
      <c r="Z76" s="536"/>
      <c r="AA76" s="22">
        <f t="shared" si="27"/>
        <v>-25.935024882287397</v>
      </c>
      <c r="AB76" s="22">
        <f t="shared" si="28"/>
        <v>12.79593236257452</v>
      </c>
      <c r="AC76" s="22">
        <f t="shared" si="29"/>
        <v>-13.139092519712879</v>
      </c>
      <c r="AE76" s="482">
        <f t="shared" si="30"/>
        <v>-91.053343326619199</v>
      </c>
      <c r="AF76" s="482">
        <f t="shared" si="31"/>
        <v>-19.380273581688005</v>
      </c>
      <c r="AG76" s="482">
        <f t="shared" si="32"/>
        <v>-90.571015566423313</v>
      </c>
      <c r="AH76" s="482">
        <f t="shared" si="33"/>
        <v>34.69705405746808</v>
      </c>
      <c r="AI76" s="482">
        <f t="shared" si="34"/>
        <v>-166.30757841726245</v>
      </c>
      <c r="AK76" s="482">
        <f t="shared" si="35"/>
        <v>-91.765532167656502</v>
      </c>
      <c r="AL76" s="482">
        <f t="shared" si="36"/>
        <v>-6.9354841371586184</v>
      </c>
      <c r="AM76" s="482">
        <f t="shared" si="37"/>
        <v>-29.98</v>
      </c>
      <c r="AN76" s="482">
        <f t="shared" si="38"/>
        <v>-11.48</v>
      </c>
      <c r="AO76" s="482">
        <f t="shared" si="39"/>
        <v>-91.27943180081067</v>
      </c>
      <c r="AP76" s="482">
        <f t="shared" si="40"/>
        <v>49.701165016839184</v>
      </c>
      <c r="AQ76" s="482">
        <f t="shared" si="41"/>
        <v>-181.73928308878664</v>
      </c>
    </row>
    <row r="77" spans="1:43">
      <c r="A77" s="240">
        <v>214</v>
      </c>
      <c r="B77" s="364">
        <v>4</v>
      </c>
      <c r="C77" s="364">
        <v>4</v>
      </c>
      <c r="D77" s="18" t="s">
        <v>100</v>
      </c>
      <c r="E77" s="21">
        <v>12662</v>
      </c>
      <c r="F77" s="21">
        <v>12528</v>
      </c>
      <c r="G77" s="36">
        <v>12394</v>
      </c>
      <c r="H77" s="36"/>
      <c r="I77" s="22">
        <v>218342.51649319506</v>
      </c>
      <c r="J77" s="36">
        <v>823608.0857681433</v>
      </c>
      <c r="K77" s="469">
        <f t="shared" si="23"/>
        <v>1041950.6022613384</v>
      </c>
      <c r="L77" s="469"/>
      <c r="M77" s="36">
        <v>-359613.47144234675</v>
      </c>
      <c r="N77" s="36">
        <v>197904.26069341192</v>
      </c>
      <c r="O77" s="36">
        <v>-1134673.6830161512</v>
      </c>
      <c r="P77" s="22">
        <v>434684.69323196012</v>
      </c>
      <c r="Q77" s="19">
        <f t="shared" si="24"/>
        <v>-861698.20053312602</v>
      </c>
      <c r="R77" s="22"/>
      <c r="S77" s="22">
        <v>-359613.47144234675</v>
      </c>
      <c r="T77" s="36">
        <v>-21353.084624993669</v>
      </c>
      <c r="U77" s="36">
        <v>-371572.12</v>
      </c>
      <c r="V77" s="36">
        <v>-142283.12</v>
      </c>
      <c r="W77" s="482">
        <f t="shared" si="25"/>
        <v>-1134673.6830161512</v>
      </c>
      <c r="X77" s="22">
        <f t="shared" si="42"/>
        <v>615996.23921870487</v>
      </c>
      <c r="Y77" s="19">
        <f t="shared" si="26"/>
        <v>-1413499.2398647866</v>
      </c>
      <c r="Z77" s="536"/>
      <c r="AA77" s="22">
        <f t="shared" si="27"/>
        <v>17.243920114768208</v>
      </c>
      <c r="AB77" s="22">
        <f t="shared" si="28"/>
        <v>65.045655170442529</v>
      </c>
      <c r="AC77" s="22">
        <f t="shared" si="29"/>
        <v>82.289575285210745</v>
      </c>
      <c r="AE77" s="482">
        <f t="shared" si="30"/>
        <v>-28.704779010404433</v>
      </c>
      <c r="AF77" s="482">
        <f t="shared" si="31"/>
        <v>15.796955674761488</v>
      </c>
      <c r="AG77" s="482">
        <f t="shared" si="32"/>
        <v>-90.571015566423313</v>
      </c>
      <c r="AH77" s="482">
        <f t="shared" si="33"/>
        <v>34.69705405746808</v>
      </c>
      <c r="AI77" s="482">
        <f t="shared" si="34"/>
        <v>-68.781784844598178</v>
      </c>
      <c r="AK77" s="482">
        <f t="shared" si="35"/>
        <v>-29.015125983729767</v>
      </c>
      <c r="AL77" s="482">
        <f t="shared" si="36"/>
        <v>-1.7228565939159004</v>
      </c>
      <c r="AM77" s="482">
        <f t="shared" si="37"/>
        <v>-29.98</v>
      </c>
      <c r="AN77" s="482">
        <f t="shared" si="38"/>
        <v>-11.48</v>
      </c>
      <c r="AO77" s="482">
        <f t="shared" si="39"/>
        <v>-91.550240682277817</v>
      </c>
      <c r="AP77" s="482">
        <f t="shared" si="40"/>
        <v>49.701165016839184</v>
      </c>
      <c r="AQ77" s="482">
        <f t="shared" si="41"/>
        <v>-114.04705824308428</v>
      </c>
    </row>
    <row r="78" spans="1:43">
      <c r="A78" s="240">
        <v>216</v>
      </c>
      <c r="B78" s="364">
        <v>13</v>
      </c>
      <c r="C78" s="364">
        <v>13</v>
      </c>
      <c r="D78" s="18" t="s">
        <v>101</v>
      </c>
      <c r="E78" s="21">
        <v>1311</v>
      </c>
      <c r="F78" s="21">
        <v>1269</v>
      </c>
      <c r="G78" s="36">
        <v>1217</v>
      </c>
      <c r="H78" s="36"/>
      <c r="I78" s="22">
        <v>114357.02483967174</v>
      </c>
      <c r="J78" s="36">
        <v>-4523.8032819577911</v>
      </c>
      <c r="K78" s="469">
        <f t="shared" si="23"/>
        <v>109833.22155771394</v>
      </c>
      <c r="L78" s="469"/>
      <c r="M78" s="36">
        <v>82910.212932417213</v>
      </c>
      <c r="N78" s="36">
        <v>-11899.924942034795</v>
      </c>
      <c r="O78" s="36">
        <v>-114934.61875379119</v>
      </c>
      <c r="P78" s="22">
        <v>44030.561598926994</v>
      </c>
      <c r="Q78" s="19">
        <f t="shared" si="24"/>
        <v>106.23083551822492</v>
      </c>
      <c r="R78" s="22"/>
      <c r="S78" s="22">
        <v>82910.212932417213</v>
      </c>
      <c r="T78" s="36">
        <v>-2590.9487947009097</v>
      </c>
      <c r="U78" s="36">
        <v>-36485.660000000003</v>
      </c>
      <c r="V78" s="36">
        <v>-13971.16</v>
      </c>
      <c r="W78" s="482">
        <f t="shared" si="25"/>
        <v>-114934.61875379119</v>
      </c>
      <c r="X78" s="22">
        <f t="shared" si="42"/>
        <v>60486.317825493286</v>
      </c>
      <c r="Y78" s="19">
        <f t="shared" si="26"/>
        <v>-24585.856790581602</v>
      </c>
      <c r="Z78" s="536"/>
      <c r="AA78" s="22">
        <f t="shared" si="27"/>
        <v>87.228851899063116</v>
      </c>
      <c r="AB78" s="22">
        <f t="shared" si="28"/>
        <v>-3.4506508634308095</v>
      </c>
      <c r="AC78" s="22">
        <f t="shared" si="29"/>
        <v>83.778201035632293</v>
      </c>
      <c r="AE78" s="482">
        <f t="shared" si="30"/>
        <v>65.335077172905599</v>
      </c>
      <c r="AF78" s="482">
        <f t="shared" si="31"/>
        <v>-9.3774034216192241</v>
      </c>
      <c r="AG78" s="482">
        <f t="shared" si="32"/>
        <v>-90.571015566423313</v>
      </c>
      <c r="AH78" s="482">
        <f t="shared" si="33"/>
        <v>34.69705405746808</v>
      </c>
      <c r="AI78" s="482">
        <f t="shared" si="34"/>
        <v>8.3712242331146505E-2</v>
      </c>
      <c r="AK78" s="482">
        <f t="shared" si="35"/>
        <v>68.126715638798032</v>
      </c>
      <c r="AL78" s="482">
        <f t="shared" si="36"/>
        <v>-2.1289636768290139</v>
      </c>
      <c r="AM78" s="482">
        <f t="shared" si="37"/>
        <v>-29.980000000000004</v>
      </c>
      <c r="AN78" s="482">
        <f t="shared" si="38"/>
        <v>-11.48</v>
      </c>
      <c r="AO78" s="482">
        <f t="shared" si="39"/>
        <v>-94.44093570566244</v>
      </c>
      <c r="AP78" s="482">
        <f t="shared" si="40"/>
        <v>49.701165016839184</v>
      </c>
      <c r="AQ78" s="482">
        <f t="shared" si="41"/>
        <v>-20.202018726854234</v>
      </c>
    </row>
    <row r="79" spans="1:43">
      <c r="A79" s="240">
        <v>217</v>
      </c>
      <c r="B79" s="364">
        <v>16</v>
      </c>
      <c r="C79" s="364">
        <v>16</v>
      </c>
      <c r="D79" s="18" t="s">
        <v>102</v>
      </c>
      <c r="E79" s="21">
        <v>5390</v>
      </c>
      <c r="F79" s="21">
        <v>5352</v>
      </c>
      <c r="G79" s="36">
        <v>5246</v>
      </c>
      <c r="H79" s="36"/>
      <c r="I79" s="22">
        <v>-561106.87027460278</v>
      </c>
      <c r="J79" s="36">
        <v>-772481.20078429999</v>
      </c>
      <c r="K79" s="469">
        <f t="shared" si="23"/>
        <v>-1333588.0710589029</v>
      </c>
      <c r="L79" s="469"/>
      <c r="M79" s="36">
        <v>-723950.50658415561</v>
      </c>
      <c r="N79" s="36">
        <v>-823094.38315052423</v>
      </c>
      <c r="O79" s="36">
        <v>-484736.07531149755</v>
      </c>
      <c r="P79" s="22">
        <v>185698.63331556917</v>
      </c>
      <c r="Q79" s="19">
        <f t="shared" si="24"/>
        <v>-1846082.3317306081</v>
      </c>
      <c r="R79" s="22"/>
      <c r="S79" s="22">
        <v>-723950.50658415561</v>
      </c>
      <c r="T79" s="36">
        <v>-756201.79312371288</v>
      </c>
      <c r="U79" s="36">
        <v>-157275.08000000002</v>
      </c>
      <c r="V79" s="36">
        <v>-60224.08</v>
      </c>
      <c r="W79" s="482">
        <f t="shared" si="25"/>
        <v>-484736.07531149755</v>
      </c>
      <c r="X79" s="22">
        <f t="shared" si="42"/>
        <v>260732.31167833836</v>
      </c>
      <c r="Y79" s="19">
        <f t="shared" si="26"/>
        <v>-1921655.2233410277</v>
      </c>
      <c r="Z79" s="536"/>
      <c r="AA79" s="22">
        <f t="shared" si="27"/>
        <v>-104.10146016226396</v>
      </c>
      <c r="AB79" s="22">
        <f t="shared" si="28"/>
        <v>-143.31747695441558</v>
      </c>
      <c r="AC79" s="22">
        <f t="shared" si="29"/>
        <v>-247.41893711667956</v>
      </c>
      <c r="AE79" s="482">
        <f t="shared" si="30"/>
        <v>-135.26728448881832</v>
      </c>
      <c r="AF79" s="482">
        <f t="shared" si="31"/>
        <v>-153.79192510286327</v>
      </c>
      <c r="AG79" s="482">
        <f t="shared" si="32"/>
        <v>-90.571015566423313</v>
      </c>
      <c r="AH79" s="482">
        <f t="shared" si="33"/>
        <v>34.69705405746808</v>
      </c>
      <c r="AI79" s="482">
        <f t="shared" si="34"/>
        <v>-344.9331711006368</v>
      </c>
      <c r="AK79" s="482">
        <f t="shared" si="35"/>
        <v>-138.00047780864574</v>
      </c>
      <c r="AL79" s="482">
        <f t="shared" si="36"/>
        <v>-144.14826403425712</v>
      </c>
      <c r="AM79" s="482">
        <f t="shared" si="37"/>
        <v>-29.980000000000004</v>
      </c>
      <c r="AN79" s="482">
        <f t="shared" si="38"/>
        <v>-11.48</v>
      </c>
      <c r="AO79" s="482">
        <f t="shared" si="39"/>
        <v>-92.401081835969791</v>
      </c>
      <c r="AP79" s="482">
        <f t="shared" si="40"/>
        <v>49.701165016839184</v>
      </c>
      <c r="AQ79" s="482">
        <f t="shared" si="41"/>
        <v>-366.30865866203351</v>
      </c>
    </row>
    <row r="80" spans="1:43">
      <c r="A80" s="240">
        <v>218</v>
      </c>
      <c r="B80" s="364">
        <v>14</v>
      </c>
      <c r="C80" s="364">
        <v>14</v>
      </c>
      <c r="D80" s="18" t="s">
        <v>103</v>
      </c>
      <c r="E80" s="21">
        <v>1192</v>
      </c>
      <c r="F80" s="21">
        <v>1200</v>
      </c>
      <c r="G80" s="36">
        <v>1188</v>
      </c>
      <c r="H80" s="36"/>
      <c r="I80" s="22">
        <v>422971.04760824348</v>
      </c>
      <c r="J80" s="36">
        <v>241440.92076209918</v>
      </c>
      <c r="K80" s="469">
        <f t="shared" si="23"/>
        <v>664411.96837034263</v>
      </c>
      <c r="L80" s="469"/>
      <c r="M80" s="36">
        <v>331647.56100849988</v>
      </c>
      <c r="N80" s="36">
        <v>157627.60735726121</v>
      </c>
      <c r="O80" s="36">
        <v>-108685.21867970798</v>
      </c>
      <c r="P80" s="22">
        <v>41636.464868961695</v>
      </c>
      <c r="Q80" s="19">
        <f t="shared" si="24"/>
        <v>422226.41455501481</v>
      </c>
      <c r="R80" s="22"/>
      <c r="S80" s="22">
        <v>331647.56100849988</v>
      </c>
      <c r="T80" s="36">
        <v>136625.94592829514</v>
      </c>
      <c r="U80" s="36">
        <v>-35616.239999999998</v>
      </c>
      <c r="V80" s="36">
        <v>-13638.24</v>
      </c>
      <c r="W80" s="482">
        <f t="shared" si="25"/>
        <v>-108685.21867970798</v>
      </c>
      <c r="X80" s="22">
        <f t="shared" si="42"/>
        <v>59044.984040004951</v>
      </c>
      <c r="Y80" s="19">
        <f t="shared" si="26"/>
        <v>369378.79229709203</v>
      </c>
      <c r="Z80" s="536"/>
      <c r="AA80" s="22">
        <f t="shared" si="27"/>
        <v>354.84148289282172</v>
      </c>
      <c r="AB80" s="22">
        <f t="shared" si="28"/>
        <v>202.55110802189529</v>
      </c>
      <c r="AC80" s="22">
        <f t="shared" si="29"/>
        <v>557.39259091471695</v>
      </c>
      <c r="AE80" s="482">
        <f t="shared" si="30"/>
        <v>276.37296750708322</v>
      </c>
      <c r="AF80" s="482">
        <f t="shared" si="31"/>
        <v>131.35633946438435</v>
      </c>
      <c r="AG80" s="482">
        <f t="shared" si="32"/>
        <v>-90.571015566423313</v>
      </c>
      <c r="AH80" s="482">
        <f t="shared" si="33"/>
        <v>34.69705405746808</v>
      </c>
      <c r="AI80" s="482">
        <f t="shared" si="34"/>
        <v>351.85534546251233</v>
      </c>
      <c r="AK80" s="482">
        <f t="shared" si="35"/>
        <v>279.16461364351841</v>
      </c>
      <c r="AL80" s="482">
        <f t="shared" si="36"/>
        <v>115.00500499014743</v>
      </c>
      <c r="AM80" s="482">
        <f t="shared" si="37"/>
        <v>-29.979999999999997</v>
      </c>
      <c r="AN80" s="482">
        <f t="shared" si="38"/>
        <v>-11.48</v>
      </c>
      <c r="AO80" s="482">
        <f t="shared" si="39"/>
        <v>-91.485874309518493</v>
      </c>
      <c r="AP80" s="482">
        <f t="shared" si="40"/>
        <v>49.701165016839184</v>
      </c>
      <c r="AQ80" s="482">
        <f t="shared" si="41"/>
        <v>310.92490934098657</v>
      </c>
    </row>
    <row r="81" spans="1:43">
      <c r="A81" s="240">
        <v>224</v>
      </c>
      <c r="B81" s="364">
        <v>1</v>
      </c>
      <c r="C81" s="475">
        <v>34</v>
      </c>
      <c r="D81" s="18" t="s">
        <v>104</v>
      </c>
      <c r="E81" s="21">
        <v>8717</v>
      </c>
      <c r="F81" s="21">
        <v>8603</v>
      </c>
      <c r="G81" s="36">
        <v>8581</v>
      </c>
      <c r="H81" s="36"/>
      <c r="I81" s="22">
        <v>-739697.95930586406</v>
      </c>
      <c r="J81" s="36">
        <v>-627025.14316977886</v>
      </c>
      <c r="K81" s="469">
        <f t="shared" si="23"/>
        <v>-1366723.1024756429</v>
      </c>
      <c r="L81" s="469"/>
      <c r="M81" s="36">
        <v>-207149.17075832974</v>
      </c>
      <c r="N81" s="36">
        <v>-179086.34596851381</v>
      </c>
      <c r="O81" s="36">
        <v>-779182.44691793981</v>
      </c>
      <c r="P81" s="22">
        <v>298498.75605639786</v>
      </c>
      <c r="Q81" s="19">
        <f t="shared" si="24"/>
        <v>-866919.20758838556</v>
      </c>
      <c r="R81" s="22"/>
      <c r="S81" s="22">
        <v>-207149.17075832974</v>
      </c>
      <c r="T81" s="36">
        <v>-71560.757029676271</v>
      </c>
      <c r="U81" s="36">
        <v>-257258.38</v>
      </c>
      <c r="V81" s="36">
        <v>-98509.88</v>
      </c>
      <c r="W81" s="482">
        <f t="shared" si="25"/>
        <v>-779182.44691793981</v>
      </c>
      <c r="X81" s="22">
        <f t="shared" si="42"/>
        <v>426485.69700949703</v>
      </c>
      <c r="Y81" s="19">
        <f t="shared" si="26"/>
        <v>-987174.93769644876</v>
      </c>
      <c r="Z81" s="536"/>
      <c r="AA81" s="22">
        <f t="shared" si="27"/>
        <v>-84.85694152872135</v>
      </c>
      <c r="AB81" s="22">
        <f t="shared" si="28"/>
        <v>-71.931300122723286</v>
      </c>
      <c r="AC81" s="22">
        <f t="shared" si="29"/>
        <v>-156.78824165144465</v>
      </c>
      <c r="AE81" s="482">
        <f t="shared" si="30"/>
        <v>-24.07871332771472</v>
      </c>
      <c r="AF81" s="482">
        <f t="shared" si="31"/>
        <v>-20.816732066548159</v>
      </c>
      <c r="AG81" s="482">
        <f t="shared" si="32"/>
        <v>-90.571015566423313</v>
      </c>
      <c r="AH81" s="482">
        <f t="shared" si="33"/>
        <v>34.69705405746808</v>
      </c>
      <c r="AI81" s="482">
        <f t="shared" si="34"/>
        <v>-100.76940690321813</v>
      </c>
      <c r="AK81" s="482">
        <f t="shared" si="35"/>
        <v>-24.140446423299117</v>
      </c>
      <c r="AL81" s="482">
        <f t="shared" si="36"/>
        <v>-8.3394426092152738</v>
      </c>
      <c r="AM81" s="482">
        <f t="shared" si="37"/>
        <v>-29.98</v>
      </c>
      <c r="AN81" s="482">
        <f t="shared" si="38"/>
        <v>-11.48</v>
      </c>
      <c r="AO81" s="482">
        <f t="shared" si="39"/>
        <v>-90.803221875998119</v>
      </c>
      <c r="AP81" s="482">
        <f t="shared" si="40"/>
        <v>49.701165016839184</v>
      </c>
      <c r="AQ81" s="482">
        <f t="shared" si="41"/>
        <v>-115.04194589167332</v>
      </c>
    </row>
    <row r="82" spans="1:43">
      <c r="A82" s="240">
        <v>226</v>
      </c>
      <c r="B82" s="364">
        <v>13</v>
      </c>
      <c r="C82" s="364">
        <v>13</v>
      </c>
      <c r="D82" s="18" t="s">
        <v>105</v>
      </c>
      <c r="E82" s="21">
        <v>3774</v>
      </c>
      <c r="F82" s="21">
        <v>3665</v>
      </c>
      <c r="G82" s="36">
        <v>3625</v>
      </c>
      <c r="H82" s="36"/>
      <c r="I82" s="22">
        <v>784635.01991361193</v>
      </c>
      <c r="J82" s="36">
        <v>535356.36798002338</v>
      </c>
      <c r="K82" s="469">
        <f t="shared" si="23"/>
        <v>1319991.3878936353</v>
      </c>
      <c r="L82" s="469"/>
      <c r="M82" s="36">
        <v>391817.80303608027</v>
      </c>
      <c r="N82" s="36">
        <v>202829.45514954472</v>
      </c>
      <c r="O82" s="36">
        <v>-331942.77205094142</v>
      </c>
      <c r="P82" s="22">
        <v>127164.70312062051</v>
      </c>
      <c r="Q82" s="19">
        <f t="shared" si="24"/>
        <v>389869.18925530405</v>
      </c>
      <c r="R82" s="22"/>
      <c r="S82" s="22">
        <v>391817.80303608027</v>
      </c>
      <c r="T82" s="36">
        <v>138686.8808685776</v>
      </c>
      <c r="U82" s="36">
        <v>-108677.5</v>
      </c>
      <c r="V82" s="36">
        <v>-41615</v>
      </c>
      <c r="W82" s="482">
        <f t="shared" si="25"/>
        <v>-331942.77205094142</v>
      </c>
      <c r="X82" s="22">
        <f t="shared" si="42"/>
        <v>180166.72318604204</v>
      </c>
      <c r="Y82" s="19">
        <f t="shared" si="26"/>
        <v>228436.13503975846</v>
      </c>
      <c r="Z82" s="536"/>
      <c r="AA82" s="22">
        <f t="shared" si="27"/>
        <v>207.90541068193215</v>
      </c>
      <c r="AB82" s="22">
        <f t="shared" si="28"/>
        <v>141.85383359301096</v>
      </c>
      <c r="AC82" s="22">
        <f t="shared" si="29"/>
        <v>349.75924427494311</v>
      </c>
      <c r="AE82" s="482">
        <f t="shared" si="30"/>
        <v>106.90799537137251</v>
      </c>
      <c r="AF82" s="482">
        <f t="shared" si="31"/>
        <v>55.342279713381913</v>
      </c>
      <c r="AG82" s="482">
        <f t="shared" si="32"/>
        <v>-90.571015566423313</v>
      </c>
      <c r="AH82" s="482">
        <f t="shared" si="33"/>
        <v>34.69705405746808</v>
      </c>
      <c r="AI82" s="482">
        <f t="shared" si="34"/>
        <v>106.3763135757992</v>
      </c>
      <c r="AK82" s="482">
        <f t="shared" si="35"/>
        <v>108.08766980305663</v>
      </c>
      <c r="AL82" s="482">
        <f t="shared" si="36"/>
        <v>38.258449894780028</v>
      </c>
      <c r="AM82" s="482">
        <f t="shared" si="37"/>
        <v>-29.98</v>
      </c>
      <c r="AN82" s="482">
        <f t="shared" si="38"/>
        <v>-11.48</v>
      </c>
      <c r="AO82" s="482">
        <f t="shared" si="39"/>
        <v>-91.570419876121775</v>
      </c>
      <c r="AP82" s="482">
        <f t="shared" si="40"/>
        <v>49.701165016839184</v>
      </c>
      <c r="AQ82" s="482">
        <f t="shared" si="41"/>
        <v>63.016864838554056</v>
      </c>
    </row>
    <row r="83" spans="1:43">
      <c r="A83" s="240">
        <v>230</v>
      </c>
      <c r="B83" s="364">
        <v>4</v>
      </c>
      <c r="C83" s="364">
        <v>4</v>
      </c>
      <c r="D83" s="18" t="s">
        <v>106</v>
      </c>
      <c r="E83" s="21">
        <v>2290</v>
      </c>
      <c r="F83" s="21">
        <v>2240</v>
      </c>
      <c r="G83" s="36">
        <v>2216</v>
      </c>
      <c r="H83" s="36"/>
      <c r="I83" s="22">
        <v>-109857.50508823193</v>
      </c>
      <c r="J83" s="36">
        <v>-115270.02687541254</v>
      </c>
      <c r="K83" s="469">
        <f t="shared" si="23"/>
        <v>-225127.53196364449</v>
      </c>
      <c r="L83" s="469"/>
      <c r="M83" s="36">
        <v>27730.53614179519</v>
      </c>
      <c r="N83" s="36">
        <v>552.14725966003346</v>
      </c>
      <c r="O83" s="36">
        <v>-202879.07486878822</v>
      </c>
      <c r="P83" s="22">
        <v>77721.401088728497</v>
      </c>
      <c r="Q83" s="19">
        <f t="shared" si="24"/>
        <v>-96874.990378604489</v>
      </c>
      <c r="R83" s="22"/>
      <c r="S83" s="22">
        <v>27730.53614179519</v>
      </c>
      <c r="T83" s="36">
        <v>-4573.4635934830876</v>
      </c>
      <c r="U83" s="36">
        <v>-66435.680000000008</v>
      </c>
      <c r="V83" s="36">
        <v>-25439.68</v>
      </c>
      <c r="W83" s="482">
        <f t="shared" si="25"/>
        <v>-202879.07486878822</v>
      </c>
      <c r="X83" s="22">
        <f t="shared" si="42"/>
        <v>110137.78167731564</v>
      </c>
      <c r="Y83" s="19">
        <f t="shared" si="26"/>
        <v>-161459.58064316044</v>
      </c>
      <c r="Z83" s="536"/>
      <c r="AA83" s="22">
        <f t="shared" si="27"/>
        <v>-47.972709645516126</v>
      </c>
      <c r="AB83" s="22">
        <f t="shared" si="28"/>
        <v>-50.336256277472728</v>
      </c>
      <c r="AC83" s="22">
        <f t="shared" si="29"/>
        <v>-98.308965922988861</v>
      </c>
      <c r="AE83" s="482">
        <f t="shared" si="30"/>
        <v>12.379703634729996</v>
      </c>
      <c r="AF83" s="482">
        <f t="shared" si="31"/>
        <v>0.24649431234822922</v>
      </c>
      <c r="AG83" s="482">
        <f t="shared" si="32"/>
        <v>-90.571015566423313</v>
      </c>
      <c r="AH83" s="482">
        <f t="shared" si="33"/>
        <v>34.69705405746808</v>
      </c>
      <c r="AI83" s="482">
        <f t="shared" si="34"/>
        <v>-43.247763561877001</v>
      </c>
      <c r="AK83" s="482">
        <f t="shared" si="35"/>
        <v>12.513779847380501</v>
      </c>
      <c r="AL83" s="482">
        <f t="shared" si="36"/>
        <v>-2.0638373616800938</v>
      </c>
      <c r="AM83" s="482">
        <f t="shared" si="37"/>
        <v>-29.980000000000004</v>
      </c>
      <c r="AN83" s="482">
        <f t="shared" si="38"/>
        <v>-11.48</v>
      </c>
      <c r="AO83" s="482">
        <f t="shared" si="39"/>
        <v>-91.551929092413459</v>
      </c>
      <c r="AP83" s="482">
        <f t="shared" si="40"/>
        <v>49.701165016839184</v>
      </c>
      <c r="AQ83" s="482">
        <f t="shared" si="41"/>
        <v>-72.860821589873851</v>
      </c>
    </row>
    <row r="84" spans="1:43">
      <c r="A84" s="240">
        <v>231</v>
      </c>
      <c r="B84" s="364">
        <v>15</v>
      </c>
      <c r="C84" s="364">
        <v>15</v>
      </c>
      <c r="D84" s="18" t="s">
        <v>107</v>
      </c>
      <c r="E84" s="21">
        <v>1289</v>
      </c>
      <c r="F84" s="21">
        <v>1256</v>
      </c>
      <c r="G84" s="36">
        <v>1208</v>
      </c>
      <c r="H84" s="36"/>
      <c r="I84" s="22">
        <v>-863668.8372573927</v>
      </c>
      <c r="J84" s="36">
        <v>-534687.13476313697</v>
      </c>
      <c r="K84" s="469">
        <f t="shared" si="23"/>
        <v>-1398355.9720205297</v>
      </c>
      <c r="L84" s="469"/>
      <c r="M84" s="36">
        <v>-858317.88405327871</v>
      </c>
      <c r="N84" s="36">
        <v>-517631.27852162166</v>
      </c>
      <c r="O84" s="36">
        <v>-113757.19555142768</v>
      </c>
      <c r="P84" s="22">
        <v>43579.499896179907</v>
      </c>
      <c r="Q84" s="19">
        <f t="shared" si="24"/>
        <v>-1446126.8582301482</v>
      </c>
      <c r="R84" s="22"/>
      <c r="S84" s="22">
        <v>-858317.88405327871</v>
      </c>
      <c r="T84" s="36">
        <v>-501933.01748393947</v>
      </c>
      <c r="U84" s="36">
        <v>-36215.840000000004</v>
      </c>
      <c r="V84" s="36">
        <v>-13867.84</v>
      </c>
      <c r="W84" s="482">
        <f t="shared" si="25"/>
        <v>-113757.19555142768</v>
      </c>
      <c r="X84" s="22">
        <f t="shared" si="42"/>
        <v>60039.007340341741</v>
      </c>
      <c r="Y84" s="19">
        <f t="shared" si="26"/>
        <v>-1464052.7697483043</v>
      </c>
      <c r="Z84" s="536"/>
      <c r="AA84" s="22">
        <f t="shared" si="27"/>
        <v>-670.03012975748072</v>
      </c>
      <c r="AB84" s="22">
        <f t="shared" si="28"/>
        <v>-414.80770734145614</v>
      </c>
      <c r="AC84" s="22">
        <f t="shared" si="29"/>
        <v>-1084.8378370989369</v>
      </c>
      <c r="AE84" s="482">
        <f t="shared" si="30"/>
        <v>-683.37411150738751</v>
      </c>
      <c r="AF84" s="482">
        <f t="shared" si="31"/>
        <v>-412.1268141095714</v>
      </c>
      <c r="AG84" s="482">
        <f t="shared" si="32"/>
        <v>-90.571015566423313</v>
      </c>
      <c r="AH84" s="482">
        <f t="shared" si="33"/>
        <v>34.69705405746808</v>
      </c>
      <c r="AI84" s="482">
        <f t="shared" si="34"/>
        <v>-1151.3748871259143</v>
      </c>
      <c r="AK84" s="482">
        <f t="shared" si="35"/>
        <v>-710.52804971297905</v>
      </c>
      <c r="AL84" s="482">
        <f t="shared" si="36"/>
        <v>-415.50746480458565</v>
      </c>
      <c r="AM84" s="482">
        <f t="shared" si="37"/>
        <v>-29.980000000000004</v>
      </c>
      <c r="AN84" s="482">
        <f t="shared" si="38"/>
        <v>-11.48</v>
      </c>
      <c r="AO84" s="482">
        <f t="shared" si="39"/>
        <v>-94.16986386707589</v>
      </c>
      <c r="AP84" s="482">
        <f t="shared" si="40"/>
        <v>49.701165016839191</v>
      </c>
      <c r="AQ84" s="482">
        <f t="shared" si="41"/>
        <v>-1211.9642133678014</v>
      </c>
    </row>
    <row r="85" spans="1:43">
      <c r="A85" s="240">
        <v>232</v>
      </c>
      <c r="B85" s="364">
        <v>14</v>
      </c>
      <c r="C85" s="364">
        <v>14</v>
      </c>
      <c r="D85" s="18" t="s">
        <v>108</v>
      </c>
      <c r="E85" s="21">
        <v>12890</v>
      </c>
      <c r="F85" s="21">
        <v>12750</v>
      </c>
      <c r="G85" s="36">
        <v>12618</v>
      </c>
      <c r="H85" s="36"/>
      <c r="I85" s="22">
        <v>17854.550463376247</v>
      </c>
      <c r="J85" s="36">
        <v>-280201.83115556929</v>
      </c>
      <c r="K85" s="469">
        <f t="shared" si="23"/>
        <v>-262347.28069219308</v>
      </c>
      <c r="L85" s="469"/>
      <c r="M85" s="36">
        <v>-22726.03907395744</v>
      </c>
      <c r="N85" s="36">
        <v>-169431.76101604686</v>
      </c>
      <c r="O85" s="36">
        <v>-1154780.4484718973</v>
      </c>
      <c r="P85" s="22">
        <v>442387.43923271802</v>
      </c>
      <c r="Q85" s="19">
        <f t="shared" si="24"/>
        <v>-904550.80932918354</v>
      </c>
      <c r="R85" s="22"/>
      <c r="S85" s="22">
        <v>-22726.03907395744</v>
      </c>
      <c r="T85" s="36">
        <v>-26031.99143612025</v>
      </c>
      <c r="U85" s="36">
        <v>-378287.64</v>
      </c>
      <c r="V85" s="36">
        <v>-144854.64000000001</v>
      </c>
      <c r="W85" s="482">
        <f t="shared" si="25"/>
        <v>-1154780.4484718973</v>
      </c>
      <c r="X85" s="22">
        <f t="shared" si="42"/>
        <v>627129.30018247687</v>
      </c>
      <c r="Y85" s="19">
        <f t="shared" si="26"/>
        <v>-1099551.4587994982</v>
      </c>
      <c r="Z85" s="536"/>
      <c r="AA85" s="22">
        <f t="shared" si="27"/>
        <v>1.3851474370346195</v>
      </c>
      <c r="AB85" s="22">
        <f t="shared" si="28"/>
        <v>-21.737923285924694</v>
      </c>
      <c r="AC85" s="22">
        <f t="shared" si="29"/>
        <v>-20.352775848890076</v>
      </c>
      <c r="AE85" s="482">
        <f t="shared" si="30"/>
        <v>-1.7824344371731324</v>
      </c>
      <c r="AF85" s="482">
        <f t="shared" si="31"/>
        <v>-13.288765569886028</v>
      </c>
      <c r="AG85" s="482">
        <f t="shared" si="32"/>
        <v>-90.571015566423313</v>
      </c>
      <c r="AH85" s="482">
        <f t="shared" si="33"/>
        <v>34.69705405746808</v>
      </c>
      <c r="AI85" s="482">
        <f t="shared" si="34"/>
        <v>-70.945161516014394</v>
      </c>
      <c r="AK85" s="482">
        <f t="shared" si="35"/>
        <v>-1.8010809220127943</v>
      </c>
      <c r="AL85" s="482">
        <f t="shared" si="36"/>
        <v>-2.0630838037819186</v>
      </c>
      <c r="AM85" s="482">
        <f t="shared" si="37"/>
        <v>-29.98</v>
      </c>
      <c r="AN85" s="482">
        <f t="shared" si="38"/>
        <v>-11.48</v>
      </c>
      <c r="AO85" s="482">
        <f t="shared" si="39"/>
        <v>-91.518501226176681</v>
      </c>
      <c r="AP85" s="482">
        <f t="shared" si="40"/>
        <v>49.701165016839191</v>
      </c>
      <c r="AQ85" s="482">
        <f t="shared" si="41"/>
        <v>-87.1415009351322</v>
      </c>
    </row>
    <row r="86" spans="1:43">
      <c r="A86" s="240">
        <v>233</v>
      </c>
      <c r="B86" s="364">
        <v>14</v>
      </c>
      <c r="C86" s="364">
        <v>14</v>
      </c>
      <c r="D86" s="18" t="s">
        <v>109</v>
      </c>
      <c r="E86" s="21">
        <v>15312</v>
      </c>
      <c r="F86" s="21">
        <v>15116</v>
      </c>
      <c r="G86" s="36">
        <v>15165</v>
      </c>
      <c r="H86" s="36"/>
      <c r="I86" s="22">
        <v>2494170.1595986546</v>
      </c>
      <c r="J86" s="36">
        <v>786129.06680846412</v>
      </c>
      <c r="K86" s="469">
        <f t="shared" si="23"/>
        <v>3280299.2264071186</v>
      </c>
      <c r="L86" s="469"/>
      <c r="M86" s="36">
        <v>2114932.4284441913</v>
      </c>
      <c r="N86" s="36">
        <v>243085.5265643512</v>
      </c>
      <c r="O86" s="36">
        <v>-1369071.4713020548</v>
      </c>
      <c r="P86" s="22">
        <v>524480.6691326875</v>
      </c>
      <c r="Q86" s="19">
        <f t="shared" si="24"/>
        <v>1513427.1528391754</v>
      </c>
      <c r="R86" s="22"/>
      <c r="S86" s="22">
        <v>2114932.4284441913</v>
      </c>
      <c r="T86" s="36">
        <v>-21465.401902524529</v>
      </c>
      <c r="U86" s="36">
        <v>-454646.7</v>
      </c>
      <c r="V86" s="36">
        <v>-174094.2</v>
      </c>
      <c r="W86" s="482">
        <f t="shared" si="25"/>
        <v>-1369071.4713020548</v>
      </c>
      <c r="X86" s="22">
        <f t="shared" si="42"/>
        <v>753718.16748036619</v>
      </c>
      <c r="Y86" s="19">
        <f t="shared" si="26"/>
        <v>849372.82271997829</v>
      </c>
      <c r="Z86" s="536"/>
      <c r="AA86" s="22">
        <f t="shared" si="27"/>
        <v>162.88990070524127</v>
      </c>
      <c r="AB86" s="22">
        <f t="shared" si="28"/>
        <v>51.340717529288412</v>
      </c>
      <c r="AC86" s="22">
        <f t="shared" si="29"/>
        <v>214.23061823452969</v>
      </c>
      <c r="AE86" s="482">
        <f t="shared" si="30"/>
        <v>139.91349751549294</v>
      </c>
      <c r="AF86" s="482">
        <f t="shared" si="31"/>
        <v>16.081339412830854</v>
      </c>
      <c r="AG86" s="482">
        <f t="shared" si="32"/>
        <v>-90.571015566423313</v>
      </c>
      <c r="AH86" s="482">
        <f t="shared" si="33"/>
        <v>34.69705405746808</v>
      </c>
      <c r="AI86" s="482">
        <f t="shared" si="34"/>
        <v>100.12087541936857</v>
      </c>
      <c r="AK86" s="482">
        <f t="shared" si="35"/>
        <v>139.4614196138603</v>
      </c>
      <c r="AL86" s="482">
        <f t="shared" si="36"/>
        <v>-1.4154567690421713</v>
      </c>
      <c r="AM86" s="482">
        <f t="shared" si="37"/>
        <v>-29.98</v>
      </c>
      <c r="AN86" s="482">
        <f t="shared" si="38"/>
        <v>-11.48</v>
      </c>
      <c r="AO86" s="482">
        <f t="shared" si="39"/>
        <v>-90.278369357207708</v>
      </c>
      <c r="AP86" s="482">
        <f t="shared" si="40"/>
        <v>49.701165016839184</v>
      </c>
      <c r="AQ86" s="482">
        <f t="shared" si="41"/>
        <v>56.008758504449609</v>
      </c>
    </row>
    <row r="87" spans="1:43">
      <c r="A87" s="240">
        <v>235</v>
      </c>
      <c r="B87" s="364">
        <v>1</v>
      </c>
      <c r="C87" s="475">
        <v>34</v>
      </c>
      <c r="D87" s="18" t="s">
        <v>110</v>
      </c>
      <c r="E87" s="21">
        <v>10396</v>
      </c>
      <c r="F87" s="21">
        <v>10284</v>
      </c>
      <c r="G87" s="36">
        <v>10270</v>
      </c>
      <c r="H87" s="36"/>
      <c r="I87" s="22">
        <v>7363193.4739771765</v>
      </c>
      <c r="J87" s="36">
        <v>1488070.7429396594</v>
      </c>
      <c r="K87" s="469">
        <f t="shared" si="23"/>
        <v>8851264.2169168368</v>
      </c>
      <c r="L87" s="469"/>
      <c r="M87" s="36">
        <v>9961261.5929752979</v>
      </c>
      <c r="N87" s="36">
        <v>3022768.0780440816</v>
      </c>
      <c r="O87" s="36">
        <v>-931432.32408509729</v>
      </c>
      <c r="P87" s="22">
        <v>356824.50392700173</v>
      </c>
      <c r="Q87" s="19">
        <f t="shared" si="24"/>
        <v>12409421.850861283</v>
      </c>
      <c r="R87" s="22"/>
      <c r="S87" s="22">
        <v>9961261.5929752979</v>
      </c>
      <c r="T87" s="36">
        <v>2842783.8395978427</v>
      </c>
      <c r="U87" s="36">
        <v>-307894.59999999998</v>
      </c>
      <c r="V87" s="36">
        <v>-117899.6</v>
      </c>
      <c r="W87" s="482">
        <f t="shared" si="25"/>
        <v>-931432.32408509729</v>
      </c>
      <c r="X87" s="22">
        <f t="shared" si="42"/>
        <v>510430.96472293843</v>
      </c>
      <c r="Y87" s="19">
        <f t="shared" si="26"/>
        <v>11957249.873210981</v>
      </c>
      <c r="Z87" s="536"/>
      <c r="AA87" s="22">
        <f t="shared" si="27"/>
        <v>708.27178472269873</v>
      </c>
      <c r="AB87" s="22">
        <f t="shared" si="28"/>
        <v>143.1387786590669</v>
      </c>
      <c r="AC87" s="22">
        <f t="shared" si="29"/>
        <v>851.41056338176577</v>
      </c>
      <c r="AE87" s="482">
        <f t="shared" si="30"/>
        <v>968.61742444333902</v>
      </c>
      <c r="AF87" s="482">
        <f t="shared" si="31"/>
        <v>293.92921801284342</v>
      </c>
      <c r="AG87" s="482">
        <f t="shared" si="32"/>
        <v>-90.571015566423313</v>
      </c>
      <c r="AH87" s="482">
        <f t="shared" si="33"/>
        <v>34.69705405746808</v>
      </c>
      <c r="AI87" s="482">
        <f t="shared" si="34"/>
        <v>1206.672680947227</v>
      </c>
      <c r="AK87" s="482">
        <f t="shared" si="35"/>
        <v>969.93783768016533</v>
      </c>
      <c r="AL87" s="482">
        <f t="shared" si="36"/>
        <v>276.80465818868964</v>
      </c>
      <c r="AM87" s="482">
        <f t="shared" si="37"/>
        <v>-29.979999999999997</v>
      </c>
      <c r="AN87" s="482">
        <f t="shared" si="38"/>
        <v>-11.48</v>
      </c>
      <c r="AO87" s="482">
        <f t="shared" si="39"/>
        <v>-90.694481410428168</v>
      </c>
      <c r="AP87" s="482">
        <f t="shared" si="40"/>
        <v>49.701165016839184</v>
      </c>
      <c r="AQ87" s="482">
        <f t="shared" si="41"/>
        <v>1164.2891794752659</v>
      </c>
    </row>
    <row r="88" spans="1:43">
      <c r="A88" s="240">
        <v>236</v>
      </c>
      <c r="B88" s="364">
        <v>16</v>
      </c>
      <c r="C88" s="364">
        <v>16</v>
      </c>
      <c r="D88" s="18" t="s">
        <v>111</v>
      </c>
      <c r="E88" s="21">
        <v>4196</v>
      </c>
      <c r="F88" s="21">
        <v>4198</v>
      </c>
      <c r="G88" s="36">
        <v>4137</v>
      </c>
      <c r="H88" s="36"/>
      <c r="I88" s="22">
        <v>-104928.87593170683</v>
      </c>
      <c r="J88" s="36">
        <v>-423861.78708387644</v>
      </c>
      <c r="K88" s="469">
        <f t="shared" si="23"/>
        <v>-528790.6630155833</v>
      </c>
      <c r="L88" s="469"/>
      <c r="M88" s="36">
        <v>68777.110937036647</v>
      </c>
      <c r="N88" s="36">
        <v>-262457.19877307885</v>
      </c>
      <c r="O88" s="36">
        <v>-380217.12334784504</v>
      </c>
      <c r="P88" s="22">
        <v>145658.23293325101</v>
      </c>
      <c r="Q88" s="19">
        <f t="shared" si="24"/>
        <v>-428238.9782506362</v>
      </c>
      <c r="R88" s="22"/>
      <c r="S88" s="22">
        <v>68777.110937036647</v>
      </c>
      <c r="T88" s="36">
        <v>-209988.01100541174</v>
      </c>
      <c r="U88" s="36">
        <v>-124027.26</v>
      </c>
      <c r="V88" s="36">
        <v>-47492.76</v>
      </c>
      <c r="W88" s="482">
        <f t="shared" si="25"/>
        <v>-380217.12334784504</v>
      </c>
      <c r="X88" s="22">
        <f t="shared" si="42"/>
        <v>205613.71967466371</v>
      </c>
      <c r="Y88" s="19">
        <f t="shared" si="26"/>
        <v>-487334.32374155649</v>
      </c>
      <c r="Z88" s="536"/>
      <c r="AA88" s="22">
        <f t="shared" si="27"/>
        <v>-25.006881775907253</v>
      </c>
      <c r="AB88" s="22">
        <f t="shared" si="28"/>
        <v>-101.01567852332613</v>
      </c>
      <c r="AC88" s="22">
        <f t="shared" si="29"/>
        <v>-126.02256029923339</v>
      </c>
      <c r="AE88" s="482">
        <f t="shared" si="30"/>
        <v>16.383304177474191</v>
      </c>
      <c r="AF88" s="482">
        <f t="shared" si="31"/>
        <v>-62.519580460476142</v>
      </c>
      <c r="AG88" s="482">
        <f t="shared" si="32"/>
        <v>-90.571015566423313</v>
      </c>
      <c r="AH88" s="482">
        <f t="shared" si="33"/>
        <v>34.69705405746808</v>
      </c>
      <c r="AI88" s="482">
        <f t="shared" si="34"/>
        <v>-102.01023779195717</v>
      </c>
      <c r="AK88" s="482">
        <f t="shared" si="35"/>
        <v>16.624875740158725</v>
      </c>
      <c r="AL88" s="482">
        <f t="shared" si="36"/>
        <v>-50.758523327389831</v>
      </c>
      <c r="AM88" s="482">
        <f t="shared" si="37"/>
        <v>-29.98</v>
      </c>
      <c r="AN88" s="482">
        <f t="shared" si="38"/>
        <v>-11.48</v>
      </c>
      <c r="AO88" s="482">
        <f t="shared" si="39"/>
        <v>-91.906483767910331</v>
      </c>
      <c r="AP88" s="482">
        <f t="shared" si="40"/>
        <v>49.701165016839184</v>
      </c>
      <c r="AQ88" s="482">
        <f t="shared" si="41"/>
        <v>-117.79896633830226</v>
      </c>
    </row>
    <row r="89" spans="1:43">
      <c r="A89" s="240">
        <v>239</v>
      </c>
      <c r="B89" s="364">
        <v>11</v>
      </c>
      <c r="C89" s="364">
        <v>11</v>
      </c>
      <c r="D89" s="18" t="s">
        <v>112</v>
      </c>
      <c r="E89" s="21">
        <v>2095</v>
      </c>
      <c r="F89" s="21">
        <v>2029</v>
      </c>
      <c r="G89" s="36">
        <v>2035</v>
      </c>
      <c r="H89" s="36"/>
      <c r="I89" s="22">
        <v>195498.780700011</v>
      </c>
      <c r="J89" s="36">
        <v>-287488.2493543544</v>
      </c>
      <c r="K89" s="469">
        <f t="shared" si="23"/>
        <v>-91989.468654343393</v>
      </c>
      <c r="L89" s="469"/>
      <c r="M89" s="36">
        <v>275453.80411995272</v>
      </c>
      <c r="N89" s="36">
        <v>-212453.2177435059</v>
      </c>
      <c r="O89" s="36">
        <v>-183768.5905842729</v>
      </c>
      <c r="P89" s="22">
        <v>70400.322682602738</v>
      </c>
      <c r="Q89" s="19">
        <f t="shared" si="24"/>
        <v>-50367.681525223335</v>
      </c>
      <c r="R89" s="22"/>
      <c r="S89" s="22">
        <v>275453.80411995272</v>
      </c>
      <c r="T89" s="36">
        <v>-187093.52694298269</v>
      </c>
      <c r="U89" s="36">
        <v>-61009.3</v>
      </c>
      <c r="V89" s="36">
        <v>-23361.8</v>
      </c>
      <c r="W89" s="482">
        <f t="shared" si="25"/>
        <v>-183768.5905842729</v>
      </c>
      <c r="X89" s="22">
        <f t="shared" si="42"/>
        <v>101141.87080926774</v>
      </c>
      <c r="Y89" s="19">
        <f t="shared" si="26"/>
        <v>-78637.542598035128</v>
      </c>
      <c r="Z89" s="536"/>
      <c r="AA89" s="22">
        <f t="shared" si="27"/>
        <v>93.316840429599523</v>
      </c>
      <c r="AB89" s="22">
        <f t="shared" si="28"/>
        <v>-137.22589467988277</v>
      </c>
      <c r="AC89" s="22">
        <f t="shared" si="29"/>
        <v>-43.909054250283241</v>
      </c>
      <c r="AE89" s="482">
        <f t="shared" si="30"/>
        <v>135.7584051847968</v>
      </c>
      <c r="AF89" s="482">
        <f t="shared" si="31"/>
        <v>-104.70833797117098</v>
      </c>
      <c r="AG89" s="482">
        <f t="shared" si="32"/>
        <v>-90.571015566423313</v>
      </c>
      <c r="AH89" s="482">
        <f t="shared" si="33"/>
        <v>34.69705405746808</v>
      </c>
      <c r="AI89" s="482">
        <f t="shared" si="34"/>
        <v>-24.823894295329392</v>
      </c>
      <c r="AK89" s="482">
        <f t="shared" si="35"/>
        <v>135.35813470267948</v>
      </c>
      <c r="AL89" s="482">
        <f t="shared" si="36"/>
        <v>-91.937851077632772</v>
      </c>
      <c r="AM89" s="482">
        <f t="shared" si="37"/>
        <v>-29.98</v>
      </c>
      <c r="AN89" s="482">
        <f t="shared" si="38"/>
        <v>-11.48</v>
      </c>
      <c r="AO89" s="482">
        <f t="shared" si="39"/>
        <v>-90.303975717087425</v>
      </c>
      <c r="AP89" s="482">
        <f t="shared" si="40"/>
        <v>49.701165016839184</v>
      </c>
      <c r="AQ89" s="482">
        <f t="shared" si="41"/>
        <v>-38.642527075201535</v>
      </c>
    </row>
    <row r="90" spans="1:43">
      <c r="A90" s="240">
        <v>240</v>
      </c>
      <c r="B90" s="364">
        <v>19</v>
      </c>
      <c r="C90" s="364">
        <v>19</v>
      </c>
      <c r="D90" s="18" t="s">
        <v>113</v>
      </c>
      <c r="E90" s="21">
        <v>19982</v>
      </c>
      <c r="F90" s="21">
        <v>19499</v>
      </c>
      <c r="G90" s="36">
        <v>19371</v>
      </c>
      <c r="H90" s="36"/>
      <c r="I90" s="22">
        <v>-6108357.624492256</v>
      </c>
      <c r="J90" s="36">
        <v>-3736384.6645788797</v>
      </c>
      <c r="K90" s="469">
        <f t="shared" si="23"/>
        <v>-9844742.2890711352</v>
      </c>
      <c r="L90" s="469"/>
      <c r="M90" s="36">
        <v>-7918485.2210957278</v>
      </c>
      <c r="N90" s="36">
        <v>-4733594.9750452265</v>
      </c>
      <c r="O90" s="36">
        <v>-1766044.2325296882</v>
      </c>
      <c r="P90" s="22">
        <v>676557.85706657008</v>
      </c>
      <c r="Q90" s="19">
        <f t="shared" si="24"/>
        <v>-13741566.571604073</v>
      </c>
      <c r="R90" s="22"/>
      <c r="S90" s="22">
        <v>-7918485.2210957278</v>
      </c>
      <c r="T90" s="36">
        <v>-4489884.4718814008</v>
      </c>
      <c r="U90" s="36">
        <v>-580742.57999999996</v>
      </c>
      <c r="V90" s="36">
        <v>-222379.08000000002</v>
      </c>
      <c r="W90" s="482">
        <f t="shared" si="25"/>
        <v>-1766044.2325296882</v>
      </c>
      <c r="X90" s="22">
        <f t="shared" si="42"/>
        <v>962761.26754119189</v>
      </c>
      <c r="Y90" s="19">
        <f t="shared" si="26"/>
        <v>-14014774.317965625</v>
      </c>
      <c r="Z90" s="536"/>
      <c r="AA90" s="22">
        <f t="shared" si="27"/>
        <v>-305.69300492904893</v>
      </c>
      <c r="AB90" s="22">
        <f t="shared" si="28"/>
        <v>-186.98752199874286</v>
      </c>
      <c r="AC90" s="22">
        <f t="shared" si="29"/>
        <v>-492.68052692779179</v>
      </c>
      <c r="AE90" s="482">
        <f t="shared" si="30"/>
        <v>-406.09699067109739</v>
      </c>
      <c r="AF90" s="482">
        <f t="shared" si="31"/>
        <v>-242.76090953614167</v>
      </c>
      <c r="AG90" s="482">
        <f t="shared" si="32"/>
        <v>-90.571015566423313</v>
      </c>
      <c r="AH90" s="482">
        <f t="shared" si="33"/>
        <v>34.69705405746808</v>
      </c>
      <c r="AI90" s="482">
        <f t="shared" si="34"/>
        <v>-704.73186171619432</v>
      </c>
      <c r="AK90" s="482">
        <f t="shared" si="35"/>
        <v>-408.78040478528357</v>
      </c>
      <c r="AL90" s="482">
        <f t="shared" si="36"/>
        <v>-231.78382488675859</v>
      </c>
      <c r="AM90" s="482">
        <f t="shared" si="37"/>
        <v>-29.979999999999997</v>
      </c>
      <c r="AN90" s="482">
        <f t="shared" si="38"/>
        <v>-11.48</v>
      </c>
      <c r="AO90" s="482">
        <f t="shared" si="39"/>
        <v>-91.169492154751339</v>
      </c>
      <c r="AP90" s="482">
        <f t="shared" si="40"/>
        <v>49.701165016839184</v>
      </c>
      <c r="AQ90" s="482">
        <f t="shared" si="41"/>
        <v>-723.49255680995429</v>
      </c>
    </row>
    <row r="91" spans="1:43">
      <c r="A91" s="240">
        <v>241</v>
      </c>
      <c r="B91" s="364">
        <v>19</v>
      </c>
      <c r="C91" s="364">
        <v>19</v>
      </c>
      <c r="D91" s="18" t="s">
        <v>114</v>
      </c>
      <c r="E91" s="21">
        <v>7904</v>
      </c>
      <c r="F91" s="21">
        <v>7771</v>
      </c>
      <c r="G91" s="36">
        <v>7691</v>
      </c>
      <c r="H91" s="36"/>
      <c r="I91" s="22">
        <v>-1201596.3587326356</v>
      </c>
      <c r="J91" s="36">
        <v>-845189.54189871054</v>
      </c>
      <c r="K91" s="469">
        <f t="shared" si="23"/>
        <v>-2046785.9006313463</v>
      </c>
      <c r="L91" s="469"/>
      <c r="M91" s="36">
        <v>-1733822.0016617521</v>
      </c>
      <c r="N91" s="36">
        <v>-1116223.3567776668</v>
      </c>
      <c r="O91" s="36">
        <v>-703827.36196667561</v>
      </c>
      <c r="P91" s="22">
        <v>269630.80708058446</v>
      </c>
      <c r="Q91" s="19">
        <f t="shared" si="24"/>
        <v>-3284241.91332551</v>
      </c>
      <c r="R91" s="22"/>
      <c r="S91" s="22">
        <v>-1733822.0016617521</v>
      </c>
      <c r="T91" s="36">
        <v>-1019096.6159147463</v>
      </c>
      <c r="U91" s="36">
        <v>-230576.18</v>
      </c>
      <c r="V91" s="36">
        <v>-88292.680000000008</v>
      </c>
      <c r="W91" s="482">
        <f t="shared" si="25"/>
        <v>-703827.36196667561</v>
      </c>
      <c r="X91" s="22">
        <f t="shared" si="42"/>
        <v>382251.66014451016</v>
      </c>
      <c r="Y91" s="19">
        <f t="shared" si="26"/>
        <v>-3393363.1793986643</v>
      </c>
      <c r="Z91" s="536"/>
      <c r="AA91" s="22">
        <f t="shared" si="27"/>
        <v>-152.02383081131524</v>
      </c>
      <c r="AB91" s="22">
        <f t="shared" si="28"/>
        <v>-106.93187524022147</v>
      </c>
      <c r="AC91" s="22">
        <f t="shared" si="29"/>
        <v>-258.95570605153671</v>
      </c>
      <c r="AE91" s="482">
        <f t="shared" si="30"/>
        <v>-223.11439990499963</v>
      </c>
      <c r="AF91" s="482">
        <f t="shared" si="31"/>
        <v>-143.63960323995198</v>
      </c>
      <c r="AG91" s="482">
        <f t="shared" si="32"/>
        <v>-90.571015566423313</v>
      </c>
      <c r="AH91" s="482">
        <f t="shared" si="33"/>
        <v>34.69705405746808</v>
      </c>
      <c r="AI91" s="482">
        <f t="shared" si="34"/>
        <v>-422.62796465390682</v>
      </c>
      <c r="AK91" s="482">
        <f t="shared" si="35"/>
        <v>-225.43518419734133</v>
      </c>
      <c r="AL91" s="482">
        <f t="shared" si="36"/>
        <v>-132.50508593352572</v>
      </c>
      <c r="AM91" s="482">
        <f t="shared" si="37"/>
        <v>-29.98</v>
      </c>
      <c r="AN91" s="482">
        <f t="shared" si="38"/>
        <v>-11.48</v>
      </c>
      <c r="AO91" s="482">
        <f t="shared" si="39"/>
        <v>-91.513114285096293</v>
      </c>
      <c r="AP91" s="482">
        <f t="shared" si="40"/>
        <v>49.701165016839184</v>
      </c>
      <c r="AQ91" s="482">
        <f t="shared" si="41"/>
        <v>-441.21221939912419</v>
      </c>
    </row>
    <row r="92" spans="1:43">
      <c r="A92" s="240">
        <v>244</v>
      </c>
      <c r="B92" s="364">
        <v>17</v>
      </c>
      <c r="C92" s="364">
        <v>17</v>
      </c>
      <c r="D92" s="18" t="s">
        <v>115</v>
      </c>
      <c r="E92" s="21">
        <v>19116</v>
      </c>
      <c r="F92" s="21">
        <v>19300</v>
      </c>
      <c r="G92" s="36">
        <v>19514</v>
      </c>
      <c r="H92" s="36"/>
      <c r="I92" s="22">
        <v>-843977.50751002331</v>
      </c>
      <c r="J92" s="36">
        <v>-1572961.3445982235</v>
      </c>
      <c r="K92" s="469">
        <f t="shared" si="23"/>
        <v>-2416938.8521082466</v>
      </c>
      <c r="L92" s="469"/>
      <c r="M92" s="36">
        <v>565142.12860777462</v>
      </c>
      <c r="N92" s="36">
        <v>-423097.89233809686</v>
      </c>
      <c r="O92" s="36">
        <v>-1748020.6004319699</v>
      </c>
      <c r="P92" s="22">
        <v>669653.14330913394</v>
      </c>
      <c r="Q92" s="19">
        <f t="shared" si="24"/>
        <v>-936323.22085315816</v>
      </c>
      <c r="R92" s="22"/>
      <c r="S92" s="22">
        <v>565142.12860777462</v>
      </c>
      <c r="T92" s="36">
        <v>-181874.61365396754</v>
      </c>
      <c r="U92" s="36">
        <v>-585029.72</v>
      </c>
      <c r="V92" s="36">
        <v>-224020.72</v>
      </c>
      <c r="W92" s="482">
        <f t="shared" si="25"/>
        <v>-1748020.6004319699</v>
      </c>
      <c r="X92" s="22">
        <f t="shared" si="42"/>
        <v>969868.53413859988</v>
      </c>
      <c r="Y92" s="19">
        <f t="shared" si="26"/>
        <v>-1203934.9913395629</v>
      </c>
      <c r="Z92" s="536"/>
      <c r="AA92" s="22">
        <f t="shared" si="27"/>
        <v>-44.150319497280982</v>
      </c>
      <c r="AB92" s="22">
        <f t="shared" si="28"/>
        <v>-82.285067200158167</v>
      </c>
      <c r="AC92" s="22">
        <f t="shared" si="29"/>
        <v>-126.43538669743914</v>
      </c>
      <c r="AE92" s="482">
        <f t="shared" si="30"/>
        <v>29.281975575532364</v>
      </c>
      <c r="AF92" s="482">
        <f t="shared" si="31"/>
        <v>-21.922170587466159</v>
      </c>
      <c r="AG92" s="482">
        <f t="shared" si="32"/>
        <v>-90.571015566423313</v>
      </c>
      <c r="AH92" s="482">
        <f t="shared" si="33"/>
        <v>34.69705405746808</v>
      </c>
      <c r="AI92" s="482">
        <f t="shared" si="34"/>
        <v>-48.514156520889024</v>
      </c>
      <c r="AK92" s="482">
        <f t="shared" si="35"/>
        <v>28.960855212041334</v>
      </c>
      <c r="AL92" s="482">
        <f t="shared" si="36"/>
        <v>-9.3202118301715462</v>
      </c>
      <c r="AM92" s="482">
        <f t="shared" si="37"/>
        <v>-29.979999999999997</v>
      </c>
      <c r="AN92" s="482">
        <f t="shared" si="38"/>
        <v>-11.48</v>
      </c>
      <c r="AO92" s="482">
        <f t="shared" si="39"/>
        <v>-89.577769828429325</v>
      </c>
      <c r="AP92" s="482">
        <f t="shared" si="40"/>
        <v>49.701165016839184</v>
      </c>
      <c r="AQ92" s="482">
        <f t="shared" si="41"/>
        <v>-61.695961429720349</v>
      </c>
    </row>
    <row r="93" spans="1:43">
      <c r="A93" s="240">
        <v>245</v>
      </c>
      <c r="B93" s="364">
        <v>1</v>
      </c>
      <c r="C93" s="475">
        <v>35</v>
      </c>
      <c r="D93" s="18" t="s">
        <v>116</v>
      </c>
      <c r="E93" s="21">
        <v>37232</v>
      </c>
      <c r="F93" s="21">
        <v>37676</v>
      </c>
      <c r="G93" s="36">
        <v>38211</v>
      </c>
      <c r="H93" s="36"/>
      <c r="I93" s="22">
        <v>-1124612.8536957274</v>
      </c>
      <c r="J93" s="36">
        <v>422657.58740302263</v>
      </c>
      <c r="K93" s="469">
        <f t="shared" si="23"/>
        <v>-701955.26629270473</v>
      </c>
      <c r="L93" s="469"/>
      <c r="M93" s="36">
        <v>-2323876.9373060782</v>
      </c>
      <c r="N93" s="36">
        <v>17318.139068906792</v>
      </c>
      <c r="O93" s="36">
        <v>-3412353.5824805647</v>
      </c>
      <c r="P93" s="22">
        <v>1307246.2086691675</v>
      </c>
      <c r="Q93" s="19">
        <f t="shared" si="24"/>
        <v>-4411666.1720485687</v>
      </c>
      <c r="R93" s="22"/>
      <c r="S93" s="22">
        <v>-2323876.9373060782</v>
      </c>
      <c r="T93" s="36">
        <v>-76924.024262530715</v>
      </c>
      <c r="U93" s="36">
        <v>-1145565.78</v>
      </c>
      <c r="V93" s="36">
        <v>-438662.28</v>
      </c>
      <c r="W93" s="482">
        <f t="shared" si="25"/>
        <v>-3412353.5824805647</v>
      </c>
      <c r="X93" s="22">
        <f t="shared" si="42"/>
        <v>1899131.2164584422</v>
      </c>
      <c r="Y93" s="19">
        <f t="shared" si="26"/>
        <v>-5498251.3875907324</v>
      </c>
      <c r="Z93" s="536"/>
      <c r="AA93" s="22">
        <f t="shared" si="27"/>
        <v>-30.205545060585717</v>
      </c>
      <c r="AB93" s="22">
        <f t="shared" si="28"/>
        <v>11.351997942711179</v>
      </c>
      <c r="AC93" s="22">
        <f t="shared" si="29"/>
        <v>-18.853547117874538</v>
      </c>
      <c r="AE93" s="482">
        <f t="shared" si="30"/>
        <v>-61.680564213453607</v>
      </c>
      <c r="AF93" s="482">
        <f t="shared" si="31"/>
        <v>0.45965970561914193</v>
      </c>
      <c r="AG93" s="482">
        <f t="shared" si="32"/>
        <v>-90.571015566423313</v>
      </c>
      <c r="AH93" s="482">
        <f t="shared" si="33"/>
        <v>34.69705405746808</v>
      </c>
      <c r="AI93" s="482">
        <f t="shared" si="34"/>
        <v>-117.09486601678969</v>
      </c>
      <c r="AK93" s="482">
        <f t="shared" si="35"/>
        <v>-60.816962060822227</v>
      </c>
      <c r="AL93" s="482">
        <f t="shared" si="36"/>
        <v>-2.0131382131462332</v>
      </c>
      <c r="AM93" s="482">
        <f t="shared" si="37"/>
        <v>-29.98</v>
      </c>
      <c r="AN93" s="482">
        <f t="shared" si="38"/>
        <v>-11.48</v>
      </c>
      <c r="AO93" s="482">
        <f t="shared" si="39"/>
        <v>-89.302912315316661</v>
      </c>
      <c r="AP93" s="482">
        <f t="shared" si="40"/>
        <v>49.701165016839184</v>
      </c>
      <c r="AQ93" s="482">
        <f t="shared" si="41"/>
        <v>-143.89184757244595</v>
      </c>
    </row>
    <row r="94" spans="1:43">
      <c r="A94" s="240">
        <v>249</v>
      </c>
      <c r="B94" s="364">
        <v>13</v>
      </c>
      <c r="C94" s="364">
        <v>13</v>
      </c>
      <c r="D94" s="18" t="s">
        <v>117</v>
      </c>
      <c r="E94" s="21">
        <v>9443</v>
      </c>
      <c r="F94" s="21">
        <v>9250</v>
      </c>
      <c r="G94" s="36">
        <v>9184</v>
      </c>
      <c r="H94" s="36"/>
      <c r="I94" s="22">
        <v>356946.7361238359</v>
      </c>
      <c r="J94" s="36">
        <v>874331.29611714953</v>
      </c>
      <c r="K94" s="469">
        <f t="shared" si="23"/>
        <v>1231278.0322409854</v>
      </c>
      <c r="L94" s="469"/>
      <c r="M94" s="36">
        <v>321804.04423444072</v>
      </c>
      <c r="N94" s="36">
        <v>672971.99838957563</v>
      </c>
      <c r="O94" s="36">
        <v>-837781.89398941561</v>
      </c>
      <c r="P94" s="22">
        <v>320947.75003157975</v>
      </c>
      <c r="Q94" s="19">
        <f t="shared" si="24"/>
        <v>477941.89866618044</v>
      </c>
      <c r="R94" s="22"/>
      <c r="S94" s="22">
        <v>321804.04423444072</v>
      </c>
      <c r="T94" s="36">
        <v>511084.19154129567</v>
      </c>
      <c r="U94" s="36">
        <v>-275336.32000000001</v>
      </c>
      <c r="V94" s="36">
        <v>-105432.32000000001</v>
      </c>
      <c r="W94" s="482">
        <f t="shared" si="25"/>
        <v>-837781.89398941561</v>
      </c>
      <c r="X94" s="22">
        <f t="shared" si="42"/>
        <v>456455.49951465108</v>
      </c>
      <c r="Y94" s="19">
        <f t="shared" si="26"/>
        <v>70793.201300971792</v>
      </c>
      <c r="Z94" s="536"/>
      <c r="AA94" s="22">
        <f t="shared" si="27"/>
        <v>37.800141493575758</v>
      </c>
      <c r="AB94" s="22">
        <f t="shared" si="28"/>
        <v>92.590415770110084</v>
      </c>
      <c r="AC94" s="22">
        <f t="shared" si="29"/>
        <v>130.39055726368585</v>
      </c>
      <c r="AE94" s="482">
        <f t="shared" si="30"/>
        <v>34.789626403723318</v>
      </c>
      <c r="AF94" s="482">
        <f t="shared" si="31"/>
        <v>72.753729555629803</v>
      </c>
      <c r="AG94" s="482">
        <f t="shared" si="32"/>
        <v>-90.571015566423313</v>
      </c>
      <c r="AH94" s="482">
        <f t="shared" si="33"/>
        <v>34.69705405746808</v>
      </c>
      <c r="AI94" s="482">
        <f t="shared" si="34"/>
        <v>51.669394450397888</v>
      </c>
      <c r="AK94" s="482">
        <f t="shared" si="35"/>
        <v>35.039638962809313</v>
      </c>
      <c r="AL94" s="482">
        <f t="shared" si="36"/>
        <v>55.649411099879757</v>
      </c>
      <c r="AM94" s="482">
        <f t="shared" si="37"/>
        <v>-29.98</v>
      </c>
      <c r="AN94" s="482">
        <f t="shared" si="38"/>
        <v>-11.48</v>
      </c>
      <c r="AO94" s="482">
        <f t="shared" si="39"/>
        <v>-91.221896122540898</v>
      </c>
      <c r="AP94" s="482">
        <f t="shared" si="40"/>
        <v>49.701165016839184</v>
      </c>
      <c r="AQ94" s="482">
        <f t="shared" si="41"/>
        <v>7.7083189569873465</v>
      </c>
    </row>
    <row r="95" spans="1:43">
      <c r="A95" s="240">
        <v>250</v>
      </c>
      <c r="B95" s="364">
        <v>6</v>
      </c>
      <c r="C95" s="364">
        <v>6</v>
      </c>
      <c r="D95" s="18" t="s">
        <v>118</v>
      </c>
      <c r="E95" s="21">
        <v>1808</v>
      </c>
      <c r="F95" s="21">
        <v>1771</v>
      </c>
      <c r="G95" s="36">
        <v>1749</v>
      </c>
      <c r="H95" s="36"/>
      <c r="I95" s="22">
        <v>197920.72461793592</v>
      </c>
      <c r="J95" s="36">
        <v>71980.811857818</v>
      </c>
      <c r="K95" s="469">
        <f t="shared" si="23"/>
        <v>269901.53647575394</v>
      </c>
      <c r="L95" s="469"/>
      <c r="M95" s="36">
        <v>-33912.46675835787</v>
      </c>
      <c r="N95" s="36">
        <v>-63511.40975548212</v>
      </c>
      <c r="O95" s="36">
        <v>-160401.26856813568</v>
      </c>
      <c r="P95" s="22">
        <v>61448.482735775971</v>
      </c>
      <c r="Q95" s="19">
        <f t="shared" si="24"/>
        <v>-196376.66234619971</v>
      </c>
      <c r="R95" s="22"/>
      <c r="S95" s="22">
        <v>-33912.46675835787</v>
      </c>
      <c r="T95" s="36">
        <v>-41376.361747731185</v>
      </c>
      <c r="U95" s="36">
        <v>-52435.020000000004</v>
      </c>
      <c r="V95" s="36">
        <v>-20078.52</v>
      </c>
      <c r="W95" s="482">
        <f t="shared" si="25"/>
        <v>-160401.26856813568</v>
      </c>
      <c r="X95" s="22">
        <f t="shared" si="42"/>
        <v>86927.337614451739</v>
      </c>
      <c r="Y95" s="19">
        <f t="shared" si="26"/>
        <v>-221276.29945977303</v>
      </c>
      <c r="Z95" s="536"/>
      <c r="AA95" s="22">
        <f t="shared" si="27"/>
        <v>109.46942733292916</v>
      </c>
      <c r="AB95" s="22">
        <f t="shared" si="28"/>
        <v>39.812395939058625</v>
      </c>
      <c r="AC95" s="22">
        <f t="shared" si="29"/>
        <v>149.2818232719878</v>
      </c>
      <c r="AE95" s="482">
        <f t="shared" si="30"/>
        <v>-19.148767226627822</v>
      </c>
      <c r="AF95" s="482">
        <f t="shared" si="31"/>
        <v>-35.861891448606507</v>
      </c>
      <c r="AG95" s="482">
        <f t="shared" si="32"/>
        <v>-90.571015566423313</v>
      </c>
      <c r="AH95" s="482">
        <f t="shared" si="33"/>
        <v>34.69705405746808</v>
      </c>
      <c r="AI95" s="482">
        <f t="shared" si="34"/>
        <v>-110.88462018418956</v>
      </c>
      <c r="AK95" s="482">
        <f t="shared" si="35"/>
        <v>-19.389632223189178</v>
      </c>
      <c r="AL95" s="482">
        <f t="shared" si="36"/>
        <v>-23.657153657936639</v>
      </c>
      <c r="AM95" s="482">
        <f t="shared" si="37"/>
        <v>-29.980000000000004</v>
      </c>
      <c r="AN95" s="482">
        <f t="shared" si="38"/>
        <v>-11.48</v>
      </c>
      <c r="AO95" s="482">
        <f t="shared" si="39"/>
        <v>-91.710273623862591</v>
      </c>
      <c r="AP95" s="482">
        <f t="shared" si="40"/>
        <v>49.701165016839184</v>
      </c>
      <c r="AQ95" s="482">
        <f t="shared" si="41"/>
        <v>-126.51589448814924</v>
      </c>
    </row>
    <row r="96" spans="1:43">
      <c r="A96" s="240">
        <v>256</v>
      </c>
      <c r="B96" s="364">
        <v>13</v>
      </c>
      <c r="C96" s="364">
        <v>13</v>
      </c>
      <c r="D96" s="18" t="s">
        <v>119</v>
      </c>
      <c r="E96" s="21">
        <v>1581</v>
      </c>
      <c r="F96" s="21">
        <v>1554</v>
      </c>
      <c r="G96" s="36">
        <v>1523</v>
      </c>
      <c r="H96" s="36"/>
      <c r="I96" s="22">
        <v>-267691.33868008648</v>
      </c>
      <c r="J96" s="36">
        <v>-388370.03901993233</v>
      </c>
      <c r="K96" s="469">
        <f t="shared" si="23"/>
        <v>-656061.37770001881</v>
      </c>
      <c r="L96" s="469"/>
      <c r="M96" s="36">
        <v>-362507.93580721266</v>
      </c>
      <c r="N96" s="36">
        <v>-434828.50645918527</v>
      </c>
      <c r="O96" s="36">
        <v>-140747.35819022183</v>
      </c>
      <c r="P96" s="22">
        <v>53919.222005305397</v>
      </c>
      <c r="Q96" s="19">
        <f t="shared" si="24"/>
        <v>-884164.57845131436</v>
      </c>
      <c r="R96" s="22"/>
      <c r="S96" s="22">
        <v>-362507.93580721266</v>
      </c>
      <c r="T96" s="36">
        <v>-415405.65800969629</v>
      </c>
      <c r="U96" s="36">
        <v>-45659.54</v>
      </c>
      <c r="V96" s="36">
        <v>-17484.04</v>
      </c>
      <c r="W96" s="482">
        <f t="shared" si="25"/>
        <v>-140747.35819022183</v>
      </c>
      <c r="X96" s="22">
        <f t="shared" si="42"/>
        <v>75694.874320646079</v>
      </c>
      <c r="Y96" s="19">
        <f t="shared" si="26"/>
        <v>-906109.65768648486</v>
      </c>
      <c r="Z96" s="536"/>
      <c r="AA96" s="22">
        <f t="shared" si="27"/>
        <v>-169.31773477551326</v>
      </c>
      <c r="AB96" s="22">
        <f t="shared" si="28"/>
        <v>-245.64834852620641</v>
      </c>
      <c r="AC96" s="22">
        <f t="shared" si="29"/>
        <v>-414.96608330171966</v>
      </c>
      <c r="AE96" s="482">
        <f t="shared" si="30"/>
        <v>-233.27408996603131</v>
      </c>
      <c r="AF96" s="482">
        <f t="shared" si="31"/>
        <v>-279.81242371890943</v>
      </c>
      <c r="AG96" s="482">
        <f t="shared" si="32"/>
        <v>-90.571015566423313</v>
      </c>
      <c r="AH96" s="482">
        <f t="shared" si="33"/>
        <v>34.69705405746808</v>
      </c>
      <c r="AI96" s="482">
        <f t="shared" si="34"/>
        <v>-568.96047519389595</v>
      </c>
      <c r="AK96" s="482">
        <f t="shared" si="35"/>
        <v>-238.02228221090786</v>
      </c>
      <c r="AL96" s="482">
        <f t="shared" si="36"/>
        <v>-272.75486409041122</v>
      </c>
      <c r="AM96" s="482">
        <f t="shared" si="37"/>
        <v>-29.98</v>
      </c>
      <c r="AN96" s="482">
        <f t="shared" si="38"/>
        <v>-11.48</v>
      </c>
      <c r="AO96" s="482">
        <f t="shared" si="39"/>
        <v>-92.414549041511378</v>
      </c>
      <c r="AP96" s="482">
        <f t="shared" si="40"/>
        <v>49.701165016839184</v>
      </c>
      <c r="AQ96" s="482">
        <f t="shared" si="41"/>
        <v>-594.95053032599139</v>
      </c>
    </row>
    <row r="97" spans="1:43">
      <c r="A97" s="240">
        <v>257</v>
      </c>
      <c r="B97" s="364">
        <v>1</v>
      </c>
      <c r="C97" s="475">
        <v>34</v>
      </c>
      <c r="D97" s="18" t="s">
        <v>120</v>
      </c>
      <c r="E97" s="21">
        <v>40433</v>
      </c>
      <c r="F97" s="21">
        <v>40722</v>
      </c>
      <c r="G97" s="36">
        <v>41154</v>
      </c>
      <c r="H97" s="36"/>
      <c r="I97" s="22">
        <v>4717899.5307239471</v>
      </c>
      <c r="J97" s="36">
        <v>3486720.3034870639</v>
      </c>
      <c r="K97" s="469">
        <f t="shared" si="23"/>
        <v>8204619.8342110105</v>
      </c>
      <c r="L97" s="469"/>
      <c r="M97" s="36">
        <v>6730177.9833535608</v>
      </c>
      <c r="N97" s="36">
        <v>4050161.0294359676</v>
      </c>
      <c r="O97" s="36">
        <v>-3688232.89589589</v>
      </c>
      <c r="P97" s="22">
        <v>1412933.4353282151</v>
      </c>
      <c r="Q97" s="19">
        <f t="shared" si="24"/>
        <v>8505039.5522218533</v>
      </c>
      <c r="R97" s="22"/>
      <c r="S97" s="22">
        <v>6730177.9833535608</v>
      </c>
      <c r="T97" s="36">
        <v>3337469.6488440041</v>
      </c>
      <c r="U97" s="36">
        <v>-1233796.92</v>
      </c>
      <c r="V97" s="36">
        <v>-472447.92000000004</v>
      </c>
      <c r="W97" s="482">
        <f t="shared" si="25"/>
        <v>-3688232.89589589</v>
      </c>
      <c r="X97" s="22">
        <f t="shared" si="42"/>
        <v>2045401.745103</v>
      </c>
      <c r="Y97" s="19">
        <f t="shared" si="26"/>
        <v>6718571.6414046744</v>
      </c>
      <c r="Z97" s="536"/>
      <c r="AA97" s="22">
        <f t="shared" si="27"/>
        <v>116.68437985615579</v>
      </c>
      <c r="AB97" s="22">
        <f t="shared" si="28"/>
        <v>86.234518919869018</v>
      </c>
      <c r="AC97" s="22">
        <f t="shared" si="29"/>
        <v>202.9188987760248</v>
      </c>
      <c r="AE97" s="482">
        <f t="shared" si="30"/>
        <v>165.27130257240708</v>
      </c>
      <c r="AF97" s="482">
        <f t="shared" si="31"/>
        <v>99.458794495259752</v>
      </c>
      <c r="AG97" s="482">
        <f t="shared" si="32"/>
        <v>-90.571015566423313</v>
      </c>
      <c r="AH97" s="482">
        <f t="shared" si="33"/>
        <v>34.69705405746808</v>
      </c>
      <c r="AI97" s="482">
        <f t="shared" si="34"/>
        <v>208.8561355587116</v>
      </c>
      <c r="AK97" s="482">
        <f t="shared" si="35"/>
        <v>163.53642375840892</v>
      </c>
      <c r="AL97" s="482">
        <f t="shared" si="36"/>
        <v>81.097090169704146</v>
      </c>
      <c r="AM97" s="482">
        <f t="shared" si="37"/>
        <v>-29.979999999999997</v>
      </c>
      <c r="AN97" s="482">
        <f t="shared" si="38"/>
        <v>-11.48</v>
      </c>
      <c r="AO97" s="482">
        <f t="shared" si="39"/>
        <v>-89.62027739456407</v>
      </c>
      <c r="AP97" s="482">
        <f t="shared" si="40"/>
        <v>49.701165016839191</v>
      </c>
      <c r="AQ97" s="482">
        <f t="shared" si="41"/>
        <v>163.25440155038817</v>
      </c>
    </row>
    <row r="98" spans="1:43">
      <c r="A98" s="240">
        <v>260</v>
      </c>
      <c r="B98" s="364">
        <v>12</v>
      </c>
      <c r="C98" s="364">
        <v>12</v>
      </c>
      <c r="D98" s="18" t="s">
        <v>121</v>
      </c>
      <c r="E98" s="21">
        <v>9877</v>
      </c>
      <c r="F98" s="21">
        <v>9727</v>
      </c>
      <c r="G98" s="36">
        <v>9689</v>
      </c>
      <c r="H98" s="36"/>
      <c r="I98" s="22">
        <v>4309780.9450360192</v>
      </c>
      <c r="J98" s="36">
        <v>2830835.1857600482</v>
      </c>
      <c r="K98" s="469">
        <f t="shared" si="23"/>
        <v>7140616.1307960674</v>
      </c>
      <c r="L98" s="469"/>
      <c r="M98" s="36">
        <v>2820993.2121783863</v>
      </c>
      <c r="N98" s="36">
        <v>1651446.9546784337</v>
      </c>
      <c r="O98" s="36">
        <v>-880984.26841459959</v>
      </c>
      <c r="P98" s="22">
        <v>337498.24481699202</v>
      </c>
      <c r="Q98" s="19">
        <f t="shared" si="24"/>
        <v>3928954.1432592119</v>
      </c>
      <c r="R98" s="22"/>
      <c r="S98" s="22">
        <v>2820993.2121783863</v>
      </c>
      <c r="T98" s="36">
        <v>1481210.9874121395</v>
      </c>
      <c r="U98" s="36">
        <v>-290476.22000000003</v>
      </c>
      <c r="V98" s="36">
        <v>-111229.72</v>
      </c>
      <c r="W98" s="482">
        <f t="shared" si="25"/>
        <v>-880984.26841459959</v>
      </c>
      <c r="X98" s="22">
        <f t="shared" si="42"/>
        <v>481554.58784815489</v>
      </c>
      <c r="Y98" s="19">
        <f t="shared" si="26"/>
        <v>3501068.5790240802</v>
      </c>
      <c r="Z98" s="536"/>
      <c r="AA98" s="22">
        <f t="shared" si="27"/>
        <v>436.3451397221848</v>
      </c>
      <c r="AB98" s="22">
        <f t="shared" si="28"/>
        <v>286.60880690088572</v>
      </c>
      <c r="AC98" s="22">
        <f t="shared" si="29"/>
        <v>722.95394662307046</v>
      </c>
      <c r="AE98" s="482">
        <f t="shared" si="30"/>
        <v>290.01677929252457</v>
      </c>
      <c r="AF98" s="482">
        <f t="shared" si="31"/>
        <v>169.77968075238343</v>
      </c>
      <c r="AG98" s="482">
        <f t="shared" si="32"/>
        <v>-90.571015566423313</v>
      </c>
      <c r="AH98" s="482">
        <f t="shared" si="33"/>
        <v>34.69705405746808</v>
      </c>
      <c r="AI98" s="482">
        <f t="shared" si="34"/>
        <v>403.92249853595268</v>
      </c>
      <c r="AK98" s="482">
        <f t="shared" si="35"/>
        <v>291.15421737830388</v>
      </c>
      <c r="AL98" s="482">
        <f t="shared" si="36"/>
        <v>152.87552765116519</v>
      </c>
      <c r="AM98" s="482">
        <f t="shared" si="37"/>
        <v>-29.980000000000004</v>
      </c>
      <c r="AN98" s="482">
        <f t="shared" si="38"/>
        <v>-11.48</v>
      </c>
      <c r="AO98" s="482">
        <f t="shared" si="39"/>
        <v>-90.926232677737602</v>
      </c>
      <c r="AP98" s="482">
        <f t="shared" si="40"/>
        <v>49.701165016839184</v>
      </c>
      <c r="AQ98" s="482">
        <f t="shared" si="41"/>
        <v>361.34467736857056</v>
      </c>
    </row>
    <row r="99" spans="1:43">
      <c r="A99" s="240">
        <v>261</v>
      </c>
      <c r="B99" s="364">
        <v>19</v>
      </c>
      <c r="C99" s="364">
        <v>19</v>
      </c>
      <c r="D99" s="18" t="s">
        <v>122</v>
      </c>
      <c r="E99" s="21">
        <v>6523</v>
      </c>
      <c r="F99" s="21">
        <v>6637</v>
      </c>
      <c r="G99" s="36">
        <v>6822</v>
      </c>
      <c r="H99" s="36"/>
      <c r="I99" s="22">
        <v>-476562.29855948989</v>
      </c>
      <c r="J99" s="36">
        <v>1246081.2834593584</v>
      </c>
      <c r="K99" s="469">
        <f t="shared" si="23"/>
        <v>769518.98489986849</v>
      </c>
      <c r="L99" s="469"/>
      <c r="M99" s="36">
        <v>610566.06775582687</v>
      </c>
      <c r="N99" s="36">
        <v>1844326.9898103022</v>
      </c>
      <c r="O99" s="36">
        <v>-601119.83031435148</v>
      </c>
      <c r="P99" s="22">
        <v>230284.34777941564</v>
      </c>
      <c r="Q99" s="19">
        <f t="shared" si="24"/>
        <v>2084057.5750311932</v>
      </c>
      <c r="R99" s="22"/>
      <c r="S99" s="22">
        <v>610566.06775582687</v>
      </c>
      <c r="T99" s="36">
        <v>1728170.3007235958</v>
      </c>
      <c r="U99" s="36">
        <v>-204523.56</v>
      </c>
      <c r="V99" s="36">
        <v>-78316.56</v>
      </c>
      <c r="W99" s="482">
        <f t="shared" si="25"/>
        <v>-601119.83031435148</v>
      </c>
      <c r="X99" s="22">
        <f t="shared" si="42"/>
        <v>339061.34774487693</v>
      </c>
      <c r="Y99" s="19">
        <f t="shared" si="26"/>
        <v>1793837.7659099482</v>
      </c>
      <c r="Z99" s="536"/>
      <c r="AA99" s="22">
        <f t="shared" si="27"/>
        <v>-73.058761085311957</v>
      </c>
      <c r="AB99" s="22">
        <f t="shared" si="28"/>
        <v>191.0288645499553</v>
      </c>
      <c r="AC99" s="22">
        <f t="shared" si="29"/>
        <v>117.97010346464334</v>
      </c>
      <c r="AE99" s="482">
        <f t="shared" si="30"/>
        <v>91.994284730424425</v>
      </c>
      <c r="AF99" s="482">
        <f t="shared" si="31"/>
        <v>277.88563956762124</v>
      </c>
      <c r="AG99" s="482">
        <f t="shared" si="32"/>
        <v>-90.571015566423299</v>
      </c>
      <c r="AH99" s="482">
        <f t="shared" si="33"/>
        <v>34.69705405746808</v>
      </c>
      <c r="AI99" s="482">
        <f t="shared" si="34"/>
        <v>314.00596278909046</v>
      </c>
      <c r="AK99" s="482">
        <f t="shared" si="35"/>
        <v>89.499570178221475</v>
      </c>
      <c r="AL99" s="482">
        <f t="shared" si="36"/>
        <v>253.32311649422394</v>
      </c>
      <c r="AM99" s="482">
        <f t="shared" si="37"/>
        <v>-29.98</v>
      </c>
      <c r="AN99" s="482">
        <f t="shared" si="38"/>
        <v>-11.48</v>
      </c>
      <c r="AO99" s="482">
        <f t="shared" si="39"/>
        <v>-88.114897436873562</v>
      </c>
      <c r="AP99" s="482">
        <f t="shared" si="40"/>
        <v>49.701165016839184</v>
      </c>
      <c r="AQ99" s="482">
        <f t="shared" si="41"/>
        <v>262.94895425241106</v>
      </c>
    </row>
    <row r="100" spans="1:43">
      <c r="A100" s="240">
        <v>263</v>
      </c>
      <c r="B100" s="364">
        <v>11</v>
      </c>
      <c r="C100" s="364">
        <v>11</v>
      </c>
      <c r="D100" s="18" t="s">
        <v>123</v>
      </c>
      <c r="E100" s="21">
        <v>7759</v>
      </c>
      <c r="F100" s="21">
        <v>7597</v>
      </c>
      <c r="G100" s="36">
        <v>7475</v>
      </c>
      <c r="H100" s="36"/>
      <c r="I100" s="22">
        <v>1224315.5131435227</v>
      </c>
      <c r="J100" s="36">
        <v>717512.01701661141</v>
      </c>
      <c r="K100" s="469">
        <f t="shared" si="23"/>
        <v>1941827.5301601342</v>
      </c>
      <c r="L100" s="469"/>
      <c r="M100" s="36">
        <v>1100378.9465230771</v>
      </c>
      <c r="N100" s="36">
        <v>488737.53989352088</v>
      </c>
      <c r="O100" s="36">
        <v>-688068.00525811792</v>
      </c>
      <c r="P100" s="22">
        <v>263593.51967458503</v>
      </c>
      <c r="Q100" s="19">
        <f t="shared" si="24"/>
        <v>1164642.000833065</v>
      </c>
      <c r="R100" s="22"/>
      <c r="S100" s="22">
        <v>1100378.9465230771</v>
      </c>
      <c r="T100" s="36">
        <v>355779.52166364162</v>
      </c>
      <c r="U100" s="36">
        <v>-224100.5</v>
      </c>
      <c r="V100" s="36">
        <v>-85813</v>
      </c>
      <c r="W100" s="482">
        <f t="shared" si="25"/>
        <v>-688068.00525811792</v>
      </c>
      <c r="X100" s="22">
        <f t="shared" si="42"/>
        <v>371516.20850087289</v>
      </c>
      <c r="Y100" s="19">
        <f t="shared" si="26"/>
        <v>829693.17142947367</v>
      </c>
      <c r="Z100" s="536"/>
      <c r="AA100" s="22">
        <f t="shared" si="27"/>
        <v>157.79295181640967</v>
      </c>
      <c r="AB100" s="22">
        <f t="shared" si="28"/>
        <v>92.474805647198281</v>
      </c>
      <c r="AC100" s="22">
        <f t="shared" si="29"/>
        <v>250.26775746360795</v>
      </c>
      <c r="AE100" s="482">
        <f t="shared" si="30"/>
        <v>144.84387870515692</v>
      </c>
      <c r="AF100" s="482">
        <f t="shared" si="31"/>
        <v>64.332965630317346</v>
      </c>
      <c r="AG100" s="482">
        <f t="shared" si="32"/>
        <v>-90.571015566423313</v>
      </c>
      <c r="AH100" s="482">
        <f t="shared" si="33"/>
        <v>34.69705405746808</v>
      </c>
      <c r="AI100" s="482">
        <f t="shared" si="34"/>
        <v>153.30288282651901</v>
      </c>
      <c r="AK100" s="482">
        <f t="shared" si="35"/>
        <v>147.20788582248522</v>
      </c>
      <c r="AL100" s="482">
        <f t="shared" si="36"/>
        <v>47.595922630587509</v>
      </c>
      <c r="AM100" s="482">
        <f t="shared" si="37"/>
        <v>-29.98</v>
      </c>
      <c r="AN100" s="482">
        <f t="shared" si="38"/>
        <v>-11.48</v>
      </c>
      <c r="AO100" s="482">
        <f t="shared" si="39"/>
        <v>-92.049231472657922</v>
      </c>
      <c r="AP100" s="482">
        <f t="shared" si="40"/>
        <v>49.701165016839184</v>
      </c>
      <c r="AQ100" s="482">
        <f t="shared" si="41"/>
        <v>110.995741997254</v>
      </c>
    </row>
    <row r="101" spans="1:43">
      <c r="A101" s="240">
        <v>265</v>
      </c>
      <c r="B101" s="364">
        <v>13</v>
      </c>
      <c r="C101" s="364">
        <v>13</v>
      </c>
      <c r="D101" s="18" t="s">
        <v>124</v>
      </c>
      <c r="E101" s="21">
        <v>1088</v>
      </c>
      <c r="F101" s="21">
        <v>1064</v>
      </c>
      <c r="G101" s="36">
        <v>1035</v>
      </c>
      <c r="H101" s="36"/>
      <c r="I101" s="22">
        <v>422994.28370602295</v>
      </c>
      <c r="J101" s="36">
        <v>202031.86959103993</v>
      </c>
      <c r="K101" s="469">
        <f t="shared" si="23"/>
        <v>625026.15329706285</v>
      </c>
      <c r="L101" s="469"/>
      <c r="M101" s="36">
        <v>405673.08716618933</v>
      </c>
      <c r="N101" s="36">
        <v>170009.25803856461</v>
      </c>
      <c r="O101" s="36">
        <v>-96367.560562674407</v>
      </c>
      <c r="P101" s="22">
        <v>36917.665517146037</v>
      </c>
      <c r="Q101" s="19">
        <f t="shared" si="24"/>
        <v>516232.45015922555</v>
      </c>
      <c r="R101" s="22"/>
      <c r="S101" s="22">
        <v>405673.08716618933</v>
      </c>
      <c r="T101" s="36">
        <v>151387.78490488135</v>
      </c>
      <c r="U101" s="36">
        <v>-31029.3</v>
      </c>
      <c r="V101" s="36">
        <v>-11881.800000000001</v>
      </c>
      <c r="W101" s="482">
        <f t="shared" si="25"/>
        <v>-96367.560562674407</v>
      </c>
      <c r="X101" s="22">
        <f t="shared" si="42"/>
        <v>51440.705792428555</v>
      </c>
      <c r="Y101" s="19">
        <f t="shared" si="26"/>
        <v>469222.91730082483</v>
      </c>
      <c r="Z101" s="536"/>
      <c r="AA101" s="22">
        <f t="shared" si="27"/>
        <v>388.78151075921227</v>
      </c>
      <c r="AB101" s="22">
        <f t="shared" si="28"/>
        <v>185.6910566094117</v>
      </c>
      <c r="AC101" s="22">
        <f t="shared" si="29"/>
        <v>574.47256736862391</v>
      </c>
      <c r="AE101" s="482">
        <f t="shared" si="30"/>
        <v>381.27169846446367</v>
      </c>
      <c r="AF101" s="482">
        <f t="shared" si="31"/>
        <v>159.78313725429004</v>
      </c>
      <c r="AG101" s="482">
        <f t="shared" si="32"/>
        <v>-90.571015566423313</v>
      </c>
      <c r="AH101" s="482">
        <f t="shared" si="33"/>
        <v>34.69705405746808</v>
      </c>
      <c r="AI101" s="482">
        <f t="shared" si="34"/>
        <v>485.18087420979845</v>
      </c>
      <c r="AK101" s="482">
        <f t="shared" si="35"/>
        <v>391.95467359052111</v>
      </c>
      <c r="AL101" s="482">
        <f t="shared" si="36"/>
        <v>146.26839121244575</v>
      </c>
      <c r="AM101" s="482">
        <f t="shared" si="37"/>
        <v>-29.98</v>
      </c>
      <c r="AN101" s="482">
        <f t="shared" si="38"/>
        <v>-11.48</v>
      </c>
      <c r="AO101" s="482">
        <f t="shared" si="39"/>
        <v>-93.108754166835169</v>
      </c>
      <c r="AP101" s="482">
        <f t="shared" si="40"/>
        <v>49.701165016839184</v>
      </c>
      <c r="AQ101" s="482">
        <f t="shared" si="41"/>
        <v>453.35547565297088</v>
      </c>
    </row>
    <row r="102" spans="1:43">
      <c r="A102" s="240">
        <v>271</v>
      </c>
      <c r="B102" s="364">
        <v>4</v>
      </c>
      <c r="C102" s="364">
        <v>4</v>
      </c>
      <c r="D102" s="18" t="s">
        <v>125</v>
      </c>
      <c r="E102" s="21">
        <v>6951</v>
      </c>
      <c r="F102" s="21">
        <v>6903</v>
      </c>
      <c r="G102" s="36">
        <v>6766</v>
      </c>
      <c r="H102" s="36"/>
      <c r="I102" s="22">
        <v>-317440.41636771831</v>
      </c>
      <c r="J102" s="36">
        <v>-197938.67565481996</v>
      </c>
      <c r="K102" s="469">
        <f t="shared" si="23"/>
        <v>-515379.0920225383</v>
      </c>
      <c r="L102" s="469"/>
      <c r="M102" s="36">
        <v>-695416.62654656218</v>
      </c>
      <c r="N102" s="36">
        <v>-375175.73867308459</v>
      </c>
      <c r="O102" s="36">
        <v>-625211.72045502008</v>
      </c>
      <c r="P102" s="22">
        <v>239513.76415870216</v>
      </c>
      <c r="Q102" s="19">
        <f t="shared" si="24"/>
        <v>-1456290.3215159646</v>
      </c>
      <c r="R102" s="22"/>
      <c r="S102" s="22">
        <v>-695416.62654656218</v>
      </c>
      <c r="T102" s="36">
        <v>-288897.79604321177</v>
      </c>
      <c r="U102" s="36">
        <v>-202844.68</v>
      </c>
      <c r="V102" s="36">
        <v>-77673.680000000008</v>
      </c>
      <c r="W102" s="482">
        <f t="shared" si="25"/>
        <v>-625211.72045502008</v>
      </c>
      <c r="X102" s="22">
        <f t="shared" si="42"/>
        <v>336278.08250393393</v>
      </c>
      <c r="Y102" s="19">
        <f t="shared" si="26"/>
        <v>-1553766.4205408599</v>
      </c>
      <c r="Z102" s="536"/>
      <c r="AA102" s="22">
        <f t="shared" si="27"/>
        <v>-45.66830907318635</v>
      </c>
      <c r="AB102" s="22">
        <f t="shared" si="28"/>
        <v>-28.47628767872536</v>
      </c>
      <c r="AC102" s="22">
        <f t="shared" si="29"/>
        <v>-74.144596751911706</v>
      </c>
      <c r="AE102" s="482">
        <f t="shared" si="30"/>
        <v>-100.74121781059861</v>
      </c>
      <c r="AF102" s="482">
        <f t="shared" si="31"/>
        <v>-54.349665170662696</v>
      </c>
      <c r="AG102" s="482">
        <f t="shared" si="32"/>
        <v>-90.571015566423313</v>
      </c>
      <c r="AH102" s="482">
        <f t="shared" si="33"/>
        <v>34.69705405746808</v>
      </c>
      <c r="AI102" s="482">
        <f t="shared" si="34"/>
        <v>-210.96484449021651</v>
      </c>
      <c r="AK102" s="482">
        <f t="shared" si="35"/>
        <v>-102.78105624394948</v>
      </c>
      <c r="AL102" s="482">
        <f t="shared" si="36"/>
        <v>-42.698462317944397</v>
      </c>
      <c r="AM102" s="482">
        <f t="shared" si="37"/>
        <v>-29.98</v>
      </c>
      <c r="AN102" s="482">
        <f t="shared" si="38"/>
        <v>-11.48</v>
      </c>
      <c r="AO102" s="482">
        <f t="shared" si="39"/>
        <v>-92.404924690366556</v>
      </c>
      <c r="AP102" s="482">
        <f t="shared" si="40"/>
        <v>49.701165016839184</v>
      </c>
      <c r="AQ102" s="482">
        <f t="shared" si="41"/>
        <v>-229.64327823542121</v>
      </c>
    </row>
    <row r="103" spans="1:43">
      <c r="A103" s="240">
        <v>272</v>
      </c>
      <c r="B103" s="364">
        <v>16</v>
      </c>
      <c r="C103" s="364">
        <v>16</v>
      </c>
      <c r="D103" s="18" t="s">
        <v>126</v>
      </c>
      <c r="E103" s="21">
        <v>47909</v>
      </c>
      <c r="F103" s="21">
        <v>48006</v>
      </c>
      <c r="G103" s="36">
        <v>48295</v>
      </c>
      <c r="H103" s="36"/>
      <c r="I103" s="22">
        <v>-6039909.8979731565</v>
      </c>
      <c r="J103" s="36">
        <v>-2555937.9061475191</v>
      </c>
      <c r="K103" s="469">
        <f t="shared" si="23"/>
        <v>-8595847.8041206747</v>
      </c>
      <c r="L103" s="469"/>
      <c r="M103" s="36">
        <v>-9731663.1440515183</v>
      </c>
      <c r="N103" s="36">
        <v>-4495303.7291428382</v>
      </c>
      <c r="O103" s="36">
        <v>-4347952.1732817171</v>
      </c>
      <c r="P103" s="22">
        <v>1665666.7770828127</v>
      </c>
      <c r="Q103" s="19">
        <f t="shared" si="24"/>
        <v>-16909252.269393262</v>
      </c>
      <c r="R103" s="22"/>
      <c r="S103" s="22">
        <v>-9731663.1440515183</v>
      </c>
      <c r="T103" s="36">
        <v>-3895295.1946086255</v>
      </c>
      <c r="U103" s="36">
        <v>-1447884.1</v>
      </c>
      <c r="V103" s="36">
        <v>-554426.6</v>
      </c>
      <c r="W103" s="482">
        <f t="shared" si="25"/>
        <v>-4347952.1732817171</v>
      </c>
      <c r="X103" s="22">
        <f t="shared" si="42"/>
        <v>2400317.7644882486</v>
      </c>
      <c r="Y103" s="19">
        <f t="shared" si="26"/>
        <v>-17576903.447453611</v>
      </c>
      <c r="Z103" s="536"/>
      <c r="AA103" s="22">
        <f t="shared" si="27"/>
        <v>-126.07046479728561</v>
      </c>
      <c r="AB103" s="22">
        <f t="shared" si="28"/>
        <v>-53.349848799756188</v>
      </c>
      <c r="AC103" s="22">
        <f t="shared" si="29"/>
        <v>-179.42031359704177</v>
      </c>
      <c r="AE103" s="482">
        <f t="shared" si="30"/>
        <v>-202.71764246243217</v>
      </c>
      <c r="AF103" s="482">
        <f t="shared" si="31"/>
        <v>-93.640455966813278</v>
      </c>
      <c r="AG103" s="482">
        <f t="shared" si="32"/>
        <v>-90.571015566423299</v>
      </c>
      <c r="AH103" s="482">
        <f t="shared" si="33"/>
        <v>34.69705405746808</v>
      </c>
      <c r="AI103" s="482">
        <f t="shared" si="34"/>
        <v>-352.23205993820068</v>
      </c>
      <c r="AK103" s="482">
        <f t="shared" si="35"/>
        <v>-201.50456867277188</v>
      </c>
      <c r="AL103" s="482">
        <f t="shared" si="36"/>
        <v>-80.656283147502336</v>
      </c>
      <c r="AM103" s="482">
        <f t="shared" si="37"/>
        <v>-29.98</v>
      </c>
      <c r="AN103" s="482">
        <f t="shared" si="38"/>
        <v>-11.479999999999999</v>
      </c>
      <c r="AO103" s="482">
        <f t="shared" si="39"/>
        <v>-90.029033508266224</v>
      </c>
      <c r="AP103" s="482">
        <f t="shared" si="40"/>
        <v>49.701165016839191</v>
      </c>
      <c r="AQ103" s="482">
        <f t="shared" si="41"/>
        <v>-363.94872031170121</v>
      </c>
    </row>
    <row r="104" spans="1:43">
      <c r="A104" s="240">
        <v>273</v>
      </c>
      <c r="B104" s="364">
        <v>19</v>
      </c>
      <c r="C104" s="364">
        <v>19</v>
      </c>
      <c r="D104" s="18" t="s">
        <v>127</v>
      </c>
      <c r="E104" s="21">
        <v>3989</v>
      </c>
      <c r="F104" s="21">
        <v>3999</v>
      </c>
      <c r="G104" s="36">
        <v>4011</v>
      </c>
      <c r="H104" s="36"/>
      <c r="I104" s="22">
        <v>-814129.30658958305</v>
      </c>
      <c r="J104" s="36">
        <v>959754.55476083152</v>
      </c>
      <c r="K104" s="469">
        <f t="shared" si="23"/>
        <v>145625.24817124847</v>
      </c>
      <c r="L104" s="469"/>
      <c r="M104" s="36">
        <v>-708765.87479334534</v>
      </c>
      <c r="N104" s="36">
        <v>953502.80385796411</v>
      </c>
      <c r="O104" s="36">
        <v>-362193.49125012686</v>
      </c>
      <c r="P104" s="22">
        <v>138753.51917581484</v>
      </c>
      <c r="Q104" s="19">
        <f t="shared" si="24"/>
        <v>21296.95699030676</v>
      </c>
      <c r="R104" s="22"/>
      <c r="S104" s="22">
        <v>-708765.87479334534</v>
      </c>
      <c r="T104" s="36">
        <v>883514.76714593463</v>
      </c>
      <c r="U104" s="36">
        <v>-120249.78</v>
      </c>
      <c r="V104" s="36">
        <v>-46046.28</v>
      </c>
      <c r="W104" s="482">
        <f t="shared" si="25"/>
        <v>-362193.49125012686</v>
      </c>
      <c r="X104" s="22">
        <f t="shared" si="42"/>
        <v>199351.37288254197</v>
      </c>
      <c r="Y104" s="19">
        <f t="shared" si="26"/>
        <v>-154389.2860149956</v>
      </c>
      <c r="Z104" s="536"/>
      <c r="AA104" s="22">
        <f t="shared" si="27"/>
        <v>-204.09358400340514</v>
      </c>
      <c r="AB104" s="22">
        <f t="shared" si="28"/>
        <v>240.6002894862952</v>
      </c>
      <c r="AC104" s="22">
        <f t="shared" si="29"/>
        <v>36.506705482890069</v>
      </c>
      <c r="AE104" s="482">
        <f t="shared" si="30"/>
        <v>-177.23577764274702</v>
      </c>
      <c r="AF104" s="482">
        <f t="shared" si="31"/>
        <v>238.43530979193901</v>
      </c>
      <c r="AG104" s="482">
        <f t="shared" si="32"/>
        <v>-90.571015566423313</v>
      </c>
      <c r="AH104" s="482">
        <f t="shared" si="33"/>
        <v>34.69705405746808</v>
      </c>
      <c r="AI104" s="482">
        <f t="shared" si="34"/>
        <v>5.3255706402367489</v>
      </c>
      <c r="AK104" s="482">
        <f t="shared" si="35"/>
        <v>-176.70552849497514</v>
      </c>
      <c r="AL104" s="482">
        <f t="shared" si="36"/>
        <v>220.27294119818865</v>
      </c>
      <c r="AM104" s="482">
        <f t="shared" si="37"/>
        <v>-29.98</v>
      </c>
      <c r="AN104" s="482">
        <f t="shared" si="38"/>
        <v>-11.48</v>
      </c>
      <c r="AO104" s="482">
        <f t="shared" si="39"/>
        <v>-90.300047681407847</v>
      </c>
      <c r="AP104" s="482">
        <f t="shared" si="40"/>
        <v>49.701165016839184</v>
      </c>
      <c r="AQ104" s="482">
        <f t="shared" si="41"/>
        <v>-38.491469961355172</v>
      </c>
    </row>
    <row r="105" spans="1:43">
      <c r="A105" s="240">
        <v>275</v>
      </c>
      <c r="B105" s="364">
        <v>13</v>
      </c>
      <c r="C105" s="364">
        <v>13</v>
      </c>
      <c r="D105" s="18" t="s">
        <v>128</v>
      </c>
      <c r="E105" s="21">
        <v>2586</v>
      </c>
      <c r="F105" s="21">
        <v>2521</v>
      </c>
      <c r="G105" s="36">
        <v>2499</v>
      </c>
      <c r="H105" s="36"/>
      <c r="I105" s="22">
        <v>448194.39721103443</v>
      </c>
      <c r="J105" s="36">
        <v>460879.0250652135</v>
      </c>
      <c r="K105" s="469">
        <f t="shared" si="23"/>
        <v>909073.42227624799</v>
      </c>
      <c r="L105" s="469"/>
      <c r="M105" s="36">
        <v>182024.72181221083</v>
      </c>
      <c r="N105" s="36">
        <v>234882.16629765218</v>
      </c>
      <c r="O105" s="36">
        <v>-228329.53024295316</v>
      </c>
      <c r="P105" s="22">
        <v>87471.273278877023</v>
      </c>
      <c r="Q105" s="19">
        <f t="shared" si="24"/>
        <v>276048.6311457869</v>
      </c>
      <c r="R105" s="22"/>
      <c r="S105" s="22">
        <v>182024.72181221083</v>
      </c>
      <c r="T105" s="36">
        <v>190761.17591229931</v>
      </c>
      <c r="U105" s="36">
        <v>-74920.02</v>
      </c>
      <c r="V105" s="36">
        <v>-28688.52</v>
      </c>
      <c r="W105" s="482">
        <f t="shared" si="25"/>
        <v>-228329.53024295316</v>
      </c>
      <c r="X105" s="22">
        <f t="shared" si="42"/>
        <v>124203.21137708113</v>
      </c>
      <c r="Y105" s="19">
        <f t="shared" si="26"/>
        <v>165051.03885863809</v>
      </c>
      <c r="Z105" s="536"/>
      <c r="AA105" s="22">
        <f t="shared" si="27"/>
        <v>173.31569884417419</v>
      </c>
      <c r="AB105" s="22">
        <f t="shared" si="28"/>
        <v>178.22081402367112</v>
      </c>
      <c r="AC105" s="22">
        <f t="shared" si="29"/>
        <v>351.53651286784532</v>
      </c>
      <c r="AE105" s="482">
        <f t="shared" si="30"/>
        <v>72.203380330111401</v>
      </c>
      <c r="AF105" s="482">
        <f t="shared" si="31"/>
        <v>93.170236532190472</v>
      </c>
      <c r="AG105" s="482">
        <f t="shared" si="32"/>
        <v>-90.571015566423313</v>
      </c>
      <c r="AH105" s="482">
        <f t="shared" si="33"/>
        <v>34.69705405746808</v>
      </c>
      <c r="AI105" s="482">
        <f t="shared" si="34"/>
        <v>109.49965535334665</v>
      </c>
      <c r="AK105" s="482">
        <f t="shared" si="35"/>
        <v>72.839024334618173</v>
      </c>
      <c r="AL105" s="482">
        <f t="shared" si="36"/>
        <v>76.335004366666396</v>
      </c>
      <c r="AM105" s="482">
        <f t="shared" si="37"/>
        <v>-29.98</v>
      </c>
      <c r="AN105" s="482">
        <f t="shared" si="38"/>
        <v>-11.48</v>
      </c>
      <c r="AO105" s="482">
        <f t="shared" si="39"/>
        <v>-91.368359440957647</v>
      </c>
      <c r="AP105" s="482">
        <f t="shared" si="40"/>
        <v>49.701165016839184</v>
      </c>
      <c r="AQ105" s="482">
        <f t="shared" si="41"/>
        <v>66.046834277166099</v>
      </c>
    </row>
    <row r="106" spans="1:43">
      <c r="A106" s="240">
        <v>276</v>
      </c>
      <c r="B106" s="364">
        <v>12</v>
      </c>
      <c r="C106" s="364">
        <v>12</v>
      </c>
      <c r="D106" s="18" t="s">
        <v>129</v>
      </c>
      <c r="E106" s="21">
        <v>15035</v>
      </c>
      <c r="F106" s="21">
        <v>15157</v>
      </c>
      <c r="G106" s="36">
        <v>15136</v>
      </c>
      <c r="H106" s="36"/>
      <c r="I106" s="22">
        <v>1817430.1323513938</v>
      </c>
      <c r="J106" s="36">
        <v>476280.07485705195</v>
      </c>
      <c r="K106" s="469">
        <f t="shared" si="23"/>
        <v>2293710.2072084458</v>
      </c>
      <c r="L106" s="469"/>
      <c r="M106" s="36">
        <v>1190534.1531384191</v>
      </c>
      <c r="N106" s="36">
        <v>6967.0621580693351</v>
      </c>
      <c r="O106" s="36">
        <v>-1372784.8829402782</v>
      </c>
      <c r="P106" s="22">
        <v>525903.24834904366</v>
      </c>
      <c r="Q106" s="19">
        <f t="shared" si="24"/>
        <v>350619.58070525399</v>
      </c>
      <c r="R106" s="22"/>
      <c r="S106" s="22">
        <v>1190534.1531384191</v>
      </c>
      <c r="T106" s="36">
        <v>-30946.42307429605</v>
      </c>
      <c r="U106" s="36">
        <v>-453777.28</v>
      </c>
      <c r="V106" s="36">
        <v>-173761.28</v>
      </c>
      <c r="W106" s="482">
        <f t="shared" si="25"/>
        <v>-1372784.8829402782</v>
      </c>
      <c r="X106" s="22">
        <f t="shared" si="42"/>
        <v>752276.83369487792</v>
      </c>
      <c r="Y106" s="19">
        <f t="shared" si="26"/>
        <v>-88458.879181277123</v>
      </c>
      <c r="Z106" s="536"/>
      <c r="AA106" s="22">
        <f t="shared" si="27"/>
        <v>120.87995559370761</v>
      </c>
      <c r="AB106" s="22">
        <f t="shared" si="28"/>
        <v>31.678089448423808</v>
      </c>
      <c r="AC106" s="22">
        <f t="shared" si="29"/>
        <v>152.5580450421314</v>
      </c>
      <c r="AE106" s="482">
        <f t="shared" si="30"/>
        <v>78.546820158238376</v>
      </c>
      <c r="AF106" s="482">
        <f t="shared" si="31"/>
        <v>0.45965970561914199</v>
      </c>
      <c r="AG106" s="482">
        <f t="shared" si="32"/>
        <v>-90.571015566423313</v>
      </c>
      <c r="AH106" s="482">
        <f t="shared" si="33"/>
        <v>34.69705405746808</v>
      </c>
      <c r="AI106" s="482">
        <f t="shared" si="34"/>
        <v>23.132518354902288</v>
      </c>
      <c r="AK106" s="482">
        <f t="shared" si="35"/>
        <v>78.655797643923037</v>
      </c>
      <c r="AL106" s="482">
        <f t="shared" si="36"/>
        <v>-2.0445575498345701</v>
      </c>
      <c r="AM106" s="482">
        <f t="shared" si="37"/>
        <v>-29.98</v>
      </c>
      <c r="AN106" s="482">
        <f t="shared" si="38"/>
        <v>-11.48</v>
      </c>
      <c r="AO106" s="482">
        <f t="shared" si="39"/>
        <v>-90.696675669944383</v>
      </c>
      <c r="AP106" s="482">
        <f t="shared" si="40"/>
        <v>49.701165016839184</v>
      </c>
      <c r="AQ106" s="482">
        <f t="shared" si="41"/>
        <v>-5.8442705590167234</v>
      </c>
    </row>
    <row r="107" spans="1:43">
      <c r="A107" s="240">
        <v>280</v>
      </c>
      <c r="B107" s="364">
        <v>15</v>
      </c>
      <c r="C107" s="364">
        <v>15</v>
      </c>
      <c r="D107" s="18" t="s">
        <v>130</v>
      </c>
      <c r="E107" s="21">
        <v>2050</v>
      </c>
      <c r="F107" s="21">
        <v>2024</v>
      </c>
      <c r="G107" s="36">
        <v>2015</v>
      </c>
      <c r="H107" s="36"/>
      <c r="I107" s="22">
        <v>-7852.4502045848512</v>
      </c>
      <c r="J107" s="36">
        <v>257036.93064005545</v>
      </c>
      <c r="K107" s="469">
        <f t="shared" si="23"/>
        <v>249184.48043547058</v>
      </c>
      <c r="L107" s="469"/>
      <c r="M107" s="36">
        <v>105036.56164960016</v>
      </c>
      <c r="N107" s="36">
        <v>293437.76651820366</v>
      </c>
      <c r="O107" s="36">
        <v>-183315.73550644077</v>
      </c>
      <c r="P107" s="22">
        <v>70226.837412315392</v>
      </c>
      <c r="Q107" s="19">
        <f t="shared" si="24"/>
        <v>285385.43007367844</v>
      </c>
      <c r="R107" s="22"/>
      <c r="S107" s="22">
        <v>105036.56164960016</v>
      </c>
      <c r="T107" s="36">
        <v>258014.96424134757</v>
      </c>
      <c r="U107" s="36">
        <v>-60409.700000000004</v>
      </c>
      <c r="V107" s="36">
        <v>-23132.2</v>
      </c>
      <c r="W107" s="482">
        <f t="shared" si="25"/>
        <v>-183315.73550644077</v>
      </c>
      <c r="X107" s="22">
        <f t="shared" si="42"/>
        <v>100147.84750893096</v>
      </c>
      <c r="Y107" s="19">
        <f t="shared" si="26"/>
        <v>196341.73789343791</v>
      </c>
      <c r="Z107" s="536"/>
      <c r="AA107" s="22">
        <f t="shared" si="27"/>
        <v>-3.8304635144316346</v>
      </c>
      <c r="AB107" s="22">
        <f t="shared" si="28"/>
        <v>125.3838686049051</v>
      </c>
      <c r="AC107" s="22">
        <f t="shared" si="29"/>
        <v>121.55340509047346</v>
      </c>
      <c r="AE107" s="482">
        <f t="shared" si="30"/>
        <v>51.895534411857788</v>
      </c>
      <c r="AF107" s="482">
        <f t="shared" si="31"/>
        <v>144.97913365523897</v>
      </c>
      <c r="AG107" s="482">
        <f t="shared" si="32"/>
        <v>-90.571015566423313</v>
      </c>
      <c r="AH107" s="482">
        <f t="shared" si="33"/>
        <v>34.69705405746808</v>
      </c>
      <c r="AI107" s="482">
        <f t="shared" si="34"/>
        <v>141.00070655814153</v>
      </c>
      <c r="AK107" s="482">
        <f t="shared" si="35"/>
        <v>52.127325880694869</v>
      </c>
      <c r="AL107" s="482">
        <f t="shared" si="36"/>
        <v>128.04712865575561</v>
      </c>
      <c r="AM107" s="482">
        <f t="shared" si="37"/>
        <v>-29.98</v>
      </c>
      <c r="AN107" s="482">
        <f t="shared" si="38"/>
        <v>-11.48</v>
      </c>
      <c r="AO107" s="482">
        <f t="shared" si="39"/>
        <v>-90.975551119821731</v>
      </c>
      <c r="AP107" s="482">
        <f t="shared" si="40"/>
        <v>49.701165016839191</v>
      </c>
      <c r="AQ107" s="482">
        <f t="shared" si="41"/>
        <v>97.440068433467943</v>
      </c>
    </row>
    <row r="108" spans="1:43">
      <c r="A108" s="240">
        <v>284</v>
      </c>
      <c r="B108" s="364">
        <v>2</v>
      </c>
      <c r="C108" s="364">
        <v>2</v>
      </c>
      <c r="D108" s="18" t="s">
        <v>131</v>
      </c>
      <c r="E108" s="21">
        <v>2271</v>
      </c>
      <c r="F108" s="21">
        <v>2227</v>
      </c>
      <c r="G108" s="36">
        <v>2207</v>
      </c>
      <c r="H108" s="36"/>
      <c r="I108" s="22">
        <v>1028817.6081680136</v>
      </c>
      <c r="J108" s="36">
        <v>835201.90222017828</v>
      </c>
      <c r="K108" s="469">
        <f t="shared" si="23"/>
        <v>1864019.5103881918</v>
      </c>
      <c r="L108" s="469"/>
      <c r="M108" s="36">
        <v>495986.30034370022</v>
      </c>
      <c r="N108" s="36">
        <v>437154.33206123527</v>
      </c>
      <c r="O108" s="36">
        <v>-201701.65166642473</v>
      </c>
      <c r="P108" s="22">
        <v>77270.33938598141</v>
      </c>
      <c r="Q108" s="19">
        <f t="shared" si="24"/>
        <v>808709.32012449228</v>
      </c>
      <c r="R108" s="22"/>
      <c r="S108" s="22">
        <v>495986.30034370022</v>
      </c>
      <c r="T108" s="36">
        <v>398178.74872597912</v>
      </c>
      <c r="U108" s="36">
        <v>-66165.86</v>
      </c>
      <c r="V108" s="36">
        <v>-25336.36</v>
      </c>
      <c r="W108" s="482">
        <f t="shared" si="25"/>
        <v>-201701.65166642473</v>
      </c>
      <c r="X108" s="22">
        <f t="shared" si="42"/>
        <v>109690.47119216408</v>
      </c>
      <c r="Y108" s="19">
        <f t="shared" si="26"/>
        <v>710651.64859541878</v>
      </c>
      <c r="Z108" s="536"/>
      <c r="AA108" s="22">
        <f t="shared" si="27"/>
        <v>453.02404586878629</v>
      </c>
      <c r="AB108" s="22">
        <f t="shared" si="28"/>
        <v>367.76834091597459</v>
      </c>
      <c r="AC108" s="22">
        <f t="shared" si="29"/>
        <v>820.79238678476077</v>
      </c>
      <c r="AE108" s="482">
        <f t="shared" si="30"/>
        <v>222.71499790916042</v>
      </c>
      <c r="AF108" s="482">
        <f t="shared" si="31"/>
        <v>196.29740999606435</v>
      </c>
      <c r="AG108" s="482">
        <f t="shared" si="32"/>
        <v>-90.571015566423313</v>
      </c>
      <c r="AH108" s="482">
        <f t="shared" si="33"/>
        <v>34.69705405746808</v>
      </c>
      <c r="AI108" s="482">
        <f t="shared" si="34"/>
        <v>363.13844639626956</v>
      </c>
      <c r="AK108" s="482">
        <f t="shared" si="35"/>
        <v>224.73325797177174</v>
      </c>
      <c r="AL108" s="482">
        <f t="shared" si="36"/>
        <v>180.41628850293571</v>
      </c>
      <c r="AM108" s="482">
        <f t="shared" si="37"/>
        <v>-29.98</v>
      </c>
      <c r="AN108" s="482">
        <f t="shared" si="38"/>
        <v>-11.48</v>
      </c>
      <c r="AO108" s="482">
        <f t="shared" si="39"/>
        <v>-91.391776921805501</v>
      </c>
      <c r="AP108" s="482">
        <f t="shared" si="40"/>
        <v>49.701165016839184</v>
      </c>
      <c r="AQ108" s="482">
        <f t="shared" si="41"/>
        <v>321.99893456974115</v>
      </c>
    </row>
    <row r="109" spans="1:43">
      <c r="A109" s="240">
        <v>285</v>
      </c>
      <c r="B109" s="364">
        <v>8</v>
      </c>
      <c r="C109" s="364">
        <v>8</v>
      </c>
      <c r="D109" s="18" t="s">
        <v>132</v>
      </c>
      <c r="E109" s="21">
        <v>51241</v>
      </c>
      <c r="F109" s="21">
        <v>50617</v>
      </c>
      <c r="G109" s="36">
        <v>50500</v>
      </c>
      <c r="H109" s="36"/>
      <c r="I109" s="22">
        <v>-810784.20997074631</v>
      </c>
      <c r="J109" s="36">
        <v>2781525.1931927828</v>
      </c>
      <c r="K109" s="469">
        <f t="shared" si="23"/>
        <v>1970740.9832220366</v>
      </c>
      <c r="L109" s="469"/>
      <c r="M109" s="36">
        <v>-9374034.1984421462</v>
      </c>
      <c r="N109" s="36">
        <v>-2380468.1753571546</v>
      </c>
      <c r="O109" s="36">
        <v>-4584433.0949256485</v>
      </c>
      <c r="P109" s="22">
        <v>1756260.7852268617</v>
      </c>
      <c r="Q109" s="19">
        <f t="shared" si="24"/>
        <v>-14582674.68349809</v>
      </c>
      <c r="R109" s="22"/>
      <c r="S109" s="22">
        <v>-9374034.1984421462</v>
      </c>
      <c r="T109" s="36">
        <v>-1747825.7558154666</v>
      </c>
      <c r="U109" s="36">
        <v>-1513990</v>
      </c>
      <c r="V109" s="36">
        <v>-579740</v>
      </c>
      <c r="W109" s="482">
        <f t="shared" si="25"/>
        <v>-4584433.0949256485</v>
      </c>
      <c r="X109" s="22">
        <f t="shared" si="42"/>
        <v>2509908.8333503786</v>
      </c>
      <c r="Y109" s="19">
        <f t="shared" si="26"/>
        <v>-15290114.215832882</v>
      </c>
      <c r="Z109" s="536"/>
      <c r="AA109" s="22">
        <f t="shared" si="27"/>
        <v>-15.822958372606825</v>
      </c>
      <c r="AB109" s="22">
        <f t="shared" si="28"/>
        <v>54.28319496482861</v>
      </c>
      <c r="AC109" s="22">
        <f t="shared" si="29"/>
        <v>38.46023659222179</v>
      </c>
      <c r="AE109" s="482">
        <f t="shared" si="30"/>
        <v>-185.19537306521812</v>
      </c>
      <c r="AF109" s="482">
        <f t="shared" si="31"/>
        <v>-47.029025334515175</v>
      </c>
      <c r="AG109" s="482">
        <f t="shared" si="32"/>
        <v>-90.571015566423313</v>
      </c>
      <c r="AH109" s="482">
        <f t="shared" si="33"/>
        <v>34.69705405746808</v>
      </c>
      <c r="AI109" s="482">
        <f t="shared" si="34"/>
        <v>-288.09835990868856</v>
      </c>
      <c r="AK109" s="482">
        <f t="shared" si="35"/>
        <v>-185.6244395731118</v>
      </c>
      <c r="AL109" s="482">
        <f t="shared" si="36"/>
        <v>-34.610411006246864</v>
      </c>
      <c r="AM109" s="482">
        <f t="shared" si="37"/>
        <v>-29.98</v>
      </c>
      <c r="AN109" s="482">
        <f t="shared" si="38"/>
        <v>-11.48</v>
      </c>
      <c r="AO109" s="482">
        <f t="shared" si="39"/>
        <v>-90.780853364864328</v>
      </c>
      <c r="AP109" s="482">
        <f t="shared" si="40"/>
        <v>49.701165016839177</v>
      </c>
      <c r="AQ109" s="482">
        <f t="shared" si="41"/>
        <v>-302.77453892738379</v>
      </c>
    </row>
    <row r="110" spans="1:43">
      <c r="A110" s="240">
        <v>286</v>
      </c>
      <c r="B110" s="364">
        <v>8</v>
      </c>
      <c r="C110" s="364">
        <v>8</v>
      </c>
      <c r="D110" s="18" t="s">
        <v>133</v>
      </c>
      <c r="E110" s="21">
        <v>80454</v>
      </c>
      <c r="F110" s="21">
        <v>79429</v>
      </c>
      <c r="G110" s="36">
        <v>78880</v>
      </c>
      <c r="H110" s="36"/>
      <c r="I110" s="22">
        <v>-4301015.2112129303</v>
      </c>
      <c r="J110" s="36">
        <v>-406993.69615939754</v>
      </c>
      <c r="K110" s="469">
        <f t="shared" si="23"/>
        <v>-4708008.9073723275</v>
      </c>
      <c r="L110" s="469"/>
      <c r="M110" s="36">
        <v>-15053612.211614927</v>
      </c>
      <c r="N110" s="36">
        <v>-6717492.0710726827</v>
      </c>
      <c r="O110" s="36">
        <v>-7193965.1954254378</v>
      </c>
      <c r="P110" s="22">
        <v>2755952.3067306322</v>
      </c>
      <c r="Q110" s="19">
        <f t="shared" si="24"/>
        <v>-26209117.171382416</v>
      </c>
      <c r="R110" s="22"/>
      <c r="S110" s="22">
        <v>-15053612.211614927</v>
      </c>
      <c r="T110" s="36">
        <v>-5724739.5424404703</v>
      </c>
      <c r="U110" s="36">
        <v>-2364822.4</v>
      </c>
      <c r="V110" s="36">
        <v>-905542.4</v>
      </c>
      <c r="W110" s="482">
        <f t="shared" si="25"/>
        <v>-7193965.1954254378</v>
      </c>
      <c r="X110" s="22">
        <f t="shared" si="42"/>
        <v>3920427.8965282748</v>
      </c>
      <c r="Y110" s="19">
        <f t="shared" si="26"/>
        <v>-27322253.852952555</v>
      </c>
      <c r="Z110" s="536"/>
      <c r="AA110" s="22">
        <f t="shared" si="27"/>
        <v>-53.459308564060585</v>
      </c>
      <c r="AB110" s="22">
        <f t="shared" si="28"/>
        <v>-5.0587130056852061</v>
      </c>
      <c r="AC110" s="22">
        <f t="shared" si="29"/>
        <v>-58.518021569745784</v>
      </c>
      <c r="AE110" s="482">
        <f t="shared" si="30"/>
        <v>-189.52287214512239</v>
      </c>
      <c r="AF110" s="482">
        <f t="shared" si="31"/>
        <v>-84.572285576712318</v>
      </c>
      <c r="AG110" s="482">
        <f t="shared" si="32"/>
        <v>-90.571015566423313</v>
      </c>
      <c r="AH110" s="482">
        <f t="shared" si="33"/>
        <v>34.69705405746808</v>
      </c>
      <c r="AI110" s="482">
        <f t="shared" si="34"/>
        <v>-329.96911923078994</v>
      </c>
      <c r="AK110" s="482">
        <f t="shared" si="35"/>
        <v>-190.84193980242048</v>
      </c>
      <c r="AL110" s="482">
        <f t="shared" si="36"/>
        <v>-72.575298458930916</v>
      </c>
      <c r="AM110" s="482">
        <f t="shared" si="37"/>
        <v>-29.98</v>
      </c>
      <c r="AN110" s="482">
        <f t="shared" si="38"/>
        <v>-11.48</v>
      </c>
      <c r="AO110" s="482">
        <f t="shared" si="39"/>
        <v>-91.201384323344797</v>
      </c>
      <c r="AP110" s="482">
        <f t="shared" si="40"/>
        <v>49.701165016839184</v>
      </c>
      <c r="AQ110" s="482">
        <f t="shared" si="41"/>
        <v>-346.37745756785694</v>
      </c>
    </row>
    <row r="111" spans="1:43">
      <c r="A111" s="240">
        <v>287</v>
      </c>
      <c r="B111" s="364">
        <v>15</v>
      </c>
      <c r="C111" s="364">
        <v>15</v>
      </c>
      <c r="D111" s="18" t="s">
        <v>134</v>
      </c>
      <c r="E111" s="21">
        <v>6380</v>
      </c>
      <c r="F111" s="21">
        <v>6242</v>
      </c>
      <c r="G111" s="36">
        <v>6199</v>
      </c>
      <c r="H111" s="36"/>
      <c r="I111" s="22">
        <v>1606930.1544386714</v>
      </c>
      <c r="J111" s="36">
        <v>1072595.0618642569</v>
      </c>
      <c r="K111" s="469">
        <f t="shared" si="23"/>
        <v>2679525.2163029285</v>
      </c>
      <c r="L111" s="469"/>
      <c r="M111" s="36">
        <v>1344414.7852380527</v>
      </c>
      <c r="N111" s="36">
        <v>777479.34896429034</v>
      </c>
      <c r="O111" s="36">
        <v>-565344.27916561428</v>
      </c>
      <c r="P111" s="22">
        <v>216579.01142671576</v>
      </c>
      <c r="Q111" s="19">
        <f t="shared" si="24"/>
        <v>1773128.8664634442</v>
      </c>
      <c r="R111" s="22"/>
      <c r="S111" s="22">
        <v>1344414.7852380527</v>
      </c>
      <c r="T111" s="36">
        <v>668235.70676461852</v>
      </c>
      <c r="U111" s="36">
        <v>-185846.02</v>
      </c>
      <c r="V111" s="36">
        <v>-71164.52</v>
      </c>
      <c r="W111" s="482">
        <f t="shared" si="25"/>
        <v>-565344.27916561428</v>
      </c>
      <c r="X111" s="22">
        <f t="shared" si="42"/>
        <v>308097.52193938609</v>
      </c>
      <c r="Y111" s="19">
        <f t="shared" si="26"/>
        <v>1498393.1947764428</v>
      </c>
      <c r="Z111" s="536"/>
      <c r="AA111" s="22">
        <f t="shared" si="27"/>
        <v>251.86993016280115</v>
      </c>
      <c r="AB111" s="22">
        <f t="shared" si="28"/>
        <v>168.11834825458573</v>
      </c>
      <c r="AC111" s="22">
        <f t="shared" si="29"/>
        <v>419.98827841738694</v>
      </c>
      <c r="AE111" s="482">
        <f t="shared" si="30"/>
        <v>215.38205466806355</v>
      </c>
      <c r="AF111" s="482">
        <f t="shared" si="31"/>
        <v>124.55612767771393</v>
      </c>
      <c r="AG111" s="482">
        <f t="shared" si="32"/>
        <v>-90.571015566423313</v>
      </c>
      <c r="AH111" s="482">
        <f t="shared" si="33"/>
        <v>34.69705405746808</v>
      </c>
      <c r="AI111" s="482">
        <f t="shared" si="34"/>
        <v>284.06422083682219</v>
      </c>
      <c r="AK111" s="482">
        <f t="shared" si="35"/>
        <v>216.87607440523516</v>
      </c>
      <c r="AL111" s="482">
        <f t="shared" si="36"/>
        <v>107.79733937161132</v>
      </c>
      <c r="AM111" s="482">
        <f t="shared" si="37"/>
        <v>-29.979999999999997</v>
      </c>
      <c r="AN111" s="482">
        <f t="shared" si="38"/>
        <v>-11.48</v>
      </c>
      <c r="AO111" s="482">
        <f t="shared" si="39"/>
        <v>-91.199270715537068</v>
      </c>
      <c r="AP111" s="482">
        <f t="shared" si="40"/>
        <v>49.701165016839184</v>
      </c>
      <c r="AQ111" s="482">
        <f t="shared" si="41"/>
        <v>241.71530807814855</v>
      </c>
    </row>
    <row r="112" spans="1:43">
      <c r="A112" s="240">
        <v>288</v>
      </c>
      <c r="B112" s="364">
        <v>15</v>
      </c>
      <c r="C112" s="364">
        <v>15</v>
      </c>
      <c r="D112" s="18" t="s">
        <v>135</v>
      </c>
      <c r="E112" s="21">
        <v>6442</v>
      </c>
      <c r="F112" s="21">
        <v>6405</v>
      </c>
      <c r="G112" s="36">
        <v>6368</v>
      </c>
      <c r="H112" s="36"/>
      <c r="I112" s="22">
        <v>-483541.52055936662</v>
      </c>
      <c r="J112" s="36">
        <v>-621626.37596266565</v>
      </c>
      <c r="K112" s="469">
        <f t="shared" si="23"/>
        <v>-1105167.8965220323</v>
      </c>
      <c r="L112" s="469"/>
      <c r="M112" s="36">
        <v>3202.2815455690056</v>
      </c>
      <c r="N112" s="36">
        <v>-227740.78971624881</v>
      </c>
      <c r="O112" s="36">
        <v>-580107.35470294137</v>
      </c>
      <c r="P112" s="22">
        <v>222234.63123808306</v>
      </c>
      <c r="Q112" s="19">
        <f t="shared" si="24"/>
        <v>-582411.23163553816</v>
      </c>
      <c r="R112" s="22"/>
      <c r="S112" s="22">
        <v>3202.2815455690056</v>
      </c>
      <c r="T112" s="36">
        <v>-147687.15759335511</v>
      </c>
      <c r="U112" s="36">
        <v>-190912.64000000001</v>
      </c>
      <c r="V112" s="36">
        <v>-73104.639999999999</v>
      </c>
      <c r="W112" s="482">
        <f t="shared" si="25"/>
        <v>-580107.35470294137</v>
      </c>
      <c r="X112" s="22">
        <f t="shared" si="42"/>
        <v>316497.01882723195</v>
      </c>
      <c r="Y112" s="19">
        <f t="shared" si="26"/>
        <v>-672112.49192349555</v>
      </c>
      <c r="Z112" s="536"/>
      <c r="AA112" s="22">
        <f t="shared" si="27"/>
        <v>-75.060776243304346</v>
      </c>
      <c r="AB112" s="22">
        <f t="shared" si="28"/>
        <v>-96.495867116216345</v>
      </c>
      <c r="AC112" s="22">
        <f t="shared" si="29"/>
        <v>-171.55664335952071</v>
      </c>
      <c r="AE112" s="482">
        <f t="shared" si="30"/>
        <v>0.49996589314114059</v>
      </c>
      <c r="AF112" s="482">
        <f t="shared" si="31"/>
        <v>-35.556719705893649</v>
      </c>
      <c r="AG112" s="482">
        <f t="shared" si="32"/>
        <v>-90.571015566423327</v>
      </c>
      <c r="AH112" s="482">
        <f t="shared" si="33"/>
        <v>34.69705405746808</v>
      </c>
      <c r="AI112" s="482">
        <f t="shared" si="34"/>
        <v>-90.930715321707751</v>
      </c>
      <c r="AK112" s="482">
        <f t="shared" si="35"/>
        <v>0.50287084572377605</v>
      </c>
      <c r="AL112" s="482">
        <f t="shared" si="36"/>
        <v>-23.192078767800741</v>
      </c>
      <c r="AM112" s="482">
        <f t="shared" si="37"/>
        <v>-29.98</v>
      </c>
      <c r="AN112" s="482">
        <f t="shared" si="38"/>
        <v>-11.48</v>
      </c>
      <c r="AO112" s="482">
        <f t="shared" si="39"/>
        <v>-91.097260474708136</v>
      </c>
      <c r="AP112" s="482">
        <f t="shared" si="40"/>
        <v>49.701165016839191</v>
      </c>
      <c r="AQ112" s="482">
        <f t="shared" si="41"/>
        <v>-105.54530337994591</v>
      </c>
    </row>
    <row r="113" spans="1:43">
      <c r="A113" s="240">
        <v>290</v>
      </c>
      <c r="B113" s="364">
        <v>18</v>
      </c>
      <c r="C113" s="364">
        <v>18</v>
      </c>
      <c r="D113" s="18" t="s">
        <v>136</v>
      </c>
      <c r="E113" s="21">
        <v>7928</v>
      </c>
      <c r="F113" s="21">
        <v>7755</v>
      </c>
      <c r="G113" s="36">
        <v>7582</v>
      </c>
      <c r="H113" s="36"/>
      <c r="I113" s="22">
        <v>-65082.62521018627</v>
      </c>
      <c r="J113" s="36">
        <v>552853.15065888315</v>
      </c>
      <c r="K113" s="469">
        <f t="shared" si="23"/>
        <v>487770.52544869686</v>
      </c>
      <c r="L113" s="469"/>
      <c r="M113" s="36">
        <v>398281.32944976032</v>
      </c>
      <c r="N113" s="36">
        <v>712537.36035202933</v>
      </c>
      <c r="O113" s="36">
        <v>-702378.22571761278</v>
      </c>
      <c r="P113" s="22">
        <v>269075.65421566495</v>
      </c>
      <c r="Q113" s="19">
        <f t="shared" si="24"/>
        <v>677516.11829984176</v>
      </c>
      <c r="R113" s="22"/>
      <c r="S113" s="22">
        <v>398281.32944976032</v>
      </c>
      <c r="T113" s="36">
        <v>576814.12336733611</v>
      </c>
      <c r="U113" s="36">
        <v>-227308.36000000002</v>
      </c>
      <c r="V113" s="36">
        <v>-87041.36</v>
      </c>
      <c r="W113" s="482">
        <f t="shared" si="25"/>
        <v>-702378.22571761278</v>
      </c>
      <c r="X113" s="22">
        <f t="shared" si="42"/>
        <v>376834.23315767472</v>
      </c>
      <c r="Y113" s="19">
        <f t="shared" si="26"/>
        <v>335201.74025715835</v>
      </c>
      <c r="Z113" s="536"/>
      <c r="AA113" s="22">
        <f t="shared" si="27"/>
        <v>-8.2092110507298521</v>
      </c>
      <c r="AB113" s="22">
        <f t="shared" si="28"/>
        <v>69.734252101271835</v>
      </c>
      <c r="AC113" s="22">
        <f t="shared" si="29"/>
        <v>61.525041050541986</v>
      </c>
      <c r="AE113" s="482">
        <f t="shared" si="30"/>
        <v>51.358005087009715</v>
      </c>
      <c r="AF113" s="482">
        <f t="shared" si="31"/>
        <v>91.881026479952197</v>
      </c>
      <c r="AG113" s="482">
        <f t="shared" si="32"/>
        <v>-90.571015566423313</v>
      </c>
      <c r="AH113" s="482">
        <f t="shared" si="33"/>
        <v>34.69705405746808</v>
      </c>
      <c r="AI113" s="482">
        <f t="shared" si="34"/>
        <v>87.36507005800668</v>
      </c>
      <c r="AK113" s="482">
        <f t="shared" si="35"/>
        <v>52.529850890234812</v>
      </c>
      <c r="AL113" s="482">
        <f t="shared" si="36"/>
        <v>76.076777020223702</v>
      </c>
      <c r="AM113" s="482">
        <f t="shared" si="37"/>
        <v>-29.98</v>
      </c>
      <c r="AN113" s="482">
        <f t="shared" si="38"/>
        <v>-11.48</v>
      </c>
      <c r="AO113" s="482">
        <f t="shared" si="39"/>
        <v>-92.637592418571984</v>
      </c>
      <c r="AP113" s="482">
        <f t="shared" si="40"/>
        <v>49.701165016839191</v>
      </c>
      <c r="AQ113" s="482">
        <f t="shared" si="41"/>
        <v>44.210200508725713</v>
      </c>
    </row>
    <row r="114" spans="1:43">
      <c r="A114" s="240">
        <v>291</v>
      </c>
      <c r="B114" s="364">
        <v>6</v>
      </c>
      <c r="C114" s="364">
        <v>6</v>
      </c>
      <c r="D114" s="18" t="s">
        <v>137</v>
      </c>
      <c r="E114" s="21">
        <v>2158</v>
      </c>
      <c r="F114" s="21">
        <v>2119</v>
      </c>
      <c r="G114" s="36">
        <v>2092</v>
      </c>
      <c r="H114" s="36"/>
      <c r="I114" s="22">
        <v>962215.81022848887</v>
      </c>
      <c r="J114" s="36">
        <v>903744.98393354379</v>
      </c>
      <c r="K114" s="469">
        <f t="shared" si="23"/>
        <v>1865960.7941620327</v>
      </c>
      <c r="L114" s="469"/>
      <c r="M114" s="36">
        <v>1054656.6899326986</v>
      </c>
      <c r="N114" s="36">
        <v>924635.47839696659</v>
      </c>
      <c r="O114" s="36">
        <v>-191919.98198525101</v>
      </c>
      <c r="P114" s="22">
        <v>73523.057547774864</v>
      </c>
      <c r="Q114" s="19">
        <f t="shared" si="24"/>
        <v>1860895.2438921891</v>
      </c>
      <c r="R114" s="22"/>
      <c r="S114" s="22">
        <v>1054656.6899326986</v>
      </c>
      <c r="T114" s="36">
        <v>887550.04459031741</v>
      </c>
      <c r="U114" s="36">
        <v>-62718.16</v>
      </c>
      <c r="V114" s="36">
        <v>-24016.16</v>
      </c>
      <c r="W114" s="482">
        <f t="shared" si="25"/>
        <v>-191919.98198525101</v>
      </c>
      <c r="X114" s="22">
        <f t="shared" si="42"/>
        <v>103974.83721522758</v>
      </c>
      <c r="Y114" s="19">
        <f t="shared" si="26"/>
        <v>1767527.2697529928</v>
      </c>
      <c r="Z114" s="536"/>
      <c r="AA114" s="22">
        <f t="shared" si="27"/>
        <v>445.88313726992072</v>
      </c>
      <c r="AB114" s="22">
        <f t="shared" si="28"/>
        <v>418.78822239737895</v>
      </c>
      <c r="AC114" s="22">
        <f t="shared" si="29"/>
        <v>864.67135966729961</v>
      </c>
      <c r="AE114" s="482">
        <f t="shared" si="30"/>
        <v>497.71434163883845</v>
      </c>
      <c r="AF114" s="482">
        <f t="shared" si="31"/>
        <v>436.35463822414658</v>
      </c>
      <c r="AG114" s="482">
        <f t="shared" si="32"/>
        <v>-90.571015566423313</v>
      </c>
      <c r="AH114" s="482">
        <f t="shared" si="33"/>
        <v>34.69705405746808</v>
      </c>
      <c r="AI114" s="482">
        <f t="shared" si="34"/>
        <v>878.1950183540298</v>
      </c>
      <c r="AK114" s="482">
        <f t="shared" si="35"/>
        <v>504.13799709976036</v>
      </c>
      <c r="AL114" s="482">
        <f t="shared" si="36"/>
        <v>424.25910353265652</v>
      </c>
      <c r="AM114" s="482">
        <f t="shared" si="37"/>
        <v>-29.98</v>
      </c>
      <c r="AN114" s="482">
        <f t="shared" si="38"/>
        <v>-11.48</v>
      </c>
      <c r="AO114" s="482">
        <f t="shared" si="39"/>
        <v>-91.739953147825531</v>
      </c>
      <c r="AP114" s="482">
        <f t="shared" si="40"/>
        <v>49.701165016839191</v>
      </c>
      <c r="AQ114" s="482">
        <f t="shared" si="41"/>
        <v>844.89831250143061</v>
      </c>
    </row>
    <row r="115" spans="1:43">
      <c r="A115" s="240">
        <v>297</v>
      </c>
      <c r="B115" s="364">
        <v>11</v>
      </c>
      <c r="C115" s="364">
        <v>11</v>
      </c>
      <c r="D115" s="18" t="s">
        <v>138</v>
      </c>
      <c r="E115" s="21">
        <v>121543</v>
      </c>
      <c r="F115" s="21">
        <v>122594</v>
      </c>
      <c r="G115" s="36">
        <v>124021</v>
      </c>
      <c r="H115" s="36"/>
      <c r="I115" s="22">
        <v>-11805262.822869556</v>
      </c>
      <c r="J115" s="36">
        <v>-4935372.5064624157</v>
      </c>
      <c r="K115" s="469">
        <f t="shared" si="23"/>
        <v>-16740635.329331972</v>
      </c>
      <c r="L115" s="469"/>
      <c r="M115" s="36">
        <v>-12747671.117118452</v>
      </c>
      <c r="N115" s="36">
        <v>-4227415.9610003131</v>
      </c>
      <c r="O115" s="36">
        <v>-11103463.082350099</v>
      </c>
      <c r="P115" s="22">
        <v>4253650.6451212419</v>
      </c>
      <c r="Q115" s="19">
        <f t="shared" si="24"/>
        <v>-23824899.515347619</v>
      </c>
      <c r="R115" s="22"/>
      <c r="S115" s="22">
        <v>-12747671.117118452</v>
      </c>
      <c r="T115" s="36">
        <v>-2695160.6953525324</v>
      </c>
      <c r="U115" s="36">
        <v>-3718149.58</v>
      </c>
      <c r="V115" s="36">
        <v>-1423761.08</v>
      </c>
      <c r="W115" s="482">
        <f t="shared" si="25"/>
        <v>-11103463.082350099</v>
      </c>
      <c r="X115" s="22">
        <f t="shared" si="42"/>
        <v>6163988.186553413</v>
      </c>
      <c r="Y115" s="19">
        <f t="shared" si="26"/>
        <v>-25524217.36826767</v>
      </c>
      <c r="Z115" s="536"/>
      <c r="AA115" s="22">
        <f t="shared" si="27"/>
        <v>-97.128282359901888</v>
      </c>
      <c r="AB115" s="22">
        <f t="shared" si="28"/>
        <v>-40.60597900712024</v>
      </c>
      <c r="AC115" s="22">
        <f t="shared" si="29"/>
        <v>-137.73426136702213</v>
      </c>
      <c r="AE115" s="482">
        <f t="shared" si="30"/>
        <v>-103.98283045759541</v>
      </c>
      <c r="AF115" s="482">
        <f t="shared" si="31"/>
        <v>-34.483057580308277</v>
      </c>
      <c r="AG115" s="482">
        <f t="shared" si="32"/>
        <v>-90.571015566423313</v>
      </c>
      <c r="AH115" s="482">
        <f t="shared" si="33"/>
        <v>34.69705405746808</v>
      </c>
      <c r="AI115" s="482">
        <f t="shared" si="34"/>
        <v>-194.33984954685889</v>
      </c>
      <c r="AK115" s="482">
        <f t="shared" si="35"/>
        <v>-102.78639195876869</v>
      </c>
      <c r="AL115" s="482">
        <f t="shared" si="36"/>
        <v>-21.731486565602054</v>
      </c>
      <c r="AM115" s="482">
        <f t="shared" si="37"/>
        <v>-29.98</v>
      </c>
      <c r="AN115" s="482">
        <f t="shared" si="38"/>
        <v>-11.48</v>
      </c>
      <c r="AO115" s="482">
        <f t="shared" si="39"/>
        <v>-89.528894964160102</v>
      </c>
      <c r="AP115" s="482">
        <f t="shared" si="40"/>
        <v>49.701165016839191</v>
      </c>
      <c r="AQ115" s="482">
        <f t="shared" si="41"/>
        <v>-205.80560847169164</v>
      </c>
    </row>
    <row r="116" spans="1:43">
      <c r="A116" s="240">
        <v>300</v>
      </c>
      <c r="B116" s="364">
        <v>14</v>
      </c>
      <c r="C116" s="364">
        <v>14</v>
      </c>
      <c r="D116" s="18" t="s">
        <v>139</v>
      </c>
      <c r="E116" s="21">
        <v>3528</v>
      </c>
      <c r="F116" s="21">
        <v>3437</v>
      </c>
      <c r="G116" s="36">
        <v>3381</v>
      </c>
      <c r="H116" s="36"/>
      <c r="I116" s="22">
        <v>1325560.2991796143</v>
      </c>
      <c r="J116" s="22">
        <v>729078.90658615809</v>
      </c>
      <c r="K116" s="469">
        <f t="shared" si="23"/>
        <v>2054639.2057657724</v>
      </c>
      <c r="L116" s="469"/>
      <c r="M116" s="36">
        <v>1409171.1510585283</v>
      </c>
      <c r="N116" s="22">
        <v>718617.4359819981</v>
      </c>
      <c r="O116" s="22">
        <v>-311292.58050179691</v>
      </c>
      <c r="P116" s="22">
        <v>119253.77479551779</v>
      </c>
      <c r="Q116" s="19">
        <f t="shared" si="24"/>
        <v>1935749.7813342472</v>
      </c>
      <c r="R116" s="22"/>
      <c r="S116" s="22">
        <v>1409171.1510585283</v>
      </c>
      <c r="T116" s="22">
        <v>658465.17737253441</v>
      </c>
      <c r="U116" s="22">
        <v>-101362.38</v>
      </c>
      <c r="V116" s="22">
        <v>-38813.880000000005</v>
      </c>
      <c r="W116" s="482">
        <f t="shared" si="25"/>
        <v>-311292.58050179691</v>
      </c>
      <c r="X116" s="22">
        <f t="shared" si="42"/>
        <v>168039.63892193331</v>
      </c>
      <c r="Y116" s="19">
        <f t="shared" si="26"/>
        <v>1784207.1268511994</v>
      </c>
      <c r="Z116" s="536"/>
      <c r="AA116" s="22">
        <f t="shared" si="27"/>
        <v>375.7257083842444</v>
      </c>
      <c r="AB116" s="22">
        <f t="shared" si="28"/>
        <v>206.65501887362757</v>
      </c>
      <c r="AC116" s="22">
        <f t="shared" si="29"/>
        <v>582.38072725787197</v>
      </c>
      <c r="AE116" s="482">
        <f t="shared" si="30"/>
        <v>410.00033490210308</v>
      </c>
      <c r="AF116" s="482">
        <f t="shared" si="31"/>
        <v>209.08275705033404</v>
      </c>
      <c r="AG116" s="482">
        <f t="shared" si="32"/>
        <v>-90.571015566423313</v>
      </c>
      <c r="AH116" s="482">
        <f t="shared" si="33"/>
        <v>34.69705405746808</v>
      </c>
      <c r="AI116" s="482">
        <f t="shared" si="34"/>
        <v>563.20913044348185</v>
      </c>
      <c r="AK116" s="482">
        <f t="shared" si="35"/>
        <v>416.79123071828701</v>
      </c>
      <c r="AL116" s="482">
        <f t="shared" si="36"/>
        <v>194.75456296141212</v>
      </c>
      <c r="AM116" s="482">
        <f t="shared" si="37"/>
        <v>-29.98</v>
      </c>
      <c r="AN116" s="482">
        <f t="shared" si="38"/>
        <v>-11.480000000000002</v>
      </c>
      <c r="AO116" s="482">
        <f t="shared" si="39"/>
        <v>-92.071156611001754</v>
      </c>
      <c r="AP116" s="482">
        <f t="shared" si="40"/>
        <v>49.701165016839191</v>
      </c>
      <c r="AQ116" s="482">
        <f t="shared" si="41"/>
        <v>527.71580208553667</v>
      </c>
    </row>
    <row r="117" spans="1:43">
      <c r="A117" s="240">
        <v>301</v>
      </c>
      <c r="B117" s="364">
        <v>14</v>
      </c>
      <c r="C117" s="364">
        <v>14</v>
      </c>
      <c r="D117" s="18" t="s">
        <v>140</v>
      </c>
      <c r="E117" s="21">
        <v>20197</v>
      </c>
      <c r="F117" s="21">
        <v>19890</v>
      </c>
      <c r="G117" s="36">
        <v>19759</v>
      </c>
      <c r="H117" s="36"/>
      <c r="I117" s="22">
        <v>463551.83119081572</v>
      </c>
      <c r="J117" s="36">
        <v>-803769.0156173053</v>
      </c>
      <c r="K117" s="469">
        <f t="shared" si="23"/>
        <v>-340217.18442648958</v>
      </c>
      <c r="L117" s="469"/>
      <c r="M117" s="36">
        <v>-1709106.965171943</v>
      </c>
      <c r="N117" s="36">
        <v>-2037610.4631984052</v>
      </c>
      <c r="O117" s="36">
        <v>-1801457.4996161596</v>
      </c>
      <c r="P117" s="22">
        <v>690124.40520304011</v>
      </c>
      <c r="Q117" s="19">
        <f t="shared" si="24"/>
        <v>-4858050.5227834685</v>
      </c>
      <c r="R117" s="22"/>
      <c r="S117" s="22">
        <v>-1709106.965171943</v>
      </c>
      <c r="T117" s="36">
        <v>-1789013.0013835176</v>
      </c>
      <c r="U117" s="36">
        <v>-592374.82000000007</v>
      </c>
      <c r="V117" s="36">
        <v>-226833.32</v>
      </c>
      <c r="W117" s="482">
        <f t="shared" si="25"/>
        <v>-1801457.4996161596</v>
      </c>
      <c r="X117" s="22">
        <f t="shared" si="42"/>
        <v>982045.31956772553</v>
      </c>
      <c r="Y117" s="19">
        <f t="shared" si="26"/>
        <v>-5136740.2866038959</v>
      </c>
      <c r="Z117" s="536"/>
      <c r="AA117" s="22">
        <f t="shared" si="27"/>
        <v>22.951519096440844</v>
      </c>
      <c r="AB117" s="22">
        <f t="shared" si="28"/>
        <v>-39.796455692296149</v>
      </c>
      <c r="AC117" s="22">
        <f t="shared" si="29"/>
        <v>-16.844936595855305</v>
      </c>
      <c r="AE117" s="482">
        <f t="shared" si="30"/>
        <v>-85.927951994567266</v>
      </c>
      <c r="AF117" s="482">
        <f t="shared" si="31"/>
        <v>-102.44396496724008</v>
      </c>
      <c r="AG117" s="482">
        <f t="shared" si="32"/>
        <v>-90.571015566423313</v>
      </c>
      <c r="AH117" s="482">
        <f t="shared" si="33"/>
        <v>34.69705405746808</v>
      </c>
      <c r="AI117" s="482">
        <f t="shared" si="34"/>
        <v>-244.24587847076262</v>
      </c>
      <c r="AK117" s="482">
        <f t="shared" si="35"/>
        <v>-86.497644879393846</v>
      </c>
      <c r="AL117" s="482">
        <f t="shared" si="36"/>
        <v>-90.541677280404755</v>
      </c>
      <c r="AM117" s="482">
        <f t="shared" si="37"/>
        <v>-29.980000000000004</v>
      </c>
      <c r="AN117" s="482">
        <f t="shared" si="38"/>
        <v>-11.48</v>
      </c>
      <c r="AO117" s="482">
        <f t="shared" si="39"/>
        <v>-91.171491452814394</v>
      </c>
      <c r="AP117" s="482">
        <f t="shared" si="40"/>
        <v>49.701165016839191</v>
      </c>
      <c r="AQ117" s="482">
        <f t="shared" si="41"/>
        <v>-259.96964859577389</v>
      </c>
    </row>
    <row r="118" spans="1:43">
      <c r="A118" s="240">
        <v>304</v>
      </c>
      <c r="B118" s="364">
        <v>2</v>
      </c>
      <c r="C118" s="364">
        <v>2</v>
      </c>
      <c r="D118" s="18" t="s">
        <v>141</v>
      </c>
      <c r="E118" s="21">
        <v>971</v>
      </c>
      <c r="F118" s="21">
        <v>950</v>
      </c>
      <c r="G118" s="36">
        <v>949</v>
      </c>
      <c r="H118" s="36"/>
      <c r="I118" s="22">
        <v>-369578.77209693141</v>
      </c>
      <c r="J118" s="22">
        <v>-92303.743131439114</v>
      </c>
      <c r="K118" s="469">
        <f t="shared" si="23"/>
        <v>-461882.51522837055</v>
      </c>
      <c r="L118" s="469"/>
      <c r="M118" s="36">
        <v>-267775.09514843271</v>
      </c>
      <c r="N118" s="22">
        <v>-14214.070639990954</v>
      </c>
      <c r="O118" s="22">
        <v>-86042.464788102152</v>
      </c>
      <c r="P118" s="22">
        <v>32962.201354594676</v>
      </c>
      <c r="Q118" s="19">
        <f t="shared" si="24"/>
        <v>-335069.42922193115</v>
      </c>
      <c r="R118" s="22"/>
      <c r="S118" s="22">
        <v>-267775.09514843271</v>
      </c>
      <c r="T118" s="22">
        <v>-2340.3859379224123</v>
      </c>
      <c r="U118" s="22">
        <v>-28451.02</v>
      </c>
      <c r="V118" s="22">
        <v>-10894.52</v>
      </c>
      <c r="W118" s="482">
        <f t="shared" si="25"/>
        <v>-86042.464788102152</v>
      </c>
      <c r="X118" s="22">
        <f t="shared" si="42"/>
        <v>47166.40560098039</v>
      </c>
      <c r="Y118" s="19">
        <f t="shared" si="26"/>
        <v>-348337.08027347689</v>
      </c>
      <c r="Z118" s="536"/>
      <c r="AA118" s="22">
        <f t="shared" si="27"/>
        <v>-380.61665509467707</v>
      </c>
      <c r="AB118" s="22">
        <f t="shared" si="28"/>
        <v>-95.060497560699403</v>
      </c>
      <c r="AC118" s="22">
        <f t="shared" si="29"/>
        <v>-475.67715265537646</v>
      </c>
      <c r="AE118" s="482">
        <f t="shared" si="30"/>
        <v>-281.86852120887653</v>
      </c>
      <c r="AF118" s="482">
        <f t="shared" si="31"/>
        <v>-14.962179621043109</v>
      </c>
      <c r="AG118" s="482">
        <f t="shared" si="32"/>
        <v>-90.571015566423313</v>
      </c>
      <c r="AH118" s="482">
        <f t="shared" si="33"/>
        <v>34.69705405746808</v>
      </c>
      <c r="AI118" s="482">
        <f t="shared" si="34"/>
        <v>-352.70466233887487</v>
      </c>
      <c r="AK118" s="482">
        <f t="shared" si="35"/>
        <v>-282.16553756420728</v>
      </c>
      <c r="AL118" s="482">
        <f t="shared" si="36"/>
        <v>-2.4661601031848392</v>
      </c>
      <c r="AM118" s="482">
        <f t="shared" si="37"/>
        <v>-29.98</v>
      </c>
      <c r="AN118" s="482">
        <f t="shared" si="38"/>
        <v>-11.48</v>
      </c>
      <c r="AO118" s="482">
        <f t="shared" si="39"/>
        <v>-90.666453938990671</v>
      </c>
      <c r="AP118" s="482">
        <f t="shared" si="40"/>
        <v>49.701165016839191</v>
      </c>
      <c r="AQ118" s="482">
        <f t="shared" si="41"/>
        <v>-367.05698658954361</v>
      </c>
    </row>
    <row r="119" spans="1:43">
      <c r="A119" s="240">
        <v>305</v>
      </c>
      <c r="B119" s="364">
        <v>17</v>
      </c>
      <c r="C119" s="364">
        <v>17</v>
      </c>
      <c r="D119" s="18" t="s">
        <v>142</v>
      </c>
      <c r="E119" s="21">
        <v>15165</v>
      </c>
      <c r="F119" s="21">
        <v>15146</v>
      </c>
      <c r="G119" s="36">
        <v>15019</v>
      </c>
      <c r="H119" s="36"/>
      <c r="I119" s="22">
        <v>1936547.7977629702</v>
      </c>
      <c r="J119" s="36">
        <v>2384920.8865310634</v>
      </c>
      <c r="K119" s="469">
        <f t="shared" si="23"/>
        <v>4321468.6842940338</v>
      </c>
      <c r="L119" s="469"/>
      <c r="M119" s="36">
        <v>708301.42696446052</v>
      </c>
      <c r="N119" s="36">
        <v>1276111.3980404965</v>
      </c>
      <c r="O119" s="36">
        <v>-1371788.6017690476</v>
      </c>
      <c r="P119" s="22">
        <v>525521.58075441152</v>
      </c>
      <c r="Q119" s="19">
        <f t="shared" si="24"/>
        <v>1138145.8039903212</v>
      </c>
      <c r="R119" s="22"/>
      <c r="S119" s="22">
        <v>708301.42696446052</v>
      </c>
      <c r="T119" s="36">
        <v>1011035.4280378964</v>
      </c>
      <c r="U119" s="36">
        <v>-450269.62</v>
      </c>
      <c r="V119" s="36">
        <v>-172418.12</v>
      </c>
      <c r="W119" s="482">
        <f t="shared" si="25"/>
        <v>-1371788.6017690476</v>
      </c>
      <c r="X119" s="22">
        <f t="shared" si="42"/>
        <v>746461.79738790775</v>
      </c>
      <c r="Y119" s="19">
        <f t="shared" si="26"/>
        <v>471322.31062121713</v>
      </c>
      <c r="Z119" s="536"/>
      <c r="AA119" s="22">
        <f t="shared" si="27"/>
        <v>127.69850298469964</v>
      </c>
      <c r="AB119" s="22">
        <f t="shared" si="28"/>
        <v>157.26481282763359</v>
      </c>
      <c r="AC119" s="22">
        <f t="shared" si="29"/>
        <v>284.96331581233324</v>
      </c>
      <c r="AE119" s="482">
        <f t="shared" si="30"/>
        <v>46.76491660930018</v>
      </c>
      <c r="AF119" s="482">
        <f t="shared" si="31"/>
        <v>84.25402073422002</v>
      </c>
      <c r="AG119" s="482">
        <f t="shared" si="32"/>
        <v>-90.571015566423313</v>
      </c>
      <c r="AH119" s="482">
        <f t="shared" si="33"/>
        <v>34.69705405746808</v>
      </c>
      <c r="AI119" s="482">
        <f t="shared" si="34"/>
        <v>75.144975834564988</v>
      </c>
      <c r="AK119" s="482">
        <f t="shared" si="35"/>
        <v>47.160358676640293</v>
      </c>
      <c r="AL119" s="482">
        <f t="shared" si="36"/>
        <v>67.317093550695546</v>
      </c>
      <c r="AM119" s="482">
        <f t="shared" si="37"/>
        <v>-29.98</v>
      </c>
      <c r="AN119" s="482">
        <f t="shared" si="38"/>
        <v>-11.48</v>
      </c>
      <c r="AO119" s="482">
        <f t="shared" si="39"/>
        <v>-91.336880069848036</v>
      </c>
      <c r="AP119" s="482">
        <f t="shared" si="40"/>
        <v>49.701165016839184</v>
      </c>
      <c r="AQ119" s="482">
        <f t="shared" si="41"/>
        <v>31.381737174326993</v>
      </c>
    </row>
    <row r="120" spans="1:43">
      <c r="A120" s="240">
        <v>309</v>
      </c>
      <c r="B120" s="364">
        <v>12</v>
      </c>
      <c r="C120" s="364">
        <v>12</v>
      </c>
      <c r="D120" s="18" t="s">
        <v>143</v>
      </c>
      <c r="E120" s="21">
        <v>6506</v>
      </c>
      <c r="F120" s="21">
        <v>6457</v>
      </c>
      <c r="G120" s="36">
        <v>6409</v>
      </c>
      <c r="H120" s="36"/>
      <c r="I120" s="22">
        <v>-532927.13107197662</v>
      </c>
      <c r="J120" s="36">
        <v>-521292.66121300391</v>
      </c>
      <c r="K120" s="469">
        <f t="shared" si="23"/>
        <v>-1054219.7922849804</v>
      </c>
      <c r="L120" s="469"/>
      <c r="M120" s="36">
        <v>-1325671.1750459524</v>
      </c>
      <c r="N120" s="36">
        <v>-979889.7590355922</v>
      </c>
      <c r="O120" s="36">
        <v>-584817.04751239531</v>
      </c>
      <c r="P120" s="22">
        <v>224038.87804907138</v>
      </c>
      <c r="Q120" s="19">
        <f t="shared" si="24"/>
        <v>-2666339.1035448685</v>
      </c>
      <c r="R120" s="22"/>
      <c r="S120" s="22">
        <v>-1325671.1750459524</v>
      </c>
      <c r="T120" s="36">
        <v>-899186.1989079538</v>
      </c>
      <c r="U120" s="36">
        <v>-192141.82</v>
      </c>
      <c r="V120" s="36">
        <v>-73575.320000000007</v>
      </c>
      <c r="W120" s="482">
        <f t="shared" si="25"/>
        <v>-584817.04751239531</v>
      </c>
      <c r="X120" s="22">
        <f t="shared" si="42"/>
        <v>318534.76659292233</v>
      </c>
      <c r="Y120" s="19">
        <f t="shared" si="26"/>
        <v>-2756856.7948733792</v>
      </c>
      <c r="Z120" s="536"/>
      <c r="AA120" s="22">
        <f t="shared" si="27"/>
        <v>-81.913177232089865</v>
      </c>
      <c r="AB120" s="22">
        <f t="shared" si="28"/>
        <v>-80.124909500922826</v>
      </c>
      <c r="AC120" s="22">
        <f t="shared" si="29"/>
        <v>-162.03808673301268</v>
      </c>
      <c r="AE120" s="482">
        <f t="shared" si="30"/>
        <v>-205.30760028588392</v>
      </c>
      <c r="AF120" s="482">
        <f t="shared" si="31"/>
        <v>-151.75619622666753</v>
      </c>
      <c r="AG120" s="482">
        <f t="shared" si="32"/>
        <v>-90.571015566423313</v>
      </c>
      <c r="AH120" s="482">
        <f t="shared" si="33"/>
        <v>34.69705405746808</v>
      </c>
      <c r="AI120" s="482">
        <f t="shared" si="34"/>
        <v>-412.93775802150668</v>
      </c>
      <c r="AK120" s="482">
        <f t="shared" si="35"/>
        <v>-206.8452449751837</v>
      </c>
      <c r="AL120" s="482">
        <f t="shared" si="36"/>
        <v>-140.30054593664437</v>
      </c>
      <c r="AM120" s="482">
        <f t="shared" si="37"/>
        <v>-29.98</v>
      </c>
      <c r="AN120" s="482">
        <f t="shared" si="38"/>
        <v>-11.48</v>
      </c>
      <c r="AO120" s="482">
        <f t="shared" si="39"/>
        <v>-91.249344283413222</v>
      </c>
      <c r="AP120" s="482">
        <f t="shared" si="40"/>
        <v>49.701165016839184</v>
      </c>
      <c r="AQ120" s="482">
        <f t="shared" si="41"/>
        <v>-430.15397017840212</v>
      </c>
    </row>
    <row r="121" spans="1:43">
      <c r="A121" s="240">
        <v>312</v>
      </c>
      <c r="B121" s="364">
        <v>13</v>
      </c>
      <c r="C121" s="364">
        <v>13</v>
      </c>
      <c r="D121" s="18" t="s">
        <v>144</v>
      </c>
      <c r="E121" s="21">
        <v>1232</v>
      </c>
      <c r="F121" s="21">
        <v>1196</v>
      </c>
      <c r="G121" s="36">
        <v>1174</v>
      </c>
      <c r="H121" s="36"/>
      <c r="I121" s="22">
        <v>61286.43494559903</v>
      </c>
      <c r="J121" s="36">
        <v>-37461.443957193558</v>
      </c>
      <c r="K121" s="469">
        <f t="shared" si="23"/>
        <v>23824.990988405472</v>
      </c>
      <c r="L121" s="469"/>
      <c r="M121" s="36">
        <v>-92523.861880266297</v>
      </c>
      <c r="N121" s="36">
        <v>-127178.38023822801</v>
      </c>
      <c r="O121" s="36">
        <v>-108322.93461744228</v>
      </c>
      <c r="P121" s="22">
        <v>41497.676652731825</v>
      </c>
      <c r="Q121" s="19">
        <f t="shared" si="24"/>
        <v>-286527.50008320471</v>
      </c>
      <c r="R121" s="22"/>
      <c r="S121" s="22">
        <v>-92523.861880266297</v>
      </c>
      <c r="T121" s="36">
        <v>-112230.03612909753</v>
      </c>
      <c r="U121" s="36">
        <v>-35196.520000000004</v>
      </c>
      <c r="V121" s="36">
        <v>-13477.52</v>
      </c>
      <c r="W121" s="482">
        <f t="shared" si="25"/>
        <v>-108322.93461744228</v>
      </c>
      <c r="X121" s="22">
        <f t="shared" si="42"/>
        <v>58349.167729769208</v>
      </c>
      <c r="Y121" s="19">
        <f t="shared" si="26"/>
        <v>-303401.70489703689</v>
      </c>
      <c r="Z121" s="536"/>
      <c r="AA121" s="22">
        <f t="shared" si="27"/>
        <v>49.745482910388823</v>
      </c>
      <c r="AB121" s="22">
        <f t="shared" si="28"/>
        <v>-30.407016199020745</v>
      </c>
      <c r="AC121" s="22">
        <f t="shared" si="29"/>
        <v>19.338466711368078</v>
      </c>
      <c r="AE121" s="482">
        <f t="shared" si="30"/>
        <v>-77.361088528650754</v>
      </c>
      <c r="AF121" s="482">
        <f t="shared" si="31"/>
        <v>-106.3364383262776</v>
      </c>
      <c r="AG121" s="482">
        <f t="shared" si="32"/>
        <v>-90.571015566423313</v>
      </c>
      <c r="AH121" s="482">
        <f t="shared" si="33"/>
        <v>34.69705405746808</v>
      </c>
      <c r="AI121" s="482">
        <f t="shared" si="34"/>
        <v>-239.57148836388353</v>
      </c>
      <c r="AK121" s="482">
        <f t="shared" si="35"/>
        <v>-78.810785247245562</v>
      </c>
      <c r="AL121" s="482">
        <f t="shared" si="36"/>
        <v>-95.596282903830939</v>
      </c>
      <c r="AM121" s="482">
        <f t="shared" si="37"/>
        <v>-29.980000000000004</v>
      </c>
      <c r="AN121" s="482">
        <f t="shared" si="38"/>
        <v>-11.48</v>
      </c>
      <c r="AO121" s="482">
        <f t="shared" si="39"/>
        <v>-92.268257766134823</v>
      </c>
      <c r="AP121" s="482">
        <f t="shared" si="40"/>
        <v>49.701165016839191</v>
      </c>
      <c r="AQ121" s="482">
        <f t="shared" si="41"/>
        <v>-258.43416090037215</v>
      </c>
    </row>
    <row r="122" spans="1:43">
      <c r="A122" s="240">
        <v>316</v>
      </c>
      <c r="B122" s="364">
        <v>7</v>
      </c>
      <c r="C122" s="364">
        <v>7</v>
      </c>
      <c r="D122" s="18" t="s">
        <v>145</v>
      </c>
      <c r="E122" s="21">
        <v>4245</v>
      </c>
      <c r="F122" s="21">
        <v>4198</v>
      </c>
      <c r="G122" s="36">
        <v>4114</v>
      </c>
      <c r="H122" s="36"/>
      <c r="I122" s="22">
        <v>-110788.76585552718</v>
      </c>
      <c r="J122" s="36">
        <v>-152930.17921883069</v>
      </c>
      <c r="K122" s="469">
        <f t="shared" si="23"/>
        <v>-263718.94507435785</v>
      </c>
      <c r="L122" s="469"/>
      <c r="M122" s="36">
        <v>-213263.92770545735</v>
      </c>
      <c r="N122" s="36">
        <v>-175871.98195035398</v>
      </c>
      <c r="O122" s="36">
        <v>-380217.12334784504</v>
      </c>
      <c r="P122" s="22">
        <v>145658.23293325101</v>
      </c>
      <c r="Q122" s="19">
        <f t="shared" si="24"/>
        <v>-623694.80007040547</v>
      </c>
      <c r="R122" s="22"/>
      <c r="S122" s="22">
        <v>-213263.92770545735</v>
      </c>
      <c r="T122" s="36">
        <v>-123402.79418268686</v>
      </c>
      <c r="U122" s="36">
        <v>-123337.72</v>
      </c>
      <c r="V122" s="36">
        <v>-47228.72</v>
      </c>
      <c r="W122" s="482">
        <f t="shared" si="25"/>
        <v>-380217.12334784504</v>
      </c>
      <c r="X122" s="22">
        <f t="shared" si="42"/>
        <v>204470.5928792764</v>
      </c>
      <c r="Y122" s="19">
        <f t="shared" si="26"/>
        <v>-682979.69235671288</v>
      </c>
      <c r="Z122" s="536"/>
      <c r="AA122" s="22">
        <f t="shared" si="27"/>
        <v>-26.098649200359759</v>
      </c>
      <c r="AB122" s="22">
        <f t="shared" si="28"/>
        <v>-36.025955057439504</v>
      </c>
      <c r="AC122" s="22">
        <f t="shared" si="29"/>
        <v>-62.124604257799255</v>
      </c>
      <c r="AE122" s="482">
        <f t="shared" si="30"/>
        <v>-50.801316747369547</v>
      </c>
      <c r="AF122" s="482">
        <f t="shared" si="31"/>
        <v>-41.894231050584558</v>
      </c>
      <c r="AG122" s="482">
        <f t="shared" si="32"/>
        <v>-90.571015566423313</v>
      </c>
      <c r="AH122" s="482">
        <f t="shared" si="33"/>
        <v>34.69705405746808</v>
      </c>
      <c r="AI122" s="482">
        <f t="shared" si="34"/>
        <v>-148.56950930690937</v>
      </c>
      <c r="AK122" s="482">
        <f t="shared" si="35"/>
        <v>-51.838582329960467</v>
      </c>
      <c r="AL122" s="482">
        <f t="shared" si="36"/>
        <v>-29.995817740079453</v>
      </c>
      <c r="AM122" s="482">
        <f t="shared" si="37"/>
        <v>-29.98</v>
      </c>
      <c r="AN122" s="482">
        <f t="shared" si="38"/>
        <v>-11.48</v>
      </c>
      <c r="AO122" s="482">
        <f t="shared" si="39"/>
        <v>-92.420302223588976</v>
      </c>
      <c r="AP122" s="482">
        <f t="shared" si="40"/>
        <v>49.701165016839184</v>
      </c>
      <c r="AQ122" s="482">
        <f t="shared" si="41"/>
        <v>-166.01353727678972</v>
      </c>
    </row>
    <row r="123" spans="1:43">
      <c r="A123" s="240">
        <v>317</v>
      </c>
      <c r="B123" s="364">
        <v>17</v>
      </c>
      <c r="C123" s="364">
        <v>17</v>
      </c>
      <c r="D123" s="18" t="s">
        <v>146</v>
      </c>
      <c r="E123" s="21">
        <v>2533</v>
      </c>
      <c r="F123" s="21">
        <v>2474</v>
      </c>
      <c r="G123" s="36">
        <v>2440</v>
      </c>
      <c r="H123" s="36"/>
      <c r="I123" s="22">
        <v>848028.36924636201</v>
      </c>
      <c r="J123" s="36">
        <v>436947.22475092119</v>
      </c>
      <c r="K123" s="469">
        <f t="shared" si="23"/>
        <v>1284975.5939972831</v>
      </c>
      <c r="L123" s="469"/>
      <c r="M123" s="36">
        <v>603531.88054677029</v>
      </c>
      <c r="N123" s="36">
        <v>226326.47748699415</v>
      </c>
      <c r="O123" s="36">
        <v>-224072.69251133129</v>
      </c>
      <c r="P123" s="22">
        <v>85840.511738176036</v>
      </c>
      <c r="Q123" s="19">
        <f t="shared" si="24"/>
        <v>691626.17726060911</v>
      </c>
      <c r="R123" s="22"/>
      <c r="S123" s="22">
        <v>603531.88054677029</v>
      </c>
      <c r="T123" s="36">
        <v>183028.05217427577</v>
      </c>
      <c r="U123" s="36">
        <v>-73151.199999999997</v>
      </c>
      <c r="V123" s="36">
        <v>-28011.200000000001</v>
      </c>
      <c r="W123" s="482">
        <f t="shared" si="25"/>
        <v>-224072.69251133129</v>
      </c>
      <c r="X123" s="22">
        <f t="shared" si="42"/>
        <v>121270.84264108761</v>
      </c>
      <c r="Y123" s="19">
        <f t="shared" si="26"/>
        <v>582595.68285080243</v>
      </c>
      <c r="Z123" s="536"/>
      <c r="AA123" s="22">
        <f t="shared" si="27"/>
        <v>334.79209208304854</v>
      </c>
      <c r="AB123" s="22">
        <f t="shared" si="28"/>
        <v>172.50186527868976</v>
      </c>
      <c r="AC123" s="22">
        <f t="shared" si="29"/>
        <v>507.29395736173831</v>
      </c>
      <c r="AE123" s="482">
        <f t="shared" si="30"/>
        <v>243.94983045544475</v>
      </c>
      <c r="AF123" s="482">
        <f t="shared" si="31"/>
        <v>91.482003834678309</v>
      </c>
      <c r="AG123" s="482">
        <f t="shared" si="32"/>
        <v>-90.571015566423313</v>
      </c>
      <c r="AH123" s="482">
        <f t="shared" si="33"/>
        <v>34.69705405746808</v>
      </c>
      <c r="AI123" s="482">
        <f t="shared" si="34"/>
        <v>279.55787278116782</v>
      </c>
      <c r="AK123" s="482">
        <f t="shared" si="35"/>
        <v>247.34913137162718</v>
      </c>
      <c r="AL123" s="482">
        <f t="shared" si="36"/>
        <v>75.011496792735969</v>
      </c>
      <c r="AM123" s="482">
        <f t="shared" si="37"/>
        <v>-29.98</v>
      </c>
      <c r="AN123" s="482">
        <f t="shared" si="38"/>
        <v>-11.48</v>
      </c>
      <c r="AO123" s="482">
        <f t="shared" si="39"/>
        <v>-91.833070701365287</v>
      </c>
      <c r="AP123" s="482">
        <f t="shared" si="40"/>
        <v>49.701165016839184</v>
      </c>
      <c r="AQ123" s="482">
        <f t="shared" si="41"/>
        <v>238.76872247983707</v>
      </c>
    </row>
    <row r="124" spans="1:43">
      <c r="A124" s="240">
        <v>320</v>
      </c>
      <c r="B124" s="364">
        <v>19</v>
      </c>
      <c r="C124" s="364">
        <v>19</v>
      </c>
      <c r="D124" s="18" t="s">
        <v>147</v>
      </c>
      <c r="E124" s="21">
        <v>7105</v>
      </c>
      <c r="F124" s="21">
        <v>6996</v>
      </c>
      <c r="G124" s="36">
        <v>7030</v>
      </c>
      <c r="H124" s="36"/>
      <c r="I124" s="22">
        <v>1216368.6201065173</v>
      </c>
      <c r="J124" s="36">
        <v>1385171.8279903987</v>
      </c>
      <c r="K124" s="469">
        <f t="shared" si="23"/>
        <v>2601540.4480969161</v>
      </c>
      <c r="L124" s="469"/>
      <c r="M124" s="36">
        <v>428143.17379731592</v>
      </c>
      <c r="N124" s="36">
        <v>725284.48465979844</v>
      </c>
      <c r="O124" s="36">
        <v>-633634.82490269747</v>
      </c>
      <c r="P124" s="22">
        <v>242740.5901860467</v>
      </c>
      <c r="Q124" s="19">
        <f t="shared" si="24"/>
        <v>762533.42374046356</v>
      </c>
      <c r="R124" s="22"/>
      <c r="S124" s="22">
        <v>428143.17379731592</v>
      </c>
      <c r="T124" s="36">
        <v>602844.79852892633</v>
      </c>
      <c r="U124" s="36">
        <v>-210759.4</v>
      </c>
      <c r="V124" s="36">
        <v>-80704.400000000009</v>
      </c>
      <c r="W124" s="482">
        <f t="shared" si="25"/>
        <v>-633634.82490269747</v>
      </c>
      <c r="X124" s="22">
        <f t="shared" si="42"/>
        <v>349399.19006837951</v>
      </c>
      <c r="Y124" s="19">
        <f t="shared" si="26"/>
        <v>455288.53749192425</v>
      </c>
      <c r="Z124" s="536"/>
      <c r="AA124" s="22">
        <f t="shared" si="27"/>
        <v>171.19896130985467</v>
      </c>
      <c r="AB124" s="22">
        <f t="shared" si="28"/>
        <v>194.95732976641784</v>
      </c>
      <c r="AC124" s="22">
        <f t="shared" si="29"/>
        <v>366.15629107627251</v>
      </c>
      <c r="AE124" s="482">
        <f t="shared" si="30"/>
        <v>61.198280988752991</v>
      </c>
      <c r="AF124" s="482">
        <f t="shared" si="31"/>
        <v>103.67130998567731</v>
      </c>
      <c r="AG124" s="482">
        <f t="shared" si="32"/>
        <v>-90.571015566423313</v>
      </c>
      <c r="AH124" s="482">
        <f t="shared" si="33"/>
        <v>34.69705405746808</v>
      </c>
      <c r="AI124" s="482">
        <f t="shared" si="34"/>
        <v>108.99562946547506</v>
      </c>
      <c r="AK124" s="482">
        <f t="shared" si="35"/>
        <v>60.902300682406249</v>
      </c>
      <c r="AL124" s="482">
        <f t="shared" si="36"/>
        <v>85.753171910231345</v>
      </c>
      <c r="AM124" s="482">
        <f t="shared" si="37"/>
        <v>-29.98</v>
      </c>
      <c r="AN124" s="482">
        <f t="shared" si="38"/>
        <v>-11.48</v>
      </c>
      <c r="AO124" s="482">
        <f t="shared" si="39"/>
        <v>-90.132976515319697</v>
      </c>
      <c r="AP124" s="482">
        <f t="shared" si="40"/>
        <v>49.701165016839191</v>
      </c>
      <c r="AQ124" s="482">
        <f t="shared" si="41"/>
        <v>64.763661094157072</v>
      </c>
    </row>
    <row r="125" spans="1:43">
      <c r="A125" s="240">
        <v>322</v>
      </c>
      <c r="B125" s="364">
        <v>2</v>
      </c>
      <c r="C125" s="364">
        <v>2</v>
      </c>
      <c r="D125" s="18" t="s">
        <v>148</v>
      </c>
      <c r="E125" s="21">
        <v>6614</v>
      </c>
      <c r="F125" s="21">
        <v>6549</v>
      </c>
      <c r="G125" s="36">
        <v>6462</v>
      </c>
      <c r="H125" s="36"/>
      <c r="I125" s="22">
        <v>1247601.3822249568</v>
      </c>
      <c r="J125" s="36">
        <v>1232932.1242705504</v>
      </c>
      <c r="K125" s="469">
        <f t="shared" si="23"/>
        <v>2480533.5064955074</v>
      </c>
      <c r="L125" s="469"/>
      <c r="M125" s="36">
        <v>1132721.2076239495</v>
      </c>
      <c r="N125" s="36">
        <v>1030699.7435879781</v>
      </c>
      <c r="O125" s="36">
        <v>-593149.58094450622</v>
      </c>
      <c r="P125" s="22">
        <v>227231.00702235845</v>
      </c>
      <c r="Q125" s="19">
        <f t="shared" si="24"/>
        <v>1797502.3772897797</v>
      </c>
      <c r="R125" s="22"/>
      <c r="S125" s="22">
        <v>1132721.2076239495</v>
      </c>
      <c r="T125" s="36">
        <v>916083.17633939581</v>
      </c>
      <c r="U125" s="36">
        <v>-193730.76</v>
      </c>
      <c r="V125" s="36">
        <v>-74183.760000000009</v>
      </c>
      <c r="W125" s="482">
        <f t="shared" si="25"/>
        <v>-593149.58094450622</v>
      </c>
      <c r="X125" s="22">
        <f t="shared" si="42"/>
        <v>321168.92833881482</v>
      </c>
      <c r="Y125" s="19">
        <f t="shared" si="26"/>
        <v>1508909.2113576538</v>
      </c>
      <c r="Z125" s="536"/>
      <c r="AA125" s="22">
        <f t="shared" si="27"/>
        <v>188.63038739415737</v>
      </c>
      <c r="AB125" s="22">
        <f t="shared" si="28"/>
        <v>186.41247721054589</v>
      </c>
      <c r="AC125" s="22">
        <f t="shared" si="29"/>
        <v>375.04286460470325</v>
      </c>
      <c r="AE125" s="482">
        <f t="shared" si="30"/>
        <v>172.96094176575807</v>
      </c>
      <c r="AF125" s="482">
        <f t="shared" si="31"/>
        <v>157.3827673824978</v>
      </c>
      <c r="AG125" s="482">
        <f t="shared" si="32"/>
        <v>-90.571015566423299</v>
      </c>
      <c r="AH125" s="482">
        <f t="shared" si="33"/>
        <v>34.69705405746808</v>
      </c>
      <c r="AI125" s="482">
        <f t="shared" si="34"/>
        <v>274.46974763930064</v>
      </c>
      <c r="AK125" s="482">
        <f t="shared" si="35"/>
        <v>175.28957097244654</v>
      </c>
      <c r="AL125" s="482">
        <f t="shared" si="36"/>
        <v>141.76465124410333</v>
      </c>
      <c r="AM125" s="482">
        <f t="shared" si="37"/>
        <v>-29.98</v>
      </c>
      <c r="AN125" s="482">
        <f t="shared" si="38"/>
        <v>-11.480000000000002</v>
      </c>
      <c r="AO125" s="482">
        <f t="shared" si="39"/>
        <v>-91.790402498376082</v>
      </c>
      <c r="AP125" s="482">
        <f t="shared" si="40"/>
        <v>49.701165016839184</v>
      </c>
      <c r="AQ125" s="482">
        <f t="shared" si="41"/>
        <v>233.50498473501298</v>
      </c>
    </row>
    <row r="126" spans="1:43">
      <c r="A126" s="240">
        <v>398</v>
      </c>
      <c r="B126" s="364">
        <v>7</v>
      </c>
      <c r="C126" s="364">
        <v>7</v>
      </c>
      <c r="D126" s="18" t="s">
        <v>149</v>
      </c>
      <c r="E126" s="21">
        <v>120027</v>
      </c>
      <c r="F126" s="21">
        <v>120175</v>
      </c>
      <c r="G126" s="36">
        <v>120693</v>
      </c>
      <c r="H126" s="36"/>
      <c r="I126" s="22">
        <v>12854456.673994904</v>
      </c>
      <c r="J126" s="36">
        <v>18766346.478953186</v>
      </c>
      <c r="K126" s="469">
        <f t="shared" si="23"/>
        <v>31620803.152948089</v>
      </c>
      <c r="L126" s="469"/>
      <c r="M126" s="36">
        <v>9529173.0882378947</v>
      </c>
      <c r="N126" s="36">
        <v>14250045.532246923</v>
      </c>
      <c r="O126" s="36">
        <v>-10884371.795694921</v>
      </c>
      <c r="P126" s="22">
        <v>4169718.4713562266</v>
      </c>
      <c r="Q126" s="19">
        <f t="shared" si="24"/>
        <v>17064565.296146125</v>
      </c>
      <c r="R126" s="22"/>
      <c r="S126" s="22">
        <v>9529173.0882378947</v>
      </c>
      <c r="T126" s="36">
        <v>12146816.647058593</v>
      </c>
      <c r="U126" s="36">
        <v>-3618376.14</v>
      </c>
      <c r="V126" s="36">
        <v>-1385555.6400000001</v>
      </c>
      <c r="W126" s="482">
        <f t="shared" si="25"/>
        <v>-10884371.795694921</v>
      </c>
      <c r="X126" s="22">
        <f t="shared" si="42"/>
        <v>5998582.7093773717</v>
      </c>
      <c r="Y126" s="19">
        <f t="shared" si="26"/>
        <v>11786268.868978936</v>
      </c>
      <c r="Z126" s="536"/>
      <c r="AA126" s="22">
        <f t="shared" si="27"/>
        <v>107.09637559878115</v>
      </c>
      <c r="AB126" s="22">
        <f t="shared" si="28"/>
        <v>156.35104167356667</v>
      </c>
      <c r="AC126" s="22">
        <f t="shared" si="29"/>
        <v>263.44741727234782</v>
      </c>
      <c r="AE126" s="482">
        <f t="shared" si="30"/>
        <v>79.29413845007609</v>
      </c>
      <c r="AF126" s="482">
        <f t="shared" si="31"/>
        <v>118.57745398166776</v>
      </c>
      <c r="AG126" s="482">
        <f t="shared" si="32"/>
        <v>-90.571015566423313</v>
      </c>
      <c r="AH126" s="482">
        <f t="shared" si="33"/>
        <v>34.69705405746808</v>
      </c>
      <c r="AI126" s="482">
        <f t="shared" si="34"/>
        <v>141.99763092278863</v>
      </c>
      <c r="AK126" s="482">
        <f t="shared" si="35"/>
        <v>78.953817439602091</v>
      </c>
      <c r="AL126" s="482">
        <f t="shared" si="36"/>
        <v>100.64226299005405</v>
      </c>
      <c r="AM126" s="482">
        <f t="shared" si="37"/>
        <v>-29.98</v>
      </c>
      <c r="AN126" s="482">
        <f t="shared" si="38"/>
        <v>-11.48</v>
      </c>
      <c r="AO126" s="482">
        <f t="shared" si="39"/>
        <v>-90.182295540710072</v>
      </c>
      <c r="AP126" s="482">
        <f t="shared" si="40"/>
        <v>49.701165016839184</v>
      </c>
      <c r="AQ126" s="482">
        <f t="shared" si="41"/>
        <v>97.65494990578523</v>
      </c>
    </row>
    <row r="127" spans="1:43">
      <c r="A127" s="240">
        <v>399</v>
      </c>
      <c r="B127" s="364">
        <v>15</v>
      </c>
      <c r="C127" s="364">
        <v>15</v>
      </c>
      <c r="D127" s="18" t="s">
        <v>150</v>
      </c>
      <c r="E127" s="21">
        <v>7916</v>
      </c>
      <c r="F127" s="21">
        <v>7817</v>
      </c>
      <c r="G127" s="36">
        <v>7682</v>
      </c>
      <c r="H127" s="36"/>
      <c r="I127" s="22">
        <v>-1174178.2707272482</v>
      </c>
      <c r="J127" s="22">
        <v>-1533185.608695521</v>
      </c>
      <c r="K127" s="469">
        <f t="shared" si="23"/>
        <v>-2707363.879422769</v>
      </c>
      <c r="L127" s="469"/>
      <c r="M127" s="36">
        <v>-1522000.7555946151</v>
      </c>
      <c r="N127" s="22">
        <v>-1680627.519771659</v>
      </c>
      <c r="O127" s="22">
        <v>-707993.62868273107</v>
      </c>
      <c r="P127" s="22">
        <v>271226.87156722799</v>
      </c>
      <c r="Q127" s="19">
        <f t="shared" si="24"/>
        <v>-3639395.0324817775</v>
      </c>
      <c r="R127" s="22"/>
      <c r="S127" s="22">
        <v>-1522000.7555946151</v>
      </c>
      <c r="T127" s="22">
        <v>-1582925.842596849</v>
      </c>
      <c r="U127" s="22">
        <v>-230306.36000000002</v>
      </c>
      <c r="V127" s="22">
        <v>-88189.36</v>
      </c>
      <c r="W127" s="482">
        <f t="shared" si="25"/>
        <v>-707993.62868273107</v>
      </c>
      <c r="X127" s="22">
        <f t="shared" si="42"/>
        <v>381804.34965935862</v>
      </c>
      <c r="Y127" s="19">
        <f t="shared" si="26"/>
        <v>-3749611.5972148366</v>
      </c>
      <c r="Z127" s="536"/>
      <c r="AA127" s="22">
        <f t="shared" si="27"/>
        <v>-148.32974617575141</v>
      </c>
      <c r="AB127" s="22">
        <f t="shared" si="28"/>
        <v>-193.68186062348673</v>
      </c>
      <c r="AC127" s="22">
        <f t="shared" si="29"/>
        <v>-342.01160679923811</v>
      </c>
      <c r="AE127" s="482">
        <f t="shared" si="30"/>
        <v>-194.70394724249905</v>
      </c>
      <c r="AF127" s="482">
        <f t="shared" si="31"/>
        <v>-214.9964845556683</v>
      </c>
      <c r="AG127" s="482">
        <f t="shared" si="32"/>
        <v>-90.571015566423313</v>
      </c>
      <c r="AH127" s="482">
        <f t="shared" si="33"/>
        <v>34.69705405746808</v>
      </c>
      <c r="AI127" s="482">
        <f t="shared" si="34"/>
        <v>-465.57439330712259</v>
      </c>
      <c r="AK127" s="482">
        <f t="shared" si="35"/>
        <v>-198.12558651322769</v>
      </c>
      <c r="AL127" s="482">
        <f t="shared" si="36"/>
        <v>-206.05647521437763</v>
      </c>
      <c r="AM127" s="482">
        <f t="shared" si="37"/>
        <v>-29.98</v>
      </c>
      <c r="AN127" s="482">
        <f t="shared" si="38"/>
        <v>-11.48</v>
      </c>
      <c r="AO127" s="482">
        <f t="shared" si="39"/>
        <v>-92.162669706161296</v>
      </c>
      <c r="AP127" s="482">
        <f t="shared" si="40"/>
        <v>49.701165016839184</v>
      </c>
      <c r="AQ127" s="482">
        <f t="shared" si="41"/>
        <v>-488.10356641692744</v>
      </c>
    </row>
    <row r="128" spans="1:43">
      <c r="A128" s="240">
        <v>400</v>
      </c>
      <c r="B128" s="364">
        <v>2</v>
      </c>
      <c r="C128" s="364">
        <v>2</v>
      </c>
      <c r="D128" s="18" t="s">
        <v>151</v>
      </c>
      <c r="E128" s="21">
        <v>8456</v>
      </c>
      <c r="F128" s="21">
        <v>8366</v>
      </c>
      <c r="G128" s="36">
        <v>8441</v>
      </c>
      <c r="H128" s="36"/>
      <c r="I128" s="22">
        <v>2097677.7349020829</v>
      </c>
      <c r="J128" s="36">
        <v>1623054.0213569414</v>
      </c>
      <c r="K128" s="469">
        <f t="shared" si="23"/>
        <v>3720731.7562590241</v>
      </c>
      <c r="L128" s="469"/>
      <c r="M128" s="36">
        <v>1537828.7900891798</v>
      </c>
      <c r="N128" s="36">
        <v>1089284.166461041</v>
      </c>
      <c r="O128" s="36">
        <v>-757717.11622869747</v>
      </c>
      <c r="P128" s="22">
        <v>290275.55424477794</v>
      </c>
      <c r="Q128" s="19">
        <f t="shared" si="24"/>
        <v>2159671.3945663017</v>
      </c>
      <c r="R128" s="22"/>
      <c r="S128" s="22">
        <v>1537828.7900891798</v>
      </c>
      <c r="T128" s="36">
        <v>942867.58353209926</v>
      </c>
      <c r="U128" s="36">
        <v>-253061.18</v>
      </c>
      <c r="V128" s="36">
        <v>-96902.680000000008</v>
      </c>
      <c r="W128" s="482">
        <f t="shared" si="25"/>
        <v>-757717.11622869747</v>
      </c>
      <c r="X128" s="22">
        <f t="shared" si="42"/>
        <v>419527.53390713956</v>
      </c>
      <c r="Y128" s="19">
        <f t="shared" si="26"/>
        <v>1792542.9312997209</v>
      </c>
      <c r="Z128" s="536"/>
      <c r="AA128" s="22">
        <f t="shared" si="27"/>
        <v>248.06974159201548</v>
      </c>
      <c r="AB128" s="22">
        <f t="shared" si="28"/>
        <v>191.94110943199402</v>
      </c>
      <c r="AC128" s="22">
        <f t="shared" si="29"/>
        <v>440.01085102400947</v>
      </c>
      <c r="AE128" s="482">
        <f t="shared" si="30"/>
        <v>183.81888478235473</v>
      </c>
      <c r="AF128" s="482">
        <f t="shared" si="31"/>
        <v>130.20370146557985</v>
      </c>
      <c r="AG128" s="482">
        <f t="shared" si="32"/>
        <v>-90.571015566423313</v>
      </c>
      <c r="AH128" s="482">
        <f t="shared" si="33"/>
        <v>34.69705405746808</v>
      </c>
      <c r="AI128" s="482">
        <f t="shared" si="34"/>
        <v>258.14862473897944</v>
      </c>
      <c r="AK128" s="482">
        <f t="shared" si="35"/>
        <v>182.18561664366541</v>
      </c>
      <c r="AL128" s="482">
        <f t="shared" si="36"/>
        <v>111.70093395712584</v>
      </c>
      <c r="AM128" s="482">
        <f t="shared" si="37"/>
        <v>-29.98</v>
      </c>
      <c r="AN128" s="482">
        <f t="shared" si="38"/>
        <v>-11.48</v>
      </c>
      <c r="AO128" s="482">
        <f t="shared" si="39"/>
        <v>-89.766273691351429</v>
      </c>
      <c r="AP128" s="482">
        <f t="shared" si="40"/>
        <v>49.701165016839184</v>
      </c>
      <c r="AQ128" s="482">
        <f t="shared" si="41"/>
        <v>212.36144192627899</v>
      </c>
    </row>
    <row r="129" spans="1:43">
      <c r="A129" s="240">
        <v>402</v>
      </c>
      <c r="B129" s="364">
        <v>11</v>
      </c>
      <c r="C129" s="364">
        <v>11</v>
      </c>
      <c r="D129" s="18" t="s">
        <v>152</v>
      </c>
      <c r="E129" s="21">
        <v>9247</v>
      </c>
      <c r="F129" s="21">
        <v>9099</v>
      </c>
      <c r="G129" s="36">
        <v>8975</v>
      </c>
      <c r="H129" s="36"/>
      <c r="I129" s="22">
        <v>-783440.40137383319</v>
      </c>
      <c r="J129" s="36">
        <v>-955288.21100732288</v>
      </c>
      <c r="K129" s="469">
        <f t="shared" si="23"/>
        <v>-1738728.6123811561</v>
      </c>
      <c r="L129" s="469"/>
      <c r="M129" s="36">
        <v>-1869385.7573780392</v>
      </c>
      <c r="N129" s="36">
        <v>-1581115.2397226396</v>
      </c>
      <c r="O129" s="36">
        <v>-824105.6706388857</v>
      </c>
      <c r="P129" s="22">
        <v>315708.49486890208</v>
      </c>
      <c r="Q129" s="19">
        <f t="shared" si="24"/>
        <v>-3958898.1728706625</v>
      </c>
      <c r="R129" s="22"/>
      <c r="S129" s="22">
        <v>-1869385.7573780392</v>
      </c>
      <c r="T129" s="36">
        <v>-1467390.3375077748</v>
      </c>
      <c r="U129" s="36">
        <v>-269070.5</v>
      </c>
      <c r="V129" s="36">
        <v>-103033</v>
      </c>
      <c r="W129" s="482">
        <f t="shared" si="25"/>
        <v>-824105.6706388857</v>
      </c>
      <c r="X129" s="22">
        <f t="shared" si="42"/>
        <v>446067.95602613164</v>
      </c>
      <c r="Y129" s="19">
        <f t="shared" si="26"/>
        <v>-4086917.3094985676</v>
      </c>
      <c r="Z129" s="536"/>
      <c r="AA129" s="22">
        <f t="shared" si="27"/>
        <v>-84.723737576925828</v>
      </c>
      <c r="AB129" s="22">
        <f t="shared" si="28"/>
        <v>-103.30790645693986</v>
      </c>
      <c r="AC129" s="22">
        <f t="shared" si="29"/>
        <v>-188.03164403386569</v>
      </c>
      <c r="AE129" s="482">
        <f t="shared" si="30"/>
        <v>-205.44958318255183</v>
      </c>
      <c r="AF129" s="482">
        <f t="shared" si="31"/>
        <v>-173.76802282917239</v>
      </c>
      <c r="AG129" s="482">
        <f t="shared" si="32"/>
        <v>-90.571015566423313</v>
      </c>
      <c r="AH129" s="482">
        <f t="shared" si="33"/>
        <v>34.69705405746808</v>
      </c>
      <c r="AI129" s="482">
        <f t="shared" si="34"/>
        <v>-435.09156752067946</v>
      </c>
      <c r="AK129" s="482">
        <f t="shared" si="35"/>
        <v>-208.28810667164782</v>
      </c>
      <c r="AL129" s="482">
        <f t="shared" si="36"/>
        <v>-163.49753064153481</v>
      </c>
      <c r="AM129" s="482">
        <f t="shared" si="37"/>
        <v>-29.98</v>
      </c>
      <c r="AN129" s="482">
        <f t="shared" si="38"/>
        <v>-11.48</v>
      </c>
      <c r="AO129" s="482">
        <f t="shared" si="39"/>
        <v>-91.822358845558298</v>
      </c>
      <c r="AP129" s="482">
        <f t="shared" si="40"/>
        <v>49.701165016839177</v>
      </c>
      <c r="AQ129" s="482">
        <f t="shared" si="41"/>
        <v>-455.36683114190168</v>
      </c>
    </row>
    <row r="130" spans="1:43">
      <c r="A130" s="240">
        <v>403</v>
      </c>
      <c r="B130" s="364">
        <v>14</v>
      </c>
      <c r="C130" s="364">
        <v>14</v>
      </c>
      <c r="D130" s="18" t="s">
        <v>153</v>
      </c>
      <c r="E130" s="21">
        <v>2866</v>
      </c>
      <c r="F130" s="21">
        <v>2820</v>
      </c>
      <c r="G130" s="36">
        <v>2789</v>
      </c>
      <c r="H130" s="36"/>
      <c r="I130" s="22">
        <v>551375.07703542442</v>
      </c>
      <c r="J130" s="36">
        <v>148383.33414054918</v>
      </c>
      <c r="K130" s="469">
        <f t="shared" si="23"/>
        <v>699758.4111759736</v>
      </c>
      <c r="L130" s="469"/>
      <c r="M130" s="36">
        <v>275941.70974205603</v>
      </c>
      <c r="N130" s="36">
        <v>-4824.7149475749038</v>
      </c>
      <c r="O130" s="36">
        <v>-255410.26389731374</v>
      </c>
      <c r="P130" s="22">
        <v>97845.692442059983</v>
      </c>
      <c r="Q130" s="19">
        <f t="shared" si="24"/>
        <v>113552.42333922739</v>
      </c>
      <c r="R130" s="22"/>
      <c r="S130" s="22">
        <v>275941.70974205603</v>
      </c>
      <c r="T130" s="36">
        <v>-5757.6639882242434</v>
      </c>
      <c r="U130" s="36">
        <v>-83614.22</v>
      </c>
      <c r="V130" s="36">
        <v>-32017.72</v>
      </c>
      <c r="W130" s="482">
        <f t="shared" si="25"/>
        <v>-255410.26389731374</v>
      </c>
      <c r="X130" s="22">
        <f t="shared" si="42"/>
        <v>138616.54923196448</v>
      </c>
      <c r="Y130" s="19">
        <f t="shared" si="26"/>
        <v>37758.391088482545</v>
      </c>
      <c r="Z130" s="536"/>
      <c r="AA130" s="22">
        <f t="shared" si="27"/>
        <v>192.38488382254866</v>
      </c>
      <c r="AB130" s="22">
        <f t="shared" si="28"/>
        <v>51.773668576604742</v>
      </c>
      <c r="AC130" s="22">
        <f t="shared" si="29"/>
        <v>244.15855239915339</v>
      </c>
      <c r="AE130" s="482">
        <f t="shared" si="30"/>
        <v>97.851670121296465</v>
      </c>
      <c r="AF130" s="482">
        <f t="shared" si="31"/>
        <v>-1.7108918253811716</v>
      </c>
      <c r="AG130" s="482">
        <f t="shared" si="32"/>
        <v>-90.571015566423313</v>
      </c>
      <c r="AH130" s="482">
        <f t="shared" si="33"/>
        <v>34.69705405746808</v>
      </c>
      <c r="AI130" s="482">
        <f t="shared" si="34"/>
        <v>40.266816786960064</v>
      </c>
      <c r="AK130" s="482">
        <f t="shared" si="35"/>
        <v>98.939300732182161</v>
      </c>
      <c r="AL130" s="482">
        <f t="shared" si="36"/>
        <v>-2.0644187838738772</v>
      </c>
      <c r="AM130" s="482">
        <f t="shared" si="37"/>
        <v>-29.98</v>
      </c>
      <c r="AN130" s="482">
        <f t="shared" si="38"/>
        <v>-11.48</v>
      </c>
      <c r="AO130" s="482">
        <f t="shared" si="39"/>
        <v>-91.577721010151933</v>
      </c>
      <c r="AP130" s="482">
        <f t="shared" si="40"/>
        <v>49.701165016839184</v>
      </c>
      <c r="AQ130" s="482">
        <f t="shared" si="41"/>
        <v>13.538325954995534</v>
      </c>
    </row>
    <row r="131" spans="1:43">
      <c r="A131" s="240">
        <v>405</v>
      </c>
      <c r="B131" s="364">
        <v>9</v>
      </c>
      <c r="C131" s="364">
        <v>9</v>
      </c>
      <c r="D131" s="18" t="s">
        <v>154</v>
      </c>
      <c r="E131" s="21">
        <v>72634</v>
      </c>
      <c r="F131" s="21">
        <v>72650</v>
      </c>
      <c r="G131" s="36">
        <v>72988</v>
      </c>
      <c r="H131" s="36"/>
      <c r="I131" s="22">
        <v>-542373.96388745692</v>
      </c>
      <c r="J131" s="36">
        <v>4035847.1145140617</v>
      </c>
      <c r="K131" s="469">
        <f t="shared" si="23"/>
        <v>3493473.1506266049</v>
      </c>
      <c r="L131" s="469"/>
      <c r="M131" s="36">
        <v>-2680554.9973284649</v>
      </c>
      <c r="N131" s="36">
        <v>1219959.5452476817</v>
      </c>
      <c r="O131" s="36">
        <v>-6579984.2809006535</v>
      </c>
      <c r="P131" s="22">
        <v>2520740.9772750558</v>
      </c>
      <c r="Q131" s="19">
        <f t="shared" si="24"/>
        <v>-5519838.7557063811</v>
      </c>
      <c r="R131" s="22"/>
      <c r="S131" s="22">
        <v>-2680554.9973284649</v>
      </c>
      <c r="T131" s="36">
        <v>-51516.040430971458</v>
      </c>
      <c r="U131" s="36">
        <v>-2188180.2400000002</v>
      </c>
      <c r="V131" s="36">
        <v>-837902.24</v>
      </c>
      <c r="W131" s="482">
        <f t="shared" si="25"/>
        <v>-6579984.2809006535</v>
      </c>
      <c r="X131" s="22">
        <f t="shared" si="42"/>
        <v>3627588.6322490582</v>
      </c>
      <c r="Y131" s="19">
        <f t="shared" si="26"/>
        <v>-8710549.166411031</v>
      </c>
      <c r="Z131" s="536"/>
      <c r="AA131" s="22">
        <f t="shared" si="27"/>
        <v>-7.4672187114499673</v>
      </c>
      <c r="AB131" s="22">
        <f t="shared" si="28"/>
        <v>55.564158858304125</v>
      </c>
      <c r="AC131" s="22">
        <f t="shared" si="29"/>
        <v>48.096940146854159</v>
      </c>
      <c r="AE131" s="482">
        <f t="shared" si="30"/>
        <v>-36.896834099497106</v>
      </c>
      <c r="AF131" s="482">
        <f t="shared" si="31"/>
        <v>16.792285550553085</v>
      </c>
      <c r="AG131" s="482">
        <f t="shared" si="32"/>
        <v>-90.571015566423313</v>
      </c>
      <c r="AH131" s="482">
        <f t="shared" si="33"/>
        <v>34.69705405746808</v>
      </c>
      <c r="AI131" s="482">
        <f t="shared" si="34"/>
        <v>-75.978510057899257</v>
      </c>
      <c r="AK131" s="482">
        <f t="shared" si="35"/>
        <v>-36.725968615778825</v>
      </c>
      <c r="AL131" s="482">
        <f t="shared" si="36"/>
        <v>-0.70581520840373013</v>
      </c>
      <c r="AM131" s="482">
        <f t="shared" si="37"/>
        <v>-29.980000000000004</v>
      </c>
      <c r="AN131" s="482">
        <f t="shared" si="38"/>
        <v>-11.48</v>
      </c>
      <c r="AO131" s="482">
        <f t="shared" si="39"/>
        <v>-90.151590410761401</v>
      </c>
      <c r="AP131" s="482">
        <f t="shared" si="40"/>
        <v>49.701165016839184</v>
      </c>
      <c r="AQ131" s="482">
        <f t="shared" si="41"/>
        <v>-119.34220921810477</v>
      </c>
    </row>
    <row r="132" spans="1:43">
      <c r="A132" s="240">
        <v>407</v>
      </c>
      <c r="B132" s="364">
        <v>1</v>
      </c>
      <c r="C132" s="475">
        <v>32</v>
      </c>
      <c r="D132" s="18" t="s">
        <v>155</v>
      </c>
      <c r="E132" s="21">
        <v>2580</v>
      </c>
      <c r="F132" s="21">
        <v>2518</v>
      </c>
      <c r="G132" s="36">
        <v>2449</v>
      </c>
      <c r="H132" s="36"/>
      <c r="I132" s="22">
        <v>231777.33373985888</v>
      </c>
      <c r="J132" s="36">
        <v>112132.57888705807</v>
      </c>
      <c r="K132" s="469">
        <f t="shared" si="23"/>
        <v>343909.91262691695</v>
      </c>
      <c r="L132" s="469"/>
      <c r="M132" s="36">
        <v>219185.76756665396</v>
      </c>
      <c r="N132" s="36">
        <v>55259.052914683853</v>
      </c>
      <c r="O132" s="36">
        <v>-228057.81719625389</v>
      </c>
      <c r="P132" s="22">
        <v>87367.182116704629</v>
      </c>
      <c r="Q132" s="19">
        <f t="shared" si="24"/>
        <v>133754.18540178856</v>
      </c>
      <c r="R132" s="22"/>
      <c r="S132" s="22">
        <v>219185.76756665396</v>
      </c>
      <c r="T132" s="36">
        <v>11190.566682903422</v>
      </c>
      <c r="U132" s="36">
        <v>-73421.02</v>
      </c>
      <c r="V132" s="36">
        <v>-28114.52</v>
      </c>
      <c r="W132" s="482">
        <f t="shared" si="25"/>
        <v>-228057.81719625389</v>
      </c>
      <c r="X132" s="22">
        <f t="shared" si="42"/>
        <v>121718.15312623917</v>
      </c>
      <c r="Y132" s="19">
        <f t="shared" si="26"/>
        <v>22501.130179542655</v>
      </c>
      <c r="Z132" s="536"/>
      <c r="AA132" s="22">
        <f t="shared" si="27"/>
        <v>89.836175868162357</v>
      </c>
      <c r="AB132" s="22">
        <f t="shared" si="28"/>
        <v>43.462239878704679</v>
      </c>
      <c r="AC132" s="22">
        <f t="shared" si="29"/>
        <v>133.29841574686702</v>
      </c>
      <c r="AE132" s="482">
        <f t="shared" si="30"/>
        <v>87.0475645618165</v>
      </c>
      <c r="AF132" s="482">
        <f t="shared" si="31"/>
        <v>21.945612754044422</v>
      </c>
      <c r="AG132" s="482">
        <f t="shared" si="32"/>
        <v>-90.571015566423313</v>
      </c>
      <c r="AH132" s="482">
        <f t="shared" si="33"/>
        <v>34.69705405746808</v>
      </c>
      <c r="AI132" s="482">
        <f t="shared" si="34"/>
        <v>53.119215806905707</v>
      </c>
      <c r="AK132" s="482">
        <f t="shared" si="35"/>
        <v>89.500109255473234</v>
      </c>
      <c r="AL132" s="482">
        <f t="shared" si="36"/>
        <v>4.5694433168245903</v>
      </c>
      <c r="AM132" s="482">
        <f t="shared" si="37"/>
        <v>-29.98</v>
      </c>
      <c r="AN132" s="482">
        <f t="shared" si="38"/>
        <v>-11.48</v>
      </c>
      <c r="AO132" s="482">
        <f t="shared" si="39"/>
        <v>-93.122832664864802</v>
      </c>
      <c r="AP132" s="482">
        <f t="shared" si="40"/>
        <v>49.701165016839184</v>
      </c>
      <c r="AQ132" s="482">
        <f t="shared" si="41"/>
        <v>9.1878849242722147</v>
      </c>
    </row>
    <row r="133" spans="1:43">
      <c r="A133" s="240">
        <v>408</v>
      </c>
      <c r="B133" s="364">
        <v>14</v>
      </c>
      <c r="C133" s="364">
        <v>14</v>
      </c>
      <c r="D133" s="18" t="s">
        <v>156</v>
      </c>
      <c r="E133" s="21">
        <v>14203</v>
      </c>
      <c r="F133" s="21">
        <v>14099</v>
      </c>
      <c r="G133" s="36">
        <v>14024</v>
      </c>
      <c r="H133" s="36"/>
      <c r="I133" s="22">
        <v>1127635.3236815659</v>
      </c>
      <c r="J133" s="36">
        <v>74004.681623711745</v>
      </c>
      <c r="K133" s="469">
        <f t="shared" si="23"/>
        <v>1201640.0053052776</v>
      </c>
      <c r="L133" s="469"/>
      <c r="M133" s="36">
        <v>580006.69596974109</v>
      </c>
      <c r="N133" s="36">
        <v>-138440.55450543977</v>
      </c>
      <c r="O133" s="36">
        <v>-1276960.7484710023</v>
      </c>
      <c r="P133" s="22">
        <v>489193.76515624247</v>
      </c>
      <c r="Q133" s="19">
        <f t="shared" si="24"/>
        <v>-346200.84185045847</v>
      </c>
      <c r="R133" s="22"/>
      <c r="S133" s="22">
        <v>580006.69596974109</v>
      </c>
      <c r="T133" s="36">
        <v>-28786.2782163027</v>
      </c>
      <c r="U133" s="36">
        <v>-420439.52</v>
      </c>
      <c r="V133" s="36">
        <v>-160995.52000000002</v>
      </c>
      <c r="W133" s="482">
        <f t="shared" si="25"/>
        <v>-1276960.7484710023</v>
      </c>
      <c r="X133" s="22">
        <f t="shared" si="42"/>
        <v>697009.13819615275</v>
      </c>
      <c r="Y133" s="19">
        <f t="shared" si="26"/>
        <v>-610166.23252141138</v>
      </c>
      <c r="Z133" s="536"/>
      <c r="AA133" s="22">
        <f t="shared" si="27"/>
        <v>79.394164872320346</v>
      </c>
      <c r="AB133" s="22">
        <f t="shared" si="28"/>
        <v>5.2104964883272373</v>
      </c>
      <c r="AC133" s="22">
        <f t="shared" si="29"/>
        <v>84.604661360647583</v>
      </c>
      <c r="AE133" s="482">
        <f t="shared" si="30"/>
        <v>41.138144263404577</v>
      </c>
      <c r="AF133" s="482">
        <f t="shared" si="31"/>
        <v>-9.8191754383601513</v>
      </c>
      <c r="AG133" s="482">
        <f t="shared" si="32"/>
        <v>-90.571015566423313</v>
      </c>
      <c r="AH133" s="482">
        <f t="shared" si="33"/>
        <v>34.69705405746808</v>
      </c>
      <c r="AI133" s="482">
        <f t="shared" si="34"/>
        <v>-24.554992683910807</v>
      </c>
      <c r="AK133" s="482">
        <f t="shared" si="35"/>
        <v>41.358150026364882</v>
      </c>
      <c r="AL133" s="482">
        <f t="shared" si="36"/>
        <v>-2.052643911601733</v>
      </c>
      <c r="AM133" s="482">
        <f t="shared" si="37"/>
        <v>-29.98</v>
      </c>
      <c r="AN133" s="482">
        <f t="shared" si="38"/>
        <v>-11.480000000000002</v>
      </c>
      <c r="AO133" s="482">
        <f t="shared" si="39"/>
        <v>-91.055387084355559</v>
      </c>
      <c r="AP133" s="482">
        <f t="shared" si="40"/>
        <v>49.701165016839184</v>
      </c>
      <c r="AQ133" s="482">
        <f t="shared" si="41"/>
        <v>-43.508715952753235</v>
      </c>
    </row>
    <row r="134" spans="1:43">
      <c r="A134" s="240">
        <v>410</v>
      </c>
      <c r="B134" s="364">
        <v>13</v>
      </c>
      <c r="C134" s="364">
        <v>13</v>
      </c>
      <c r="D134" s="18" t="s">
        <v>157</v>
      </c>
      <c r="E134" s="21">
        <v>18788</v>
      </c>
      <c r="F134" s="21">
        <v>18775</v>
      </c>
      <c r="G134" s="36">
        <v>18762</v>
      </c>
      <c r="H134" s="36"/>
      <c r="I134" s="22">
        <v>-1687202.4017858221</v>
      </c>
      <c r="J134" s="36">
        <v>-1675944.1151684648</v>
      </c>
      <c r="K134" s="469">
        <f t="shared" si="23"/>
        <v>-3363146.516954287</v>
      </c>
      <c r="L134" s="469"/>
      <c r="M134" s="36">
        <v>-3718134.796940987</v>
      </c>
      <c r="N134" s="36">
        <v>-2826056.3874998256</v>
      </c>
      <c r="O134" s="36">
        <v>-1700470.8172595976</v>
      </c>
      <c r="P134" s="22">
        <v>651437.1899289632</v>
      </c>
      <c r="Q134" s="19">
        <f t="shared" si="24"/>
        <v>-7593224.8117714468</v>
      </c>
      <c r="R134" s="22"/>
      <c r="S134" s="22">
        <v>-3718134.796940987</v>
      </c>
      <c r="T134" s="36">
        <v>-2591394.8819405236</v>
      </c>
      <c r="U134" s="36">
        <v>-562484.76</v>
      </c>
      <c r="V134" s="36">
        <v>-215387.76</v>
      </c>
      <c r="W134" s="482">
        <f t="shared" si="25"/>
        <v>-1700470.8172595976</v>
      </c>
      <c r="X134" s="22">
        <f t="shared" si="42"/>
        <v>932493.25804593682</v>
      </c>
      <c r="Y134" s="19">
        <f t="shared" si="26"/>
        <v>-7855379.7580951722</v>
      </c>
      <c r="Z134" s="536"/>
      <c r="AA134" s="22">
        <f t="shared" si="27"/>
        <v>-89.80212911357367</v>
      </c>
      <c r="AB134" s="22">
        <f t="shared" si="28"/>
        <v>-89.202901595085422</v>
      </c>
      <c r="AC134" s="22">
        <f t="shared" si="29"/>
        <v>-179.00503070865909</v>
      </c>
      <c r="AE134" s="482">
        <f t="shared" si="30"/>
        <v>-198.03647387169039</v>
      </c>
      <c r="AF134" s="482">
        <f t="shared" si="31"/>
        <v>-150.52231091876567</v>
      </c>
      <c r="AG134" s="482">
        <f t="shared" si="32"/>
        <v>-90.571015566423313</v>
      </c>
      <c r="AH134" s="482">
        <f t="shared" si="33"/>
        <v>34.69705405746808</v>
      </c>
      <c r="AI134" s="482">
        <f t="shared" si="34"/>
        <v>-404.43274629941129</v>
      </c>
      <c r="AK134" s="482">
        <f t="shared" si="35"/>
        <v>-198.17369134106102</v>
      </c>
      <c r="AL134" s="482">
        <f t="shared" si="36"/>
        <v>-138.1193306652022</v>
      </c>
      <c r="AM134" s="482">
        <f t="shared" si="37"/>
        <v>-29.98</v>
      </c>
      <c r="AN134" s="482">
        <f t="shared" si="38"/>
        <v>-11.48</v>
      </c>
      <c r="AO134" s="482">
        <f t="shared" si="39"/>
        <v>-90.633771306875474</v>
      </c>
      <c r="AP134" s="482">
        <f t="shared" si="40"/>
        <v>49.701165016839184</v>
      </c>
      <c r="AQ134" s="482">
        <f t="shared" si="41"/>
        <v>-418.68562829629957</v>
      </c>
    </row>
    <row r="135" spans="1:43">
      <c r="A135" s="240">
        <v>416</v>
      </c>
      <c r="B135" s="364">
        <v>9</v>
      </c>
      <c r="C135" s="364">
        <v>9</v>
      </c>
      <c r="D135" s="18" t="s">
        <v>158</v>
      </c>
      <c r="E135" s="21">
        <v>2917</v>
      </c>
      <c r="F135" s="21">
        <v>2886</v>
      </c>
      <c r="G135" s="36">
        <v>2862</v>
      </c>
      <c r="H135" s="36"/>
      <c r="I135" s="22">
        <v>-338058.75406148727</v>
      </c>
      <c r="J135" s="36">
        <v>-265219.12902032188</v>
      </c>
      <c r="K135" s="469">
        <f t="shared" si="23"/>
        <v>-603277.88308180915</v>
      </c>
      <c r="L135" s="469"/>
      <c r="M135" s="36">
        <v>-449151.69105400209</v>
      </c>
      <c r="N135" s="36">
        <v>-308080.83929201949</v>
      </c>
      <c r="O135" s="36">
        <v>-261387.95092469768</v>
      </c>
      <c r="P135" s="22">
        <v>100135.69800985287</v>
      </c>
      <c r="Q135" s="19">
        <f t="shared" si="24"/>
        <v>-918484.7832608663</v>
      </c>
      <c r="R135" s="22"/>
      <c r="S135" s="22">
        <v>-449151.69105400209</v>
      </c>
      <c r="T135" s="36">
        <v>-272009.83502868289</v>
      </c>
      <c r="U135" s="36">
        <v>-85802.76</v>
      </c>
      <c r="V135" s="36">
        <v>-32855.760000000002</v>
      </c>
      <c r="W135" s="482">
        <f t="shared" si="25"/>
        <v>-261387.95092469768</v>
      </c>
      <c r="X135" s="22">
        <f t="shared" si="42"/>
        <v>142244.73427819373</v>
      </c>
      <c r="Y135" s="19">
        <f t="shared" si="26"/>
        <v>-958963.26272918889</v>
      </c>
      <c r="Z135" s="536"/>
      <c r="AA135" s="22">
        <f t="shared" si="27"/>
        <v>-115.8926136652339</v>
      </c>
      <c r="AB135" s="22">
        <f t="shared" si="28"/>
        <v>-90.921881734769244</v>
      </c>
      <c r="AC135" s="22">
        <f t="shared" si="29"/>
        <v>-206.81449540000312</v>
      </c>
      <c r="AE135" s="482">
        <f t="shared" si="30"/>
        <v>-155.6312165814283</v>
      </c>
      <c r="AF135" s="482">
        <f t="shared" si="31"/>
        <v>-106.75011756480232</v>
      </c>
      <c r="AG135" s="482">
        <f t="shared" si="32"/>
        <v>-90.571015566423313</v>
      </c>
      <c r="AH135" s="482">
        <f t="shared" si="33"/>
        <v>34.69705405746808</v>
      </c>
      <c r="AI135" s="482">
        <f t="shared" si="34"/>
        <v>-318.25529565518582</v>
      </c>
      <c r="AK135" s="482">
        <f t="shared" si="35"/>
        <v>-156.93630015863107</v>
      </c>
      <c r="AL135" s="482">
        <f t="shared" si="36"/>
        <v>-95.04187107920437</v>
      </c>
      <c r="AM135" s="482">
        <f t="shared" si="37"/>
        <v>-29.979999999999997</v>
      </c>
      <c r="AN135" s="482">
        <f t="shared" si="38"/>
        <v>-11.48</v>
      </c>
      <c r="AO135" s="482">
        <f t="shared" si="39"/>
        <v>-91.330520938049503</v>
      </c>
      <c r="AP135" s="482">
        <f t="shared" si="40"/>
        <v>49.701165016839177</v>
      </c>
      <c r="AQ135" s="482">
        <f t="shared" si="41"/>
        <v>-335.06752715904571</v>
      </c>
    </row>
    <row r="136" spans="1:43">
      <c r="A136" s="240">
        <v>418</v>
      </c>
      <c r="B136" s="364">
        <v>6</v>
      </c>
      <c r="C136" s="364">
        <v>6</v>
      </c>
      <c r="D136" s="18" t="s">
        <v>159</v>
      </c>
      <c r="E136" s="21">
        <v>24164</v>
      </c>
      <c r="F136" s="21">
        <v>24580</v>
      </c>
      <c r="G136" s="36">
        <v>24711</v>
      </c>
      <c r="H136" s="36"/>
      <c r="I136" s="22">
        <v>-30706.780717447447</v>
      </c>
      <c r="J136" s="36">
        <v>182606.45881778075</v>
      </c>
      <c r="K136" s="469">
        <f t="shared" si="23"/>
        <v>151899.67810033329</v>
      </c>
      <c r="L136" s="469"/>
      <c r="M136" s="36">
        <v>87527.887049725701</v>
      </c>
      <c r="N136" s="36">
        <v>11298.43556411851</v>
      </c>
      <c r="O136" s="36">
        <v>-2226235.562622685</v>
      </c>
      <c r="P136" s="22">
        <v>852853.5887325654</v>
      </c>
      <c r="Q136" s="19">
        <f t="shared" si="24"/>
        <v>-1274555.6512762755</v>
      </c>
      <c r="R136" s="22"/>
      <c r="S136" s="22">
        <v>87527.887049725701</v>
      </c>
      <c r="T136" s="36">
        <v>-50185.596039202806</v>
      </c>
      <c r="U136" s="36">
        <v>-740835.78</v>
      </c>
      <c r="V136" s="36">
        <v>-283682.28000000003</v>
      </c>
      <c r="W136" s="482">
        <f t="shared" si="25"/>
        <v>-2226235.562622685</v>
      </c>
      <c r="X136" s="22">
        <f t="shared" si="42"/>
        <v>1228165.488731113</v>
      </c>
      <c r="Y136" s="19">
        <f t="shared" si="26"/>
        <v>-1985245.8428810493</v>
      </c>
      <c r="Z136" s="536"/>
      <c r="AA136" s="22">
        <f t="shared" si="27"/>
        <v>-1.2707656314123261</v>
      </c>
      <c r="AB136" s="22">
        <f t="shared" si="28"/>
        <v>7.5569632021925486</v>
      </c>
      <c r="AC136" s="22">
        <f t="shared" si="29"/>
        <v>6.2861975707802218</v>
      </c>
      <c r="AE136" s="482">
        <f t="shared" si="30"/>
        <v>3.5609392615836333</v>
      </c>
      <c r="AF136" s="482">
        <f t="shared" si="31"/>
        <v>0.45965970561914199</v>
      </c>
      <c r="AG136" s="482">
        <f t="shared" si="32"/>
        <v>-90.571015566423313</v>
      </c>
      <c r="AH136" s="482">
        <f t="shared" si="33"/>
        <v>34.69705405746808</v>
      </c>
      <c r="AI136" s="482">
        <f t="shared" si="34"/>
        <v>-51.85336254175246</v>
      </c>
      <c r="AK136" s="482">
        <f t="shared" si="35"/>
        <v>3.5420617154192748</v>
      </c>
      <c r="AL136" s="482">
        <f t="shared" si="36"/>
        <v>-2.0309010577962368</v>
      </c>
      <c r="AM136" s="482">
        <f t="shared" si="37"/>
        <v>-29.98</v>
      </c>
      <c r="AN136" s="482">
        <f t="shared" si="38"/>
        <v>-11.48</v>
      </c>
      <c r="AO136" s="482">
        <f t="shared" si="39"/>
        <v>-90.090872996749823</v>
      </c>
      <c r="AP136" s="482">
        <f t="shared" si="40"/>
        <v>49.701165016839184</v>
      </c>
      <c r="AQ136" s="482">
        <f t="shared" si="41"/>
        <v>-80.33854732228761</v>
      </c>
    </row>
    <row r="137" spans="1:43">
      <c r="A137" s="240">
        <v>420</v>
      </c>
      <c r="B137" s="364">
        <v>11</v>
      </c>
      <c r="C137" s="364">
        <v>11</v>
      </c>
      <c r="D137" s="18" t="s">
        <v>160</v>
      </c>
      <c r="E137" s="21">
        <v>9280</v>
      </c>
      <c r="F137" s="21">
        <v>9177</v>
      </c>
      <c r="G137" s="36">
        <v>9049</v>
      </c>
      <c r="H137" s="36"/>
      <c r="I137" s="22">
        <v>1187453.1711064253</v>
      </c>
      <c r="J137" s="36">
        <v>705648.73981212056</v>
      </c>
      <c r="K137" s="469">
        <f t="shared" si="23"/>
        <v>1893101.9109185459</v>
      </c>
      <c r="L137" s="469"/>
      <c r="M137" s="36">
        <v>830477.12585432839</v>
      </c>
      <c r="N137" s="36">
        <v>291545.14032729022</v>
      </c>
      <c r="O137" s="36">
        <v>-831170.20985306671</v>
      </c>
      <c r="P137" s="22">
        <v>318414.86508538458</v>
      </c>
      <c r="Q137" s="19">
        <f t="shared" si="24"/>
        <v>609266.92141393654</v>
      </c>
      <c r="R137" s="22"/>
      <c r="S137" s="22">
        <v>830477.12585432839</v>
      </c>
      <c r="T137" s="36">
        <v>130934.93454927237</v>
      </c>
      <c r="U137" s="36">
        <v>-271289.02</v>
      </c>
      <c r="V137" s="36">
        <v>-103882.52</v>
      </c>
      <c r="W137" s="482">
        <f t="shared" si="25"/>
        <v>-831170.20985306671</v>
      </c>
      <c r="X137" s="22">
        <f t="shared" si="42"/>
        <v>449745.84223737777</v>
      </c>
      <c r="Y137" s="19">
        <f t="shared" si="26"/>
        <v>204816.15278791182</v>
      </c>
      <c r="Z137" s="536"/>
      <c r="AA137" s="22">
        <f t="shared" si="27"/>
        <v>127.95831585198549</v>
      </c>
      <c r="AB137" s="22">
        <f t="shared" si="28"/>
        <v>76.039734893547475</v>
      </c>
      <c r="AC137" s="22">
        <f t="shared" si="29"/>
        <v>203.99805074553296</v>
      </c>
      <c r="AE137" s="482">
        <f t="shared" si="30"/>
        <v>90.49549153910084</v>
      </c>
      <c r="AF137" s="482">
        <f t="shared" si="31"/>
        <v>31.769111945874492</v>
      </c>
      <c r="AG137" s="482">
        <f t="shared" si="32"/>
        <v>-90.571015566423313</v>
      </c>
      <c r="AH137" s="482">
        <f t="shared" si="33"/>
        <v>34.69705405746808</v>
      </c>
      <c r="AI137" s="482">
        <f t="shared" si="34"/>
        <v>66.390641976020106</v>
      </c>
      <c r="AK137" s="482">
        <f t="shared" si="35"/>
        <v>91.775569218071439</v>
      </c>
      <c r="AL137" s="482">
        <f t="shared" si="36"/>
        <v>14.469547413998493</v>
      </c>
      <c r="AM137" s="482">
        <f t="shared" si="37"/>
        <v>-29.98</v>
      </c>
      <c r="AN137" s="482">
        <f t="shared" si="38"/>
        <v>-11.48</v>
      </c>
      <c r="AO137" s="482">
        <f t="shared" si="39"/>
        <v>-91.852161548576277</v>
      </c>
      <c r="AP137" s="482">
        <f t="shared" si="40"/>
        <v>49.701165016839184</v>
      </c>
      <c r="AQ137" s="482">
        <f t="shared" si="41"/>
        <v>22.634120100332837</v>
      </c>
    </row>
    <row r="138" spans="1:43">
      <c r="A138" s="240">
        <v>421</v>
      </c>
      <c r="B138" s="364">
        <v>16</v>
      </c>
      <c r="C138" s="364">
        <v>16</v>
      </c>
      <c r="D138" s="18" t="s">
        <v>161</v>
      </c>
      <c r="E138" s="21">
        <v>719</v>
      </c>
      <c r="F138" s="21">
        <v>695</v>
      </c>
      <c r="G138" s="36">
        <v>682</v>
      </c>
      <c r="H138" s="36"/>
      <c r="I138" s="22">
        <v>59124.580471354551</v>
      </c>
      <c r="J138" s="36">
        <v>-51089.407034372649</v>
      </c>
      <c r="K138" s="469">
        <f t="shared" si="23"/>
        <v>8035.1734369819023</v>
      </c>
      <c r="L138" s="469"/>
      <c r="M138" s="36">
        <v>339846.08488809998</v>
      </c>
      <c r="N138" s="36">
        <v>122645.7097075627</v>
      </c>
      <c r="O138" s="36">
        <v>-62946.855818664204</v>
      </c>
      <c r="P138" s="22">
        <v>24114.452569940317</v>
      </c>
      <c r="Q138" s="19">
        <f t="shared" si="24"/>
        <v>423659.39134693879</v>
      </c>
      <c r="R138" s="22"/>
      <c r="S138" s="22">
        <v>339846.08488809998</v>
      </c>
      <c r="T138" s="36">
        <v>110482.24746328652</v>
      </c>
      <c r="U138" s="36">
        <v>-20446.36</v>
      </c>
      <c r="V138" s="36">
        <v>-7829.3600000000006</v>
      </c>
      <c r="W138" s="482">
        <f t="shared" si="25"/>
        <v>-62946.855818664204</v>
      </c>
      <c r="X138" s="22">
        <f t="shared" si="42"/>
        <v>33896.194541484321</v>
      </c>
      <c r="Y138" s="19">
        <f t="shared" si="26"/>
        <v>393001.95107420662</v>
      </c>
      <c r="Z138" s="536"/>
      <c r="AA138" s="22">
        <f t="shared" si="27"/>
        <v>82.231683548476425</v>
      </c>
      <c r="AB138" s="22">
        <f t="shared" si="28"/>
        <v>-71.056198935149723</v>
      </c>
      <c r="AC138" s="22">
        <f t="shared" si="29"/>
        <v>11.175484613326708</v>
      </c>
      <c r="AE138" s="482">
        <f t="shared" si="30"/>
        <v>488.98717250086327</v>
      </c>
      <c r="AF138" s="482">
        <f t="shared" si="31"/>
        <v>176.46864706124128</v>
      </c>
      <c r="AG138" s="482">
        <f t="shared" si="32"/>
        <v>-90.571015566423313</v>
      </c>
      <c r="AH138" s="482">
        <f t="shared" si="33"/>
        <v>34.69705405746808</v>
      </c>
      <c r="AI138" s="482">
        <f t="shared" si="34"/>
        <v>609.58185805314929</v>
      </c>
      <c r="AK138" s="482">
        <f t="shared" si="35"/>
        <v>498.30804235791788</v>
      </c>
      <c r="AL138" s="482">
        <f t="shared" si="36"/>
        <v>161.99743029807408</v>
      </c>
      <c r="AM138" s="482">
        <f t="shared" si="37"/>
        <v>-29.98</v>
      </c>
      <c r="AN138" s="482">
        <f t="shared" si="38"/>
        <v>-11.48</v>
      </c>
      <c r="AO138" s="482">
        <f t="shared" si="39"/>
        <v>-92.297442549361008</v>
      </c>
      <c r="AP138" s="482">
        <f t="shared" si="40"/>
        <v>49.701165016839184</v>
      </c>
      <c r="AQ138" s="482">
        <f t="shared" si="41"/>
        <v>576.24919512347014</v>
      </c>
    </row>
    <row r="139" spans="1:43">
      <c r="A139" s="240">
        <v>422</v>
      </c>
      <c r="B139" s="364">
        <v>12</v>
      </c>
      <c r="C139" s="364">
        <v>12</v>
      </c>
      <c r="D139" s="18" t="s">
        <v>162</v>
      </c>
      <c r="E139" s="21">
        <v>10543</v>
      </c>
      <c r="F139" s="21">
        <v>10372</v>
      </c>
      <c r="G139" s="36">
        <v>10228</v>
      </c>
      <c r="H139" s="36"/>
      <c r="I139" s="22">
        <v>1734438.7487365038</v>
      </c>
      <c r="J139" s="36">
        <v>1484496.9798302788</v>
      </c>
      <c r="K139" s="469">
        <f t="shared" ref="K139:K202" si="43">SUM(I139:J139)</f>
        <v>3218935.7285667825</v>
      </c>
      <c r="L139" s="469"/>
      <c r="M139" s="36">
        <v>-303805.50825229962</v>
      </c>
      <c r="N139" s="36">
        <v>4767.5904666817405</v>
      </c>
      <c r="O139" s="36">
        <v>-939402.57345494255</v>
      </c>
      <c r="P139" s="22">
        <v>359877.84468405892</v>
      </c>
      <c r="Q139" s="19">
        <f t="shared" ref="Q139:Q202" si="44">SUM(M139:P139)</f>
        <v>-878562.64655650163</v>
      </c>
      <c r="R139" s="22"/>
      <c r="S139" s="22">
        <v>-303805.50825229962</v>
      </c>
      <c r="T139" s="36">
        <v>-21176.76981768151</v>
      </c>
      <c r="U139" s="36">
        <v>-306635.44</v>
      </c>
      <c r="V139" s="36">
        <v>-117417.44</v>
      </c>
      <c r="W139" s="482">
        <f t="shared" ref="W139:W202" si="45">O139</f>
        <v>-939402.57345494255</v>
      </c>
      <c r="X139" s="22">
        <f t="shared" si="42"/>
        <v>508343.51579223119</v>
      </c>
      <c r="Y139" s="19">
        <f t="shared" ref="Y139:Y188" si="46">SUM(S139:X139)</f>
        <v>-1180094.2157326923</v>
      </c>
      <c r="Z139" s="536"/>
      <c r="AA139" s="22">
        <f t="shared" ref="AA139:AA202" si="47">I139/E139</f>
        <v>164.51093130385127</v>
      </c>
      <c r="AB139" s="22">
        <f t="shared" ref="AB139:AB202" si="48">J139/E139</f>
        <v>140.80403868256462</v>
      </c>
      <c r="AC139" s="22">
        <f t="shared" ref="AC139:AC202" si="49">K139/E139</f>
        <v>305.31496998641586</v>
      </c>
      <c r="AE139" s="482">
        <f t="shared" ref="AE139:AE202" si="50">M139/F139</f>
        <v>-29.290928292740034</v>
      </c>
      <c r="AF139" s="482">
        <f t="shared" ref="AF139:AF202" si="51">N139/F139</f>
        <v>0.45965970561914199</v>
      </c>
      <c r="AG139" s="482">
        <f t="shared" ref="AG139:AG202" si="52">O139/F139</f>
        <v>-90.571015566423313</v>
      </c>
      <c r="AH139" s="482">
        <f t="shared" ref="AH139:AH202" si="53">P139/F139</f>
        <v>34.69705405746808</v>
      </c>
      <c r="AI139" s="482">
        <f t="shared" ref="AI139:AI202" si="54">Q139/F139</f>
        <v>-84.705230096076136</v>
      </c>
      <c r="AK139" s="482">
        <f t="shared" ref="AK139:AK188" si="55">S139/$G139</f>
        <v>-29.703315237807942</v>
      </c>
      <c r="AL139" s="482">
        <f t="shared" ref="AL139:AL188" si="56">T139/$G139</f>
        <v>-2.0704702598437144</v>
      </c>
      <c r="AM139" s="482">
        <f t="shared" ref="AM139:AM188" si="57">U139/$G139</f>
        <v>-29.98</v>
      </c>
      <c r="AN139" s="482">
        <f t="shared" ref="AN139:AN188" si="58">V139/$G139</f>
        <v>-11.48</v>
      </c>
      <c r="AO139" s="482">
        <f t="shared" ref="AO139:AO188" si="59">W139/$G139</f>
        <v>-91.84616478832055</v>
      </c>
      <c r="AP139" s="482">
        <f t="shared" ref="AP139:AP188" si="60">X139/$G139</f>
        <v>49.701165016839184</v>
      </c>
      <c r="AQ139" s="482">
        <f t="shared" ref="AQ139:AQ188" si="61">Y139/$G139</f>
        <v>-115.37878526913299</v>
      </c>
    </row>
    <row r="140" spans="1:43">
      <c r="A140" s="240">
        <v>423</v>
      </c>
      <c r="B140" s="364">
        <v>2</v>
      </c>
      <c r="C140" s="364">
        <v>2</v>
      </c>
      <c r="D140" s="18" t="s">
        <v>163</v>
      </c>
      <c r="E140" s="21">
        <v>20291</v>
      </c>
      <c r="F140" s="21">
        <v>20497</v>
      </c>
      <c r="G140" s="36">
        <v>20637</v>
      </c>
      <c r="H140" s="36"/>
      <c r="I140" s="22">
        <v>1467114.1862799476</v>
      </c>
      <c r="J140" s="36">
        <v>236839.6764921734</v>
      </c>
      <c r="K140" s="469">
        <f t="shared" si="43"/>
        <v>1703953.8627721211</v>
      </c>
      <c r="L140" s="469"/>
      <c r="M140" s="36">
        <v>2692273.7804819779</v>
      </c>
      <c r="N140" s="36">
        <v>662253.49914224225</v>
      </c>
      <c r="O140" s="36">
        <v>-1856434.1060649788</v>
      </c>
      <c r="P140" s="22">
        <v>711185.51701592328</v>
      </c>
      <c r="Q140" s="19">
        <f t="shared" si="44"/>
        <v>2209278.6905751647</v>
      </c>
      <c r="R140" s="22"/>
      <c r="S140" s="22">
        <v>2692273.7804819779</v>
      </c>
      <c r="T140" s="36">
        <v>303527.620550978</v>
      </c>
      <c r="U140" s="36">
        <v>-618697.26</v>
      </c>
      <c r="V140" s="36">
        <v>-236912.76</v>
      </c>
      <c r="W140" s="482">
        <f t="shared" si="45"/>
        <v>-1856434.1060649788</v>
      </c>
      <c r="X140" s="22">
        <f t="shared" ref="X140:X188" si="62">G140/$G$10*277000000</f>
        <v>1025682.9424525102</v>
      </c>
      <c r="Y140" s="19">
        <f t="shared" si="46"/>
        <v>1309440.2174204872</v>
      </c>
      <c r="Z140" s="536"/>
      <c r="AA140" s="22">
        <f t="shared" si="47"/>
        <v>72.303690615541257</v>
      </c>
      <c r="AB140" s="22">
        <f t="shared" si="48"/>
        <v>11.672153984139442</v>
      </c>
      <c r="AC140" s="22">
        <f t="shared" si="49"/>
        <v>83.975844599680698</v>
      </c>
      <c r="AE140" s="482">
        <f t="shared" si="50"/>
        <v>131.34965021622568</v>
      </c>
      <c r="AF140" s="482">
        <f t="shared" si="51"/>
        <v>32.309776998694552</v>
      </c>
      <c r="AG140" s="482">
        <f t="shared" si="52"/>
        <v>-90.571015566423313</v>
      </c>
      <c r="AH140" s="482">
        <f t="shared" si="53"/>
        <v>34.69705405746808</v>
      </c>
      <c r="AI140" s="482">
        <f t="shared" si="54"/>
        <v>107.78546570596501</v>
      </c>
      <c r="AK140" s="482">
        <f t="shared" si="55"/>
        <v>130.45858315074759</v>
      </c>
      <c r="AL140" s="482">
        <f t="shared" si="56"/>
        <v>14.707933350340554</v>
      </c>
      <c r="AM140" s="482">
        <f t="shared" si="57"/>
        <v>-29.98</v>
      </c>
      <c r="AN140" s="482">
        <f t="shared" si="58"/>
        <v>-11.48</v>
      </c>
      <c r="AO140" s="482">
        <f t="shared" si="59"/>
        <v>-89.956587976206748</v>
      </c>
      <c r="AP140" s="482">
        <f t="shared" si="60"/>
        <v>49.701165016839184</v>
      </c>
      <c r="AQ140" s="482">
        <f t="shared" si="61"/>
        <v>63.45109354172056</v>
      </c>
    </row>
    <row r="141" spans="1:43">
      <c r="A141" s="240">
        <v>425</v>
      </c>
      <c r="B141" s="364">
        <v>17</v>
      </c>
      <c r="C141" s="364">
        <v>17</v>
      </c>
      <c r="D141" s="18" t="s">
        <v>164</v>
      </c>
      <c r="E141" s="21">
        <v>10218</v>
      </c>
      <c r="F141" s="21">
        <v>10258</v>
      </c>
      <c r="G141" s="36">
        <v>10256</v>
      </c>
      <c r="H141" s="36"/>
      <c r="I141" s="22">
        <v>-1316064.6412269443</v>
      </c>
      <c r="J141" s="22">
        <v>-2001363.5326534815</v>
      </c>
      <c r="K141" s="469">
        <f t="shared" si="43"/>
        <v>-3317428.1738804257</v>
      </c>
      <c r="L141" s="469"/>
      <c r="M141" s="36">
        <v>-655908.62277299759</v>
      </c>
      <c r="N141" s="22">
        <v>-1449669.1636128903</v>
      </c>
      <c r="O141" s="22">
        <v>-929077.47768037033</v>
      </c>
      <c r="P141" s="22">
        <v>355922.38052150758</v>
      </c>
      <c r="Q141" s="19">
        <f t="shared" si="44"/>
        <v>-2678732.8835447505</v>
      </c>
      <c r="R141" s="22"/>
      <c r="S141" s="22">
        <v>-655908.62277299759</v>
      </c>
      <c r="T141" s="22">
        <v>-1321458.3660615019</v>
      </c>
      <c r="U141" s="22">
        <v>-307474.88</v>
      </c>
      <c r="V141" s="22">
        <v>-117738.88</v>
      </c>
      <c r="W141" s="482">
        <f t="shared" si="45"/>
        <v>-929077.47768037033</v>
      </c>
      <c r="X141" s="22">
        <f t="shared" si="62"/>
        <v>509735.14841270266</v>
      </c>
      <c r="Y141" s="19">
        <f t="shared" si="46"/>
        <v>-2821923.0781021668</v>
      </c>
      <c r="Z141" s="536"/>
      <c r="AA141" s="22">
        <f t="shared" si="47"/>
        <v>-128.79865347689804</v>
      </c>
      <c r="AB141" s="22">
        <f t="shared" si="48"/>
        <v>-195.86646434267777</v>
      </c>
      <c r="AC141" s="22">
        <f t="shared" si="49"/>
        <v>-324.66511781957581</v>
      </c>
      <c r="AE141" s="482">
        <f t="shared" si="50"/>
        <v>-63.941179837492456</v>
      </c>
      <c r="AF141" s="482">
        <f t="shared" si="51"/>
        <v>-141.32083872225485</v>
      </c>
      <c r="AG141" s="482">
        <f t="shared" si="52"/>
        <v>-90.571015566423313</v>
      </c>
      <c r="AH141" s="482">
        <f t="shared" si="53"/>
        <v>34.69705405746808</v>
      </c>
      <c r="AI141" s="482">
        <f t="shared" si="54"/>
        <v>-261.13598006870251</v>
      </c>
      <c r="AK141" s="482">
        <f t="shared" si="55"/>
        <v>-63.95364886632192</v>
      </c>
      <c r="AL141" s="482">
        <f t="shared" si="56"/>
        <v>-128.84734458477982</v>
      </c>
      <c r="AM141" s="482">
        <f t="shared" si="57"/>
        <v>-29.98</v>
      </c>
      <c r="AN141" s="482">
        <f t="shared" si="58"/>
        <v>-11.48</v>
      </c>
      <c r="AO141" s="482">
        <f t="shared" si="59"/>
        <v>-90.588677620940942</v>
      </c>
      <c r="AP141" s="482">
        <f t="shared" si="60"/>
        <v>49.701165016839184</v>
      </c>
      <c r="AQ141" s="482">
        <f t="shared" si="61"/>
        <v>-275.14850605520348</v>
      </c>
    </row>
    <row r="142" spans="1:43">
      <c r="A142" s="240">
        <v>426</v>
      </c>
      <c r="B142" s="364">
        <v>12</v>
      </c>
      <c r="C142" s="364">
        <v>12</v>
      </c>
      <c r="D142" s="18" t="s">
        <v>165</v>
      </c>
      <c r="E142" s="21">
        <v>11979</v>
      </c>
      <c r="F142" s="21">
        <v>11962</v>
      </c>
      <c r="G142" s="36">
        <v>11969</v>
      </c>
      <c r="H142" s="36"/>
      <c r="I142" s="22">
        <v>-310907.9001552905</v>
      </c>
      <c r="J142" s="36">
        <v>-327093.58533511113</v>
      </c>
      <c r="K142" s="469">
        <f t="shared" si="43"/>
        <v>-638001.48549040162</v>
      </c>
      <c r="L142" s="469"/>
      <c r="M142" s="36">
        <v>-1689718.2459034517</v>
      </c>
      <c r="N142" s="36">
        <v>-1116468.0942660593</v>
      </c>
      <c r="O142" s="36">
        <v>-1083410.4882055556</v>
      </c>
      <c r="P142" s="22">
        <v>415046.16063543316</v>
      </c>
      <c r="Q142" s="19">
        <f t="shared" si="44"/>
        <v>-3474550.6677396335</v>
      </c>
      <c r="R142" s="22"/>
      <c r="S142" s="22">
        <v>-1689718.2459034517</v>
      </c>
      <c r="T142" s="36">
        <v>-966959.65594380279</v>
      </c>
      <c r="U142" s="36">
        <v>-358830.62</v>
      </c>
      <c r="V142" s="36">
        <v>-137404.12</v>
      </c>
      <c r="W142" s="482">
        <f t="shared" si="45"/>
        <v>-1083410.4882055556</v>
      </c>
      <c r="X142" s="22">
        <f t="shared" si="62"/>
        <v>594873.24408654822</v>
      </c>
      <c r="Y142" s="19">
        <f t="shared" si="46"/>
        <v>-3641449.8859662623</v>
      </c>
      <c r="Z142" s="536"/>
      <c r="AA142" s="22">
        <f t="shared" si="47"/>
        <v>-25.9544119004333</v>
      </c>
      <c r="AB142" s="22">
        <f t="shared" si="48"/>
        <v>-27.305583549136916</v>
      </c>
      <c r="AC142" s="22">
        <f t="shared" si="49"/>
        <v>-53.259995449570219</v>
      </c>
      <c r="AE142" s="482">
        <f t="shared" si="50"/>
        <v>-141.25716819122653</v>
      </c>
      <c r="AF142" s="482">
        <f t="shared" si="51"/>
        <v>-93.334567318680769</v>
      </c>
      <c r="AG142" s="482">
        <f t="shared" si="52"/>
        <v>-90.571015566423313</v>
      </c>
      <c r="AH142" s="482">
        <f t="shared" si="53"/>
        <v>34.69705405746808</v>
      </c>
      <c r="AI142" s="482">
        <f t="shared" si="54"/>
        <v>-290.4656970188625</v>
      </c>
      <c r="AK142" s="482">
        <f t="shared" si="55"/>
        <v>-141.17455475841354</v>
      </c>
      <c r="AL142" s="482">
        <f t="shared" si="56"/>
        <v>-80.788675406784421</v>
      </c>
      <c r="AM142" s="482">
        <f t="shared" si="57"/>
        <v>-29.98</v>
      </c>
      <c r="AN142" s="482">
        <f t="shared" si="58"/>
        <v>-11.48</v>
      </c>
      <c r="AO142" s="482">
        <f t="shared" si="59"/>
        <v>-90.518045635020101</v>
      </c>
      <c r="AP142" s="482">
        <f t="shared" si="60"/>
        <v>49.701165016839184</v>
      </c>
      <c r="AQ142" s="482">
        <f t="shared" si="61"/>
        <v>-304.2401107833789</v>
      </c>
    </row>
    <row r="143" spans="1:43">
      <c r="A143" s="240">
        <v>430</v>
      </c>
      <c r="B143" s="364">
        <v>2</v>
      </c>
      <c r="C143" s="364">
        <v>2</v>
      </c>
      <c r="D143" s="18" t="s">
        <v>166</v>
      </c>
      <c r="E143" s="21">
        <v>15628</v>
      </c>
      <c r="F143" s="21">
        <v>15392</v>
      </c>
      <c r="G143" s="36">
        <v>15420</v>
      </c>
      <c r="H143" s="36"/>
      <c r="I143" s="22">
        <v>526365.95899723028</v>
      </c>
      <c r="J143" s="36">
        <v>244673.06313513551</v>
      </c>
      <c r="K143" s="469">
        <f t="shared" si="43"/>
        <v>771039.02213236573</v>
      </c>
      <c r="L143" s="469"/>
      <c r="M143" s="36">
        <v>1261488.4010607996</v>
      </c>
      <c r="N143" s="36">
        <v>439069.3801450734</v>
      </c>
      <c r="O143" s="36">
        <v>-1394069.0715983876</v>
      </c>
      <c r="P143" s="22">
        <v>534057.05605254869</v>
      </c>
      <c r="Q143" s="19">
        <f t="shared" si="44"/>
        <v>840545.76566003414</v>
      </c>
      <c r="R143" s="22"/>
      <c r="S143" s="22">
        <v>1261488.4010607996</v>
      </c>
      <c r="T143" s="36">
        <v>169688.06954953549</v>
      </c>
      <c r="U143" s="36">
        <v>-462291.60000000003</v>
      </c>
      <c r="V143" s="36">
        <v>-177021.6</v>
      </c>
      <c r="W143" s="482">
        <f t="shared" si="45"/>
        <v>-1394069.0715983876</v>
      </c>
      <c r="X143" s="22">
        <f t="shared" si="62"/>
        <v>766391.96455966018</v>
      </c>
      <c r="Y143" s="19">
        <f t="shared" si="46"/>
        <v>164186.16357160755</v>
      </c>
      <c r="Z143" s="536"/>
      <c r="AA143" s="22">
        <f t="shared" si="47"/>
        <v>33.680954632533293</v>
      </c>
      <c r="AB143" s="22">
        <f t="shared" si="48"/>
        <v>15.656070075194236</v>
      </c>
      <c r="AC143" s="22">
        <f t="shared" si="49"/>
        <v>49.337024707727522</v>
      </c>
      <c r="AE143" s="482">
        <f t="shared" si="50"/>
        <v>81.957406513825333</v>
      </c>
      <c r="AF143" s="482">
        <f t="shared" si="51"/>
        <v>28.525817317117554</v>
      </c>
      <c r="AG143" s="482">
        <f t="shared" si="52"/>
        <v>-90.571015566423313</v>
      </c>
      <c r="AH143" s="482">
        <f t="shared" si="53"/>
        <v>34.69705405746808</v>
      </c>
      <c r="AI143" s="482">
        <f t="shared" si="54"/>
        <v>54.609262321987664</v>
      </c>
      <c r="AK143" s="482">
        <f t="shared" si="55"/>
        <v>81.808586320415017</v>
      </c>
      <c r="AL143" s="482">
        <f t="shared" si="56"/>
        <v>11.004414367674157</v>
      </c>
      <c r="AM143" s="482">
        <f t="shared" si="57"/>
        <v>-29.980000000000004</v>
      </c>
      <c r="AN143" s="482">
        <f t="shared" si="58"/>
        <v>-11.48</v>
      </c>
      <c r="AO143" s="482">
        <f t="shared" si="59"/>
        <v>-90.406554578364947</v>
      </c>
      <c r="AP143" s="482">
        <f t="shared" si="60"/>
        <v>49.701165016839184</v>
      </c>
      <c r="AQ143" s="482">
        <f t="shared" si="61"/>
        <v>10.647611126563396</v>
      </c>
    </row>
    <row r="144" spans="1:43">
      <c r="A144" s="240">
        <v>433</v>
      </c>
      <c r="B144" s="364">
        <v>5</v>
      </c>
      <c r="C144" s="364">
        <v>5</v>
      </c>
      <c r="D144" s="18" t="s">
        <v>167</v>
      </c>
      <c r="E144" s="21">
        <v>7799</v>
      </c>
      <c r="F144" s="21">
        <v>7749</v>
      </c>
      <c r="G144" s="36">
        <v>7692</v>
      </c>
      <c r="H144" s="36"/>
      <c r="I144" s="22">
        <v>575408.2609469922</v>
      </c>
      <c r="J144" s="36">
        <v>516347.5080941855</v>
      </c>
      <c r="K144" s="469">
        <f t="shared" si="43"/>
        <v>1091755.7690411778</v>
      </c>
      <c r="L144" s="469"/>
      <c r="M144" s="36">
        <v>55291.691277203128</v>
      </c>
      <c r="N144" s="36">
        <v>21059.308798090573</v>
      </c>
      <c r="O144" s="36">
        <v>-701834.7996242143</v>
      </c>
      <c r="P144" s="22">
        <v>268867.47189132014</v>
      </c>
      <c r="Q144" s="19">
        <f t="shared" si="44"/>
        <v>-356616.32765760046</v>
      </c>
      <c r="R144" s="22"/>
      <c r="S144" s="22">
        <v>55291.691277203128</v>
      </c>
      <c r="T144" s="36">
        <v>-15821.325618705554</v>
      </c>
      <c r="U144" s="36">
        <v>-230606.16</v>
      </c>
      <c r="V144" s="36">
        <v>-88304.16</v>
      </c>
      <c r="W144" s="482">
        <f t="shared" si="45"/>
        <v>-701834.7996242143</v>
      </c>
      <c r="X144" s="22">
        <f t="shared" si="62"/>
        <v>382301.36130952701</v>
      </c>
      <c r="Y144" s="19">
        <f t="shared" si="46"/>
        <v>-598973.39265618962</v>
      </c>
      <c r="Z144" s="536"/>
      <c r="AA144" s="22">
        <f t="shared" si="47"/>
        <v>73.779748807153766</v>
      </c>
      <c r="AB144" s="22">
        <f t="shared" si="48"/>
        <v>66.206886535989938</v>
      </c>
      <c r="AC144" s="22">
        <f t="shared" si="49"/>
        <v>139.98663534314372</v>
      </c>
      <c r="AE144" s="482">
        <f t="shared" si="50"/>
        <v>7.135332465763728</v>
      </c>
      <c r="AF144" s="482">
        <f t="shared" si="51"/>
        <v>2.7176808359905245</v>
      </c>
      <c r="AG144" s="482">
        <f t="shared" si="52"/>
        <v>-90.571015566423313</v>
      </c>
      <c r="AH144" s="482">
        <f t="shared" si="53"/>
        <v>34.69705405746808</v>
      </c>
      <c r="AI144" s="482">
        <f t="shared" si="54"/>
        <v>-46.020948207200988</v>
      </c>
      <c r="AK144" s="482">
        <f t="shared" si="55"/>
        <v>7.1882073943321796</v>
      </c>
      <c r="AL144" s="482">
        <f t="shared" si="56"/>
        <v>-2.0568546046159066</v>
      </c>
      <c r="AM144" s="482">
        <f t="shared" si="57"/>
        <v>-29.98</v>
      </c>
      <c r="AN144" s="482">
        <f t="shared" si="58"/>
        <v>-11.48</v>
      </c>
      <c r="AO144" s="482">
        <f t="shared" si="59"/>
        <v>-91.242173638093377</v>
      </c>
      <c r="AP144" s="482">
        <f t="shared" si="60"/>
        <v>49.701165016839184</v>
      </c>
      <c r="AQ144" s="482">
        <f t="shared" si="61"/>
        <v>-77.869655831537912</v>
      </c>
    </row>
    <row r="145" spans="1:43">
      <c r="A145" s="240">
        <v>434</v>
      </c>
      <c r="B145" s="364">
        <v>1</v>
      </c>
      <c r="C145" s="475">
        <v>32</v>
      </c>
      <c r="D145" s="18" t="s">
        <v>168</v>
      </c>
      <c r="E145" s="21">
        <v>14643</v>
      </c>
      <c r="F145" s="21">
        <v>14568</v>
      </c>
      <c r="G145" s="36">
        <v>14458</v>
      </c>
      <c r="H145" s="36"/>
      <c r="I145" s="22">
        <v>2242491.3071369282</v>
      </c>
      <c r="J145" s="36">
        <v>1430210.937575537</v>
      </c>
      <c r="K145" s="469">
        <f t="shared" si="43"/>
        <v>3672702.2447124654</v>
      </c>
      <c r="L145" s="469"/>
      <c r="M145" s="36">
        <v>2253525.4227396073</v>
      </c>
      <c r="N145" s="36">
        <v>1158393.5727888257</v>
      </c>
      <c r="O145" s="36">
        <v>-1319438.5547716548</v>
      </c>
      <c r="P145" s="22">
        <v>505466.68350919499</v>
      </c>
      <c r="Q145" s="19">
        <f t="shared" si="44"/>
        <v>2597947.1242659735</v>
      </c>
      <c r="R145" s="22"/>
      <c r="S145" s="22">
        <v>2253525.4227396073</v>
      </c>
      <c r="T145" s="36">
        <v>903433.40304117778</v>
      </c>
      <c r="U145" s="36">
        <v>-433450.84</v>
      </c>
      <c r="V145" s="36">
        <v>-165977.84</v>
      </c>
      <c r="W145" s="482">
        <f t="shared" si="45"/>
        <v>-1319438.5547716548</v>
      </c>
      <c r="X145" s="22">
        <f t="shared" si="62"/>
        <v>718579.443813461</v>
      </c>
      <c r="Y145" s="19">
        <f t="shared" si="46"/>
        <v>1956671.0348225916</v>
      </c>
      <c r="Z145" s="536"/>
      <c r="AA145" s="22">
        <f t="shared" si="47"/>
        <v>153.14425371419301</v>
      </c>
      <c r="AB145" s="22">
        <f t="shared" si="48"/>
        <v>97.671989180873936</v>
      </c>
      <c r="AC145" s="22">
        <f t="shared" si="49"/>
        <v>250.81624289506695</v>
      </c>
      <c r="AE145" s="482">
        <f t="shared" si="50"/>
        <v>154.69010315346014</v>
      </c>
      <c r="AF145" s="482">
        <f t="shared" si="51"/>
        <v>79.516307852061075</v>
      </c>
      <c r="AG145" s="482">
        <f t="shared" si="52"/>
        <v>-90.571015566423313</v>
      </c>
      <c r="AH145" s="482">
        <f t="shared" si="53"/>
        <v>34.69705405746808</v>
      </c>
      <c r="AI145" s="482">
        <f t="shared" si="54"/>
        <v>178.332449496566</v>
      </c>
      <c r="AK145" s="482">
        <f t="shared" si="55"/>
        <v>155.86702329088445</v>
      </c>
      <c r="AL145" s="482">
        <f t="shared" si="56"/>
        <v>62.486748031621097</v>
      </c>
      <c r="AM145" s="482">
        <f t="shared" si="57"/>
        <v>-29.98</v>
      </c>
      <c r="AN145" s="482">
        <f t="shared" si="58"/>
        <v>-11.48</v>
      </c>
      <c r="AO145" s="482">
        <f t="shared" si="59"/>
        <v>-91.260102003849411</v>
      </c>
      <c r="AP145" s="482">
        <f t="shared" si="60"/>
        <v>49.701165016839191</v>
      </c>
      <c r="AQ145" s="482">
        <f t="shared" si="61"/>
        <v>135.33483433549534</v>
      </c>
    </row>
    <row r="146" spans="1:43">
      <c r="A146" s="240">
        <v>435</v>
      </c>
      <c r="B146" s="364">
        <v>13</v>
      </c>
      <c r="C146" s="364">
        <v>13</v>
      </c>
      <c r="D146" s="18" t="s">
        <v>169</v>
      </c>
      <c r="E146" s="21">
        <v>703</v>
      </c>
      <c r="F146" s="21">
        <v>692</v>
      </c>
      <c r="G146" s="36">
        <v>702</v>
      </c>
      <c r="H146" s="36"/>
      <c r="I146" s="22">
        <v>281995.3078204405</v>
      </c>
      <c r="J146" s="36">
        <v>342305.30156898953</v>
      </c>
      <c r="K146" s="469">
        <f t="shared" si="43"/>
        <v>624300.60938943003</v>
      </c>
      <c r="L146" s="469"/>
      <c r="M146" s="36">
        <v>386514.52093453839</v>
      </c>
      <c r="N146" s="36">
        <v>398689.41760600469</v>
      </c>
      <c r="O146" s="36">
        <v>-62675.142771964929</v>
      </c>
      <c r="P146" s="22">
        <v>24010.361407767912</v>
      </c>
      <c r="Q146" s="19">
        <f t="shared" si="44"/>
        <v>746539.15717634605</v>
      </c>
      <c r="R146" s="22"/>
      <c r="S146" s="22">
        <v>386514.52093453839</v>
      </c>
      <c r="T146" s="36">
        <v>386578.45951530093</v>
      </c>
      <c r="U146" s="36">
        <v>-21045.96</v>
      </c>
      <c r="V146" s="36">
        <v>-8058.96</v>
      </c>
      <c r="W146" s="482">
        <f t="shared" si="45"/>
        <v>-62675.142771964929</v>
      </c>
      <c r="X146" s="22">
        <f t="shared" si="62"/>
        <v>34890.217841821104</v>
      </c>
      <c r="Y146" s="19">
        <f t="shared" si="46"/>
        <v>716203.13551969558</v>
      </c>
      <c r="Z146" s="536"/>
      <c r="AA146" s="22">
        <f t="shared" si="47"/>
        <v>401.13130557672901</v>
      </c>
      <c r="AB146" s="22">
        <f t="shared" si="48"/>
        <v>486.92077036840618</v>
      </c>
      <c r="AC146" s="22">
        <f t="shared" si="49"/>
        <v>888.05207594513513</v>
      </c>
      <c r="AE146" s="482">
        <f t="shared" si="50"/>
        <v>558.54699557014214</v>
      </c>
      <c r="AF146" s="482">
        <f t="shared" si="51"/>
        <v>576.14077688729003</v>
      </c>
      <c r="AG146" s="482">
        <f t="shared" si="52"/>
        <v>-90.571015566423313</v>
      </c>
      <c r="AH146" s="482">
        <f t="shared" si="53"/>
        <v>34.69705405746808</v>
      </c>
      <c r="AI146" s="482">
        <f t="shared" si="54"/>
        <v>1078.8138109484769</v>
      </c>
      <c r="AK146" s="482">
        <f t="shared" si="55"/>
        <v>550.59048566173556</v>
      </c>
      <c r="AL146" s="482">
        <f t="shared" si="56"/>
        <v>550.68156626111238</v>
      </c>
      <c r="AM146" s="482">
        <f t="shared" si="57"/>
        <v>-29.98</v>
      </c>
      <c r="AN146" s="482">
        <f t="shared" si="58"/>
        <v>-11.48</v>
      </c>
      <c r="AO146" s="482">
        <f t="shared" si="59"/>
        <v>-89.280830159494201</v>
      </c>
      <c r="AP146" s="482">
        <f t="shared" si="60"/>
        <v>49.701165016839177</v>
      </c>
      <c r="AQ146" s="482">
        <f t="shared" si="61"/>
        <v>1020.2323867801931</v>
      </c>
    </row>
    <row r="147" spans="1:43">
      <c r="A147" s="240">
        <v>436</v>
      </c>
      <c r="B147" s="364">
        <v>17</v>
      </c>
      <c r="C147" s="364">
        <v>17</v>
      </c>
      <c r="D147" s="18" t="s">
        <v>170</v>
      </c>
      <c r="E147" s="21">
        <v>2018</v>
      </c>
      <c r="F147" s="21">
        <v>1988</v>
      </c>
      <c r="G147" s="36">
        <v>2033</v>
      </c>
      <c r="H147" s="36"/>
      <c r="I147" s="22">
        <v>348525.13529645506</v>
      </c>
      <c r="J147" s="36">
        <v>75530.87929921945</v>
      </c>
      <c r="K147" s="469">
        <f t="shared" si="43"/>
        <v>424056.01459567453</v>
      </c>
      <c r="L147" s="469"/>
      <c r="M147" s="36">
        <v>-93853.417441251542</v>
      </c>
      <c r="N147" s="36">
        <v>-197935.69140400569</v>
      </c>
      <c r="O147" s="36">
        <v>-180055.17894604953</v>
      </c>
      <c r="P147" s="22">
        <v>68977.743466246538</v>
      </c>
      <c r="Q147" s="19">
        <f t="shared" si="44"/>
        <v>-402866.54432506021</v>
      </c>
      <c r="R147" s="22"/>
      <c r="S147" s="22">
        <v>-93853.417441251542</v>
      </c>
      <c r="T147" s="36">
        <v>-173088.44383799279</v>
      </c>
      <c r="U147" s="36">
        <v>-60949.340000000004</v>
      </c>
      <c r="V147" s="36">
        <v>-23338.84</v>
      </c>
      <c r="W147" s="482">
        <f t="shared" si="45"/>
        <v>-180055.17894604953</v>
      </c>
      <c r="X147" s="22">
        <f t="shared" si="62"/>
        <v>101042.46847923406</v>
      </c>
      <c r="Y147" s="19">
        <f t="shared" si="46"/>
        <v>-430242.75174605986</v>
      </c>
      <c r="Z147" s="536"/>
      <c r="AA147" s="22">
        <f t="shared" si="47"/>
        <v>172.70819390309964</v>
      </c>
      <c r="AB147" s="22">
        <f t="shared" si="48"/>
        <v>37.428582407938279</v>
      </c>
      <c r="AC147" s="22">
        <f t="shared" si="49"/>
        <v>210.13677631103792</v>
      </c>
      <c r="AE147" s="482">
        <f t="shared" si="50"/>
        <v>-47.209968531816671</v>
      </c>
      <c r="AF147" s="482">
        <f t="shared" si="51"/>
        <v>-99.565237124751349</v>
      </c>
      <c r="AG147" s="482">
        <f t="shared" si="52"/>
        <v>-90.571015566423313</v>
      </c>
      <c r="AH147" s="482">
        <f t="shared" si="53"/>
        <v>34.69705405746808</v>
      </c>
      <c r="AI147" s="482">
        <f t="shared" si="54"/>
        <v>-202.64916716552324</v>
      </c>
      <c r="AK147" s="482">
        <f t="shared" si="55"/>
        <v>-46.164986444294904</v>
      </c>
      <c r="AL147" s="482">
        <f t="shared" si="56"/>
        <v>-85.139421464826754</v>
      </c>
      <c r="AM147" s="482">
        <f t="shared" si="57"/>
        <v>-29.98</v>
      </c>
      <c r="AN147" s="482">
        <f t="shared" si="58"/>
        <v>-11.48</v>
      </c>
      <c r="AO147" s="482">
        <f t="shared" si="59"/>
        <v>-88.566246407304249</v>
      </c>
      <c r="AP147" s="482">
        <f t="shared" si="60"/>
        <v>49.701165016839184</v>
      </c>
      <c r="AQ147" s="482">
        <f t="shared" si="61"/>
        <v>-211.62948929958674</v>
      </c>
    </row>
    <row r="148" spans="1:43">
      <c r="A148" s="240">
        <v>440</v>
      </c>
      <c r="B148" s="364">
        <v>15</v>
      </c>
      <c r="C148" s="364">
        <v>15</v>
      </c>
      <c r="D148" s="18" t="s">
        <v>171</v>
      </c>
      <c r="E148" s="21">
        <v>5622</v>
      </c>
      <c r="F148" s="21">
        <v>5732</v>
      </c>
      <c r="G148" s="36">
        <v>5843</v>
      </c>
      <c r="H148" s="36"/>
      <c r="I148" s="22">
        <v>-1326489.8967506385</v>
      </c>
      <c r="J148" s="36">
        <v>-1382275.9321918038</v>
      </c>
      <c r="K148" s="469">
        <f t="shared" si="43"/>
        <v>-2708765.8289424423</v>
      </c>
      <c r="L148" s="469"/>
      <c r="M148" s="36">
        <v>-1088842.0824706783</v>
      </c>
      <c r="N148" s="36">
        <v>-1161086.4604951169</v>
      </c>
      <c r="O148" s="36">
        <v>-519153.06122673844</v>
      </c>
      <c r="P148" s="22">
        <v>198883.51385740703</v>
      </c>
      <c r="Q148" s="19">
        <f t="shared" si="44"/>
        <v>-2570198.0903351265</v>
      </c>
      <c r="R148" s="22"/>
      <c r="S148" s="22">
        <v>-1088842.0824706783</v>
      </c>
      <c r="T148" s="36">
        <v>-1089444.3965874782</v>
      </c>
      <c r="U148" s="36">
        <v>-175173.14</v>
      </c>
      <c r="V148" s="36">
        <v>-67077.64</v>
      </c>
      <c r="W148" s="482">
        <f t="shared" si="45"/>
        <v>-519153.06122673844</v>
      </c>
      <c r="X148" s="22">
        <f t="shared" si="62"/>
        <v>290403.90719339135</v>
      </c>
      <c r="Y148" s="19">
        <f t="shared" si="46"/>
        <v>-2649286.413091504</v>
      </c>
      <c r="Z148" s="536"/>
      <c r="AA148" s="22">
        <f t="shared" si="47"/>
        <v>-235.94626409652054</v>
      </c>
      <c r="AB148" s="22">
        <f t="shared" si="48"/>
        <v>-245.86907367339094</v>
      </c>
      <c r="AC148" s="22">
        <f t="shared" si="49"/>
        <v>-481.81533776991148</v>
      </c>
      <c r="AE148" s="482">
        <f t="shared" si="50"/>
        <v>-189.95849310374709</v>
      </c>
      <c r="AF148" s="482">
        <f t="shared" si="51"/>
        <v>-202.56218780445167</v>
      </c>
      <c r="AG148" s="482">
        <f t="shared" si="52"/>
        <v>-90.571015566423313</v>
      </c>
      <c r="AH148" s="482">
        <f t="shared" si="53"/>
        <v>34.69705405746808</v>
      </c>
      <c r="AI148" s="482">
        <f t="shared" si="54"/>
        <v>-448.39464241715393</v>
      </c>
      <c r="AK148" s="482">
        <f t="shared" si="55"/>
        <v>-186.34983441223315</v>
      </c>
      <c r="AL148" s="482">
        <f t="shared" si="56"/>
        <v>-186.45291743752836</v>
      </c>
      <c r="AM148" s="482">
        <f t="shared" si="57"/>
        <v>-29.980000000000004</v>
      </c>
      <c r="AN148" s="482">
        <f t="shared" si="58"/>
        <v>-11.48</v>
      </c>
      <c r="AO148" s="482">
        <f t="shared" si="59"/>
        <v>-88.850429783799157</v>
      </c>
      <c r="AP148" s="482">
        <f t="shared" si="60"/>
        <v>49.701165016839184</v>
      </c>
      <c r="AQ148" s="482">
        <f t="shared" si="61"/>
        <v>-453.41201661672153</v>
      </c>
    </row>
    <row r="149" spans="1:43">
      <c r="A149" s="240">
        <v>441</v>
      </c>
      <c r="B149" s="364">
        <v>9</v>
      </c>
      <c r="C149" s="364">
        <v>9</v>
      </c>
      <c r="D149" s="18" t="s">
        <v>172</v>
      </c>
      <c r="E149" s="21">
        <v>4473</v>
      </c>
      <c r="F149" s="21">
        <v>4421</v>
      </c>
      <c r="G149" s="36">
        <v>4396</v>
      </c>
      <c r="H149" s="36"/>
      <c r="I149" s="22">
        <v>-678572.22119244223</v>
      </c>
      <c r="J149" s="36">
        <v>-193986.58508298401</v>
      </c>
      <c r="K149" s="469">
        <f t="shared" si="43"/>
        <v>-872558.80627542618</v>
      </c>
      <c r="L149" s="469"/>
      <c r="M149" s="36">
        <v>-829996.46312295948</v>
      </c>
      <c r="N149" s="36">
        <v>-247162.28629509846</v>
      </c>
      <c r="O149" s="36">
        <v>-400414.45981915749</v>
      </c>
      <c r="P149" s="22">
        <v>153395.67598806639</v>
      </c>
      <c r="Q149" s="19">
        <f t="shared" si="44"/>
        <v>-1324177.5332491491</v>
      </c>
      <c r="R149" s="22"/>
      <c r="S149" s="22">
        <v>-829996.46312295948</v>
      </c>
      <c r="T149" s="36">
        <v>-191905.90727631422</v>
      </c>
      <c r="U149" s="36">
        <v>-131792.08000000002</v>
      </c>
      <c r="V149" s="36">
        <v>-50466.080000000002</v>
      </c>
      <c r="W149" s="482">
        <f t="shared" si="45"/>
        <v>-400414.45981915749</v>
      </c>
      <c r="X149" s="22">
        <f t="shared" si="62"/>
        <v>218486.32141402503</v>
      </c>
      <c r="Y149" s="19">
        <f t="shared" si="46"/>
        <v>-1386088.6688044062</v>
      </c>
      <c r="Z149" s="536"/>
      <c r="AA149" s="22">
        <f t="shared" si="47"/>
        <v>-151.70405123908836</v>
      </c>
      <c r="AB149" s="22">
        <f t="shared" si="48"/>
        <v>-43.368340058793649</v>
      </c>
      <c r="AC149" s="22">
        <f t="shared" si="49"/>
        <v>-195.07239129788201</v>
      </c>
      <c r="AE149" s="482">
        <f t="shared" si="50"/>
        <v>-187.73953022460066</v>
      </c>
      <c r="AF149" s="482">
        <f t="shared" si="51"/>
        <v>-55.906420786043533</v>
      </c>
      <c r="AG149" s="482">
        <f t="shared" si="52"/>
        <v>-90.571015566423313</v>
      </c>
      <c r="AH149" s="482">
        <f t="shared" si="53"/>
        <v>34.69705405746808</v>
      </c>
      <c r="AI149" s="482">
        <f t="shared" si="54"/>
        <v>-299.51991251959942</v>
      </c>
      <c r="AK149" s="482">
        <f t="shared" si="55"/>
        <v>-188.80720271222918</v>
      </c>
      <c r="AL149" s="482">
        <f t="shared" si="56"/>
        <v>-43.654664985512788</v>
      </c>
      <c r="AM149" s="482">
        <f t="shared" si="57"/>
        <v>-29.980000000000004</v>
      </c>
      <c r="AN149" s="482">
        <f t="shared" si="58"/>
        <v>-11.48</v>
      </c>
      <c r="AO149" s="482">
        <f t="shared" si="59"/>
        <v>-91.086091860590869</v>
      </c>
      <c r="AP149" s="482">
        <f t="shared" si="60"/>
        <v>49.701165016839177</v>
      </c>
      <c r="AQ149" s="482">
        <f t="shared" si="61"/>
        <v>-315.30679454149367</v>
      </c>
    </row>
    <row r="150" spans="1:43">
      <c r="A150" s="240">
        <v>444</v>
      </c>
      <c r="B150" s="364">
        <v>1</v>
      </c>
      <c r="C150" s="475">
        <v>34</v>
      </c>
      <c r="D150" s="18" t="s">
        <v>173</v>
      </c>
      <c r="E150" s="21">
        <v>45988</v>
      </c>
      <c r="F150" s="21">
        <v>45811</v>
      </c>
      <c r="G150" s="36">
        <v>45645</v>
      </c>
      <c r="H150" s="36"/>
      <c r="I150" s="22">
        <v>1741465.0762853224</v>
      </c>
      <c r="J150" s="36">
        <v>3958693.2397983586</v>
      </c>
      <c r="K150" s="469">
        <f t="shared" si="43"/>
        <v>5700158.3160836808</v>
      </c>
      <c r="L150" s="469"/>
      <c r="M150" s="36">
        <v>2478386.7976316563</v>
      </c>
      <c r="N150" s="36">
        <v>3572348.5998611343</v>
      </c>
      <c r="O150" s="36">
        <v>-4149148.7941134186</v>
      </c>
      <c r="P150" s="22">
        <v>1589506.7434266701</v>
      </c>
      <c r="Q150" s="19">
        <f t="shared" si="44"/>
        <v>3491093.3468060419</v>
      </c>
      <c r="R150" s="22"/>
      <c r="S150" s="22">
        <v>2478386.7976316563</v>
      </c>
      <c r="T150" s="36">
        <v>2770592.6734258309</v>
      </c>
      <c r="U150" s="36">
        <v>-1368437.1</v>
      </c>
      <c r="V150" s="36">
        <v>-524004.60000000003</v>
      </c>
      <c r="W150" s="482">
        <f t="shared" si="45"/>
        <v>-4149148.7941134186</v>
      </c>
      <c r="X150" s="22">
        <f t="shared" si="62"/>
        <v>2268609.6771936244</v>
      </c>
      <c r="Y150" s="19">
        <f t="shared" si="46"/>
        <v>1475998.6541376933</v>
      </c>
      <c r="Z150" s="536"/>
      <c r="AA150" s="22">
        <f t="shared" si="47"/>
        <v>37.867815001420425</v>
      </c>
      <c r="AB150" s="22">
        <f t="shared" si="48"/>
        <v>86.081004605513584</v>
      </c>
      <c r="AC150" s="22">
        <f t="shared" si="49"/>
        <v>123.94881960693399</v>
      </c>
      <c r="AE150" s="482">
        <f t="shared" si="50"/>
        <v>54.100255345477208</v>
      </c>
      <c r="AF150" s="482">
        <f t="shared" si="51"/>
        <v>77.980148869510259</v>
      </c>
      <c r="AG150" s="482">
        <f t="shared" si="52"/>
        <v>-90.571015566423313</v>
      </c>
      <c r="AH150" s="482">
        <f t="shared" si="53"/>
        <v>34.69705405746808</v>
      </c>
      <c r="AI150" s="482">
        <f t="shared" si="54"/>
        <v>76.20644270603222</v>
      </c>
      <c r="AK150" s="482">
        <f t="shared" si="55"/>
        <v>54.29700509654193</v>
      </c>
      <c r="AL150" s="482">
        <f t="shared" si="56"/>
        <v>60.698711215375852</v>
      </c>
      <c r="AM150" s="482">
        <f t="shared" si="57"/>
        <v>-29.98</v>
      </c>
      <c r="AN150" s="482">
        <f t="shared" si="58"/>
        <v>-11.48</v>
      </c>
      <c r="AO150" s="482">
        <f t="shared" si="59"/>
        <v>-90.900400791180161</v>
      </c>
      <c r="AP150" s="482">
        <f t="shared" si="60"/>
        <v>49.701165016839184</v>
      </c>
      <c r="AQ150" s="482">
        <f t="shared" si="61"/>
        <v>32.336480537576804</v>
      </c>
    </row>
    <row r="151" spans="1:43">
      <c r="A151" s="240">
        <v>445</v>
      </c>
      <c r="B151" s="364">
        <v>2</v>
      </c>
      <c r="C151" s="364">
        <v>2</v>
      </c>
      <c r="D151" s="18" t="s">
        <v>174</v>
      </c>
      <c r="E151" s="21">
        <v>15086</v>
      </c>
      <c r="F151" s="21">
        <v>14991</v>
      </c>
      <c r="G151" s="36">
        <v>14999</v>
      </c>
      <c r="H151" s="36"/>
      <c r="I151" s="22">
        <v>-3399389.9714153982</v>
      </c>
      <c r="J151" s="36">
        <v>-222476.07213752993</v>
      </c>
      <c r="K151" s="469">
        <f t="shared" si="43"/>
        <v>-3621866.0435529281</v>
      </c>
      <c r="L151" s="469"/>
      <c r="M151" s="36">
        <v>-4499630.5183719164</v>
      </c>
      <c r="N151" s="36">
        <v>-793600.92866613599</v>
      </c>
      <c r="O151" s="36">
        <v>-1357750.0943562519</v>
      </c>
      <c r="P151" s="22">
        <v>520143.53737550398</v>
      </c>
      <c r="Q151" s="19">
        <f t="shared" si="44"/>
        <v>-6130838.0040188003</v>
      </c>
      <c r="R151" s="22"/>
      <c r="S151" s="22">
        <v>-4499630.5183719164</v>
      </c>
      <c r="T151" s="36">
        <v>-606234.18406749435</v>
      </c>
      <c r="U151" s="36">
        <v>-449670.02</v>
      </c>
      <c r="V151" s="36">
        <v>-172188.52000000002</v>
      </c>
      <c r="W151" s="482">
        <f t="shared" si="45"/>
        <v>-1357750.0943562519</v>
      </c>
      <c r="X151" s="22">
        <f t="shared" si="62"/>
        <v>745467.77408757096</v>
      </c>
      <c r="Y151" s="19">
        <f t="shared" si="46"/>
        <v>-6340005.562708091</v>
      </c>
      <c r="Z151" s="536"/>
      <c r="AA151" s="22">
        <f t="shared" si="47"/>
        <v>-225.33408268695467</v>
      </c>
      <c r="AB151" s="22">
        <f t="shared" si="48"/>
        <v>-14.747187600260501</v>
      </c>
      <c r="AC151" s="22">
        <f t="shared" si="49"/>
        <v>-240.08127028721518</v>
      </c>
      <c r="AE151" s="482">
        <f t="shared" si="50"/>
        <v>-300.15546116816199</v>
      </c>
      <c r="AF151" s="482">
        <f t="shared" si="51"/>
        <v>-52.938491672746046</v>
      </c>
      <c r="AG151" s="482">
        <f t="shared" si="52"/>
        <v>-90.571015566423313</v>
      </c>
      <c r="AH151" s="482">
        <f t="shared" si="53"/>
        <v>34.69705405746808</v>
      </c>
      <c r="AI151" s="482">
        <f t="shared" si="54"/>
        <v>-408.96791434986329</v>
      </c>
      <c r="AK151" s="482">
        <f t="shared" si="55"/>
        <v>-299.99536758263326</v>
      </c>
      <c r="AL151" s="482">
        <f t="shared" si="56"/>
        <v>-40.41830682495462</v>
      </c>
      <c r="AM151" s="482">
        <f t="shared" si="57"/>
        <v>-29.98</v>
      </c>
      <c r="AN151" s="482">
        <f t="shared" si="58"/>
        <v>-11.48</v>
      </c>
      <c r="AO151" s="482">
        <f t="shared" si="59"/>
        <v>-90.522707804270411</v>
      </c>
      <c r="AP151" s="482">
        <f t="shared" si="60"/>
        <v>49.701165016839184</v>
      </c>
      <c r="AQ151" s="482">
        <f t="shared" si="61"/>
        <v>-422.69521719501904</v>
      </c>
    </row>
    <row r="152" spans="1:43">
      <c r="A152" s="240">
        <v>475</v>
      </c>
      <c r="B152" s="364">
        <v>15</v>
      </c>
      <c r="C152" s="364">
        <v>15</v>
      </c>
      <c r="D152" s="18" t="s">
        <v>175</v>
      </c>
      <c r="E152" s="21">
        <v>5487</v>
      </c>
      <c r="F152" s="21">
        <v>5479</v>
      </c>
      <c r="G152" s="36">
        <v>5456</v>
      </c>
      <c r="H152" s="36"/>
      <c r="I152" s="22">
        <v>-1220835.1691205476</v>
      </c>
      <c r="J152" s="36">
        <v>-942752.72653293004</v>
      </c>
      <c r="K152" s="469">
        <f t="shared" si="43"/>
        <v>-2163587.8956534779</v>
      </c>
      <c r="L152" s="469"/>
      <c r="M152" s="36">
        <v>-1368804.3046799542</v>
      </c>
      <c r="N152" s="36">
        <v>-981932.40847028233</v>
      </c>
      <c r="O152" s="36">
        <v>-496238.59428843332</v>
      </c>
      <c r="P152" s="22">
        <v>190105.1591808676</v>
      </c>
      <c r="Q152" s="19">
        <f t="shared" si="44"/>
        <v>-2656870.1482578027</v>
      </c>
      <c r="R152" s="22"/>
      <c r="S152" s="22">
        <v>-1368804.3046799542</v>
      </c>
      <c r="T152" s="36">
        <v>-913452.49427803652</v>
      </c>
      <c r="U152" s="36">
        <v>-163570.88</v>
      </c>
      <c r="V152" s="36">
        <v>-62634.880000000005</v>
      </c>
      <c r="W152" s="482">
        <f t="shared" si="45"/>
        <v>-496238.59428843332</v>
      </c>
      <c r="X152" s="22">
        <f t="shared" si="62"/>
        <v>271169.55633187457</v>
      </c>
      <c r="Y152" s="19">
        <f t="shared" si="46"/>
        <v>-2733531.5969145494</v>
      </c>
      <c r="Z152" s="536"/>
      <c r="AA152" s="22">
        <f t="shared" si="47"/>
        <v>-222.49593022062103</v>
      </c>
      <c r="AB152" s="22">
        <f t="shared" si="48"/>
        <v>-171.81569647037179</v>
      </c>
      <c r="AC152" s="22">
        <f t="shared" si="49"/>
        <v>-394.31162669099285</v>
      </c>
      <c r="AE152" s="482">
        <f t="shared" si="50"/>
        <v>-249.8273963642917</v>
      </c>
      <c r="AF152" s="482">
        <f t="shared" si="51"/>
        <v>-179.21744998545032</v>
      </c>
      <c r="AG152" s="482">
        <f t="shared" si="52"/>
        <v>-90.571015566423313</v>
      </c>
      <c r="AH152" s="482">
        <f t="shared" si="53"/>
        <v>34.69705405746808</v>
      </c>
      <c r="AI152" s="482">
        <f t="shared" si="54"/>
        <v>-484.91880785869733</v>
      </c>
      <c r="AK152" s="482">
        <f t="shared" si="55"/>
        <v>-250.88055437682445</v>
      </c>
      <c r="AL152" s="482">
        <f t="shared" si="56"/>
        <v>-167.42164484568119</v>
      </c>
      <c r="AM152" s="482">
        <f t="shared" si="57"/>
        <v>-29.98</v>
      </c>
      <c r="AN152" s="482">
        <f t="shared" si="58"/>
        <v>-11.48</v>
      </c>
      <c r="AO152" s="482">
        <f t="shared" si="59"/>
        <v>-90.952821533803757</v>
      </c>
      <c r="AP152" s="482">
        <f t="shared" si="60"/>
        <v>49.701165016839184</v>
      </c>
      <c r="AQ152" s="482">
        <f t="shared" si="61"/>
        <v>-501.01385573947022</v>
      </c>
    </row>
    <row r="153" spans="1:43">
      <c r="A153" s="240">
        <v>480</v>
      </c>
      <c r="B153" s="364">
        <v>2</v>
      </c>
      <c r="C153" s="364">
        <v>2</v>
      </c>
      <c r="D153" s="18" t="s">
        <v>176</v>
      </c>
      <c r="E153" s="21">
        <v>1990</v>
      </c>
      <c r="F153" s="21">
        <v>1978</v>
      </c>
      <c r="G153" s="36">
        <v>1930</v>
      </c>
      <c r="H153" s="36"/>
      <c r="I153" s="22">
        <v>261707.27360177401</v>
      </c>
      <c r="J153" s="36">
        <v>74941.251000869946</v>
      </c>
      <c r="K153" s="469">
        <f t="shared" si="43"/>
        <v>336648.52460264397</v>
      </c>
      <c r="L153" s="469"/>
      <c r="M153" s="36">
        <v>111836.96442156307</v>
      </c>
      <c r="N153" s="36">
        <v>-3545.877234525467</v>
      </c>
      <c r="O153" s="36">
        <v>-179149.46879038532</v>
      </c>
      <c r="P153" s="22">
        <v>68630.772925671859</v>
      </c>
      <c r="Q153" s="19">
        <f t="shared" si="44"/>
        <v>-2227.6086776758602</v>
      </c>
      <c r="R153" s="22"/>
      <c r="S153" s="22">
        <v>111836.96442156307</v>
      </c>
      <c r="T153" s="36">
        <v>-4038.5316910310476</v>
      </c>
      <c r="U153" s="36">
        <v>-57861.4</v>
      </c>
      <c r="V153" s="36">
        <v>-22156.400000000001</v>
      </c>
      <c r="W153" s="482">
        <f t="shared" si="45"/>
        <v>-179149.46879038532</v>
      </c>
      <c r="X153" s="22">
        <f t="shared" si="62"/>
        <v>95923.248482499621</v>
      </c>
      <c r="Y153" s="19">
        <f t="shared" si="46"/>
        <v>-55445.587577353697</v>
      </c>
      <c r="Z153" s="536"/>
      <c r="AA153" s="22">
        <f t="shared" si="47"/>
        <v>131.51119276471056</v>
      </c>
      <c r="AB153" s="22">
        <f t="shared" si="48"/>
        <v>37.658920100939675</v>
      </c>
      <c r="AC153" s="22">
        <f t="shared" si="49"/>
        <v>169.17011286565022</v>
      </c>
      <c r="AE153" s="482">
        <f t="shared" si="50"/>
        <v>56.540426906755847</v>
      </c>
      <c r="AF153" s="482">
        <f t="shared" si="51"/>
        <v>-1.7926578536529156</v>
      </c>
      <c r="AG153" s="482">
        <f t="shared" si="52"/>
        <v>-90.571015566423313</v>
      </c>
      <c r="AH153" s="482">
        <f t="shared" si="53"/>
        <v>34.69705405746808</v>
      </c>
      <c r="AI153" s="482">
        <f t="shared" si="54"/>
        <v>-1.1261924558523055</v>
      </c>
      <c r="AK153" s="482">
        <f t="shared" si="55"/>
        <v>57.946613689929052</v>
      </c>
      <c r="AL153" s="482">
        <f t="shared" si="56"/>
        <v>-2.0925034668554652</v>
      </c>
      <c r="AM153" s="482">
        <f t="shared" si="57"/>
        <v>-29.98</v>
      </c>
      <c r="AN153" s="482">
        <f t="shared" si="58"/>
        <v>-11.48</v>
      </c>
      <c r="AO153" s="482">
        <f t="shared" si="59"/>
        <v>-92.823558958748876</v>
      </c>
      <c r="AP153" s="482">
        <f t="shared" si="60"/>
        <v>49.701165016839184</v>
      </c>
      <c r="AQ153" s="482">
        <f t="shared" si="61"/>
        <v>-28.728283718836114</v>
      </c>
    </row>
    <row r="154" spans="1:43">
      <c r="A154" s="240">
        <v>481</v>
      </c>
      <c r="B154" s="364">
        <v>2</v>
      </c>
      <c r="C154" s="364">
        <v>2</v>
      </c>
      <c r="D154" s="18" t="s">
        <v>177</v>
      </c>
      <c r="E154" s="21">
        <v>9612</v>
      </c>
      <c r="F154" s="21">
        <v>9642</v>
      </c>
      <c r="G154" s="36">
        <v>9619</v>
      </c>
      <c r="H154" s="36"/>
      <c r="I154" s="22">
        <v>180558.41929749332</v>
      </c>
      <c r="J154" s="36">
        <v>31496.55409443851</v>
      </c>
      <c r="K154" s="469">
        <f t="shared" si="43"/>
        <v>212054.97339193182</v>
      </c>
      <c r="L154" s="469"/>
      <c r="M154" s="36">
        <v>328508.05771031545</v>
      </c>
      <c r="N154" s="36">
        <v>4432.0388815797669</v>
      </c>
      <c r="O154" s="36">
        <v>-873285.73209145362</v>
      </c>
      <c r="P154" s="22">
        <v>334548.99522210722</v>
      </c>
      <c r="Q154" s="19">
        <f t="shared" si="44"/>
        <v>-205796.6402774512</v>
      </c>
      <c r="R154" s="22"/>
      <c r="S154" s="22">
        <v>328508.05771031545</v>
      </c>
      <c r="T154" s="36">
        <v>-19686.310700162467</v>
      </c>
      <c r="U154" s="36">
        <v>-288377.62</v>
      </c>
      <c r="V154" s="36">
        <v>-110426.12000000001</v>
      </c>
      <c r="W154" s="482">
        <f t="shared" si="45"/>
        <v>-873285.73209145362</v>
      </c>
      <c r="X154" s="22">
        <f t="shared" si="62"/>
        <v>478075.50629697612</v>
      </c>
      <c r="Y154" s="19">
        <f t="shared" si="46"/>
        <v>-485192.21878432459</v>
      </c>
      <c r="Z154" s="536"/>
      <c r="AA154" s="22">
        <f t="shared" si="47"/>
        <v>18.784687817050909</v>
      </c>
      <c r="AB154" s="22">
        <f t="shared" si="48"/>
        <v>3.2767950576819089</v>
      </c>
      <c r="AC154" s="22">
        <f t="shared" si="49"/>
        <v>22.061482874732814</v>
      </c>
      <c r="AE154" s="482">
        <f t="shared" si="50"/>
        <v>34.070530772693992</v>
      </c>
      <c r="AF154" s="482">
        <f t="shared" si="51"/>
        <v>0.45965970561914199</v>
      </c>
      <c r="AG154" s="482">
        <f t="shared" si="52"/>
        <v>-90.571015566423313</v>
      </c>
      <c r="AH154" s="482">
        <f t="shared" si="53"/>
        <v>34.69705405746808</v>
      </c>
      <c r="AI154" s="482">
        <f t="shared" si="54"/>
        <v>-21.343771030642106</v>
      </c>
      <c r="AK154" s="482">
        <f t="shared" si="55"/>
        <v>34.151996851056808</v>
      </c>
      <c r="AL154" s="482">
        <f t="shared" si="56"/>
        <v>-2.0466067886643589</v>
      </c>
      <c r="AM154" s="482">
        <f t="shared" si="57"/>
        <v>-29.98</v>
      </c>
      <c r="AN154" s="482">
        <f t="shared" si="58"/>
        <v>-11.48</v>
      </c>
      <c r="AO154" s="482">
        <f t="shared" si="59"/>
        <v>-90.787580007428389</v>
      </c>
      <c r="AP154" s="482">
        <f t="shared" si="60"/>
        <v>49.701165016839184</v>
      </c>
      <c r="AQ154" s="482">
        <f t="shared" si="61"/>
        <v>-50.441024928196754</v>
      </c>
    </row>
    <row r="155" spans="1:43">
      <c r="A155" s="240">
        <v>483</v>
      </c>
      <c r="B155" s="364">
        <v>17</v>
      </c>
      <c r="C155" s="364">
        <v>17</v>
      </c>
      <c r="D155" s="18" t="s">
        <v>178</v>
      </c>
      <c r="E155" s="21">
        <v>1076</v>
      </c>
      <c r="F155" s="21">
        <v>1067</v>
      </c>
      <c r="G155" s="36">
        <v>1055</v>
      </c>
      <c r="H155" s="36"/>
      <c r="I155" s="22">
        <v>-80834.448165230875</v>
      </c>
      <c r="J155" s="36">
        <v>-199561.12783781782</v>
      </c>
      <c r="K155" s="469">
        <f t="shared" si="43"/>
        <v>-280395.57600304869</v>
      </c>
      <c r="L155" s="469"/>
      <c r="M155" s="36">
        <v>-212018.61245962916</v>
      </c>
      <c r="N155" s="36">
        <v>-275470.68724682397</v>
      </c>
      <c r="O155" s="36">
        <v>-96639.273609373675</v>
      </c>
      <c r="P155" s="22">
        <v>37021.756679318438</v>
      </c>
      <c r="Q155" s="19">
        <f t="shared" si="44"/>
        <v>-547106.81663650833</v>
      </c>
      <c r="R155" s="22"/>
      <c r="S155" s="22">
        <v>-212018.61245962916</v>
      </c>
      <c r="T155" s="36">
        <v>-262134.66453407961</v>
      </c>
      <c r="U155" s="36">
        <v>-31628.9</v>
      </c>
      <c r="V155" s="36">
        <v>-12111.4</v>
      </c>
      <c r="W155" s="482">
        <f t="shared" si="45"/>
        <v>-96639.273609373675</v>
      </c>
      <c r="X155" s="22">
        <f t="shared" si="62"/>
        <v>52434.729092765345</v>
      </c>
      <c r="Y155" s="19">
        <f t="shared" si="46"/>
        <v>-562098.1215103172</v>
      </c>
      <c r="Z155" s="536"/>
      <c r="AA155" s="22">
        <f t="shared" si="47"/>
        <v>-75.124951826422745</v>
      </c>
      <c r="AB155" s="22">
        <f t="shared" si="48"/>
        <v>-185.46573219128049</v>
      </c>
      <c r="AC155" s="22">
        <f t="shared" si="49"/>
        <v>-260.59068401770321</v>
      </c>
      <c r="AE155" s="482">
        <f t="shared" si="50"/>
        <v>-198.705353757853</v>
      </c>
      <c r="AF155" s="482">
        <f t="shared" si="51"/>
        <v>-258.17309020320897</v>
      </c>
      <c r="AG155" s="482">
        <f t="shared" si="52"/>
        <v>-90.571015566423313</v>
      </c>
      <c r="AH155" s="482">
        <f t="shared" si="53"/>
        <v>34.69705405746808</v>
      </c>
      <c r="AI155" s="482">
        <f t="shared" si="54"/>
        <v>-512.75240547001715</v>
      </c>
      <c r="AK155" s="482">
        <f t="shared" si="55"/>
        <v>-200.96550944040678</v>
      </c>
      <c r="AL155" s="482">
        <f t="shared" si="56"/>
        <v>-248.46887633562048</v>
      </c>
      <c r="AM155" s="482">
        <f t="shared" si="57"/>
        <v>-29.98</v>
      </c>
      <c r="AN155" s="482">
        <f t="shared" si="58"/>
        <v>-11.48</v>
      </c>
      <c r="AO155" s="482">
        <f t="shared" si="59"/>
        <v>-91.601207212676471</v>
      </c>
      <c r="AP155" s="482">
        <f t="shared" si="60"/>
        <v>49.701165016839191</v>
      </c>
      <c r="AQ155" s="482">
        <f t="shared" si="61"/>
        <v>-532.79442797186459</v>
      </c>
    </row>
    <row r="156" spans="1:43">
      <c r="A156" s="240">
        <v>484</v>
      </c>
      <c r="B156" s="364">
        <v>4</v>
      </c>
      <c r="C156" s="364">
        <v>4</v>
      </c>
      <c r="D156" s="18" t="s">
        <v>179</v>
      </c>
      <c r="E156" s="21">
        <v>3055</v>
      </c>
      <c r="F156" s="21">
        <v>2967</v>
      </c>
      <c r="G156" s="36">
        <v>2966</v>
      </c>
      <c r="H156" s="36"/>
      <c r="I156" s="22">
        <v>-353441.73405280849</v>
      </c>
      <c r="J156" s="36">
        <v>137353.20232779079</v>
      </c>
      <c r="K156" s="469">
        <f t="shared" si="43"/>
        <v>-216088.5317250177</v>
      </c>
      <c r="L156" s="469"/>
      <c r="M156" s="36">
        <v>-370876.19512735825</v>
      </c>
      <c r="N156" s="36">
        <v>68537.646507680751</v>
      </c>
      <c r="O156" s="36">
        <v>-268724.20318557799</v>
      </c>
      <c r="P156" s="22">
        <v>102946.15938850779</v>
      </c>
      <c r="Q156" s="19">
        <f t="shared" si="44"/>
        <v>-468116.59241674765</v>
      </c>
      <c r="R156" s="22"/>
      <c r="S156" s="22">
        <v>-370876.19512735825</v>
      </c>
      <c r="T156" s="36">
        <v>16611.038624562185</v>
      </c>
      <c r="U156" s="36">
        <v>-88920.680000000008</v>
      </c>
      <c r="V156" s="36">
        <v>-34049.68</v>
      </c>
      <c r="W156" s="482">
        <f t="shared" si="45"/>
        <v>-268724.20318557799</v>
      </c>
      <c r="X156" s="22">
        <f t="shared" si="62"/>
        <v>147413.65543994503</v>
      </c>
      <c r="Y156" s="19">
        <f t="shared" si="46"/>
        <v>-598546.06424842903</v>
      </c>
      <c r="Z156" s="536"/>
      <c r="AA156" s="22">
        <f t="shared" si="47"/>
        <v>-115.69287530370163</v>
      </c>
      <c r="AB156" s="22">
        <f t="shared" si="48"/>
        <v>44.960131694857871</v>
      </c>
      <c r="AC156" s="22">
        <f t="shared" si="49"/>
        <v>-70.732743608843762</v>
      </c>
      <c r="AE156" s="482">
        <f t="shared" si="50"/>
        <v>-125.00040280665934</v>
      </c>
      <c r="AF156" s="482">
        <f t="shared" si="51"/>
        <v>23.099981970906892</v>
      </c>
      <c r="AG156" s="482">
        <f t="shared" si="52"/>
        <v>-90.571015566423327</v>
      </c>
      <c r="AH156" s="482">
        <f t="shared" si="53"/>
        <v>34.69705405746808</v>
      </c>
      <c r="AI156" s="482">
        <f t="shared" si="54"/>
        <v>-157.77438234470767</v>
      </c>
      <c r="AK156" s="482">
        <f t="shared" si="55"/>
        <v>-125.04254724455774</v>
      </c>
      <c r="AL156" s="482">
        <f t="shared" si="56"/>
        <v>5.6004850386251466</v>
      </c>
      <c r="AM156" s="482">
        <f t="shared" si="57"/>
        <v>-29.980000000000004</v>
      </c>
      <c r="AN156" s="482">
        <f t="shared" si="58"/>
        <v>-11.48</v>
      </c>
      <c r="AO156" s="482">
        <f t="shared" si="59"/>
        <v>-90.601551984348617</v>
      </c>
      <c r="AP156" s="482">
        <f t="shared" si="60"/>
        <v>49.701165016839184</v>
      </c>
      <c r="AQ156" s="482">
        <f t="shared" si="61"/>
        <v>-201.80244917344203</v>
      </c>
    </row>
    <row r="157" spans="1:43">
      <c r="A157" s="240">
        <v>489</v>
      </c>
      <c r="B157" s="364">
        <v>8</v>
      </c>
      <c r="C157" s="364">
        <v>8</v>
      </c>
      <c r="D157" s="18" t="s">
        <v>180</v>
      </c>
      <c r="E157" s="21">
        <v>1835</v>
      </c>
      <c r="F157" s="21">
        <v>1791</v>
      </c>
      <c r="G157" s="36">
        <v>1752</v>
      </c>
      <c r="H157" s="36"/>
      <c r="I157" s="22">
        <v>741397.29173486971</v>
      </c>
      <c r="J157" s="36">
        <v>436512.14291764138</v>
      </c>
      <c r="K157" s="469">
        <f t="shared" si="43"/>
        <v>1177909.434652511</v>
      </c>
      <c r="L157" s="469"/>
      <c r="M157" s="36">
        <v>633509.21216143866</v>
      </c>
      <c r="N157" s="36">
        <v>330104.97979658458</v>
      </c>
      <c r="O157" s="36">
        <v>-162212.68887946414</v>
      </c>
      <c r="P157" s="22">
        <v>62142.423816925329</v>
      </c>
      <c r="Q157" s="19">
        <f t="shared" si="44"/>
        <v>863543.92689548444</v>
      </c>
      <c r="R157" s="22"/>
      <c r="S157" s="22">
        <v>633509.21216143866</v>
      </c>
      <c r="T157" s="36">
        <v>298760.00011385273</v>
      </c>
      <c r="U157" s="36">
        <v>-52524.959999999999</v>
      </c>
      <c r="V157" s="36">
        <v>-20112.96</v>
      </c>
      <c r="W157" s="482">
        <f t="shared" si="45"/>
        <v>-162212.68887946414</v>
      </c>
      <c r="X157" s="22">
        <f t="shared" si="62"/>
        <v>87076.441109502251</v>
      </c>
      <c r="Y157" s="19">
        <f t="shared" si="46"/>
        <v>784495.04450532945</v>
      </c>
      <c r="Z157" s="536"/>
      <c r="AA157" s="22">
        <f t="shared" si="47"/>
        <v>404.03122165387992</v>
      </c>
      <c r="AB157" s="22">
        <f t="shared" si="48"/>
        <v>237.88127679435499</v>
      </c>
      <c r="AC157" s="22">
        <f t="shared" si="49"/>
        <v>641.91249844823494</v>
      </c>
      <c r="AE157" s="482">
        <f t="shared" si="50"/>
        <v>353.71815307729685</v>
      </c>
      <c r="AF157" s="482">
        <f t="shared" si="51"/>
        <v>184.31322155029849</v>
      </c>
      <c r="AG157" s="482">
        <f t="shared" si="52"/>
        <v>-90.571015566423313</v>
      </c>
      <c r="AH157" s="482">
        <f t="shared" si="53"/>
        <v>34.69705405746808</v>
      </c>
      <c r="AI157" s="482">
        <f t="shared" si="54"/>
        <v>482.15741311864014</v>
      </c>
      <c r="AK157" s="482">
        <f t="shared" si="55"/>
        <v>361.59201607388053</v>
      </c>
      <c r="AL157" s="482">
        <f t="shared" si="56"/>
        <v>170.52511422023557</v>
      </c>
      <c r="AM157" s="482">
        <f t="shared" si="57"/>
        <v>-29.98</v>
      </c>
      <c r="AN157" s="482">
        <f t="shared" si="58"/>
        <v>-11.479999999999999</v>
      </c>
      <c r="AO157" s="482">
        <f t="shared" si="59"/>
        <v>-92.587151186908756</v>
      </c>
      <c r="AP157" s="482">
        <f t="shared" si="60"/>
        <v>49.701165016839184</v>
      </c>
      <c r="AQ157" s="482">
        <f t="shared" si="61"/>
        <v>447.77114412404649</v>
      </c>
    </row>
    <row r="158" spans="1:43">
      <c r="A158" s="240">
        <v>491</v>
      </c>
      <c r="B158" s="364">
        <v>10</v>
      </c>
      <c r="C158" s="364">
        <v>10</v>
      </c>
      <c r="D158" s="18" t="s">
        <v>181</v>
      </c>
      <c r="E158" s="21">
        <v>52122</v>
      </c>
      <c r="F158" s="21">
        <v>51980</v>
      </c>
      <c r="G158" s="36">
        <v>51919</v>
      </c>
      <c r="H158" s="36"/>
      <c r="I158" s="22">
        <v>-9833567.5417955555</v>
      </c>
      <c r="J158" s="36">
        <v>-4067803.3941691201</v>
      </c>
      <c r="K158" s="469">
        <f t="shared" si="43"/>
        <v>-13901370.935964676</v>
      </c>
      <c r="L158" s="469"/>
      <c r="M158" s="36">
        <v>-12122341.839662476</v>
      </c>
      <c r="N158" s="36">
        <v>-5029793.2100910293</v>
      </c>
      <c r="O158" s="36">
        <v>-4707881.3891426837</v>
      </c>
      <c r="P158" s="22">
        <v>1803552.8699071908</v>
      </c>
      <c r="Q158" s="19">
        <f t="shared" si="44"/>
        <v>-20056463.568989001</v>
      </c>
      <c r="R158" s="22"/>
      <c r="S158" s="22">
        <v>-12122341.839662476</v>
      </c>
      <c r="T158" s="36">
        <v>-4380115.1776557425</v>
      </c>
      <c r="U158" s="36">
        <v>-1556531.62</v>
      </c>
      <c r="V158" s="36">
        <v>-596030.12</v>
      </c>
      <c r="W158" s="482">
        <f t="shared" si="45"/>
        <v>-4707881.3891426837</v>
      </c>
      <c r="X158" s="22">
        <f t="shared" si="62"/>
        <v>2580434.786509274</v>
      </c>
      <c r="Y158" s="19">
        <f t="shared" si="46"/>
        <v>-20782465.35995163</v>
      </c>
      <c r="Z158" s="536"/>
      <c r="AA158" s="22">
        <f t="shared" si="47"/>
        <v>-188.66443232791443</v>
      </c>
      <c r="AB158" s="22">
        <f t="shared" si="48"/>
        <v>-78.043885387535397</v>
      </c>
      <c r="AC158" s="22">
        <f t="shared" si="49"/>
        <v>-266.70831771544982</v>
      </c>
      <c r="AE158" s="482">
        <f t="shared" si="50"/>
        <v>-233.21165524552666</v>
      </c>
      <c r="AF158" s="482">
        <f t="shared" si="51"/>
        <v>-96.764009428453818</v>
      </c>
      <c r="AG158" s="482">
        <f t="shared" si="52"/>
        <v>-90.571015566423313</v>
      </c>
      <c r="AH158" s="482">
        <f t="shared" si="53"/>
        <v>34.69705405746808</v>
      </c>
      <c r="AI158" s="482">
        <f t="shared" si="54"/>
        <v>-385.84962618293576</v>
      </c>
      <c r="AK158" s="482">
        <f t="shared" si="55"/>
        <v>-233.4856572673294</v>
      </c>
      <c r="AL158" s="482">
        <f t="shared" si="56"/>
        <v>-84.364397959431855</v>
      </c>
      <c r="AM158" s="482">
        <f t="shared" si="57"/>
        <v>-29.98</v>
      </c>
      <c r="AN158" s="482">
        <f t="shared" si="58"/>
        <v>-11.48</v>
      </c>
      <c r="AO158" s="482">
        <f t="shared" si="59"/>
        <v>-90.677428092657479</v>
      </c>
      <c r="AP158" s="482">
        <f t="shared" si="60"/>
        <v>49.701165016839191</v>
      </c>
      <c r="AQ158" s="482">
        <f t="shared" si="61"/>
        <v>-400.28631830257962</v>
      </c>
    </row>
    <row r="159" spans="1:43">
      <c r="A159" s="240">
        <v>494</v>
      </c>
      <c r="B159" s="364">
        <v>17</v>
      </c>
      <c r="C159" s="364">
        <v>17</v>
      </c>
      <c r="D159" s="18" t="s">
        <v>182</v>
      </c>
      <c r="E159" s="21">
        <v>8909</v>
      </c>
      <c r="F159" s="21">
        <v>8882</v>
      </c>
      <c r="G159" s="36">
        <v>8827</v>
      </c>
      <c r="H159" s="36"/>
      <c r="I159" s="22">
        <v>-1332285.5570207154</v>
      </c>
      <c r="J159" s="36">
        <v>-1802553.0599030182</v>
      </c>
      <c r="K159" s="469">
        <f t="shared" si="43"/>
        <v>-3134838.6169237336</v>
      </c>
      <c r="L159" s="469"/>
      <c r="M159" s="36">
        <v>-1683048.3172458161</v>
      </c>
      <c r="N159" s="36">
        <v>-1940057.6494636505</v>
      </c>
      <c r="O159" s="36">
        <v>-804451.76026097185</v>
      </c>
      <c r="P159" s="22">
        <v>308179.23413843149</v>
      </c>
      <c r="Q159" s="19">
        <f t="shared" si="44"/>
        <v>-4119378.4928320074</v>
      </c>
      <c r="R159" s="22"/>
      <c r="S159" s="22">
        <v>-1683048.3172458161</v>
      </c>
      <c r="T159" s="36">
        <v>-1829044.9468070478</v>
      </c>
      <c r="U159" s="36">
        <v>-264633.46000000002</v>
      </c>
      <c r="V159" s="36">
        <v>-101333.96</v>
      </c>
      <c r="W159" s="482">
        <f t="shared" si="45"/>
        <v>-804451.76026097185</v>
      </c>
      <c r="X159" s="22">
        <f t="shared" si="62"/>
        <v>438712.18360363948</v>
      </c>
      <c r="Y159" s="19">
        <f t="shared" si="46"/>
        <v>-4243800.2607101966</v>
      </c>
      <c r="Z159" s="536"/>
      <c r="AA159" s="22">
        <f t="shared" si="47"/>
        <v>-149.54378235724721</v>
      </c>
      <c r="AB159" s="22">
        <f t="shared" si="48"/>
        <v>-202.32944886104144</v>
      </c>
      <c r="AC159" s="22">
        <f t="shared" si="49"/>
        <v>-351.87323121828865</v>
      </c>
      <c r="AE159" s="482">
        <f t="shared" si="50"/>
        <v>-189.48979027761948</v>
      </c>
      <c r="AF159" s="482">
        <f t="shared" si="51"/>
        <v>-218.42576553294873</v>
      </c>
      <c r="AG159" s="482">
        <f t="shared" si="52"/>
        <v>-90.571015566423313</v>
      </c>
      <c r="AH159" s="482">
        <f t="shared" si="53"/>
        <v>34.69705405746808</v>
      </c>
      <c r="AI159" s="482">
        <f t="shared" si="54"/>
        <v>-463.78951731952344</v>
      </c>
      <c r="AK159" s="482">
        <f t="shared" si="55"/>
        <v>-190.67047889949202</v>
      </c>
      <c r="AL159" s="482">
        <f t="shared" si="56"/>
        <v>-207.21025793667698</v>
      </c>
      <c r="AM159" s="482">
        <f t="shared" si="57"/>
        <v>-29.980000000000004</v>
      </c>
      <c r="AN159" s="482">
        <f t="shared" si="58"/>
        <v>-11.48</v>
      </c>
      <c r="AO159" s="482">
        <f t="shared" si="59"/>
        <v>-91.135352924093326</v>
      </c>
      <c r="AP159" s="482">
        <f t="shared" si="60"/>
        <v>49.701165016839184</v>
      </c>
      <c r="AQ159" s="482">
        <f t="shared" si="61"/>
        <v>-480.77492474342318</v>
      </c>
    </row>
    <row r="160" spans="1:43">
      <c r="A160" s="240">
        <v>495</v>
      </c>
      <c r="B160" s="364">
        <v>13</v>
      </c>
      <c r="C160" s="364">
        <v>13</v>
      </c>
      <c r="D160" s="18" t="s">
        <v>183</v>
      </c>
      <c r="E160" s="21">
        <v>1488</v>
      </c>
      <c r="F160" s="21">
        <v>1477</v>
      </c>
      <c r="G160" s="36">
        <v>1430</v>
      </c>
      <c r="H160" s="36"/>
      <c r="I160" s="22">
        <v>214609.38296891158</v>
      </c>
      <c r="J160" s="36">
        <v>178712.19771105226</v>
      </c>
      <c r="K160" s="469">
        <f t="shared" si="43"/>
        <v>393321.58067996381</v>
      </c>
      <c r="L160" s="469"/>
      <c r="M160" s="36">
        <v>-7961.7651400020659</v>
      </c>
      <c r="N160" s="36">
        <v>2011.3875876180136</v>
      </c>
      <c r="O160" s="36">
        <v>-133773.38999160723</v>
      </c>
      <c r="P160" s="22">
        <v>51247.548842880351</v>
      </c>
      <c r="Q160" s="19">
        <f t="shared" si="44"/>
        <v>-88476.21870111092</v>
      </c>
      <c r="R160" s="22"/>
      <c r="S160" s="22">
        <v>-7961.7651400020659</v>
      </c>
      <c r="T160" s="36">
        <v>-3015.6275569529107</v>
      </c>
      <c r="U160" s="36">
        <v>-42871.4</v>
      </c>
      <c r="V160" s="36">
        <v>-16416.400000000001</v>
      </c>
      <c r="W160" s="482">
        <f t="shared" si="45"/>
        <v>-133773.38999160723</v>
      </c>
      <c r="X160" s="22">
        <f t="shared" si="62"/>
        <v>71072.665974080039</v>
      </c>
      <c r="Y160" s="19">
        <f t="shared" si="46"/>
        <v>-132965.91671448215</v>
      </c>
      <c r="Z160" s="536"/>
      <c r="AA160" s="22">
        <f t="shared" si="47"/>
        <v>144.22673586620402</v>
      </c>
      <c r="AB160" s="22">
        <f t="shared" si="48"/>
        <v>120.10228340796523</v>
      </c>
      <c r="AC160" s="22">
        <f t="shared" si="49"/>
        <v>264.32901927416924</v>
      </c>
      <c r="AE160" s="482">
        <f t="shared" si="50"/>
        <v>-5.3904977251198822</v>
      </c>
      <c r="AF160" s="482">
        <f t="shared" si="51"/>
        <v>1.3618060850494338</v>
      </c>
      <c r="AG160" s="482">
        <f t="shared" si="52"/>
        <v>-90.571015566423313</v>
      </c>
      <c r="AH160" s="482">
        <f t="shared" si="53"/>
        <v>34.69705405746808</v>
      </c>
      <c r="AI160" s="482">
        <f t="shared" si="54"/>
        <v>-59.902653149025674</v>
      </c>
      <c r="AK160" s="482">
        <f t="shared" si="55"/>
        <v>-5.5676679300713747</v>
      </c>
      <c r="AL160" s="482">
        <f t="shared" si="56"/>
        <v>-2.1088304594076299</v>
      </c>
      <c r="AM160" s="482">
        <f t="shared" si="57"/>
        <v>-29.98</v>
      </c>
      <c r="AN160" s="482">
        <f t="shared" si="58"/>
        <v>-11.48</v>
      </c>
      <c r="AO160" s="482">
        <f t="shared" si="59"/>
        <v>-93.547825168956109</v>
      </c>
      <c r="AP160" s="482">
        <f t="shared" si="60"/>
        <v>49.701165016839191</v>
      </c>
      <c r="AQ160" s="482">
        <f t="shared" si="61"/>
        <v>-92.983158541595913</v>
      </c>
    </row>
    <row r="161" spans="1:43">
      <c r="A161" s="240">
        <v>498</v>
      </c>
      <c r="B161" s="364">
        <v>19</v>
      </c>
      <c r="C161" s="364">
        <v>19</v>
      </c>
      <c r="D161" s="18" t="s">
        <v>184</v>
      </c>
      <c r="E161" s="21">
        <v>2321</v>
      </c>
      <c r="F161" s="21">
        <v>2281</v>
      </c>
      <c r="G161" s="36">
        <v>2325</v>
      </c>
      <c r="H161" s="36"/>
      <c r="I161" s="22">
        <v>-122686.07046232563</v>
      </c>
      <c r="J161" s="36">
        <v>494387.11180132453</v>
      </c>
      <c r="K161" s="469">
        <f t="shared" si="43"/>
        <v>371701.04133899888</v>
      </c>
      <c r="L161" s="469"/>
      <c r="M161" s="36">
        <v>73697.868990974603</v>
      </c>
      <c r="N161" s="36">
        <v>581467.94137752149</v>
      </c>
      <c r="O161" s="36">
        <v>-206592.48650701158</v>
      </c>
      <c r="P161" s="22">
        <v>79143.980305084697</v>
      </c>
      <c r="Q161" s="19">
        <f t="shared" si="44"/>
        <v>527717.30416656926</v>
      </c>
      <c r="R161" s="22"/>
      <c r="S161" s="22">
        <v>73697.868990974603</v>
      </c>
      <c r="T161" s="36">
        <v>541547.28327796189</v>
      </c>
      <c r="U161" s="36">
        <v>-69703.5</v>
      </c>
      <c r="V161" s="36">
        <v>-26691</v>
      </c>
      <c r="W161" s="482">
        <f t="shared" si="45"/>
        <v>-206592.48650701158</v>
      </c>
      <c r="X161" s="22">
        <f t="shared" si="62"/>
        <v>115555.20866415111</v>
      </c>
      <c r="Y161" s="19">
        <f t="shared" si="46"/>
        <v>427813.37442607607</v>
      </c>
      <c r="Z161" s="536"/>
      <c r="AA161" s="22">
        <f t="shared" si="47"/>
        <v>-52.859142810135992</v>
      </c>
      <c r="AB161" s="22">
        <f t="shared" si="48"/>
        <v>213.00608005227252</v>
      </c>
      <c r="AC161" s="22">
        <f t="shared" si="49"/>
        <v>160.14693724213652</v>
      </c>
      <c r="AE161" s="482">
        <f t="shared" si="50"/>
        <v>32.309455936420257</v>
      </c>
      <c r="AF161" s="482">
        <f t="shared" si="51"/>
        <v>254.91799271263545</v>
      </c>
      <c r="AG161" s="482">
        <f t="shared" si="52"/>
        <v>-90.571015566423313</v>
      </c>
      <c r="AH161" s="482">
        <f t="shared" si="53"/>
        <v>34.69705405746808</v>
      </c>
      <c r="AI161" s="482">
        <f t="shared" si="54"/>
        <v>231.3534871401005</v>
      </c>
      <c r="AK161" s="482">
        <f t="shared" si="55"/>
        <v>31.69800816816112</v>
      </c>
      <c r="AL161" s="482">
        <f t="shared" si="56"/>
        <v>232.92356270019866</v>
      </c>
      <c r="AM161" s="482">
        <f t="shared" si="57"/>
        <v>-29.98</v>
      </c>
      <c r="AN161" s="482">
        <f t="shared" si="58"/>
        <v>-11.48</v>
      </c>
      <c r="AO161" s="482">
        <f t="shared" si="59"/>
        <v>-88.856983443875947</v>
      </c>
      <c r="AP161" s="482">
        <f t="shared" si="60"/>
        <v>49.701165016839191</v>
      </c>
      <c r="AQ161" s="482">
        <f t="shared" si="61"/>
        <v>184.00575244132304</v>
      </c>
    </row>
    <row r="162" spans="1:43">
      <c r="A162" s="240">
        <v>499</v>
      </c>
      <c r="B162" s="364">
        <v>15</v>
      </c>
      <c r="C162" s="364">
        <v>15</v>
      </c>
      <c r="D162" s="18" t="s">
        <v>185</v>
      </c>
      <c r="E162" s="21">
        <v>19536</v>
      </c>
      <c r="F162" s="21">
        <v>19662</v>
      </c>
      <c r="G162" s="36">
        <v>19763</v>
      </c>
      <c r="H162" s="36"/>
      <c r="I162" s="22">
        <v>2257095.6570163397</v>
      </c>
      <c r="J162" s="36">
        <v>767945.24610744999</v>
      </c>
      <c r="K162" s="469">
        <f t="shared" si="43"/>
        <v>3025040.9031237895</v>
      </c>
      <c r="L162" s="469"/>
      <c r="M162" s="36">
        <v>1283600.7430349656</v>
      </c>
      <c r="N162" s="36">
        <v>9037.8291318835691</v>
      </c>
      <c r="O162" s="36">
        <v>-1780807.3080670151</v>
      </c>
      <c r="P162" s="22">
        <v>682213.47687793733</v>
      </c>
      <c r="Q162" s="19">
        <f t="shared" si="44"/>
        <v>194044.74097777135</v>
      </c>
      <c r="R162" s="22"/>
      <c r="S162" s="22">
        <v>1283600.7430349656</v>
      </c>
      <c r="T162" s="36">
        <v>-40144.393381725204</v>
      </c>
      <c r="U162" s="36">
        <v>-592494.74</v>
      </c>
      <c r="V162" s="36">
        <v>-226879.24000000002</v>
      </c>
      <c r="W162" s="482">
        <f t="shared" si="45"/>
        <v>-1780807.3080670151</v>
      </c>
      <c r="X162" s="22">
        <f t="shared" si="62"/>
        <v>982244.12422779284</v>
      </c>
      <c r="Y162" s="19">
        <f t="shared" si="46"/>
        <v>-374480.81418598199</v>
      </c>
      <c r="Z162" s="536"/>
      <c r="AA162" s="22">
        <f t="shared" si="47"/>
        <v>115.53519947872337</v>
      </c>
      <c r="AB162" s="22">
        <f t="shared" si="48"/>
        <v>39.309236594361693</v>
      </c>
      <c r="AC162" s="22">
        <f t="shared" si="49"/>
        <v>154.84443607308503</v>
      </c>
      <c r="AE162" s="482">
        <f t="shared" si="50"/>
        <v>65.283325350166081</v>
      </c>
      <c r="AF162" s="482">
        <f t="shared" si="51"/>
        <v>0.45965970561914193</v>
      </c>
      <c r="AG162" s="482">
        <f t="shared" si="52"/>
        <v>-90.571015566423313</v>
      </c>
      <c r="AH162" s="482">
        <f t="shared" si="53"/>
        <v>34.69705405746808</v>
      </c>
      <c r="AI162" s="482">
        <f t="shared" si="54"/>
        <v>9.8690235468299949</v>
      </c>
      <c r="AK162" s="482">
        <f t="shared" si="55"/>
        <v>64.949690989979544</v>
      </c>
      <c r="AL162" s="482">
        <f t="shared" si="56"/>
        <v>-2.0312904610496991</v>
      </c>
      <c r="AM162" s="482">
        <f t="shared" si="57"/>
        <v>-29.98</v>
      </c>
      <c r="AN162" s="482">
        <f t="shared" si="58"/>
        <v>-11.48</v>
      </c>
      <c r="AO162" s="482">
        <f t="shared" si="59"/>
        <v>-90.108146944644801</v>
      </c>
      <c r="AP162" s="482">
        <f t="shared" si="60"/>
        <v>49.701165016839184</v>
      </c>
      <c r="AQ162" s="482">
        <f t="shared" si="61"/>
        <v>-18.948581398875778</v>
      </c>
    </row>
    <row r="163" spans="1:43">
      <c r="A163" s="240">
        <v>500</v>
      </c>
      <c r="B163" s="364">
        <v>13</v>
      </c>
      <c r="C163" s="364">
        <v>13</v>
      </c>
      <c r="D163" s="18" t="s">
        <v>186</v>
      </c>
      <c r="E163" s="21">
        <v>10426</v>
      </c>
      <c r="F163" s="21">
        <v>10486</v>
      </c>
      <c r="G163" s="36">
        <v>10551</v>
      </c>
      <c r="H163" s="36"/>
      <c r="I163" s="22">
        <v>2384572.1870733406</v>
      </c>
      <c r="J163" s="36">
        <v>1272038.2486312264</v>
      </c>
      <c r="K163" s="469">
        <f t="shared" si="43"/>
        <v>3656610.435704567</v>
      </c>
      <c r="L163" s="469"/>
      <c r="M163" s="36">
        <v>2705573.7844638815</v>
      </c>
      <c r="N163" s="36">
        <v>1285616.5212164067</v>
      </c>
      <c r="O163" s="36">
        <v>-949727.6692295149</v>
      </c>
      <c r="P163" s="22">
        <v>363833.30884661031</v>
      </c>
      <c r="Q163" s="19">
        <f t="shared" si="44"/>
        <v>3405295.9452973832</v>
      </c>
      <c r="R163" s="22"/>
      <c r="S163" s="22">
        <v>2705573.7844638815</v>
      </c>
      <c r="T163" s="36">
        <v>1102097.0030962916</v>
      </c>
      <c r="U163" s="36">
        <v>-316318.98</v>
      </c>
      <c r="V163" s="36">
        <v>-121125.48000000001</v>
      </c>
      <c r="W163" s="482">
        <f t="shared" si="45"/>
        <v>-949727.6692295149</v>
      </c>
      <c r="X163" s="22">
        <f t="shared" si="62"/>
        <v>524396.99209267029</v>
      </c>
      <c r="Y163" s="19">
        <f t="shared" si="46"/>
        <v>2944895.6504233289</v>
      </c>
      <c r="Z163" s="536"/>
      <c r="AA163" s="22">
        <f t="shared" si="47"/>
        <v>228.7140022130578</v>
      </c>
      <c r="AB163" s="22">
        <f t="shared" si="48"/>
        <v>122.0063541752567</v>
      </c>
      <c r="AC163" s="22">
        <f t="shared" si="49"/>
        <v>350.72035638831449</v>
      </c>
      <c r="AE163" s="482">
        <f t="shared" si="50"/>
        <v>258.01771738164041</v>
      </c>
      <c r="AF163" s="482">
        <f t="shared" si="51"/>
        <v>122.60313953999683</v>
      </c>
      <c r="AG163" s="482">
        <f t="shared" si="52"/>
        <v>-90.571015566423313</v>
      </c>
      <c r="AH163" s="482">
        <f t="shared" si="53"/>
        <v>34.69705405746808</v>
      </c>
      <c r="AI163" s="482">
        <f t="shared" si="54"/>
        <v>324.74689541268197</v>
      </c>
      <c r="AK163" s="482">
        <f t="shared" si="55"/>
        <v>256.4281854292372</v>
      </c>
      <c r="AL163" s="482">
        <f t="shared" si="56"/>
        <v>104.45427003092517</v>
      </c>
      <c r="AM163" s="482">
        <f t="shared" si="57"/>
        <v>-29.979999999999997</v>
      </c>
      <c r="AN163" s="482">
        <f t="shared" si="58"/>
        <v>-11.48</v>
      </c>
      <c r="AO163" s="482">
        <f t="shared" si="59"/>
        <v>-90.01304797929248</v>
      </c>
      <c r="AP163" s="482">
        <f t="shared" si="60"/>
        <v>49.701165016839191</v>
      </c>
      <c r="AQ163" s="482">
        <f t="shared" si="61"/>
        <v>279.11057249770909</v>
      </c>
    </row>
    <row r="164" spans="1:43">
      <c r="A164" s="240">
        <v>503</v>
      </c>
      <c r="B164" s="364">
        <v>2</v>
      </c>
      <c r="C164" s="364">
        <v>2</v>
      </c>
      <c r="D164" s="18" t="s">
        <v>187</v>
      </c>
      <c r="E164" s="21">
        <v>7594</v>
      </c>
      <c r="F164" s="21">
        <v>7539</v>
      </c>
      <c r="G164" s="36">
        <v>7515</v>
      </c>
      <c r="H164" s="36"/>
      <c r="I164" s="22">
        <v>-873381.28137660876</v>
      </c>
      <c r="J164" s="36">
        <v>-1004338.0367727539</v>
      </c>
      <c r="K164" s="469">
        <f t="shared" si="43"/>
        <v>-1877719.3181493627</v>
      </c>
      <c r="L164" s="469"/>
      <c r="M164" s="36">
        <v>-627304.2812280748</v>
      </c>
      <c r="N164" s="36">
        <v>-758664.3791083364</v>
      </c>
      <c r="O164" s="36">
        <v>-682814.88635526539</v>
      </c>
      <c r="P164" s="22">
        <v>261581.09053925186</v>
      </c>
      <c r="Q164" s="19">
        <f t="shared" si="44"/>
        <v>-1807202.4561524247</v>
      </c>
      <c r="R164" s="22"/>
      <c r="S164" s="22">
        <v>-627304.2812280748</v>
      </c>
      <c r="T164" s="36">
        <v>-664437.31703581568</v>
      </c>
      <c r="U164" s="36">
        <v>-225299.7</v>
      </c>
      <c r="V164" s="36">
        <v>-86272.2</v>
      </c>
      <c r="W164" s="482">
        <f t="shared" si="45"/>
        <v>-682814.88635526539</v>
      </c>
      <c r="X164" s="22">
        <f t="shared" si="62"/>
        <v>373504.25510154647</v>
      </c>
      <c r="Y164" s="19">
        <f t="shared" si="46"/>
        <v>-1912624.1295176095</v>
      </c>
      <c r="Z164" s="536"/>
      <c r="AA164" s="22">
        <f t="shared" si="47"/>
        <v>-115.00938653892662</v>
      </c>
      <c r="AB164" s="22">
        <f t="shared" si="48"/>
        <v>-132.25415285393126</v>
      </c>
      <c r="AC164" s="22">
        <f t="shared" si="49"/>
        <v>-247.26353939285787</v>
      </c>
      <c r="AE164" s="482">
        <f t="shared" si="50"/>
        <v>-83.207889803432124</v>
      </c>
      <c r="AF164" s="482">
        <f t="shared" si="51"/>
        <v>-100.63196433324531</v>
      </c>
      <c r="AG164" s="482">
        <f t="shared" si="52"/>
        <v>-90.571015566423313</v>
      </c>
      <c r="AH164" s="482">
        <f t="shared" si="53"/>
        <v>34.69705405746808</v>
      </c>
      <c r="AI164" s="482">
        <f t="shared" si="54"/>
        <v>-239.71381564563268</v>
      </c>
      <c r="AK164" s="482">
        <f t="shared" si="55"/>
        <v>-83.47362358324348</v>
      </c>
      <c r="AL164" s="482">
        <f t="shared" si="56"/>
        <v>-88.414812646149784</v>
      </c>
      <c r="AM164" s="482">
        <f t="shared" si="57"/>
        <v>-29.98</v>
      </c>
      <c r="AN164" s="482">
        <f t="shared" si="58"/>
        <v>-11.48</v>
      </c>
      <c r="AO164" s="482">
        <f t="shared" si="59"/>
        <v>-90.860264318731254</v>
      </c>
      <c r="AP164" s="482">
        <f t="shared" si="60"/>
        <v>49.701165016839184</v>
      </c>
      <c r="AQ164" s="482">
        <f t="shared" si="61"/>
        <v>-254.50753553128536</v>
      </c>
    </row>
    <row r="165" spans="1:43">
      <c r="A165" s="240">
        <v>504</v>
      </c>
      <c r="B165" s="364">
        <v>1</v>
      </c>
      <c r="C165" s="475">
        <v>32</v>
      </c>
      <c r="D165" s="18" t="s">
        <v>188</v>
      </c>
      <c r="E165" s="21">
        <v>1816</v>
      </c>
      <c r="F165" s="21">
        <v>1764</v>
      </c>
      <c r="G165" s="36">
        <v>1715</v>
      </c>
      <c r="H165" s="36"/>
      <c r="I165" s="22">
        <v>-152539.77561146973</v>
      </c>
      <c r="J165" s="36">
        <v>25175.170923812559</v>
      </c>
      <c r="K165" s="469">
        <f t="shared" si="43"/>
        <v>-127364.60468765716</v>
      </c>
      <c r="L165" s="469"/>
      <c r="M165" s="36">
        <v>-480665.71192696487</v>
      </c>
      <c r="N165" s="36">
        <v>-174657.15057842605</v>
      </c>
      <c r="O165" s="36">
        <v>-159767.27145917073</v>
      </c>
      <c r="P165" s="22">
        <v>61205.603357373693</v>
      </c>
      <c r="Q165" s="19">
        <f t="shared" si="44"/>
        <v>-753884.53060718789</v>
      </c>
      <c r="R165" s="22"/>
      <c r="S165" s="22">
        <v>-480665.71192696487</v>
      </c>
      <c r="T165" s="36">
        <v>-152609.59287900617</v>
      </c>
      <c r="U165" s="36">
        <v>-51415.700000000004</v>
      </c>
      <c r="V165" s="36">
        <v>-19688.2</v>
      </c>
      <c r="W165" s="482">
        <f t="shared" si="45"/>
        <v>-159767.27145917073</v>
      </c>
      <c r="X165" s="22">
        <f t="shared" si="62"/>
        <v>85237.498003879198</v>
      </c>
      <c r="Y165" s="19">
        <f t="shared" si="46"/>
        <v>-778908.97826126241</v>
      </c>
      <c r="Z165" s="536"/>
      <c r="AA165" s="22">
        <f t="shared" si="47"/>
        <v>-83.99767379486218</v>
      </c>
      <c r="AB165" s="22">
        <f t="shared" si="48"/>
        <v>13.862979583597223</v>
      </c>
      <c r="AC165" s="22">
        <f t="shared" si="49"/>
        <v>-70.134694211264957</v>
      </c>
      <c r="AE165" s="482">
        <f t="shared" si="50"/>
        <v>-272.48623125111385</v>
      </c>
      <c r="AF165" s="482">
        <f t="shared" si="51"/>
        <v>-99.01199012382429</v>
      </c>
      <c r="AG165" s="482">
        <f t="shared" si="52"/>
        <v>-90.571015566423313</v>
      </c>
      <c r="AH165" s="482">
        <f t="shared" si="53"/>
        <v>34.69705405746808</v>
      </c>
      <c r="AI165" s="482">
        <f t="shared" si="54"/>
        <v>-427.37218288389334</v>
      </c>
      <c r="AK165" s="482">
        <f t="shared" si="55"/>
        <v>-280.27155214400284</v>
      </c>
      <c r="AL165" s="482">
        <f t="shared" si="56"/>
        <v>-88.985185352190186</v>
      </c>
      <c r="AM165" s="482">
        <f t="shared" si="57"/>
        <v>-29.980000000000004</v>
      </c>
      <c r="AN165" s="482">
        <f t="shared" si="58"/>
        <v>-11.48</v>
      </c>
      <c r="AO165" s="482">
        <f t="shared" si="59"/>
        <v>-93.158758868321129</v>
      </c>
      <c r="AP165" s="482">
        <f t="shared" si="60"/>
        <v>49.701165016839184</v>
      </c>
      <c r="AQ165" s="482">
        <f t="shared" si="61"/>
        <v>-454.17433134767487</v>
      </c>
    </row>
    <row r="166" spans="1:43">
      <c r="A166" s="240">
        <v>505</v>
      </c>
      <c r="B166" s="364">
        <v>1</v>
      </c>
      <c r="C166" s="475">
        <v>33</v>
      </c>
      <c r="D166" s="18" t="s">
        <v>189</v>
      </c>
      <c r="E166" s="21">
        <v>20837</v>
      </c>
      <c r="F166" s="21">
        <v>20912</v>
      </c>
      <c r="G166" s="36">
        <v>20957</v>
      </c>
      <c r="H166" s="36"/>
      <c r="I166" s="22">
        <v>-1067723.4109920911</v>
      </c>
      <c r="J166" s="36">
        <v>-487463.23182353366</v>
      </c>
      <c r="K166" s="469">
        <f t="shared" si="43"/>
        <v>-1555186.6428156248</v>
      </c>
      <c r="L166" s="469"/>
      <c r="M166" s="36">
        <v>-686844.96260971308</v>
      </c>
      <c r="N166" s="36">
        <v>-6089.0036184167311</v>
      </c>
      <c r="O166" s="36">
        <v>-1894021.0775250443</v>
      </c>
      <c r="P166" s="22">
        <v>725584.79444977245</v>
      </c>
      <c r="Q166" s="19">
        <f t="shared" si="44"/>
        <v>-1861370.2493034017</v>
      </c>
      <c r="R166" s="22"/>
      <c r="S166" s="22">
        <v>-686844.96260971308</v>
      </c>
      <c r="T166" s="36">
        <v>-42696.549404874248</v>
      </c>
      <c r="U166" s="36">
        <v>-628290.86</v>
      </c>
      <c r="V166" s="36">
        <v>-240586.36000000002</v>
      </c>
      <c r="W166" s="482">
        <f t="shared" si="45"/>
        <v>-1894021.0775250443</v>
      </c>
      <c r="X166" s="22">
        <f t="shared" si="62"/>
        <v>1041587.3152578988</v>
      </c>
      <c r="Y166" s="19">
        <f t="shared" si="46"/>
        <v>-2450852.4942817334</v>
      </c>
      <c r="Z166" s="536"/>
      <c r="AA166" s="22">
        <f t="shared" si="47"/>
        <v>-51.241705187507371</v>
      </c>
      <c r="AB166" s="22">
        <f t="shared" si="48"/>
        <v>-23.394117762803361</v>
      </c>
      <c r="AC166" s="22">
        <f t="shared" si="49"/>
        <v>-74.63582295031074</v>
      </c>
      <c r="AE166" s="482">
        <f t="shared" si="50"/>
        <v>-32.844537232675641</v>
      </c>
      <c r="AF166" s="482">
        <f t="shared" si="51"/>
        <v>-0.2911727055478544</v>
      </c>
      <c r="AG166" s="482">
        <f t="shared" si="52"/>
        <v>-90.571015566423313</v>
      </c>
      <c r="AH166" s="482">
        <f t="shared" si="53"/>
        <v>34.69705405746808</v>
      </c>
      <c r="AI166" s="482">
        <f t="shared" si="54"/>
        <v>-89.009671447178732</v>
      </c>
      <c r="AK166" s="482">
        <f t="shared" si="55"/>
        <v>-32.774011671981349</v>
      </c>
      <c r="AL166" s="482">
        <f t="shared" si="56"/>
        <v>-2.0373407169382185</v>
      </c>
      <c r="AM166" s="482">
        <f t="shared" si="57"/>
        <v>-29.98</v>
      </c>
      <c r="AN166" s="482">
        <f t="shared" si="58"/>
        <v>-11.48</v>
      </c>
      <c r="AO166" s="482">
        <f t="shared" si="59"/>
        <v>-90.376536599944856</v>
      </c>
      <c r="AP166" s="482">
        <f t="shared" si="60"/>
        <v>49.701165016839184</v>
      </c>
      <c r="AQ166" s="482">
        <f t="shared" si="61"/>
        <v>-116.94672397202527</v>
      </c>
    </row>
    <row r="167" spans="1:43">
      <c r="A167" s="240">
        <v>507</v>
      </c>
      <c r="B167" s="364">
        <v>10</v>
      </c>
      <c r="C167" s="364">
        <v>10</v>
      </c>
      <c r="D167" s="18" t="s">
        <v>190</v>
      </c>
      <c r="E167" s="21">
        <v>5635</v>
      </c>
      <c r="F167" s="21">
        <v>5564</v>
      </c>
      <c r="G167" s="36">
        <v>5522</v>
      </c>
      <c r="H167" s="36"/>
      <c r="I167" s="22">
        <v>126007.61324428333</v>
      </c>
      <c r="J167" s="36">
        <v>466797.64630402316</v>
      </c>
      <c r="K167" s="469">
        <f t="shared" si="43"/>
        <v>592805.25954830647</v>
      </c>
      <c r="L167" s="469"/>
      <c r="M167" s="36">
        <v>-777950.7154690891</v>
      </c>
      <c r="N167" s="36">
        <v>-75741.755449885313</v>
      </c>
      <c r="O167" s="36">
        <v>-503937.13061157928</v>
      </c>
      <c r="P167" s="22">
        <v>193054.40877575238</v>
      </c>
      <c r="Q167" s="19">
        <f t="shared" si="44"/>
        <v>-1164575.1927548014</v>
      </c>
      <c r="R167" s="22"/>
      <c r="S167" s="22">
        <v>-1410487.6499089282</v>
      </c>
      <c r="T167" s="36">
        <v>-340686.23430017498</v>
      </c>
      <c r="U167" s="36">
        <v>-212828.02</v>
      </c>
      <c r="V167" s="36">
        <v>-81496.52</v>
      </c>
      <c r="W167" s="482">
        <f>O167-144914</f>
        <v>-648851.13061157928</v>
      </c>
      <c r="X167" s="22">
        <f>G167/$G$10*277000000+78379</f>
        <v>352828.83322298597</v>
      </c>
      <c r="Y167" s="19">
        <f t="shared" si="46"/>
        <v>-2341520.7215976967</v>
      </c>
      <c r="Z167" s="536"/>
      <c r="AA167" s="22">
        <f t="shared" si="47"/>
        <v>22.361599510964211</v>
      </c>
      <c r="AB167" s="22">
        <f t="shared" si="48"/>
        <v>82.838978935940219</v>
      </c>
      <c r="AC167" s="22">
        <f t="shared" si="49"/>
        <v>105.20057844690443</v>
      </c>
      <c r="AE167" s="482">
        <f t="shared" si="50"/>
        <v>-139.81860450558756</v>
      </c>
      <c r="AF167" s="482">
        <f t="shared" si="51"/>
        <v>-13.612824487757964</v>
      </c>
      <c r="AG167" s="482">
        <f t="shared" si="52"/>
        <v>-90.571015566423313</v>
      </c>
      <c r="AH167" s="482">
        <f t="shared" si="53"/>
        <v>34.69705405746808</v>
      </c>
      <c r="AI167" s="482">
        <f t="shared" si="54"/>
        <v>-209.30539050230075</v>
      </c>
      <c r="AK167" s="482">
        <f t="shared" ref="AK167" si="63">S167/$G167</f>
        <v>-255.4305776727505</v>
      </c>
      <c r="AL167" s="482">
        <f t="shared" ref="AL167" si="64">T167/$G167</f>
        <v>-61.696167022849508</v>
      </c>
      <c r="AM167" s="482">
        <f t="shared" ref="AM167" si="65">U167/$G167</f>
        <v>-38.541836291198841</v>
      </c>
      <c r="AN167" s="482">
        <f t="shared" ref="AN167" si="66">V167/$G167</f>
        <v>-14.758515030785947</v>
      </c>
      <c r="AO167" s="482">
        <f t="shared" si="59"/>
        <v>-117.50292115385355</v>
      </c>
      <c r="AP167" s="482">
        <f t="shared" si="60"/>
        <v>63.895116483699013</v>
      </c>
      <c r="AQ167" s="482">
        <f t="shared" si="61"/>
        <v>-424.03490068773937</v>
      </c>
    </row>
    <row r="168" spans="1:43">
      <c r="A168" s="240">
        <v>508</v>
      </c>
      <c r="B168" s="364">
        <v>6</v>
      </c>
      <c r="C168" s="364">
        <v>6</v>
      </c>
      <c r="D168" s="18" t="s">
        <v>191</v>
      </c>
      <c r="E168" s="21">
        <v>9563</v>
      </c>
      <c r="F168" s="21">
        <v>9360</v>
      </c>
      <c r="G168" s="36">
        <v>9271</v>
      </c>
      <c r="H168" s="36"/>
      <c r="I168" s="22">
        <v>-202194.99052737484</v>
      </c>
      <c r="J168" s="36">
        <v>-169346.17177379702</v>
      </c>
      <c r="K168" s="469">
        <f t="shared" si="43"/>
        <v>-371541.16230117186</v>
      </c>
      <c r="L168" s="469"/>
      <c r="M168" s="36">
        <v>-836985.06646362867</v>
      </c>
      <c r="N168" s="36">
        <v>-491822.01145742444</v>
      </c>
      <c r="O168" s="36">
        <v>-847744.70570172218</v>
      </c>
      <c r="P168" s="22">
        <v>324764.42597790121</v>
      </c>
      <c r="Q168" s="19">
        <f t="shared" si="44"/>
        <v>-1851787.3576448741</v>
      </c>
      <c r="R168" s="22"/>
      <c r="S168" s="22">
        <v>-836985.06646362867</v>
      </c>
      <c r="T168" s="36">
        <v>-374834.97060335963</v>
      </c>
      <c r="U168" s="36">
        <v>-277944.58</v>
      </c>
      <c r="V168" s="36">
        <v>-106431.08</v>
      </c>
      <c r="W168" s="482">
        <f t="shared" si="45"/>
        <v>-847744.70570172218</v>
      </c>
      <c r="X168" s="22">
        <f t="shared" si="62"/>
        <v>460779.50087111606</v>
      </c>
      <c r="Y168" s="19">
        <f t="shared" si="46"/>
        <v>-1983160.9018975946</v>
      </c>
      <c r="Z168" s="536"/>
      <c r="AA168" s="22">
        <f t="shared" si="47"/>
        <v>-21.143468631953869</v>
      </c>
      <c r="AB168" s="22">
        <f t="shared" si="48"/>
        <v>-17.708477650715992</v>
      </c>
      <c r="AC168" s="22">
        <f t="shared" si="49"/>
        <v>-38.851946282669857</v>
      </c>
      <c r="AE168" s="482">
        <f t="shared" si="50"/>
        <v>-89.421481459789391</v>
      </c>
      <c r="AF168" s="482">
        <f t="shared" si="51"/>
        <v>-52.545086694169278</v>
      </c>
      <c r="AG168" s="482">
        <f t="shared" si="52"/>
        <v>-90.571015566423313</v>
      </c>
      <c r="AH168" s="482">
        <f t="shared" si="53"/>
        <v>34.69705405746808</v>
      </c>
      <c r="AI168" s="482">
        <f t="shared" si="54"/>
        <v>-197.84052966291389</v>
      </c>
      <c r="AK168" s="482">
        <f t="shared" si="55"/>
        <v>-90.279912249339731</v>
      </c>
      <c r="AL168" s="482">
        <f t="shared" si="56"/>
        <v>-40.430910430736667</v>
      </c>
      <c r="AM168" s="482">
        <f t="shared" si="57"/>
        <v>-29.98</v>
      </c>
      <c r="AN168" s="482">
        <f t="shared" si="58"/>
        <v>-11.48</v>
      </c>
      <c r="AO168" s="482">
        <f t="shared" si="59"/>
        <v>-91.440481685009402</v>
      </c>
      <c r="AP168" s="482">
        <f t="shared" si="60"/>
        <v>49.701165016839184</v>
      </c>
      <c r="AQ168" s="482">
        <f t="shared" si="61"/>
        <v>-213.91013934824664</v>
      </c>
    </row>
    <row r="169" spans="1:43">
      <c r="A169" s="240">
        <v>529</v>
      </c>
      <c r="B169" s="364">
        <v>2</v>
      </c>
      <c r="C169" s="364">
        <v>2</v>
      </c>
      <c r="D169" s="18" t="s">
        <v>192</v>
      </c>
      <c r="E169" s="21">
        <v>19579</v>
      </c>
      <c r="F169" s="21">
        <v>19850</v>
      </c>
      <c r="G169" s="36">
        <v>19999</v>
      </c>
      <c r="H169" s="36"/>
      <c r="I169" s="22">
        <v>3249168.9988771346</v>
      </c>
      <c r="J169" s="36">
        <v>612896.30576468771</v>
      </c>
      <c r="K169" s="469">
        <f t="shared" si="43"/>
        <v>3862065.3046418224</v>
      </c>
      <c r="L169" s="469"/>
      <c r="M169" s="36">
        <v>4328799.4813034628</v>
      </c>
      <c r="N169" s="36">
        <v>953971.93532920396</v>
      </c>
      <c r="O169" s="36">
        <v>-1797834.6589935028</v>
      </c>
      <c r="P169" s="22">
        <v>688736.52304074133</v>
      </c>
      <c r="Q169" s="19">
        <f t="shared" si="44"/>
        <v>4173673.2806799053</v>
      </c>
      <c r="R169" s="22"/>
      <c r="S169" s="22">
        <v>4328799.4813034628</v>
      </c>
      <c r="T169" s="36">
        <v>606569.45252505725</v>
      </c>
      <c r="U169" s="36">
        <v>-599570.02</v>
      </c>
      <c r="V169" s="36">
        <v>-229588.52000000002</v>
      </c>
      <c r="W169" s="482">
        <f t="shared" si="45"/>
        <v>-1797834.6589935028</v>
      </c>
      <c r="X169" s="22">
        <f t="shared" si="62"/>
        <v>993973.59917176689</v>
      </c>
      <c r="Y169" s="19">
        <f t="shared" si="46"/>
        <v>3302349.3340067845</v>
      </c>
      <c r="Z169" s="536"/>
      <c r="AA169" s="22">
        <f t="shared" si="47"/>
        <v>165.95173394336456</v>
      </c>
      <c r="AB169" s="22">
        <f t="shared" si="48"/>
        <v>31.303759424111941</v>
      </c>
      <c r="AC169" s="22">
        <f t="shared" si="49"/>
        <v>197.2554933674765</v>
      </c>
      <c r="AE169" s="482">
        <f t="shared" si="50"/>
        <v>218.07554061982179</v>
      </c>
      <c r="AF169" s="482">
        <f t="shared" si="51"/>
        <v>48.059039563184079</v>
      </c>
      <c r="AG169" s="482">
        <f t="shared" si="52"/>
        <v>-90.571015566423313</v>
      </c>
      <c r="AH169" s="482">
        <f t="shared" si="53"/>
        <v>34.69705405746808</v>
      </c>
      <c r="AI169" s="482">
        <f t="shared" si="54"/>
        <v>210.26061867405065</v>
      </c>
      <c r="AK169" s="482">
        <f t="shared" si="55"/>
        <v>216.45079660500338</v>
      </c>
      <c r="AL169" s="482">
        <f t="shared" si="56"/>
        <v>30.329989125709147</v>
      </c>
      <c r="AM169" s="482">
        <f t="shared" si="57"/>
        <v>-29.98</v>
      </c>
      <c r="AN169" s="482">
        <f t="shared" si="58"/>
        <v>-11.48</v>
      </c>
      <c r="AO169" s="482">
        <f t="shared" si="59"/>
        <v>-89.896227761063201</v>
      </c>
      <c r="AP169" s="482">
        <f t="shared" si="60"/>
        <v>49.701165016839184</v>
      </c>
      <c r="AQ169" s="482">
        <f t="shared" si="61"/>
        <v>165.12572298648854</v>
      </c>
    </row>
    <row r="170" spans="1:43">
      <c r="A170" s="240">
        <v>531</v>
      </c>
      <c r="B170" s="364">
        <v>4</v>
      </c>
      <c r="C170" s="364">
        <v>4</v>
      </c>
      <c r="D170" s="18" t="s">
        <v>193</v>
      </c>
      <c r="E170" s="21">
        <v>5169</v>
      </c>
      <c r="F170" s="21">
        <v>5072</v>
      </c>
      <c r="G170" s="36">
        <v>4966</v>
      </c>
      <c r="H170" s="36"/>
      <c r="I170" s="22">
        <v>-901192.83959212282</v>
      </c>
      <c r="J170" s="36">
        <v>-906487.4611111877</v>
      </c>
      <c r="K170" s="469">
        <f t="shared" si="43"/>
        <v>-1807680.3007033104</v>
      </c>
      <c r="L170" s="469"/>
      <c r="M170" s="36">
        <v>-1123293.0359543334</v>
      </c>
      <c r="N170" s="36">
        <v>-999917.29458795243</v>
      </c>
      <c r="O170" s="36">
        <v>-459376.19095289905</v>
      </c>
      <c r="P170" s="22">
        <v>175983.4581794781</v>
      </c>
      <c r="Q170" s="19">
        <f t="shared" si="44"/>
        <v>-2406603.0633157068</v>
      </c>
      <c r="R170" s="22"/>
      <c r="S170" s="22">
        <v>-1123293.0359543334</v>
      </c>
      <c r="T170" s="36">
        <v>-936524.31689438224</v>
      </c>
      <c r="U170" s="36">
        <v>-148880.68</v>
      </c>
      <c r="V170" s="36">
        <v>-57009.68</v>
      </c>
      <c r="W170" s="482">
        <f t="shared" si="45"/>
        <v>-459376.19095289905</v>
      </c>
      <c r="X170" s="22">
        <f t="shared" si="62"/>
        <v>246815.98547362341</v>
      </c>
      <c r="Y170" s="19">
        <f t="shared" si="46"/>
        <v>-2478267.9183279914</v>
      </c>
      <c r="Z170" s="536"/>
      <c r="AA170" s="22">
        <f t="shared" si="47"/>
        <v>-174.34568380578889</v>
      </c>
      <c r="AB170" s="22">
        <f t="shared" si="48"/>
        <v>-175.36998667270026</v>
      </c>
      <c r="AC170" s="22">
        <f t="shared" si="49"/>
        <v>-349.71567047848913</v>
      </c>
      <c r="AE170" s="482">
        <f t="shared" si="50"/>
        <v>-221.46944715187962</v>
      </c>
      <c r="AF170" s="482">
        <f t="shared" si="51"/>
        <v>-197.14457700866569</v>
      </c>
      <c r="AG170" s="482">
        <f t="shared" si="52"/>
        <v>-90.571015566423313</v>
      </c>
      <c r="AH170" s="482">
        <f t="shared" si="53"/>
        <v>34.69705405746808</v>
      </c>
      <c r="AI170" s="482">
        <f t="shared" si="54"/>
        <v>-474.48798566950057</v>
      </c>
      <c r="AK170" s="482">
        <f t="shared" si="55"/>
        <v>-226.19674505725601</v>
      </c>
      <c r="AL170" s="482">
        <f t="shared" si="56"/>
        <v>-188.58725672460375</v>
      </c>
      <c r="AM170" s="482">
        <f t="shared" si="57"/>
        <v>-29.979999999999997</v>
      </c>
      <c r="AN170" s="482">
        <f t="shared" si="58"/>
        <v>-11.48</v>
      </c>
      <c r="AO170" s="482">
        <f t="shared" si="59"/>
        <v>-92.504267207591425</v>
      </c>
      <c r="AP170" s="482">
        <f t="shared" si="60"/>
        <v>49.701165016839191</v>
      </c>
      <c r="AQ170" s="482">
        <f t="shared" si="61"/>
        <v>-499.04710397261204</v>
      </c>
    </row>
    <row r="171" spans="1:43">
      <c r="A171" s="240">
        <v>535</v>
      </c>
      <c r="B171" s="364">
        <v>17</v>
      </c>
      <c r="C171" s="364">
        <v>17</v>
      </c>
      <c r="D171" s="18" t="s">
        <v>194</v>
      </c>
      <c r="E171" s="21">
        <v>10396</v>
      </c>
      <c r="F171" s="21">
        <v>10419</v>
      </c>
      <c r="G171" s="36">
        <v>10454</v>
      </c>
      <c r="H171" s="36"/>
      <c r="I171" s="22">
        <v>648349.79844050645</v>
      </c>
      <c r="J171" s="36">
        <v>-328873.14778039505</v>
      </c>
      <c r="K171" s="469">
        <f t="shared" si="43"/>
        <v>319476.65066011139</v>
      </c>
      <c r="L171" s="469"/>
      <c r="M171" s="36">
        <v>431355.8732414273</v>
      </c>
      <c r="N171" s="36">
        <v>-360276.35514438874</v>
      </c>
      <c r="O171" s="36">
        <v>-943659.41118656448</v>
      </c>
      <c r="P171" s="22">
        <v>361508.60622475995</v>
      </c>
      <c r="Q171" s="19">
        <f t="shared" si="44"/>
        <v>-511071.28686476592</v>
      </c>
      <c r="R171" s="22"/>
      <c r="S171" s="22">
        <v>431355.8732414273</v>
      </c>
      <c r="T171" s="36">
        <v>-230053.28050138647</v>
      </c>
      <c r="U171" s="36">
        <v>-313410.92</v>
      </c>
      <c r="V171" s="36">
        <v>-120011.92</v>
      </c>
      <c r="W171" s="482">
        <f t="shared" si="45"/>
        <v>-943659.41118656448</v>
      </c>
      <c r="X171" s="22">
        <f t="shared" si="62"/>
        <v>519575.97908603685</v>
      </c>
      <c r="Y171" s="19">
        <f t="shared" si="46"/>
        <v>-656203.6793604868</v>
      </c>
      <c r="Z171" s="536"/>
      <c r="AA171" s="22">
        <f t="shared" si="47"/>
        <v>62.365313432137981</v>
      </c>
      <c r="AB171" s="22">
        <f t="shared" si="48"/>
        <v>-31.634585203962587</v>
      </c>
      <c r="AC171" s="22">
        <f t="shared" si="49"/>
        <v>30.730728228175394</v>
      </c>
      <c r="AE171" s="482">
        <f t="shared" si="50"/>
        <v>41.400890031809894</v>
      </c>
      <c r="AF171" s="482">
        <f t="shared" si="51"/>
        <v>-34.578784446145384</v>
      </c>
      <c r="AG171" s="482">
        <f t="shared" si="52"/>
        <v>-90.571015566423313</v>
      </c>
      <c r="AH171" s="482">
        <f t="shared" si="53"/>
        <v>34.69705405746808</v>
      </c>
      <c r="AI171" s="482">
        <f t="shared" si="54"/>
        <v>-49.051855923290709</v>
      </c>
      <c r="AK171" s="482">
        <f t="shared" si="55"/>
        <v>41.26227982030106</v>
      </c>
      <c r="AL171" s="482">
        <f t="shared" si="56"/>
        <v>-22.006244547674235</v>
      </c>
      <c r="AM171" s="482">
        <f t="shared" si="57"/>
        <v>-29.979999999999997</v>
      </c>
      <c r="AN171" s="482">
        <f t="shared" si="58"/>
        <v>-11.48</v>
      </c>
      <c r="AO171" s="482">
        <f t="shared" si="59"/>
        <v>-90.26778373699679</v>
      </c>
      <c r="AP171" s="482">
        <f t="shared" si="60"/>
        <v>49.701165016839184</v>
      </c>
      <c r="AQ171" s="482">
        <f t="shared" si="61"/>
        <v>-62.770583447530782</v>
      </c>
    </row>
    <row r="172" spans="1:43">
      <c r="A172" s="240">
        <v>536</v>
      </c>
      <c r="B172" s="364">
        <v>6</v>
      </c>
      <c r="C172" s="364">
        <v>6</v>
      </c>
      <c r="D172" s="18" t="s">
        <v>195</v>
      </c>
      <c r="E172" s="21">
        <v>34884</v>
      </c>
      <c r="F172" s="21">
        <v>35346</v>
      </c>
      <c r="G172" s="36">
        <v>35647</v>
      </c>
      <c r="H172" s="36"/>
      <c r="I172" s="22">
        <v>-1873068.0773626922</v>
      </c>
      <c r="J172" s="36">
        <v>-1518807.5567046653</v>
      </c>
      <c r="K172" s="469">
        <f t="shared" si="43"/>
        <v>-3391875.6340673575</v>
      </c>
      <c r="L172" s="469"/>
      <c r="M172" s="36">
        <v>-1468266.4195354653</v>
      </c>
      <c r="N172" s="36">
        <v>-862947.85170963779</v>
      </c>
      <c r="O172" s="36">
        <v>-3201323.1162107983</v>
      </c>
      <c r="P172" s="22">
        <v>1226402.0727152668</v>
      </c>
      <c r="Q172" s="19">
        <f t="shared" si="44"/>
        <v>-4306135.3147406345</v>
      </c>
      <c r="R172" s="22"/>
      <c r="S172" s="22">
        <v>-1468266.4195354653</v>
      </c>
      <c r="T172" s="36">
        <v>-421171.78909983282</v>
      </c>
      <c r="U172" s="36">
        <v>-1068697.06</v>
      </c>
      <c r="V172" s="36">
        <v>-409227.56</v>
      </c>
      <c r="W172" s="482">
        <f t="shared" si="45"/>
        <v>-3201323.1162107983</v>
      </c>
      <c r="X172" s="22">
        <f t="shared" si="62"/>
        <v>1771697.4293552665</v>
      </c>
      <c r="Y172" s="19">
        <f t="shared" si="46"/>
        <v>-4796988.5154908299</v>
      </c>
      <c r="Z172" s="536"/>
      <c r="AA172" s="22">
        <f t="shared" si="47"/>
        <v>-53.694188664221194</v>
      </c>
      <c r="AB172" s="22">
        <f t="shared" si="48"/>
        <v>-43.538801648453884</v>
      </c>
      <c r="AC172" s="22">
        <f t="shared" si="49"/>
        <v>-97.232990312675085</v>
      </c>
      <c r="AE172" s="482">
        <f t="shared" si="50"/>
        <v>-41.53981835385801</v>
      </c>
      <c r="AF172" s="482">
        <f t="shared" si="51"/>
        <v>-24.414300110610473</v>
      </c>
      <c r="AG172" s="482">
        <f t="shared" si="52"/>
        <v>-90.571015566423313</v>
      </c>
      <c r="AH172" s="482">
        <f t="shared" si="53"/>
        <v>34.69705405746808</v>
      </c>
      <c r="AI172" s="482">
        <f t="shared" si="54"/>
        <v>-121.82807997342371</v>
      </c>
      <c r="AK172" s="482">
        <f t="shared" si="55"/>
        <v>-41.18905993591229</v>
      </c>
      <c r="AL172" s="482">
        <f t="shared" si="56"/>
        <v>-11.815069686083902</v>
      </c>
      <c r="AM172" s="482">
        <f t="shared" si="57"/>
        <v>-29.98</v>
      </c>
      <c r="AN172" s="482">
        <f t="shared" si="58"/>
        <v>-11.48</v>
      </c>
      <c r="AO172" s="482">
        <f t="shared" si="59"/>
        <v>-89.806242214233961</v>
      </c>
      <c r="AP172" s="482">
        <f t="shared" si="60"/>
        <v>49.701165016839184</v>
      </c>
      <c r="AQ172" s="482">
        <f t="shared" si="61"/>
        <v>-134.56920681939098</v>
      </c>
    </row>
    <row r="173" spans="1:43">
      <c r="A173" s="240">
        <v>538</v>
      </c>
      <c r="B173" s="364">
        <v>2</v>
      </c>
      <c r="C173" s="364">
        <v>2</v>
      </c>
      <c r="D173" s="18" t="s">
        <v>196</v>
      </c>
      <c r="E173" s="21">
        <v>4689</v>
      </c>
      <c r="F173" s="21">
        <v>4644</v>
      </c>
      <c r="G173" s="36">
        <v>4695</v>
      </c>
      <c r="H173" s="36"/>
      <c r="I173" s="22">
        <v>-127316.54536926148</v>
      </c>
      <c r="J173" s="36">
        <v>-344269.17096816306</v>
      </c>
      <c r="K173" s="469">
        <f t="shared" si="43"/>
        <v>-471585.71633742453</v>
      </c>
      <c r="L173" s="469"/>
      <c r="M173" s="36">
        <v>4520.992781539514</v>
      </c>
      <c r="N173" s="36">
        <v>-206149.2044784037</v>
      </c>
      <c r="O173" s="36">
        <v>-420611.79629046988</v>
      </c>
      <c r="P173" s="22">
        <v>161133.11904288176</v>
      </c>
      <c r="Q173" s="19">
        <f t="shared" si="44"/>
        <v>-461106.88894445228</v>
      </c>
      <c r="R173" s="22"/>
      <c r="S173" s="22">
        <v>4520.992781539514</v>
      </c>
      <c r="T173" s="36">
        <v>-148105.63420850231</v>
      </c>
      <c r="U173" s="36">
        <v>-140756.1</v>
      </c>
      <c r="V173" s="36">
        <v>-53898.6</v>
      </c>
      <c r="W173" s="482">
        <f t="shared" si="45"/>
        <v>-420611.79629046988</v>
      </c>
      <c r="X173" s="22">
        <f t="shared" si="62"/>
        <v>233346.96975405997</v>
      </c>
      <c r="Y173" s="19">
        <f t="shared" si="46"/>
        <v>-525504.16796337254</v>
      </c>
      <c r="Z173" s="536"/>
      <c r="AA173" s="22">
        <f t="shared" si="47"/>
        <v>-27.152174316327891</v>
      </c>
      <c r="AB173" s="22">
        <f t="shared" si="48"/>
        <v>-73.420595216072314</v>
      </c>
      <c r="AC173" s="22">
        <f t="shared" si="49"/>
        <v>-100.5727695324002</v>
      </c>
      <c r="AE173" s="482">
        <f t="shared" si="50"/>
        <v>0.97351265752358185</v>
      </c>
      <c r="AF173" s="482">
        <f t="shared" si="51"/>
        <v>-44.390440240827672</v>
      </c>
      <c r="AG173" s="482">
        <f t="shared" si="52"/>
        <v>-90.571015566423313</v>
      </c>
      <c r="AH173" s="482">
        <f t="shared" si="53"/>
        <v>34.69705405746808</v>
      </c>
      <c r="AI173" s="482">
        <f t="shared" si="54"/>
        <v>-99.29088909225932</v>
      </c>
      <c r="AK173" s="482">
        <f t="shared" si="55"/>
        <v>0.96293775964632888</v>
      </c>
      <c r="AL173" s="482">
        <f t="shared" si="56"/>
        <v>-31.545395997551076</v>
      </c>
      <c r="AM173" s="482">
        <f t="shared" si="57"/>
        <v>-29.98</v>
      </c>
      <c r="AN173" s="482">
        <f t="shared" si="58"/>
        <v>-11.48</v>
      </c>
      <c r="AO173" s="482">
        <f t="shared" si="59"/>
        <v>-89.587177058673035</v>
      </c>
      <c r="AP173" s="482">
        <f t="shared" si="60"/>
        <v>49.701165016839184</v>
      </c>
      <c r="AQ173" s="482">
        <f t="shared" si="61"/>
        <v>-111.92847027973856</v>
      </c>
    </row>
    <row r="174" spans="1:43">
      <c r="A174" s="240">
        <v>541</v>
      </c>
      <c r="B174" s="364">
        <v>12</v>
      </c>
      <c r="C174" s="364">
        <v>12</v>
      </c>
      <c r="D174" s="18" t="s">
        <v>197</v>
      </c>
      <c r="E174" s="21">
        <v>9423</v>
      </c>
      <c r="F174" s="21">
        <v>9243</v>
      </c>
      <c r="G174" s="36">
        <v>9130</v>
      </c>
      <c r="H174" s="36"/>
      <c r="I174" s="22">
        <v>3866652.0284846225</v>
      </c>
      <c r="J174" s="36">
        <v>2786109.4491543616</v>
      </c>
      <c r="K174" s="469">
        <f t="shared" si="43"/>
        <v>6652761.4776389841</v>
      </c>
      <c r="L174" s="469"/>
      <c r="M174" s="36">
        <v>2452029.1786533692</v>
      </c>
      <c r="N174" s="36">
        <v>1665290.1826260842</v>
      </c>
      <c r="O174" s="36">
        <v>-837147.89688045066</v>
      </c>
      <c r="P174" s="22">
        <v>320704.87065317744</v>
      </c>
      <c r="Q174" s="19">
        <f t="shared" si="44"/>
        <v>3600876.3350521801</v>
      </c>
      <c r="R174" s="22"/>
      <c r="S174" s="22">
        <v>2452029.1786533692</v>
      </c>
      <c r="T174" s="36">
        <v>1503524.885469473</v>
      </c>
      <c r="U174" s="36">
        <v>-273717.40000000002</v>
      </c>
      <c r="V174" s="36">
        <v>-104812.40000000001</v>
      </c>
      <c r="W174" s="482">
        <f t="shared" si="45"/>
        <v>-837147.89688045066</v>
      </c>
      <c r="X174" s="22">
        <f t="shared" si="62"/>
        <v>453771.63660374179</v>
      </c>
      <c r="Y174" s="19">
        <f t="shared" si="46"/>
        <v>3193648.0038461336</v>
      </c>
      <c r="Z174" s="536"/>
      <c r="AA174" s="22">
        <f t="shared" si="47"/>
        <v>410.34193234475458</v>
      </c>
      <c r="AB174" s="22">
        <f t="shared" si="48"/>
        <v>295.67117151165888</v>
      </c>
      <c r="AC174" s="22">
        <f t="shared" si="49"/>
        <v>706.01310385641352</v>
      </c>
      <c r="AE174" s="482">
        <f t="shared" si="50"/>
        <v>265.28499174005941</v>
      </c>
      <c r="AF174" s="482">
        <f t="shared" si="51"/>
        <v>180.16771422980463</v>
      </c>
      <c r="AG174" s="482">
        <f t="shared" si="52"/>
        <v>-90.571015566423313</v>
      </c>
      <c r="AH174" s="482">
        <f t="shared" si="53"/>
        <v>34.69705405746808</v>
      </c>
      <c r="AI174" s="482">
        <f t="shared" si="54"/>
        <v>389.57874446090881</v>
      </c>
      <c r="AK174" s="482">
        <f t="shared" si="55"/>
        <v>268.56836567944896</v>
      </c>
      <c r="AL174" s="482">
        <f t="shared" si="56"/>
        <v>164.67961505689738</v>
      </c>
      <c r="AM174" s="482">
        <f t="shared" si="57"/>
        <v>-29.980000000000004</v>
      </c>
      <c r="AN174" s="482">
        <f t="shared" si="58"/>
        <v>-11.48</v>
      </c>
      <c r="AO174" s="482">
        <f t="shared" si="59"/>
        <v>-91.691993086577284</v>
      </c>
      <c r="AP174" s="482">
        <f t="shared" si="60"/>
        <v>49.701165016839191</v>
      </c>
      <c r="AQ174" s="482">
        <f t="shared" si="61"/>
        <v>349.79715266660827</v>
      </c>
    </row>
    <row r="175" spans="1:43">
      <c r="A175" s="240">
        <v>543</v>
      </c>
      <c r="B175" s="364">
        <v>1</v>
      </c>
      <c r="C175" s="475">
        <v>33</v>
      </c>
      <c r="D175" s="18" t="s">
        <v>198</v>
      </c>
      <c r="E175" s="21">
        <v>44127</v>
      </c>
      <c r="F175" s="21">
        <v>44458</v>
      </c>
      <c r="G175" s="36">
        <v>44785</v>
      </c>
      <c r="H175" s="36"/>
      <c r="I175" s="22">
        <v>2860711.8872551038</v>
      </c>
      <c r="J175" s="36">
        <v>2260063.0878100507</v>
      </c>
      <c r="K175" s="469">
        <f t="shared" si="43"/>
        <v>5120774.975065155</v>
      </c>
      <c r="L175" s="469"/>
      <c r="M175" s="36">
        <v>5233977.5570725771</v>
      </c>
      <c r="N175" s="36">
        <v>2992849.2983238832</v>
      </c>
      <c r="O175" s="36">
        <v>-4026606.2100520479</v>
      </c>
      <c r="P175" s="22">
        <v>1542561.629286916</v>
      </c>
      <c r="Q175" s="19">
        <f t="shared" si="44"/>
        <v>5742782.2746313289</v>
      </c>
      <c r="R175" s="22"/>
      <c r="S175" s="22">
        <v>5233977.5570725771</v>
      </c>
      <c r="T175" s="36">
        <v>2214772.7451497391</v>
      </c>
      <c r="U175" s="36">
        <v>-1342654.3</v>
      </c>
      <c r="V175" s="36">
        <v>-514131.80000000005</v>
      </c>
      <c r="W175" s="482">
        <f t="shared" si="45"/>
        <v>-4026606.2100520479</v>
      </c>
      <c r="X175" s="22">
        <f t="shared" si="62"/>
        <v>2225866.6752791433</v>
      </c>
      <c r="Y175" s="19">
        <f t="shared" si="46"/>
        <v>3791224.6674494119</v>
      </c>
      <c r="Z175" s="536"/>
      <c r="AA175" s="22">
        <f t="shared" si="47"/>
        <v>64.829059017270694</v>
      </c>
      <c r="AB175" s="22">
        <f t="shared" si="48"/>
        <v>51.217238602444098</v>
      </c>
      <c r="AC175" s="22">
        <f t="shared" si="49"/>
        <v>116.04629761971479</v>
      </c>
      <c r="AE175" s="482">
        <f t="shared" si="50"/>
        <v>117.72858781484946</v>
      </c>
      <c r="AF175" s="482">
        <f t="shared" si="51"/>
        <v>67.318577046288254</v>
      </c>
      <c r="AG175" s="482">
        <f t="shared" si="52"/>
        <v>-90.571015566423313</v>
      </c>
      <c r="AH175" s="482">
        <f t="shared" si="53"/>
        <v>34.69705405746808</v>
      </c>
      <c r="AI175" s="482">
        <f t="shared" si="54"/>
        <v>129.1732033521825</v>
      </c>
      <c r="AK175" s="482">
        <f t="shared" si="55"/>
        <v>116.86898642564647</v>
      </c>
      <c r="AL175" s="482">
        <f t="shared" si="56"/>
        <v>49.453449707485518</v>
      </c>
      <c r="AM175" s="482">
        <f t="shared" si="57"/>
        <v>-29.98</v>
      </c>
      <c r="AN175" s="482">
        <f t="shared" si="58"/>
        <v>-11.48</v>
      </c>
      <c r="AO175" s="482">
        <f t="shared" si="59"/>
        <v>-89.909706599353527</v>
      </c>
      <c r="AP175" s="482">
        <f t="shared" si="60"/>
        <v>49.701165016839191</v>
      </c>
      <c r="AQ175" s="482">
        <f t="shared" si="61"/>
        <v>84.653894550617665</v>
      </c>
    </row>
    <row r="176" spans="1:43">
      <c r="A176" s="240">
        <v>545</v>
      </c>
      <c r="B176" s="364">
        <v>15</v>
      </c>
      <c r="C176" s="364">
        <v>15</v>
      </c>
      <c r="D176" s="18" t="s">
        <v>199</v>
      </c>
      <c r="E176" s="21">
        <v>9562</v>
      </c>
      <c r="F176" s="21">
        <v>9584</v>
      </c>
      <c r="G176" s="36">
        <v>9621</v>
      </c>
      <c r="H176" s="36"/>
      <c r="I176" s="22">
        <v>1099149.4054686362</v>
      </c>
      <c r="J176" s="36">
        <v>1112102.0238476603</v>
      </c>
      <c r="K176" s="469">
        <f t="shared" si="43"/>
        <v>2211251.4293162962</v>
      </c>
      <c r="L176" s="469"/>
      <c r="M176" s="36">
        <v>1844380.1191372457</v>
      </c>
      <c r="N176" s="36">
        <v>1425587.826921049</v>
      </c>
      <c r="O176" s="36">
        <v>-868032.61318860098</v>
      </c>
      <c r="P176" s="22">
        <v>332536.56608677405</v>
      </c>
      <c r="Q176" s="19">
        <f t="shared" si="44"/>
        <v>2734471.8989564679</v>
      </c>
      <c r="R176" s="22"/>
      <c r="S176" s="22">
        <v>1844380.1191372457</v>
      </c>
      <c r="T176" s="36">
        <v>1257854.5576417067</v>
      </c>
      <c r="U176" s="36">
        <v>-288437.58</v>
      </c>
      <c r="V176" s="36">
        <v>-110449.08</v>
      </c>
      <c r="W176" s="482">
        <f t="shared" si="45"/>
        <v>-868032.61318860098</v>
      </c>
      <c r="X176" s="22">
        <f t="shared" si="62"/>
        <v>478174.90862700978</v>
      </c>
      <c r="Y176" s="19">
        <f t="shared" si="46"/>
        <v>2313490.3122173613</v>
      </c>
      <c r="Z176" s="536"/>
      <c r="AA176" s="22">
        <f t="shared" si="47"/>
        <v>114.94973912033426</v>
      </c>
      <c r="AB176" s="22">
        <f t="shared" si="48"/>
        <v>116.30433213215439</v>
      </c>
      <c r="AC176" s="22">
        <f t="shared" si="49"/>
        <v>231.25407125248861</v>
      </c>
      <c r="AE176" s="482">
        <f t="shared" si="50"/>
        <v>192.443668524337</v>
      </c>
      <c r="AF176" s="482">
        <f t="shared" si="51"/>
        <v>148.7466430426804</v>
      </c>
      <c r="AG176" s="482">
        <f t="shared" si="52"/>
        <v>-90.571015566423313</v>
      </c>
      <c r="AH176" s="482">
        <f t="shared" si="53"/>
        <v>34.69705405746808</v>
      </c>
      <c r="AI176" s="482">
        <f t="shared" si="54"/>
        <v>285.3163500580622</v>
      </c>
      <c r="AK176" s="482">
        <f t="shared" si="55"/>
        <v>191.70357750101297</v>
      </c>
      <c r="AL176" s="482">
        <f t="shared" si="56"/>
        <v>130.74052153016387</v>
      </c>
      <c r="AM176" s="482">
        <f t="shared" si="57"/>
        <v>-29.98</v>
      </c>
      <c r="AN176" s="482">
        <f t="shared" si="58"/>
        <v>-11.48</v>
      </c>
      <c r="AO176" s="482">
        <f t="shared" si="59"/>
        <v>-90.222701713813635</v>
      </c>
      <c r="AP176" s="482">
        <f t="shared" si="60"/>
        <v>49.701165016839184</v>
      </c>
      <c r="AQ176" s="482">
        <f t="shared" si="61"/>
        <v>240.4625623342024</v>
      </c>
    </row>
    <row r="177" spans="1:43">
      <c r="A177" s="240">
        <v>560</v>
      </c>
      <c r="B177" s="364">
        <v>7</v>
      </c>
      <c r="C177" s="364">
        <v>7</v>
      </c>
      <c r="D177" s="18" t="s">
        <v>200</v>
      </c>
      <c r="E177" s="21">
        <v>15808</v>
      </c>
      <c r="F177" s="21">
        <v>15735</v>
      </c>
      <c r="G177" s="36">
        <v>15669</v>
      </c>
      <c r="H177" s="36"/>
      <c r="I177" s="22">
        <v>938323.15703580657</v>
      </c>
      <c r="J177" s="36">
        <v>574224.05840517965</v>
      </c>
      <c r="K177" s="469">
        <f t="shared" si="43"/>
        <v>1512547.2154409862</v>
      </c>
      <c r="L177" s="469"/>
      <c r="M177" s="36">
        <v>142886.77238777475</v>
      </c>
      <c r="N177" s="36">
        <v>7232.7454679171988</v>
      </c>
      <c r="O177" s="36">
        <v>-1425134.9299376709</v>
      </c>
      <c r="P177" s="22">
        <v>545958.14559426019</v>
      </c>
      <c r="Q177" s="19">
        <f t="shared" si="44"/>
        <v>-729057.26648771879</v>
      </c>
      <c r="R177" s="22"/>
      <c r="S177" s="22">
        <v>142886.77238777475</v>
      </c>
      <c r="T177" s="36">
        <v>-32126.54001940017</v>
      </c>
      <c r="U177" s="36">
        <v>-469756.62</v>
      </c>
      <c r="V177" s="36">
        <v>-179880.12</v>
      </c>
      <c r="W177" s="482">
        <f t="shared" si="45"/>
        <v>-1425134.9299376709</v>
      </c>
      <c r="X177" s="22">
        <f t="shared" si="62"/>
        <v>778767.55464885326</v>
      </c>
      <c r="Y177" s="19">
        <f t="shared" si="46"/>
        <v>-1185243.8829204431</v>
      </c>
      <c r="Z177" s="536"/>
      <c r="AA177" s="22">
        <f t="shared" si="47"/>
        <v>59.357487160665904</v>
      </c>
      <c r="AB177" s="22">
        <f t="shared" si="48"/>
        <v>36.324902480084745</v>
      </c>
      <c r="AC177" s="22">
        <f t="shared" si="49"/>
        <v>95.682389640750642</v>
      </c>
      <c r="AE177" s="482">
        <f t="shared" si="50"/>
        <v>9.0808244288385609</v>
      </c>
      <c r="AF177" s="482">
        <f t="shared" si="51"/>
        <v>0.45965970561914193</v>
      </c>
      <c r="AG177" s="482">
        <f t="shared" si="52"/>
        <v>-90.571015566423327</v>
      </c>
      <c r="AH177" s="482">
        <f t="shared" si="53"/>
        <v>34.69705405746808</v>
      </c>
      <c r="AI177" s="482">
        <f t="shared" si="54"/>
        <v>-46.333477374497541</v>
      </c>
      <c r="AK177" s="482">
        <f t="shared" si="55"/>
        <v>9.1190741200953944</v>
      </c>
      <c r="AL177" s="482">
        <f t="shared" si="56"/>
        <v>-2.0503248464739401</v>
      </c>
      <c r="AM177" s="482">
        <f t="shared" si="57"/>
        <v>-29.98</v>
      </c>
      <c r="AN177" s="482">
        <f t="shared" si="58"/>
        <v>-11.48</v>
      </c>
      <c r="AO177" s="482">
        <f t="shared" si="59"/>
        <v>-90.952513238730674</v>
      </c>
      <c r="AP177" s="482">
        <f t="shared" si="60"/>
        <v>49.701165016839191</v>
      </c>
      <c r="AQ177" s="482">
        <f t="shared" si="61"/>
        <v>-75.642598948270034</v>
      </c>
    </row>
    <row r="178" spans="1:43">
      <c r="A178" s="240">
        <v>561</v>
      </c>
      <c r="B178" s="364">
        <v>2</v>
      </c>
      <c r="C178" s="364">
        <v>2</v>
      </c>
      <c r="D178" s="18" t="s">
        <v>201</v>
      </c>
      <c r="E178" s="21">
        <v>1337</v>
      </c>
      <c r="F178" s="21">
        <v>1317</v>
      </c>
      <c r="G178" s="36">
        <v>1315</v>
      </c>
      <c r="H178" s="36"/>
      <c r="I178" s="22">
        <v>379710.31877004961</v>
      </c>
      <c r="J178" s="36">
        <v>329196.81005025771</v>
      </c>
      <c r="K178" s="469">
        <f t="shared" si="43"/>
        <v>708907.12882030732</v>
      </c>
      <c r="L178" s="469"/>
      <c r="M178" s="36">
        <v>397976.52731554653</v>
      </c>
      <c r="N178" s="36">
        <v>316075.24788651336</v>
      </c>
      <c r="O178" s="36">
        <v>-119282.0275009795</v>
      </c>
      <c r="P178" s="22">
        <v>45696.020193685457</v>
      </c>
      <c r="Q178" s="19">
        <f t="shared" si="44"/>
        <v>640465.76789476583</v>
      </c>
      <c r="R178" s="22"/>
      <c r="S178" s="22">
        <v>397976.52731554653</v>
      </c>
      <c r="T178" s="36">
        <v>293025.92446822306</v>
      </c>
      <c r="U178" s="36">
        <v>-39423.699999999997</v>
      </c>
      <c r="V178" s="36">
        <v>-15096.2</v>
      </c>
      <c r="W178" s="482">
        <f t="shared" si="45"/>
        <v>-119282.0275009795</v>
      </c>
      <c r="X178" s="22">
        <f t="shared" si="62"/>
        <v>65357.031997143531</v>
      </c>
      <c r="Y178" s="19">
        <f t="shared" si="46"/>
        <v>582557.55627993366</v>
      </c>
      <c r="Z178" s="536"/>
      <c r="AA178" s="22">
        <f t="shared" si="47"/>
        <v>284.00173430818967</v>
      </c>
      <c r="AB178" s="22">
        <f t="shared" si="48"/>
        <v>246.22050115950464</v>
      </c>
      <c r="AC178" s="22">
        <f t="shared" si="49"/>
        <v>530.2222354676943</v>
      </c>
      <c r="AE178" s="482">
        <f t="shared" si="50"/>
        <v>302.18415134058205</v>
      </c>
      <c r="AF178" s="482">
        <f t="shared" si="51"/>
        <v>239.99639171337384</v>
      </c>
      <c r="AG178" s="482">
        <f t="shared" si="52"/>
        <v>-90.571015566423313</v>
      </c>
      <c r="AH178" s="482">
        <f t="shared" si="53"/>
        <v>34.69705405746808</v>
      </c>
      <c r="AI178" s="482">
        <f t="shared" si="54"/>
        <v>486.30658154500065</v>
      </c>
      <c r="AK178" s="482">
        <f t="shared" si="55"/>
        <v>302.64374700802017</v>
      </c>
      <c r="AL178" s="482">
        <f t="shared" si="56"/>
        <v>222.83340263743199</v>
      </c>
      <c r="AM178" s="482">
        <f t="shared" si="57"/>
        <v>-29.979999999999997</v>
      </c>
      <c r="AN178" s="482">
        <f t="shared" si="58"/>
        <v>-11.48</v>
      </c>
      <c r="AO178" s="482">
        <f t="shared" si="59"/>
        <v>-90.708766160440689</v>
      </c>
      <c r="AP178" s="482">
        <f t="shared" si="60"/>
        <v>49.701165016839184</v>
      </c>
      <c r="AQ178" s="482">
        <f t="shared" si="61"/>
        <v>443.0095485018507</v>
      </c>
    </row>
    <row r="179" spans="1:43">
      <c r="A179" s="240">
        <v>562</v>
      </c>
      <c r="B179" s="364">
        <v>6</v>
      </c>
      <c r="C179" s="364">
        <v>6</v>
      </c>
      <c r="D179" s="18" t="s">
        <v>202</v>
      </c>
      <c r="E179" s="21">
        <v>8978</v>
      </c>
      <c r="F179" s="21">
        <v>8935</v>
      </c>
      <c r="G179" s="36">
        <v>8839</v>
      </c>
      <c r="H179" s="36"/>
      <c r="I179" s="22">
        <v>-301344.2472770341</v>
      </c>
      <c r="J179" s="36">
        <v>-292090.75667489751</v>
      </c>
      <c r="K179" s="469">
        <f t="shared" si="43"/>
        <v>-593435.00395193161</v>
      </c>
      <c r="L179" s="469"/>
      <c r="M179" s="36">
        <v>-14697.310719990495</v>
      </c>
      <c r="N179" s="36">
        <v>-4154.4599028903522</v>
      </c>
      <c r="O179" s="36">
        <v>-809252.02408599225</v>
      </c>
      <c r="P179" s="22">
        <v>310018.17800347728</v>
      </c>
      <c r="Q179" s="19">
        <f t="shared" si="44"/>
        <v>-518085.61670539586</v>
      </c>
      <c r="R179" s="22"/>
      <c r="S179" s="22">
        <v>-14697.310719990495</v>
      </c>
      <c r="T179" s="36">
        <v>-18242.811253469368</v>
      </c>
      <c r="U179" s="36">
        <v>-264993.22000000003</v>
      </c>
      <c r="V179" s="36">
        <v>-101471.72</v>
      </c>
      <c r="W179" s="482">
        <f t="shared" si="45"/>
        <v>-809252.02408599225</v>
      </c>
      <c r="X179" s="22">
        <f t="shared" si="62"/>
        <v>439308.59758384159</v>
      </c>
      <c r="Y179" s="19">
        <f t="shared" si="46"/>
        <v>-769348.4884756105</v>
      </c>
      <c r="Z179" s="536"/>
      <c r="AA179" s="22">
        <f t="shared" si="47"/>
        <v>-33.56474128726154</v>
      </c>
      <c r="AB179" s="22">
        <f t="shared" si="48"/>
        <v>-32.534056212396692</v>
      </c>
      <c r="AC179" s="22">
        <f t="shared" si="49"/>
        <v>-66.098797499658232</v>
      </c>
      <c r="AE179" s="482">
        <f t="shared" si="50"/>
        <v>-1.6449144622261327</v>
      </c>
      <c r="AF179" s="482">
        <f t="shared" si="51"/>
        <v>-0.46496473451486875</v>
      </c>
      <c r="AG179" s="482">
        <f t="shared" si="52"/>
        <v>-90.571015566423313</v>
      </c>
      <c r="AH179" s="482">
        <f t="shared" si="53"/>
        <v>34.69705405746808</v>
      </c>
      <c r="AI179" s="482">
        <f t="shared" si="54"/>
        <v>-57.983840705696238</v>
      </c>
      <c r="AK179" s="482">
        <f t="shared" si="55"/>
        <v>-1.6627798076694758</v>
      </c>
      <c r="AL179" s="482">
        <f t="shared" si="56"/>
        <v>-2.0638999042277821</v>
      </c>
      <c r="AM179" s="482">
        <f t="shared" si="57"/>
        <v>-29.980000000000004</v>
      </c>
      <c r="AN179" s="482">
        <f t="shared" si="58"/>
        <v>-11.48</v>
      </c>
      <c r="AO179" s="482">
        <f t="shared" si="59"/>
        <v>-91.554703482972315</v>
      </c>
      <c r="AP179" s="482">
        <f t="shared" si="60"/>
        <v>49.701165016839191</v>
      </c>
      <c r="AQ179" s="482">
        <f t="shared" si="61"/>
        <v>-87.040218178030372</v>
      </c>
    </row>
    <row r="180" spans="1:43">
      <c r="A180" s="240">
        <v>563</v>
      </c>
      <c r="B180" s="364">
        <v>17</v>
      </c>
      <c r="C180" s="364">
        <v>17</v>
      </c>
      <c r="D180" s="18" t="s">
        <v>203</v>
      </c>
      <c r="E180" s="21">
        <v>7102</v>
      </c>
      <c r="F180" s="21">
        <v>7025</v>
      </c>
      <c r="G180" s="36">
        <v>6978</v>
      </c>
      <c r="H180" s="36"/>
      <c r="I180" s="22">
        <v>359417.74274852534</v>
      </c>
      <c r="J180" s="36">
        <v>-393833.94316008739</v>
      </c>
      <c r="K180" s="469">
        <f t="shared" si="43"/>
        <v>-34416.200411562051</v>
      </c>
      <c r="L180" s="469"/>
      <c r="M180" s="36">
        <v>-675793.02046721533</v>
      </c>
      <c r="N180" s="36">
        <v>-1008035.4003974086</v>
      </c>
      <c r="O180" s="36">
        <v>-636261.38435412373</v>
      </c>
      <c r="P180" s="22">
        <v>243746.80475371325</v>
      </c>
      <c r="Q180" s="19">
        <f t="shared" si="44"/>
        <v>-2076343.0004650345</v>
      </c>
      <c r="R180" s="22"/>
      <c r="S180" s="22">
        <v>-675793.02046721533</v>
      </c>
      <c r="T180" s="36">
        <v>-920232.62667948077</v>
      </c>
      <c r="U180" s="36">
        <v>-209200.44</v>
      </c>
      <c r="V180" s="36">
        <v>-80107.44</v>
      </c>
      <c r="W180" s="482">
        <f t="shared" si="45"/>
        <v>-636261.38435412373</v>
      </c>
      <c r="X180" s="22">
        <f t="shared" si="62"/>
        <v>346814.72948750388</v>
      </c>
      <c r="Y180" s="19">
        <f t="shared" si="46"/>
        <v>-2174780.1820133161</v>
      </c>
      <c r="Z180" s="536"/>
      <c r="AA180" s="22">
        <f t="shared" si="47"/>
        <v>50.607961524714916</v>
      </c>
      <c r="AB180" s="22">
        <f t="shared" si="48"/>
        <v>-55.453948628567645</v>
      </c>
      <c r="AC180" s="22">
        <f t="shared" si="49"/>
        <v>-4.8459871038527247</v>
      </c>
      <c r="AE180" s="482">
        <f t="shared" si="50"/>
        <v>-96.198294728429232</v>
      </c>
      <c r="AF180" s="482">
        <f t="shared" si="51"/>
        <v>-143.49258368646386</v>
      </c>
      <c r="AG180" s="482">
        <f t="shared" si="52"/>
        <v>-90.571015566423313</v>
      </c>
      <c r="AH180" s="482">
        <f t="shared" si="53"/>
        <v>34.69705405746808</v>
      </c>
      <c r="AI180" s="482">
        <f t="shared" si="54"/>
        <v>-295.56483992384835</v>
      </c>
      <c r="AK180" s="482">
        <f t="shared" si="55"/>
        <v>-96.84623394485746</v>
      </c>
      <c r="AL180" s="482">
        <f t="shared" si="56"/>
        <v>-131.87627209508179</v>
      </c>
      <c r="AM180" s="482">
        <f t="shared" si="57"/>
        <v>-29.98</v>
      </c>
      <c r="AN180" s="482">
        <f t="shared" si="58"/>
        <v>-11.48</v>
      </c>
      <c r="AO180" s="482">
        <f t="shared" si="59"/>
        <v>-91.181052501307505</v>
      </c>
      <c r="AP180" s="482">
        <f t="shared" si="60"/>
        <v>49.701165016839191</v>
      </c>
      <c r="AQ180" s="482">
        <f t="shared" si="61"/>
        <v>-311.66239352440761</v>
      </c>
    </row>
    <row r="181" spans="1:43">
      <c r="A181" s="240">
        <v>564</v>
      </c>
      <c r="B181" s="364">
        <v>17</v>
      </c>
      <c r="C181" s="364">
        <v>17</v>
      </c>
      <c r="D181" s="18" t="s">
        <v>204</v>
      </c>
      <c r="E181" s="21">
        <v>209551</v>
      </c>
      <c r="F181" s="21">
        <v>211848</v>
      </c>
      <c r="G181" s="36">
        <v>214633</v>
      </c>
      <c r="H181" s="36"/>
      <c r="I181" s="22">
        <v>-23160296.368695986</v>
      </c>
      <c r="J181" s="36">
        <v>-13025805.125520186</v>
      </c>
      <c r="K181" s="469">
        <f t="shared" si="43"/>
        <v>-36186101.494216174</v>
      </c>
      <c r="L181" s="469"/>
      <c r="M181" s="36">
        <v>-14761047.961879341</v>
      </c>
      <c r="N181" s="36">
        <v>-5115022.5986739183</v>
      </c>
      <c r="O181" s="36">
        <v>-19187288.505715646</v>
      </c>
      <c r="P181" s="22">
        <v>7350501.5079664979</v>
      </c>
      <c r="Q181" s="19">
        <f t="shared" si="44"/>
        <v>-31712857.55830241</v>
      </c>
      <c r="R181" s="22"/>
      <c r="S181" s="22">
        <v>-14761047.961879341</v>
      </c>
      <c r="T181" s="36">
        <v>-2467215.907343585</v>
      </c>
      <c r="U181" s="36">
        <v>-6434697.3399999999</v>
      </c>
      <c r="V181" s="36">
        <v>-2463986.8400000003</v>
      </c>
      <c r="W181" s="482">
        <f t="shared" si="45"/>
        <v>-19187288.505715646</v>
      </c>
      <c r="X181" s="22">
        <f t="shared" si="62"/>
        <v>10667510.151059244</v>
      </c>
      <c r="Y181" s="19">
        <f t="shared" si="46"/>
        <v>-34646726.40387933</v>
      </c>
      <c r="Z181" s="536"/>
      <c r="AA181" s="22">
        <f t="shared" si="47"/>
        <v>-110.52343519570886</v>
      </c>
      <c r="AB181" s="22">
        <f t="shared" si="48"/>
        <v>-62.160548627876679</v>
      </c>
      <c r="AC181" s="22">
        <f t="shared" si="49"/>
        <v>-172.68398382358555</v>
      </c>
      <c r="AE181" s="482">
        <f t="shared" si="50"/>
        <v>-69.677542208939144</v>
      </c>
      <c r="AF181" s="482">
        <f t="shared" si="51"/>
        <v>-24.144776437228192</v>
      </c>
      <c r="AG181" s="482">
        <f t="shared" si="52"/>
        <v>-90.571015566423313</v>
      </c>
      <c r="AH181" s="482">
        <f t="shared" si="53"/>
        <v>34.69705405746808</v>
      </c>
      <c r="AI181" s="482">
        <f t="shared" si="54"/>
        <v>-149.69628015512259</v>
      </c>
      <c r="AK181" s="482">
        <f t="shared" si="55"/>
        <v>-68.773431680493402</v>
      </c>
      <c r="AL181" s="482">
        <f t="shared" si="56"/>
        <v>-11.495044598657174</v>
      </c>
      <c r="AM181" s="482">
        <f t="shared" si="57"/>
        <v>-29.98</v>
      </c>
      <c r="AN181" s="482">
        <f t="shared" si="58"/>
        <v>-11.480000000000002</v>
      </c>
      <c r="AO181" s="482">
        <f t="shared" si="59"/>
        <v>-89.395798901919306</v>
      </c>
      <c r="AP181" s="482">
        <f t="shared" si="60"/>
        <v>49.701165016839184</v>
      </c>
      <c r="AQ181" s="482">
        <f t="shared" si="61"/>
        <v>-161.42311016423071</v>
      </c>
    </row>
    <row r="182" spans="1:43">
      <c r="A182" s="240">
        <v>576</v>
      </c>
      <c r="B182" s="364">
        <v>7</v>
      </c>
      <c r="C182" s="364">
        <v>7</v>
      </c>
      <c r="D182" s="18" t="s">
        <v>205</v>
      </c>
      <c r="E182" s="21">
        <v>2813</v>
      </c>
      <c r="F182" s="21">
        <v>2750</v>
      </c>
      <c r="G182" s="36">
        <v>2726</v>
      </c>
      <c r="H182" s="36"/>
      <c r="I182" s="22">
        <v>631105.49353377777</v>
      </c>
      <c r="J182" s="36">
        <v>599096.74529655254</v>
      </c>
      <c r="K182" s="469">
        <f t="shared" si="43"/>
        <v>1230202.2388303303</v>
      </c>
      <c r="L182" s="469"/>
      <c r="M182" s="36">
        <v>361001.78521974734</v>
      </c>
      <c r="N182" s="36">
        <v>366103.30700364022</v>
      </c>
      <c r="O182" s="36">
        <v>-249070.29280766411</v>
      </c>
      <c r="P182" s="22">
        <v>95416.898658037215</v>
      </c>
      <c r="Q182" s="19">
        <f t="shared" si="44"/>
        <v>573451.69807376061</v>
      </c>
      <c r="R182" s="22"/>
      <c r="S182" s="22">
        <v>361001.78521974734</v>
      </c>
      <c r="T182" s="36">
        <v>317974.49956225971</v>
      </c>
      <c r="U182" s="36">
        <v>-81725.48</v>
      </c>
      <c r="V182" s="36">
        <v>-31294.48</v>
      </c>
      <c r="W182" s="482">
        <f t="shared" si="45"/>
        <v>-249070.29280766411</v>
      </c>
      <c r="X182" s="22">
        <f t="shared" si="62"/>
        <v>135485.37583590363</v>
      </c>
      <c r="Y182" s="19">
        <f t="shared" si="46"/>
        <v>452371.40781024663</v>
      </c>
      <c r="Z182" s="536"/>
      <c r="AA182" s="22">
        <f t="shared" si="47"/>
        <v>224.35317935790181</v>
      </c>
      <c r="AB182" s="22">
        <f t="shared" si="48"/>
        <v>212.97431400517331</v>
      </c>
      <c r="AC182" s="22">
        <f t="shared" si="49"/>
        <v>437.32749336307512</v>
      </c>
      <c r="AE182" s="482">
        <f t="shared" si="50"/>
        <v>131.27337644354449</v>
      </c>
      <c r="AF182" s="482">
        <f t="shared" si="51"/>
        <v>133.128475274051</v>
      </c>
      <c r="AG182" s="482">
        <f t="shared" si="52"/>
        <v>-90.571015566423313</v>
      </c>
      <c r="AH182" s="482">
        <f t="shared" si="53"/>
        <v>34.69705405746808</v>
      </c>
      <c r="AI182" s="482">
        <f t="shared" si="54"/>
        <v>208.52789020864023</v>
      </c>
      <c r="AK182" s="482">
        <f t="shared" si="55"/>
        <v>132.42912150394253</v>
      </c>
      <c r="AL182" s="482">
        <f t="shared" si="56"/>
        <v>116.64508421212756</v>
      </c>
      <c r="AM182" s="482">
        <f t="shared" si="57"/>
        <v>-29.979999999999997</v>
      </c>
      <c r="AN182" s="482">
        <f t="shared" si="58"/>
        <v>-11.48</v>
      </c>
      <c r="AO182" s="482">
        <f t="shared" si="59"/>
        <v>-91.368412622033787</v>
      </c>
      <c r="AP182" s="482">
        <f t="shared" si="60"/>
        <v>49.701165016839191</v>
      </c>
      <c r="AQ182" s="482">
        <f t="shared" si="61"/>
        <v>165.9469581108755</v>
      </c>
    </row>
    <row r="183" spans="1:43">
      <c r="A183" s="240">
        <v>577</v>
      </c>
      <c r="B183" s="364">
        <v>2</v>
      </c>
      <c r="C183" s="364">
        <v>2</v>
      </c>
      <c r="D183" s="18" t="s">
        <v>206</v>
      </c>
      <c r="E183" s="21">
        <v>11041</v>
      </c>
      <c r="F183" s="21">
        <v>11138</v>
      </c>
      <c r="G183" s="36">
        <v>11236</v>
      </c>
      <c r="H183" s="36"/>
      <c r="I183" s="22">
        <v>152044.8658024623</v>
      </c>
      <c r="J183" s="36">
        <v>-307206.87218089239</v>
      </c>
      <c r="K183" s="469">
        <f t="shared" si="43"/>
        <v>-155162.00637843009</v>
      </c>
      <c r="L183" s="469"/>
      <c r="M183" s="36">
        <v>320052.1982920107</v>
      </c>
      <c r="N183" s="36">
        <v>-73794.077710025405</v>
      </c>
      <c r="O183" s="36">
        <v>-1008779.9713788228</v>
      </c>
      <c r="P183" s="22">
        <v>386455.78809207946</v>
      </c>
      <c r="Q183" s="19">
        <f t="shared" si="44"/>
        <v>-376066.06270475814</v>
      </c>
      <c r="R183" s="22"/>
      <c r="S183" s="22">
        <v>320052.1982920107</v>
      </c>
      <c r="T183" s="36">
        <v>-22740.731028667244</v>
      </c>
      <c r="U183" s="36">
        <v>-336855.28</v>
      </c>
      <c r="V183" s="36">
        <v>-128989.28</v>
      </c>
      <c r="W183" s="482">
        <f t="shared" si="45"/>
        <v>-1008779.9713788228</v>
      </c>
      <c r="X183" s="22">
        <f t="shared" si="62"/>
        <v>558442.2901292051</v>
      </c>
      <c r="Y183" s="19">
        <f t="shared" si="46"/>
        <v>-618870.77398627426</v>
      </c>
      <c r="Z183" s="536"/>
      <c r="AA183" s="22">
        <f t="shared" si="47"/>
        <v>13.770932506336591</v>
      </c>
      <c r="AB183" s="22">
        <f t="shared" si="48"/>
        <v>-27.824189129688651</v>
      </c>
      <c r="AC183" s="22">
        <f t="shared" si="49"/>
        <v>-14.053256623352059</v>
      </c>
      <c r="AE183" s="482">
        <f t="shared" si="50"/>
        <v>28.735158762076736</v>
      </c>
      <c r="AF183" s="482">
        <f t="shared" si="51"/>
        <v>-6.6254334449654699</v>
      </c>
      <c r="AG183" s="482">
        <f t="shared" si="52"/>
        <v>-90.571015566423313</v>
      </c>
      <c r="AH183" s="482">
        <f t="shared" si="53"/>
        <v>34.69705405746808</v>
      </c>
      <c r="AI183" s="482">
        <f t="shared" si="54"/>
        <v>-33.76423619184397</v>
      </c>
      <c r="AK183" s="482">
        <f t="shared" si="55"/>
        <v>28.484531709862111</v>
      </c>
      <c r="AL183" s="482">
        <f t="shared" si="56"/>
        <v>-2.023916965883521</v>
      </c>
      <c r="AM183" s="482">
        <f t="shared" si="57"/>
        <v>-29.980000000000004</v>
      </c>
      <c r="AN183" s="482">
        <f t="shared" si="58"/>
        <v>-11.48</v>
      </c>
      <c r="AO183" s="482">
        <f t="shared" si="59"/>
        <v>-89.781058328481919</v>
      </c>
      <c r="AP183" s="482">
        <f t="shared" si="60"/>
        <v>49.701165016839184</v>
      </c>
      <c r="AQ183" s="482">
        <f t="shared" si="61"/>
        <v>-55.07927856766414</v>
      </c>
    </row>
    <row r="184" spans="1:43">
      <c r="A184" s="240">
        <v>578</v>
      </c>
      <c r="B184" s="364">
        <v>18</v>
      </c>
      <c r="C184" s="364">
        <v>18</v>
      </c>
      <c r="D184" s="18" t="s">
        <v>207</v>
      </c>
      <c r="E184" s="21">
        <v>3183</v>
      </c>
      <c r="F184" s="21">
        <v>3100</v>
      </c>
      <c r="G184" s="36">
        <v>3037</v>
      </c>
      <c r="H184" s="36"/>
      <c r="I184" s="22">
        <v>-441089.73889290687</v>
      </c>
      <c r="J184" s="36">
        <v>-353908.97566453047</v>
      </c>
      <c r="K184" s="469">
        <f t="shared" si="43"/>
        <v>-794998.71455743734</v>
      </c>
      <c r="L184" s="469"/>
      <c r="M184" s="36">
        <v>-339452.04647386627</v>
      </c>
      <c r="N184" s="36">
        <v>-252865.65966691962</v>
      </c>
      <c r="O184" s="36">
        <v>-280770.1482559123</v>
      </c>
      <c r="P184" s="22">
        <v>107560.86757815105</v>
      </c>
      <c r="Q184" s="19">
        <f t="shared" si="44"/>
        <v>-765526.98681854724</v>
      </c>
      <c r="R184" s="22"/>
      <c r="S184" s="22">
        <v>-339452.04647386627</v>
      </c>
      <c r="T184" s="36">
        <v>-214119.9516917486</v>
      </c>
      <c r="U184" s="36">
        <v>-91049.26</v>
      </c>
      <c r="V184" s="36">
        <v>-34864.76</v>
      </c>
      <c r="W184" s="482">
        <f t="shared" si="45"/>
        <v>-280770.1482559123</v>
      </c>
      <c r="X184" s="22">
        <f t="shared" si="62"/>
        <v>150942.43815614062</v>
      </c>
      <c r="Y184" s="19">
        <f t="shared" si="46"/>
        <v>-809313.72826538666</v>
      </c>
      <c r="Z184" s="536"/>
      <c r="AA184" s="22">
        <f t="shared" si="47"/>
        <v>-138.57673229434712</v>
      </c>
      <c r="AB184" s="22">
        <f t="shared" si="48"/>
        <v>-111.18723709221818</v>
      </c>
      <c r="AC184" s="22">
        <f t="shared" si="49"/>
        <v>-249.76396938656529</v>
      </c>
      <c r="AE184" s="482">
        <f t="shared" si="50"/>
        <v>-109.50066015286009</v>
      </c>
      <c r="AF184" s="482">
        <f t="shared" si="51"/>
        <v>-81.569567634490198</v>
      </c>
      <c r="AG184" s="482">
        <f t="shared" si="52"/>
        <v>-90.571015566423327</v>
      </c>
      <c r="AH184" s="482">
        <f t="shared" si="53"/>
        <v>34.69705405746808</v>
      </c>
      <c r="AI184" s="482">
        <f t="shared" si="54"/>
        <v>-246.94418929630555</v>
      </c>
      <c r="AK184" s="482">
        <f t="shared" si="55"/>
        <v>-111.77215886528359</v>
      </c>
      <c r="AL184" s="482">
        <f t="shared" si="56"/>
        <v>-70.503770724974842</v>
      </c>
      <c r="AM184" s="482">
        <f t="shared" si="57"/>
        <v>-29.979999999999997</v>
      </c>
      <c r="AN184" s="482">
        <f t="shared" si="58"/>
        <v>-11.48</v>
      </c>
      <c r="AO184" s="482">
        <f t="shared" si="59"/>
        <v>-92.449834789566111</v>
      </c>
      <c r="AP184" s="482">
        <f t="shared" si="60"/>
        <v>49.701165016839191</v>
      </c>
      <c r="AQ184" s="482">
        <f t="shared" si="61"/>
        <v>-266.48459936298542</v>
      </c>
    </row>
    <row r="185" spans="1:43">
      <c r="A185" s="240">
        <v>580</v>
      </c>
      <c r="B185" s="364">
        <v>9</v>
      </c>
      <c r="C185" s="364">
        <v>9</v>
      </c>
      <c r="D185" s="18" t="s">
        <v>208</v>
      </c>
      <c r="E185" s="21">
        <v>4567</v>
      </c>
      <c r="F185" s="21">
        <v>4438</v>
      </c>
      <c r="G185" s="36">
        <v>4366</v>
      </c>
      <c r="H185" s="36"/>
      <c r="I185" s="22">
        <v>-69168.421515403068</v>
      </c>
      <c r="J185" s="36">
        <v>196915.62206380701</v>
      </c>
      <c r="K185" s="469">
        <f t="shared" si="43"/>
        <v>127747.20054840394</v>
      </c>
      <c r="L185" s="469"/>
      <c r="M185" s="36">
        <v>-390449.13455856533</v>
      </c>
      <c r="N185" s="36">
        <v>2039.9697735377522</v>
      </c>
      <c r="O185" s="36">
        <v>-401954.16708378668</v>
      </c>
      <c r="P185" s="22">
        <v>153985.52590704334</v>
      </c>
      <c r="Q185" s="19">
        <f t="shared" si="44"/>
        <v>-636377.80596177094</v>
      </c>
      <c r="R185" s="22"/>
      <c r="S185" s="22">
        <v>-390449.13455856533</v>
      </c>
      <c r="T185" s="36">
        <v>-9061.1747445883666</v>
      </c>
      <c r="U185" s="36">
        <v>-130892.68000000001</v>
      </c>
      <c r="V185" s="36">
        <v>-50121.68</v>
      </c>
      <c r="W185" s="482">
        <f t="shared" si="45"/>
        <v>-401954.16708378668</v>
      </c>
      <c r="X185" s="22">
        <f t="shared" si="62"/>
        <v>216995.28646351988</v>
      </c>
      <c r="Y185" s="19">
        <f t="shared" si="46"/>
        <v>-765483.54992342053</v>
      </c>
      <c r="Z185" s="536"/>
      <c r="AA185" s="22">
        <f t="shared" si="47"/>
        <v>-15.14526418116993</v>
      </c>
      <c r="AB185" s="22">
        <f t="shared" si="48"/>
        <v>43.117061980251151</v>
      </c>
      <c r="AC185" s="22">
        <f t="shared" si="49"/>
        <v>27.971797799081223</v>
      </c>
      <c r="AE185" s="482">
        <f t="shared" si="50"/>
        <v>-87.978624280884489</v>
      </c>
      <c r="AF185" s="482">
        <f t="shared" si="51"/>
        <v>0.45965970561914199</v>
      </c>
      <c r="AG185" s="482">
        <f t="shared" si="52"/>
        <v>-90.571015566423313</v>
      </c>
      <c r="AH185" s="482">
        <f t="shared" si="53"/>
        <v>34.69705405746808</v>
      </c>
      <c r="AI185" s="482">
        <f t="shared" si="54"/>
        <v>-143.39292608422059</v>
      </c>
      <c r="AK185" s="482">
        <f t="shared" si="55"/>
        <v>-89.429485698251341</v>
      </c>
      <c r="AL185" s="482">
        <f t="shared" si="56"/>
        <v>-2.0753950399881735</v>
      </c>
      <c r="AM185" s="482">
        <f t="shared" si="57"/>
        <v>-29.98</v>
      </c>
      <c r="AN185" s="482">
        <f t="shared" si="58"/>
        <v>-11.48</v>
      </c>
      <c r="AO185" s="482">
        <f t="shared" si="59"/>
        <v>-92.064628283047796</v>
      </c>
      <c r="AP185" s="482">
        <f t="shared" si="60"/>
        <v>49.701165016839184</v>
      </c>
      <c r="AQ185" s="482">
        <f t="shared" si="61"/>
        <v>-175.32834400444813</v>
      </c>
    </row>
    <row r="186" spans="1:43">
      <c r="A186" s="240">
        <v>581</v>
      </c>
      <c r="B186" s="364">
        <v>6</v>
      </c>
      <c r="C186" s="364">
        <v>6</v>
      </c>
      <c r="D186" s="18" t="s">
        <v>209</v>
      </c>
      <c r="E186" s="21">
        <v>6286</v>
      </c>
      <c r="F186" s="21">
        <v>6240</v>
      </c>
      <c r="G186" s="36">
        <v>6123</v>
      </c>
      <c r="H186" s="36"/>
      <c r="I186" s="22">
        <v>790103.50519285083</v>
      </c>
      <c r="J186" s="36">
        <v>445593.05768416007</v>
      </c>
      <c r="K186" s="469">
        <f t="shared" si="43"/>
        <v>1235696.562877011</v>
      </c>
      <c r="L186" s="469"/>
      <c r="M186" s="36">
        <v>-448062.98222282249</v>
      </c>
      <c r="N186" s="36">
        <v>-312295.27670908143</v>
      </c>
      <c r="O186" s="36">
        <v>-565163.13713448145</v>
      </c>
      <c r="P186" s="22">
        <v>216509.61731860082</v>
      </c>
      <c r="Q186" s="19">
        <f t="shared" si="44"/>
        <v>-1109011.7787477844</v>
      </c>
      <c r="R186" s="22"/>
      <c r="S186" s="22">
        <v>-448062.98222282249</v>
      </c>
      <c r="T186" s="36">
        <v>-234303.91613970487</v>
      </c>
      <c r="U186" s="36">
        <v>-183567.54</v>
      </c>
      <c r="V186" s="36">
        <v>-70292.040000000008</v>
      </c>
      <c r="W186" s="482">
        <f t="shared" si="45"/>
        <v>-565163.13713448145</v>
      </c>
      <c r="X186" s="22">
        <f t="shared" si="62"/>
        <v>304320.23339810636</v>
      </c>
      <c r="Y186" s="19">
        <f t="shared" si="46"/>
        <v>-1197069.3820989025</v>
      </c>
      <c r="Z186" s="536"/>
      <c r="AA186" s="22">
        <f t="shared" si="47"/>
        <v>125.69257161833453</v>
      </c>
      <c r="AB186" s="22">
        <f t="shared" si="48"/>
        <v>70.886582514183914</v>
      </c>
      <c r="AC186" s="22">
        <f t="shared" si="49"/>
        <v>196.57915413251845</v>
      </c>
      <c r="AE186" s="482">
        <f t="shared" si="50"/>
        <v>-71.804965099811298</v>
      </c>
      <c r="AF186" s="482">
        <f t="shared" si="51"/>
        <v>-50.047319985429716</v>
      </c>
      <c r="AG186" s="482">
        <f t="shared" si="52"/>
        <v>-90.571015566423313</v>
      </c>
      <c r="AH186" s="482">
        <f t="shared" si="53"/>
        <v>34.69705405746808</v>
      </c>
      <c r="AI186" s="482">
        <f t="shared" si="54"/>
        <v>-177.72624659419623</v>
      </c>
      <c r="AK186" s="482">
        <f t="shared" si="55"/>
        <v>-73.17703449662298</v>
      </c>
      <c r="AL186" s="482">
        <f t="shared" si="56"/>
        <v>-38.266195678540726</v>
      </c>
      <c r="AM186" s="482">
        <f t="shared" si="57"/>
        <v>-29.98</v>
      </c>
      <c r="AN186" s="482">
        <f t="shared" si="58"/>
        <v>-11.480000000000002</v>
      </c>
      <c r="AO186" s="482">
        <f t="shared" si="59"/>
        <v>-92.301671914826301</v>
      </c>
      <c r="AP186" s="482">
        <f t="shared" si="60"/>
        <v>49.701165016839191</v>
      </c>
      <c r="AQ186" s="482">
        <f t="shared" si="61"/>
        <v>-195.50373707315083</v>
      </c>
    </row>
    <row r="187" spans="1:43">
      <c r="A187" s="240">
        <v>583</v>
      </c>
      <c r="B187" s="364">
        <v>19</v>
      </c>
      <c r="C187" s="364">
        <v>19</v>
      </c>
      <c r="D187" s="18" t="s">
        <v>210</v>
      </c>
      <c r="E187" s="21">
        <v>924</v>
      </c>
      <c r="F187" s="21">
        <v>947</v>
      </c>
      <c r="G187" s="36">
        <v>912</v>
      </c>
      <c r="H187" s="36"/>
      <c r="I187" s="22">
        <v>-767234.31895424612</v>
      </c>
      <c r="J187" s="36">
        <v>175471.4983443516</v>
      </c>
      <c r="K187" s="469">
        <f t="shared" si="43"/>
        <v>-591762.82060989458</v>
      </c>
      <c r="L187" s="469"/>
      <c r="M187" s="36">
        <v>-506309.77841848164</v>
      </c>
      <c r="N187" s="36">
        <v>331401.50762371108</v>
      </c>
      <c r="O187" s="36">
        <v>-85770.751741402884</v>
      </c>
      <c r="P187" s="22">
        <v>32858.110192422275</v>
      </c>
      <c r="Q187" s="19">
        <f t="shared" si="44"/>
        <v>-227820.91234375117</v>
      </c>
      <c r="R187" s="22"/>
      <c r="S187" s="22">
        <v>-506309.77841848164</v>
      </c>
      <c r="T187" s="36">
        <v>314827.69647935207</v>
      </c>
      <c r="U187" s="36">
        <v>-27341.760000000002</v>
      </c>
      <c r="V187" s="36">
        <v>-10469.76</v>
      </c>
      <c r="W187" s="482">
        <f t="shared" si="45"/>
        <v>-85770.751741402884</v>
      </c>
      <c r="X187" s="22">
        <f t="shared" si="62"/>
        <v>45327.462495357337</v>
      </c>
      <c r="Y187" s="19">
        <f t="shared" si="46"/>
        <v>-269736.89118517516</v>
      </c>
      <c r="Z187" s="536"/>
      <c r="AA187" s="22">
        <f t="shared" si="47"/>
        <v>-830.34017202840494</v>
      </c>
      <c r="AB187" s="22">
        <f t="shared" si="48"/>
        <v>189.90421898739351</v>
      </c>
      <c r="AC187" s="22">
        <f t="shared" si="49"/>
        <v>-640.43595304101143</v>
      </c>
      <c r="AE187" s="482">
        <f t="shared" si="50"/>
        <v>-534.64601733736185</v>
      </c>
      <c r="AF187" s="482">
        <f t="shared" si="51"/>
        <v>349.94879368924086</v>
      </c>
      <c r="AG187" s="482">
        <f t="shared" si="52"/>
        <v>-90.571015566423327</v>
      </c>
      <c r="AH187" s="482">
        <f t="shared" si="53"/>
        <v>34.697054057468087</v>
      </c>
      <c r="AI187" s="482">
        <f t="shared" si="54"/>
        <v>-240.5711851570762</v>
      </c>
      <c r="AK187" s="482">
        <f t="shared" si="55"/>
        <v>-555.1642307220194</v>
      </c>
      <c r="AL187" s="482">
        <f t="shared" si="56"/>
        <v>345.20580754314921</v>
      </c>
      <c r="AM187" s="482">
        <f t="shared" si="57"/>
        <v>-29.980000000000004</v>
      </c>
      <c r="AN187" s="482">
        <f t="shared" si="58"/>
        <v>-11.48</v>
      </c>
      <c r="AO187" s="482">
        <f t="shared" si="59"/>
        <v>-94.046876909432982</v>
      </c>
      <c r="AP187" s="482">
        <f t="shared" si="60"/>
        <v>49.701165016839184</v>
      </c>
      <c r="AQ187" s="482">
        <f t="shared" si="61"/>
        <v>-295.76413507146401</v>
      </c>
    </row>
    <row r="188" spans="1:43">
      <c r="A188" s="240">
        <v>584</v>
      </c>
      <c r="B188" s="364">
        <v>16</v>
      </c>
      <c r="C188" s="364">
        <v>16</v>
      </c>
      <c r="D188" s="18" t="s">
        <v>211</v>
      </c>
      <c r="E188" s="21">
        <v>2676</v>
      </c>
      <c r="F188" s="21">
        <v>2653</v>
      </c>
      <c r="G188" s="36">
        <v>2578</v>
      </c>
      <c r="H188" s="36"/>
      <c r="I188" s="22">
        <v>-333224.47355662909</v>
      </c>
      <c r="J188" s="36">
        <v>-384348.16877712862</v>
      </c>
      <c r="K188" s="469">
        <f t="shared" si="43"/>
        <v>-717572.64233375771</v>
      </c>
      <c r="L188" s="469"/>
      <c r="M188" s="36">
        <v>-416187.28131920501</v>
      </c>
      <c r="N188" s="36">
        <v>-410950.04017287237</v>
      </c>
      <c r="O188" s="36">
        <v>-240284.90429772105</v>
      </c>
      <c r="P188" s="22">
        <v>92051.284414462818</v>
      </c>
      <c r="Q188" s="19">
        <f t="shared" si="44"/>
        <v>-975370.94137533556</v>
      </c>
      <c r="R188" s="22"/>
      <c r="S188" s="22">
        <v>-416187.28131920501</v>
      </c>
      <c r="T188" s="36">
        <v>-377791.21331541153</v>
      </c>
      <c r="U188" s="36">
        <v>-77288.44</v>
      </c>
      <c r="V188" s="36">
        <v>-29595.440000000002</v>
      </c>
      <c r="W188" s="482">
        <f t="shared" si="45"/>
        <v>-240284.90429772105</v>
      </c>
      <c r="X188" s="22">
        <f t="shared" si="62"/>
        <v>128129.60341341142</v>
      </c>
      <c r="Y188" s="19">
        <f t="shared" si="46"/>
        <v>-1013017.6755189262</v>
      </c>
      <c r="Z188" s="536"/>
      <c r="AA188" s="22">
        <f t="shared" si="47"/>
        <v>-124.52334587317978</v>
      </c>
      <c r="AB188" s="22">
        <f t="shared" si="48"/>
        <v>-143.62786576125882</v>
      </c>
      <c r="AC188" s="22">
        <f t="shared" si="49"/>
        <v>-268.1512116344386</v>
      </c>
      <c r="AE188" s="482">
        <f t="shared" si="50"/>
        <v>-156.87421082518094</v>
      </c>
      <c r="AF188" s="482">
        <f t="shared" si="51"/>
        <v>-154.90012822196471</v>
      </c>
      <c r="AG188" s="482">
        <f t="shared" si="52"/>
        <v>-90.571015566423313</v>
      </c>
      <c r="AH188" s="482">
        <f t="shared" si="53"/>
        <v>34.69705405746808</v>
      </c>
      <c r="AI188" s="482">
        <f t="shared" si="54"/>
        <v>-367.64830055610088</v>
      </c>
      <c r="AK188" s="482">
        <f t="shared" si="55"/>
        <v>-161.43804550783747</v>
      </c>
      <c r="AL188" s="482">
        <f t="shared" si="56"/>
        <v>-146.5443030703691</v>
      </c>
      <c r="AM188" s="482">
        <f t="shared" si="57"/>
        <v>-29.98</v>
      </c>
      <c r="AN188" s="482">
        <f t="shared" si="58"/>
        <v>-11.48</v>
      </c>
      <c r="AO188" s="482">
        <f t="shared" si="59"/>
        <v>-93.205936500279691</v>
      </c>
      <c r="AP188" s="482">
        <f t="shared" si="60"/>
        <v>49.701165016839184</v>
      </c>
      <c r="AQ188" s="482">
        <f t="shared" si="61"/>
        <v>-392.94712006164713</v>
      </c>
    </row>
    <row r="189" spans="1:43">
      <c r="A189" s="240">
        <v>588</v>
      </c>
      <c r="B189" s="364">
        <v>10</v>
      </c>
      <c r="C189" s="364">
        <v>10</v>
      </c>
      <c r="D189" s="18" t="s">
        <v>212</v>
      </c>
      <c r="E189" s="21">
        <v>1644</v>
      </c>
      <c r="F189" s="21">
        <v>1600</v>
      </c>
      <c r="G189" s="36">
        <v>1577</v>
      </c>
      <c r="H189" s="36"/>
      <c r="I189" s="22">
        <v>-451611.41258085769</v>
      </c>
      <c r="J189" s="36">
        <v>-245880.71461617234</v>
      </c>
      <c r="K189" s="469">
        <f t="shared" si="43"/>
        <v>-697492.12719703</v>
      </c>
      <c r="L189" s="469"/>
      <c r="M189" s="36">
        <v>-632536.93443983898</v>
      </c>
      <c r="N189" s="36">
        <v>-349323.86217131256</v>
      </c>
      <c r="O189" s="36">
        <v>-144913.62490627731</v>
      </c>
      <c r="P189" s="22">
        <v>55515.286491948929</v>
      </c>
      <c r="Q189" s="19">
        <f t="shared" si="44"/>
        <v>-1071259.1350254801</v>
      </c>
      <c r="R189" s="22"/>
      <c r="S189" s="22"/>
      <c r="T189" s="36"/>
      <c r="U189" s="36"/>
      <c r="V189" s="36"/>
      <c r="W189" s="482"/>
      <c r="X189" s="22"/>
      <c r="Y189" s="19"/>
      <c r="Z189" s="536"/>
      <c r="AA189" s="22">
        <f t="shared" si="47"/>
        <v>-274.70280570611783</v>
      </c>
      <c r="AB189" s="22">
        <f t="shared" si="48"/>
        <v>-149.56247847699046</v>
      </c>
      <c r="AC189" s="22">
        <f t="shared" si="49"/>
        <v>-424.26528418310829</v>
      </c>
      <c r="AE189" s="482">
        <f t="shared" si="50"/>
        <v>-395.33558402489939</v>
      </c>
      <c r="AF189" s="482">
        <f t="shared" si="51"/>
        <v>-218.32741385707035</v>
      </c>
      <c r="AG189" s="482">
        <f t="shared" si="52"/>
        <v>-90.571015566423327</v>
      </c>
      <c r="AH189" s="482">
        <f t="shared" si="53"/>
        <v>34.69705405746808</v>
      </c>
      <c r="AI189" s="482">
        <f t="shared" si="54"/>
        <v>-669.53695939092506</v>
      </c>
      <c r="AK189" s="482"/>
      <c r="AL189" s="482"/>
      <c r="AM189" s="482"/>
      <c r="AN189" s="482"/>
      <c r="AO189" s="482"/>
      <c r="AP189" s="482"/>
      <c r="AQ189" s="482"/>
    </row>
    <row r="190" spans="1:43">
      <c r="A190" s="240">
        <v>592</v>
      </c>
      <c r="B190" s="364">
        <v>13</v>
      </c>
      <c r="C190" s="364">
        <v>13</v>
      </c>
      <c r="D190" s="18" t="s">
        <v>213</v>
      </c>
      <c r="E190" s="21">
        <v>3678</v>
      </c>
      <c r="F190" s="21">
        <v>3651</v>
      </c>
      <c r="G190" s="36">
        <v>3596</v>
      </c>
      <c r="H190" s="36"/>
      <c r="I190" s="22">
        <v>245058.35564861374</v>
      </c>
      <c r="J190" s="36">
        <v>100816.51728093039</v>
      </c>
      <c r="K190" s="469">
        <f t="shared" si="43"/>
        <v>345874.87292954413</v>
      </c>
      <c r="L190" s="469"/>
      <c r="M190" s="36">
        <v>-423633.16340313992</v>
      </c>
      <c r="N190" s="36">
        <v>-305451.04628039506</v>
      </c>
      <c r="O190" s="36">
        <v>-330674.77783301153</v>
      </c>
      <c r="P190" s="22">
        <v>126678.94436381596</v>
      </c>
      <c r="Q190" s="19">
        <f t="shared" si="44"/>
        <v>-933080.04315273045</v>
      </c>
      <c r="R190" s="22"/>
      <c r="S190" s="22">
        <v>-423633.16340313992</v>
      </c>
      <c r="T190" s="36">
        <v>-259818.60117802431</v>
      </c>
      <c r="U190" s="36">
        <v>-107808.08</v>
      </c>
      <c r="V190" s="36">
        <v>-41282.080000000002</v>
      </c>
      <c r="W190" s="482">
        <f t="shared" si="45"/>
        <v>-330674.77783301153</v>
      </c>
      <c r="X190" s="22">
        <f t="shared" ref="X190:X221" si="67">G190/$G$10*277000000</f>
        <v>178725.38940055371</v>
      </c>
      <c r="Y190" s="19">
        <f t="shared" ref="Y190:Y221" si="68">SUM(S190:X190)</f>
        <v>-984491.31301362207</v>
      </c>
      <c r="Z190" s="536"/>
      <c r="AA190" s="22">
        <f t="shared" si="47"/>
        <v>66.628155423766657</v>
      </c>
      <c r="AB190" s="22">
        <f t="shared" si="48"/>
        <v>27.41068985343404</v>
      </c>
      <c r="AC190" s="22">
        <f t="shared" si="49"/>
        <v>94.038845277200693</v>
      </c>
      <c r="AE190" s="482">
        <f t="shared" si="50"/>
        <v>-116.03209077051217</v>
      </c>
      <c r="AF190" s="482">
        <f t="shared" si="51"/>
        <v>-83.662296981757066</v>
      </c>
      <c r="AG190" s="482">
        <f t="shared" si="52"/>
        <v>-90.571015566423313</v>
      </c>
      <c r="AH190" s="482">
        <f t="shared" si="53"/>
        <v>34.69705405746808</v>
      </c>
      <c r="AI190" s="482">
        <f t="shared" si="54"/>
        <v>-255.56834926122445</v>
      </c>
      <c r="AK190" s="482">
        <f>S190/$G190</f>
        <v>-117.80677513991655</v>
      </c>
      <c r="AL190" s="482">
        <f t="shared" ref="AL190:AN190" si="69">T190/$G190</f>
        <v>-72.252113786992297</v>
      </c>
      <c r="AM190" s="482">
        <f t="shared" si="69"/>
        <v>-29.98</v>
      </c>
      <c r="AN190" s="482">
        <f t="shared" si="69"/>
        <v>-11.48</v>
      </c>
      <c r="AO190" s="482">
        <f>W190/$G190</f>
        <v>-91.956278596499317</v>
      </c>
      <c r="AP190" s="482">
        <f t="shared" ref="AP190" si="70">X190/$G190</f>
        <v>49.701165016839184</v>
      </c>
      <c r="AQ190" s="482">
        <f t="shared" ref="AQ190:AQ221" si="71">Y190/$G190</f>
        <v>-273.77400250656899</v>
      </c>
    </row>
    <row r="191" spans="1:43">
      <c r="A191" s="240">
        <v>593</v>
      </c>
      <c r="B191" s="364">
        <v>10</v>
      </c>
      <c r="C191" s="364">
        <v>10</v>
      </c>
      <c r="D191" s="18" t="s">
        <v>214</v>
      </c>
      <c r="E191" s="21">
        <v>17253</v>
      </c>
      <c r="F191" s="21">
        <v>17077</v>
      </c>
      <c r="G191" s="36">
        <v>17050</v>
      </c>
      <c r="H191" s="36"/>
      <c r="I191" s="22">
        <v>165735.03372375845</v>
      </c>
      <c r="J191" s="36">
        <v>-499370.01295573113</v>
      </c>
      <c r="K191" s="469">
        <f t="shared" si="43"/>
        <v>-333634.97923197271</v>
      </c>
      <c r="L191" s="469"/>
      <c r="M191" s="36">
        <v>-1527706.2598609906</v>
      </c>
      <c r="N191" s="36">
        <v>-1443681.2158933189</v>
      </c>
      <c r="O191" s="36">
        <v>-1546681.2328278108</v>
      </c>
      <c r="P191" s="22">
        <v>592521.59213938238</v>
      </c>
      <c r="Q191" s="19">
        <f t="shared" si="44"/>
        <v>-3925547.1164427376</v>
      </c>
      <c r="R191" s="22"/>
      <c r="S191" s="22">
        <v>-1527706.2598609906</v>
      </c>
      <c r="T191" s="36">
        <v>-1230242.3594120301</v>
      </c>
      <c r="U191" s="36">
        <v>-511159</v>
      </c>
      <c r="V191" s="36">
        <v>-195734</v>
      </c>
      <c r="W191" s="482">
        <f t="shared" si="45"/>
        <v>-1546681.2328278108</v>
      </c>
      <c r="X191" s="22">
        <f t="shared" si="67"/>
        <v>847404.86353710806</v>
      </c>
      <c r="Y191" s="19">
        <f t="shared" si="68"/>
        <v>-4164117.9885637234</v>
      </c>
      <c r="Z191" s="536"/>
      <c r="AA191" s="22">
        <f t="shared" si="47"/>
        <v>9.6061574058864228</v>
      </c>
      <c r="AB191" s="22">
        <f t="shared" si="48"/>
        <v>-28.94395252742892</v>
      </c>
      <c r="AC191" s="22">
        <f t="shared" si="49"/>
        <v>-19.337795121542499</v>
      </c>
      <c r="AE191" s="482">
        <f t="shared" si="50"/>
        <v>-89.459873505943108</v>
      </c>
      <c r="AF191" s="482">
        <f t="shared" si="51"/>
        <v>-84.539510212175372</v>
      </c>
      <c r="AG191" s="482">
        <f t="shared" si="52"/>
        <v>-90.571015566423313</v>
      </c>
      <c r="AH191" s="482">
        <f t="shared" si="53"/>
        <v>34.69705405746808</v>
      </c>
      <c r="AI191" s="482">
        <f t="shared" si="54"/>
        <v>-229.87334522707371</v>
      </c>
      <c r="AK191" s="482">
        <f t="shared" ref="AK191:AK254" si="72">S191/$G191</f>
        <v>-89.601540167800039</v>
      </c>
      <c r="AL191" s="482">
        <f t="shared" ref="AL191:AL254" si="73">T191/$G191</f>
        <v>-72.154977091614668</v>
      </c>
      <c r="AM191" s="482">
        <f t="shared" ref="AM191:AM254" si="74">U191/$G191</f>
        <v>-29.98</v>
      </c>
      <c r="AN191" s="482">
        <f t="shared" ref="AN191:AN254" si="75">V191/$G191</f>
        <v>-11.48</v>
      </c>
      <c r="AO191" s="482">
        <f t="shared" ref="AO191:AO254" si="76">W191/$G191</f>
        <v>-90.714441808082739</v>
      </c>
      <c r="AP191" s="482">
        <f t="shared" ref="AP191:AP254" si="77">X191/$G191</f>
        <v>49.701165016839184</v>
      </c>
      <c r="AQ191" s="482">
        <f t="shared" si="71"/>
        <v>-244.22979405065826</v>
      </c>
    </row>
    <row r="192" spans="1:43">
      <c r="A192" s="240">
        <v>595</v>
      </c>
      <c r="B192" s="364">
        <v>11</v>
      </c>
      <c r="C192" s="364">
        <v>11</v>
      </c>
      <c r="D192" s="18" t="s">
        <v>215</v>
      </c>
      <c r="E192" s="21">
        <v>4269</v>
      </c>
      <c r="F192" s="21">
        <v>4140</v>
      </c>
      <c r="G192" s="36">
        <v>4073</v>
      </c>
      <c r="H192" s="36"/>
      <c r="I192" s="22">
        <v>914864.01242104999</v>
      </c>
      <c r="J192" s="36">
        <v>330125.10693155747</v>
      </c>
      <c r="K192" s="469">
        <f t="shared" si="43"/>
        <v>1244989.1193526075</v>
      </c>
      <c r="L192" s="469"/>
      <c r="M192" s="36">
        <v>975549.52950968326</v>
      </c>
      <c r="N192" s="36">
        <v>290750.00379958708</v>
      </c>
      <c r="O192" s="36">
        <v>-374964.00444499252</v>
      </c>
      <c r="P192" s="22">
        <v>143645.80379791785</v>
      </c>
      <c r="Q192" s="19">
        <f t="shared" si="44"/>
        <v>1034981.3326621957</v>
      </c>
      <c r="R192" s="22"/>
      <c r="S192" s="22">
        <v>975549.52950968326</v>
      </c>
      <c r="T192" s="36">
        <v>218294.27186965421</v>
      </c>
      <c r="U192" s="36">
        <v>-122108.54000000001</v>
      </c>
      <c r="V192" s="36">
        <v>-46758.04</v>
      </c>
      <c r="W192" s="482">
        <f t="shared" si="45"/>
        <v>-374964.00444499252</v>
      </c>
      <c r="X192" s="22">
        <f t="shared" si="67"/>
        <v>202432.84511358599</v>
      </c>
      <c r="Y192" s="19">
        <f t="shared" si="68"/>
        <v>852446.0620479309</v>
      </c>
      <c r="Z192" s="536"/>
      <c r="AA192" s="22">
        <f t="shared" si="47"/>
        <v>214.30405538089715</v>
      </c>
      <c r="AB192" s="22">
        <f t="shared" si="48"/>
        <v>77.330781665860272</v>
      </c>
      <c r="AC192" s="22">
        <f t="shared" si="49"/>
        <v>291.63483704675747</v>
      </c>
      <c r="AE192" s="482">
        <f t="shared" si="50"/>
        <v>235.63998297335345</v>
      </c>
      <c r="AF192" s="482">
        <f t="shared" si="51"/>
        <v>70.229469516808479</v>
      </c>
      <c r="AG192" s="482">
        <f t="shared" si="52"/>
        <v>-90.571015566423313</v>
      </c>
      <c r="AH192" s="482">
        <f t="shared" si="53"/>
        <v>34.69705405746808</v>
      </c>
      <c r="AI192" s="482">
        <f t="shared" si="54"/>
        <v>249.99549098120667</v>
      </c>
      <c r="AK192" s="482">
        <f t="shared" si="72"/>
        <v>239.51621151723134</v>
      </c>
      <c r="AL192" s="482">
        <f t="shared" si="73"/>
        <v>53.595450986902584</v>
      </c>
      <c r="AM192" s="482">
        <f t="shared" si="74"/>
        <v>-29.98</v>
      </c>
      <c r="AN192" s="482">
        <f t="shared" si="75"/>
        <v>-11.48</v>
      </c>
      <c r="AO192" s="482">
        <f t="shared" si="76"/>
        <v>-92.060889871100542</v>
      </c>
      <c r="AP192" s="482">
        <f t="shared" si="77"/>
        <v>49.701165016839184</v>
      </c>
      <c r="AQ192" s="482">
        <f t="shared" si="71"/>
        <v>209.29193764987255</v>
      </c>
    </row>
    <row r="193" spans="1:43">
      <c r="A193" s="240">
        <v>598</v>
      </c>
      <c r="B193" s="364">
        <v>15</v>
      </c>
      <c r="C193" s="364">
        <v>15</v>
      </c>
      <c r="D193" s="18" t="s">
        <v>216</v>
      </c>
      <c r="E193" s="21">
        <v>19097</v>
      </c>
      <c r="F193" s="21">
        <v>19207</v>
      </c>
      <c r="G193" s="36">
        <v>19475</v>
      </c>
      <c r="H193" s="36"/>
      <c r="I193" s="22">
        <v>-4824456.9681539834</v>
      </c>
      <c r="J193" s="36">
        <v>-2342879.3679168504</v>
      </c>
      <c r="K193" s="469">
        <f t="shared" si="43"/>
        <v>-7167336.3360708337</v>
      </c>
      <c r="L193" s="469"/>
      <c r="M193" s="36">
        <v>-7083803.5477295332</v>
      </c>
      <c r="N193" s="36">
        <v>-3646603.0390511206</v>
      </c>
      <c r="O193" s="36">
        <v>-1739597.4959842926</v>
      </c>
      <c r="P193" s="22">
        <v>666426.31728178938</v>
      </c>
      <c r="Q193" s="19">
        <f t="shared" si="44"/>
        <v>-11803577.765483156</v>
      </c>
      <c r="R193" s="22"/>
      <c r="S193" s="22">
        <v>-7083803.5477295332</v>
      </c>
      <c r="T193" s="36">
        <v>-3406542.1316062463</v>
      </c>
      <c r="U193" s="36">
        <v>-583860.5</v>
      </c>
      <c r="V193" s="36">
        <v>-223573</v>
      </c>
      <c r="W193" s="482">
        <f t="shared" si="45"/>
        <v>-1739597.4959842926</v>
      </c>
      <c r="X193" s="22">
        <f t="shared" si="67"/>
        <v>967930.18870294315</v>
      </c>
      <c r="Y193" s="19">
        <f t="shared" si="68"/>
        <v>-12069446.486617131</v>
      </c>
      <c r="Z193" s="536"/>
      <c r="AA193" s="22">
        <f t="shared" si="47"/>
        <v>-252.62905001591787</v>
      </c>
      <c r="AB193" s="22">
        <f t="shared" si="48"/>
        <v>-122.68311085075406</v>
      </c>
      <c r="AC193" s="22">
        <f t="shared" si="49"/>
        <v>-375.31216086667195</v>
      </c>
      <c r="AE193" s="482">
        <f t="shared" si="50"/>
        <v>-368.81363813867512</v>
      </c>
      <c r="AF193" s="482">
        <f t="shared" si="51"/>
        <v>-189.85802254652577</v>
      </c>
      <c r="AG193" s="482">
        <f t="shared" si="52"/>
        <v>-90.571015566423313</v>
      </c>
      <c r="AH193" s="482">
        <f t="shared" si="53"/>
        <v>34.69705405746808</v>
      </c>
      <c r="AI193" s="482">
        <f t="shared" si="54"/>
        <v>-614.54562219415607</v>
      </c>
      <c r="AK193" s="482">
        <f t="shared" si="72"/>
        <v>-363.73830797070775</v>
      </c>
      <c r="AL193" s="482">
        <f t="shared" si="73"/>
        <v>-174.91872306065449</v>
      </c>
      <c r="AM193" s="482">
        <f t="shared" si="74"/>
        <v>-29.98</v>
      </c>
      <c r="AN193" s="482">
        <f t="shared" si="75"/>
        <v>-11.48</v>
      </c>
      <c r="AO193" s="482">
        <f t="shared" si="76"/>
        <v>-89.32464677711387</v>
      </c>
      <c r="AP193" s="482">
        <f t="shared" si="77"/>
        <v>49.701165016839184</v>
      </c>
      <c r="AQ193" s="482">
        <f t="shared" si="71"/>
        <v>-619.740512791637</v>
      </c>
    </row>
    <row r="194" spans="1:43">
      <c r="A194" s="240">
        <v>599</v>
      </c>
      <c r="B194" s="364">
        <v>15</v>
      </c>
      <c r="C194" s="364">
        <v>15</v>
      </c>
      <c r="D194" s="18" t="s">
        <v>217</v>
      </c>
      <c r="E194" s="21">
        <v>11172</v>
      </c>
      <c r="F194" s="21">
        <v>11206</v>
      </c>
      <c r="G194" s="36">
        <v>11225</v>
      </c>
      <c r="H194" s="36"/>
      <c r="I194" s="22">
        <v>-2312518.0982698658</v>
      </c>
      <c r="J194" s="36">
        <v>-2124095.3556408966</v>
      </c>
      <c r="K194" s="469">
        <f t="shared" si="43"/>
        <v>-4436613.4539107624</v>
      </c>
      <c r="L194" s="469"/>
      <c r="M194" s="36">
        <v>-1977350.292713634</v>
      </c>
      <c r="N194" s="36">
        <v>-1772965.7760802121</v>
      </c>
      <c r="O194" s="36">
        <v>-1014938.8004373397</v>
      </c>
      <c r="P194" s="22">
        <v>388815.18776798731</v>
      </c>
      <c r="Q194" s="19">
        <f t="shared" si="44"/>
        <v>-4376439.6814631987</v>
      </c>
      <c r="R194" s="22"/>
      <c r="S194" s="22">
        <v>-1977350.292713634</v>
      </c>
      <c r="T194" s="36">
        <v>-1632906.2910577068</v>
      </c>
      <c r="U194" s="36">
        <v>-336525.5</v>
      </c>
      <c r="V194" s="36">
        <v>-128863</v>
      </c>
      <c r="W194" s="482">
        <f t="shared" si="45"/>
        <v>-1014938.8004373397</v>
      </c>
      <c r="X194" s="22">
        <f t="shared" si="67"/>
        <v>557895.57731401979</v>
      </c>
      <c r="Y194" s="19">
        <f t="shared" si="68"/>
        <v>-4532688.30689466</v>
      </c>
      <c r="Z194" s="536"/>
      <c r="AA194" s="22">
        <f t="shared" si="47"/>
        <v>-206.99231098011688</v>
      </c>
      <c r="AB194" s="22">
        <f t="shared" si="48"/>
        <v>-190.12668775876267</v>
      </c>
      <c r="AC194" s="22">
        <f t="shared" si="49"/>
        <v>-397.11899873887955</v>
      </c>
      <c r="AE194" s="482">
        <f t="shared" si="50"/>
        <v>-176.45460402584632</v>
      </c>
      <c r="AF194" s="482">
        <f t="shared" si="51"/>
        <v>-158.21575728004748</v>
      </c>
      <c r="AG194" s="482">
        <f t="shared" si="52"/>
        <v>-90.571015566423313</v>
      </c>
      <c r="AH194" s="482">
        <f t="shared" si="53"/>
        <v>34.69705405746808</v>
      </c>
      <c r="AI194" s="482">
        <f t="shared" si="54"/>
        <v>-390.54432281484907</v>
      </c>
      <c r="AK194" s="482">
        <f t="shared" si="72"/>
        <v>-176.15592808139277</v>
      </c>
      <c r="AL194" s="482">
        <f t="shared" si="73"/>
        <v>-145.47049363543044</v>
      </c>
      <c r="AM194" s="482">
        <f t="shared" si="74"/>
        <v>-29.98</v>
      </c>
      <c r="AN194" s="482">
        <f t="shared" si="75"/>
        <v>-11.48</v>
      </c>
      <c r="AO194" s="482">
        <f t="shared" si="76"/>
        <v>-90.417710506667234</v>
      </c>
      <c r="AP194" s="482">
        <f t="shared" si="77"/>
        <v>49.701165016839177</v>
      </c>
      <c r="AQ194" s="482">
        <f t="shared" si="71"/>
        <v>-403.8029672066512</v>
      </c>
    </row>
    <row r="195" spans="1:43">
      <c r="A195" s="240">
        <v>601</v>
      </c>
      <c r="B195" s="364">
        <v>13</v>
      </c>
      <c r="C195" s="364">
        <v>13</v>
      </c>
      <c r="D195" s="18" t="s">
        <v>218</v>
      </c>
      <c r="E195" s="21">
        <v>3873</v>
      </c>
      <c r="F195" s="21">
        <v>3786</v>
      </c>
      <c r="G195" s="36">
        <v>3739</v>
      </c>
      <c r="H195" s="36"/>
      <c r="I195" s="22">
        <v>1213531.6001117597</v>
      </c>
      <c r="J195" s="36">
        <v>750790.6790730455</v>
      </c>
      <c r="K195" s="469">
        <f t="shared" si="43"/>
        <v>1964322.2791848052</v>
      </c>
      <c r="L195" s="469"/>
      <c r="M195" s="36">
        <v>775514.27343585633</v>
      </c>
      <c r="N195" s="36">
        <v>385915.74537423142</v>
      </c>
      <c r="O195" s="36">
        <v>-342901.86493447865</v>
      </c>
      <c r="P195" s="22">
        <v>131363.04666157416</v>
      </c>
      <c r="Q195" s="19">
        <f t="shared" si="44"/>
        <v>949891.20053718332</v>
      </c>
      <c r="R195" s="22"/>
      <c r="S195" s="22">
        <v>775514.27343585633</v>
      </c>
      <c r="T195" s="36">
        <v>319655.50356584351</v>
      </c>
      <c r="U195" s="36">
        <v>-112095.22</v>
      </c>
      <c r="V195" s="36">
        <v>-42923.72</v>
      </c>
      <c r="W195" s="482">
        <f t="shared" si="45"/>
        <v>-342901.86493447865</v>
      </c>
      <c r="X195" s="22">
        <f t="shared" si="67"/>
        <v>185832.65599796173</v>
      </c>
      <c r="Y195" s="19">
        <f t="shared" si="68"/>
        <v>783081.62806518306</v>
      </c>
      <c r="Z195" s="536"/>
      <c r="AA195" s="22">
        <f t="shared" si="47"/>
        <v>313.33116450084168</v>
      </c>
      <c r="AB195" s="22">
        <f t="shared" si="48"/>
        <v>193.85248620527898</v>
      </c>
      <c r="AC195" s="22">
        <f t="shared" si="49"/>
        <v>507.18365070612066</v>
      </c>
      <c r="AE195" s="482">
        <f t="shared" si="50"/>
        <v>204.83736752135667</v>
      </c>
      <c r="AF195" s="482">
        <f t="shared" si="51"/>
        <v>101.93231520713984</v>
      </c>
      <c r="AG195" s="482">
        <f t="shared" si="52"/>
        <v>-90.571015566423313</v>
      </c>
      <c r="AH195" s="482">
        <f t="shared" si="53"/>
        <v>34.69705405746808</v>
      </c>
      <c r="AI195" s="482">
        <f t="shared" si="54"/>
        <v>250.89572121954129</v>
      </c>
      <c r="AK195" s="482">
        <f t="shared" si="72"/>
        <v>207.41221541477836</v>
      </c>
      <c r="AL195" s="482">
        <f t="shared" si="73"/>
        <v>85.492244869174513</v>
      </c>
      <c r="AM195" s="482">
        <f t="shared" si="74"/>
        <v>-29.98</v>
      </c>
      <c r="AN195" s="482">
        <f t="shared" si="75"/>
        <v>-11.48</v>
      </c>
      <c r="AO195" s="482">
        <f t="shared" si="76"/>
        <v>-91.709511884054194</v>
      </c>
      <c r="AP195" s="482">
        <f t="shared" si="77"/>
        <v>49.701165016839191</v>
      </c>
      <c r="AQ195" s="482">
        <f t="shared" si="71"/>
        <v>209.43611341673792</v>
      </c>
    </row>
    <row r="196" spans="1:43">
      <c r="A196" s="240">
        <v>604</v>
      </c>
      <c r="B196" s="364">
        <v>6</v>
      </c>
      <c r="C196" s="364">
        <v>6</v>
      </c>
      <c r="D196" s="18" t="s">
        <v>219</v>
      </c>
      <c r="E196" s="21">
        <v>20206</v>
      </c>
      <c r="F196" s="21">
        <v>20405</v>
      </c>
      <c r="G196" s="36">
        <v>20763</v>
      </c>
      <c r="H196" s="36"/>
      <c r="I196" s="22">
        <v>3224678.1876852023</v>
      </c>
      <c r="J196" s="36">
        <v>1726773.8405102009</v>
      </c>
      <c r="K196" s="469">
        <f t="shared" si="43"/>
        <v>4951452.0281954035</v>
      </c>
      <c r="L196" s="469"/>
      <c r="M196" s="36">
        <v>3959736.1584065026</v>
      </c>
      <c r="N196" s="36">
        <v>1827181.6243559737</v>
      </c>
      <c r="O196" s="36">
        <v>-1848101.5726328676</v>
      </c>
      <c r="P196" s="22">
        <v>707993.38804263622</v>
      </c>
      <c r="Q196" s="19">
        <f t="shared" si="44"/>
        <v>4646809.5981722446</v>
      </c>
      <c r="R196" s="22"/>
      <c r="S196" s="22">
        <v>3959736.1584065026</v>
      </c>
      <c r="T196" s="36">
        <v>1470065.87314093</v>
      </c>
      <c r="U196" s="36">
        <v>-622474.74</v>
      </c>
      <c r="V196" s="36">
        <v>-238359.24000000002</v>
      </c>
      <c r="W196" s="482">
        <f t="shared" si="45"/>
        <v>-1848101.5726328676</v>
      </c>
      <c r="X196" s="22">
        <f t="shared" si="67"/>
        <v>1031945.289244632</v>
      </c>
      <c r="Y196" s="19">
        <f t="shared" si="68"/>
        <v>3752811.7681591967</v>
      </c>
      <c r="Z196" s="536"/>
      <c r="AA196" s="22">
        <f t="shared" si="47"/>
        <v>159.5901310346037</v>
      </c>
      <c r="AB196" s="22">
        <f t="shared" si="48"/>
        <v>85.458469786706971</v>
      </c>
      <c r="AC196" s="22">
        <f t="shared" si="49"/>
        <v>245.04860082131069</v>
      </c>
      <c r="AE196" s="482">
        <f t="shared" si="50"/>
        <v>194.05715062026476</v>
      </c>
      <c r="AF196" s="482">
        <f t="shared" si="51"/>
        <v>89.545779189217043</v>
      </c>
      <c r="AG196" s="482">
        <f t="shared" si="52"/>
        <v>-90.571015566423313</v>
      </c>
      <c r="AH196" s="482">
        <f t="shared" si="53"/>
        <v>34.69705405746808</v>
      </c>
      <c r="AI196" s="482">
        <f t="shared" si="54"/>
        <v>227.72896830052656</v>
      </c>
      <c r="AK196" s="482">
        <f t="shared" si="72"/>
        <v>190.71117653549595</v>
      </c>
      <c r="AL196" s="482">
        <f t="shared" si="73"/>
        <v>70.802190104557624</v>
      </c>
      <c r="AM196" s="482">
        <f t="shared" si="74"/>
        <v>-29.98</v>
      </c>
      <c r="AN196" s="482">
        <f t="shared" si="75"/>
        <v>-11.48</v>
      </c>
      <c r="AO196" s="482">
        <f t="shared" si="76"/>
        <v>-89.009371123289867</v>
      </c>
      <c r="AP196" s="482">
        <f t="shared" si="77"/>
        <v>49.701165016839184</v>
      </c>
      <c r="AQ196" s="482">
        <f t="shared" si="71"/>
        <v>180.7451605336029</v>
      </c>
    </row>
    <row r="197" spans="1:43">
      <c r="A197" s="240">
        <v>607</v>
      </c>
      <c r="B197" s="364">
        <v>12</v>
      </c>
      <c r="C197" s="364">
        <v>12</v>
      </c>
      <c r="D197" s="18" t="s">
        <v>220</v>
      </c>
      <c r="E197" s="21">
        <v>4161</v>
      </c>
      <c r="F197" s="21">
        <v>4084</v>
      </c>
      <c r="G197" s="36">
        <v>4064</v>
      </c>
      <c r="H197" s="36"/>
      <c r="I197" s="22">
        <v>5553.6146347195299</v>
      </c>
      <c r="J197" s="36">
        <v>200178.43217665635</v>
      </c>
      <c r="K197" s="469">
        <f t="shared" si="43"/>
        <v>205732.04681137588</v>
      </c>
      <c r="L197" s="469"/>
      <c r="M197" s="36">
        <v>-553300.11810468417</v>
      </c>
      <c r="N197" s="36">
        <v>-128391.8475495684</v>
      </c>
      <c r="O197" s="36">
        <v>-369892.02757327282</v>
      </c>
      <c r="P197" s="22">
        <v>141702.76877069965</v>
      </c>
      <c r="Q197" s="19">
        <f t="shared" si="44"/>
        <v>-909881.22445682576</v>
      </c>
      <c r="R197" s="22"/>
      <c r="S197" s="22">
        <v>-553300.11810468417</v>
      </c>
      <c r="T197" s="36">
        <v>-77347.501946149525</v>
      </c>
      <c r="U197" s="36">
        <v>-121838.72</v>
      </c>
      <c r="V197" s="36">
        <v>-46654.720000000001</v>
      </c>
      <c r="W197" s="482">
        <f t="shared" si="45"/>
        <v>-369892.02757327282</v>
      </c>
      <c r="X197" s="22">
        <f t="shared" si="67"/>
        <v>201985.53462843446</v>
      </c>
      <c r="Y197" s="19">
        <f t="shared" si="68"/>
        <v>-967047.5529956721</v>
      </c>
      <c r="Z197" s="536"/>
      <c r="AA197" s="22">
        <f t="shared" si="47"/>
        <v>1.3346826807785459</v>
      </c>
      <c r="AB197" s="22">
        <f t="shared" si="48"/>
        <v>48.108250943680929</v>
      </c>
      <c r="AC197" s="22">
        <f t="shared" si="49"/>
        <v>49.442933624459478</v>
      </c>
      <c r="AE197" s="482">
        <f t="shared" si="50"/>
        <v>-135.47995056432032</v>
      </c>
      <c r="AF197" s="482">
        <f t="shared" si="51"/>
        <v>-31.437768743772867</v>
      </c>
      <c r="AG197" s="482">
        <f t="shared" si="52"/>
        <v>-90.571015566423313</v>
      </c>
      <c r="AH197" s="482">
        <f t="shared" si="53"/>
        <v>34.69705405746808</v>
      </c>
      <c r="AI197" s="482">
        <f t="shared" si="54"/>
        <v>-222.79168081704842</v>
      </c>
      <c r="AK197" s="482">
        <f t="shared" si="72"/>
        <v>-136.14668260449906</v>
      </c>
      <c r="AL197" s="482">
        <f t="shared" si="73"/>
        <v>-19.032357762339942</v>
      </c>
      <c r="AM197" s="482">
        <f t="shared" si="74"/>
        <v>-29.98</v>
      </c>
      <c r="AN197" s="482">
        <f t="shared" si="75"/>
        <v>-11.48</v>
      </c>
      <c r="AO197" s="482">
        <f t="shared" si="76"/>
        <v>-91.016739068226585</v>
      </c>
      <c r="AP197" s="482">
        <f t="shared" si="77"/>
        <v>49.701165016839184</v>
      </c>
      <c r="AQ197" s="482">
        <f t="shared" si="71"/>
        <v>-237.95461441822641</v>
      </c>
    </row>
    <row r="198" spans="1:43">
      <c r="A198" s="240">
        <v>608</v>
      </c>
      <c r="B198" s="364">
        <v>4</v>
      </c>
      <c r="C198" s="364">
        <v>4</v>
      </c>
      <c r="D198" s="18" t="s">
        <v>221</v>
      </c>
      <c r="E198" s="21">
        <v>2013</v>
      </c>
      <c r="F198" s="21">
        <v>1980</v>
      </c>
      <c r="G198" s="36">
        <v>1943</v>
      </c>
      <c r="H198" s="36"/>
      <c r="I198" s="22">
        <v>43624.965495833691</v>
      </c>
      <c r="J198" s="36">
        <v>665.98425733721444</v>
      </c>
      <c r="K198" s="469">
        <f t="shared" si="43"/>
        <v>44290.949753170906</v>
      </c>
      <c r="L198" s="469"/>
      <c r="M198" s="36">
        <v>-196109.86067561628</v>
      </c>
      <c r="N198" s="36">
        <v>-137805.76687624957</v>
      </c>
      <c r="O198" s="36">
        <v>-179330.61082151814</v>
      </c>
      <c r="P198" s="22">
        <v>68700.167033786798</v>
      </c>
      <c r="Q198" s="19">
        <f t="shared" si="44"/>
        <v>-444546.07133959723</v>
      </c>
      <c r="R198" s="22"/>
      <c r="S198" s="22">
        <v>-196109.86067561628</v>
      </c>
      <c r="T198" s="36">
        <v>-113058.50823404356</v>
      </c>
      <c r="U198" s="36">
        <v>-58251.14</v>
      </c>
      <c r="V198" s="36">
        <v>-22305.64</v>
      </c>
      <c r="W198" s="482">
        <f t="shared" si="45"/>
        <v>-179330.61082151814</v>
      </c>
      <c r="X198" s="22">
        <f t="shared" si="67"/>
        <v>96569.363627718529</v>
      </c>
      <c r="Y198" s="19">
        <f t="shared" si="68"/>
        <v>-472486.39610345953</v>
      </c>
      <c r="Z198" s="536"/>
      <c r="AA198" s="22">
        <f t="shared" si="47"/>
        <v>21.671617235883602</v>
      </c>
      <c r="AB198" s="22">
        <f t="shared" si="48"/>
        <v>0.33084165789230724</v>
      </c>
      <c r="AC198" s="22">
        <f t="shared" si="49"/>
        <v>22.002458893775909</v>
      </c>
      <c r="AE198" s="482">
        <f t="shared" si="50"/>
        <v>-99.045384179604184</v>
      </c>
      <c r="AF198" s="482">
        <f t="shared" si="51"/>
        <v>-69.598872159722006</v>
      </c>
      <c r="AG198" s="482">
        <f t="shared" si="52"/>
        <v>-90.571015566423299</v>
      </c>
      <c r="AH198" s="482">
        <f t="shared" si="53"/>
        <v>34.69705405746808</v>
      </c>
      <c r="AI198" s="482">
        <f t="shared" si="54"/>
        <v>-224.51821784828144</v>
      </c>
      <c r="AK198" s="482">
        <f t="shared" si="72"/>
        <v>-100.93147744499036</v>
      </c>
      <c r="AL198" s="482">
        <f t="shared" si="73"/>
        <v>-58.187600738056389</v>
      </c>
      <c r="AM198" s="482">
        <f t="shared" si="74"/>
        <v>-29.98</v>
      </c>
      <c r="AN198" s="482">
        <f t="shared" si="75"/>
        <v>-11.48</v>
      </c>
      <c r="AO198" s="482">
        <f t="shared" si="76"/>
        <v>-92.295733824764866</v>
      </c>
      <c r="AP198" s="482">
        <f t="shared" si="77"/>
        <v>49.701165016839184</v>
      </c>
      <c r="AQ198" s="482">
        <f t="shared" si="71"/>
        <v>-243.17364699097249</v>
      </c>
    </row>
    <row r="199" spans="1:43">
      <c r="A199" s="240">
        <v>609</v>
      </c>
      <c r="B199" s="364">
        <v>4</v>
      </c>
      <c r="C199" s="364">
        <v>4</v>
      </c>
      <c r="D199" s="18" t="s">
        <v>222</v>
      </c>
      <c r="E199" s="21">
        <v>83482</v>
      </c>
      <c r="F199" s="21">
        <v>83205</v>
      </c>
      <c r="G199" s="36">
        <v>83106</v>
      </c>
      <c r="H199" s="36"/>
      <c r="I199" s="22">
        <v>-13124890.693792341</v>
      </c>
      <c r="J199" s="36">
        <v>-3347817.7502436833</v>
      </c>
      <c r="K199" s="469">
        <f t="shared" si="43"/>
        <v>-16472708.444036026</v>
      </c>
      <c r="L199" s="469"/>
      <c r="M199" s="36">
        <v>-15791580.061469169</v>
      </c>
      <c r="N199" s="36">
        <v>-4223262.203986235</v>
      </c>
      <c r="O199" s="36">
        <v>-7535961.3502042517</v>
      </c>
      <c r="P199" s="22">
        <v>2886968.3828516314</v>
      </c>
      <c r="Q199" s="19">
        <f t="shared" si="44"/>
        <v>-24663835.232808024</v>
      </c>
      <c r="R199" s="22"/>
      <c r="S199" s="22">
        <v>-15791580.061469169</v>
      </c>
      <c r="T199" s="36">
        <v>-3183314.9033171684</v>
      </c>
      <c r="U199" s="36">
        <v>-2491517.88</v>
      </c>
      <c r="V199" s="36">
        <v>-954056.88</v>
      </c>
      <c r="W199" s="482">
        <f t="shared" si="45"/>
        <v>-7535961.3502042517</v>
      </c>
      <c r="X199" s="22">
        <f t="shared" si="67"/>
        <v>4130465.0198894371</v>
      </c>
      <c r="Y199" s="19">
        <f t="shared" si="68"/>
        <v>-25825966.055101149</v>
      </c>
      <c r="Z199" s="536"/>
      <c r="AA199" s="22">
        <f t="shared" si="47"/>
        <v>-157.21821103701805</v>
      </c>
      <c r="AB199" s="22">
        <f t="shared" si="48"/>
        <v>-40.102270552258972</v>
      </c>
      <c r="AC199" s="22">
        <f t="shared" si="49"/>
        <v>-197.32048158927702</v>
      </c>
      <c r="AE199" s="482">
        <f t="shared" si="50"/>
        <v>-189.79123924606898</v>
      </c>
      <c r="AF199" s="482">
        <f t="shared" si="51"/>
        <v>-50.757312709407309</v>
      </c>
      <c r="AG199" s="482">
        <f t="shared" si="52"/>
        <v>-90.571015566423313</v>
      </c>
      <c r="AH199" s="482">
        <f t="shared" si="53"/>
        <v>34.69705405746808</v>
      </c>
      <c r="AI199" s="482">
        <f t="shared" si="54"/>
        <v>-296.42251346443152</v>
      </c>
      <c r="AK199" s="482">
        <f t="shared" si="72"/>
        <v>-190.01732800843706</v>
      </c>
      <c r="AL199" s="482">
        <f t="shared" si="73"/>
        <v>-38.304272896267037</v>
      </c>
      <c r="AM199" s="482">
        <f t="shared" si="74"/>
        <v>-29.98</v>
      </c>
      <c r="AN199" s="482">
        <f t="shared" si="75"/>
        <v>-11.48</v>
      </c>
      <c r="AO199" s="482">
        <f t="shared" si="76"/>
        <v>-90.678908264195741</v>
      </c>
      <c r="AP199" s="482">
        <f t="shared" si="77"/>
        <v>49.701165016839184</v>
      </c>
      <c r="AQ199" s="482">
        <f t="shared" si="71"/>
        <v>-310.75934415206063</v>
      </c>
    </row>
    <row r="200" spans="1:43">
      <c r="A200" s="240">
        <v>611</v>
      </c>
      <c r="B200" s="364">
        <v>1</v>
      </c>
      <c r="C200" s="475">
        <v>33</v>
      </c>
      <c r="D200" s="18" t="s">
        <v>223</v>
      </c>
      <c r="E200" s="21">
        <v>5066</v>
      </c>
      <c r="F200" s="21">
        <v>5011</v>
      </c>
      <c r="G200" s="36">
        <v>4973</v>
      </c>
      <c r="H200" s="36"/>
      <c r="I200" s="22">
        <v>450249.09415179363</v>
      </c>
      <c r="J200" s="22">
        <v>202976.75938680599</v>
      </c>
      <c r="K200" s="469">
        <f t="shared" si="43"/>
        <v>653225.85353859956</v>
      </c>
      <c r="L200" s="469"/>
      <c r="M200" s="36">
        <v>516078.08943939657</v>
      </c>
      <c r="N200" s="22">
        <v>150700.77149704285</v>
      </c>
      <c r="O200" s="22">
        <v>-453851.35900334723</v>
      </c>
      <c r="P200" s="22">
        <v>173866.93788197255</v>
      </c>
      <c r="Q200" s="19">
        <f t="shared" si="44"/>
        <v>386794.43981506466</v>
      </c>
      <c r="R200" s="22"/>
      <c r="S200" s="22">
        <v>516078.08943939657</v>
      </c>
      <c r="T200" s="36">
        <v>63001.333646585445</v>
      </c>
      <c r="U200" s="36">
        <v>-149090.54</v>
      </c>
      <c r="V200" s="36">
        <v>-57090.04</v>
      </c>
      <c r="W200" s="482">
        <f t="shared" si="45"/>
        <v>-453851.35900334723</v>
      </c>
      <c r="X200" s="22">
        <f t="shared" si="67"/>
        <v>247163.89362874127</v>
      </c>
      <c r="Y200" s="19">
        <f t="shared" si="68"/>
        <v>166211.377711376</v>
      </c>
      <c r="Z200" s="536"/>
      <c r="AA200" s="22">
        <f t="shared" si="47"/>
        <v>88.87664708878674</v>
      </c>
      <c r="AB200" s="22">
        <f t="shared" si="48"/>
        <v>40.066474415082112</v>
      </c>
      <c r="AC200" s="22">
        <f t="shared" si="49"/>
        <v>128.94312150386884</v>
      </c>
      <c r="AE200" s="482">
        <f t="shared" si="50"/>
        <v>102.98904199548925</v>
      </c>
      <c r="AF200" s="482">
        <f t="shared" si="51"/>
        <v>30.073991518068819</v>
      </c>
      <c r="AG200" s="482">
        <f t="shared" si="52"/>
        <v>-90.571015566423313</v>
      </c>
      <c r="AH200" s="482">
        <f t="shared" si="53"/>
        <v>34.69705405746808</v>
      </c>
      <c r="AI200" s="482">
        <f t="shared" si="54"/>
        <v>77.189072004602806</v>
      </c>
      <c r="AK200" s="482">
        <f t="shared" si="72"/>
        <v>103.77600833287686</v>
      </c>
      <c r="AL200" s="482">
        <f t="shared" si="73"/>
        <v>12.668677588293876</v>
      </c>
      <c r="AM200" s="482">
        <f t="shared" si="74"/>
        <v>-29.98</v>
      </c>
      <c r="AN200" s="482">
        <f t="shared" si="75"/>
        <v>-11.48</v>
      </c>
      <c r="AO200" s="482">
        <f t="shared" si="76"/>
        <v>-91.263092500170359</v>
      </c>
      <c r="AP200" s="482">
        <f t="shared" si="77"/>
        <v>49.701165016839184</v>
      </c>
      <c r="AQ200" s="482">
        <f t="shared" si="71"/>
        <v>33.422758437839533</v>
      </c>
    </row>
    <row r="201" spans="1:43">
      <c r="A201" s="240">
        <v>614</v>
      </c>
      <c r="B201" s="364">
        <v>19</v>
      </c>
      <c r="C201" s="364">
        <v>19</v>
      </c>
      <c r="D201" s="18" t="s">
        <v>224</v>
      </c>
      <c r="E201" s="21">
        <v>3066</v>
      </c>
      <c r="F201" s="21">
        <v>2999</v>
      </c>
      <c r="G201" s="36">
        <v>2923</v>
      </c>
      <c r="H201" s="36"/>
      <c r="I201" s="22">
        <v>-529647.12186705426</v>
      </c>
      <c r="J201" s="36">
        <v>-341448.28079382353</v>
      </c>
      <c r="K201" s="469">
        <f t="shared" si="43"/>
        <v>-871095.40266087779</v>
      </c>
      <c r="L201" s="469"/>
      <c r="M201" s="36">
        <v>-682283.78183482669</v>
      </c>
      <c r="N201" s="36">
        <v>-410944.64775938384</v>
      </c>
      <c r="O201" s="36">
        <v>-271622.47568370349</v>
      </c>
      <c r="P201" s="22">
        <v>104056.46511834676</v>
      </c>
      <c r="Q201" s="19">
        <f t="shared" si="44"/>
        <v>-1260794.4401595674</v>
      </c>
      <c r="R201" s="22"/>
      <c r="S201" s="22">
        <v>-682283.78183482669</v>
      </c>
      <c r="T201" s="36">
        <v>-373461.29994727485</v>
      </c>
      <c r="U201" s="36">
        <v>-87631.540000000008</v>
      </c>
      <c r="V201" s="36">
        <v>-33556.04</v>
      </c>
      <c r="W201" s="482">
        <f t="shared" si="45"/>
        <v>-271622.47568370349</v>
      </c>
      <c r="X201" s="22">
        <f t="shared" si="67"/>
        <v>145276.50534422093</v>
      </c>
      <c r="Y201" s="19">
        <f t="shared" si="68"/>
        <v>-1303278.6321215844</v>
      </c>
      <c r="Z201" s="536"/>
      <c r="AA201" s="22">
        <f t="shared" si="47"/>
        <v>-172.74857203752586</v>
      </c>
      <c r="AB201" s="22">
        <f t="shared" si="48"/>
        <v>-111.36604070248647</v>
      </c>
      <c r="AC201" s="22">
        <f t="shared" si="49"/>
        <v>-284.11461274001232</v>
      </c>
      <c r="AE201" s="482">
        <f t="shared" si="50"/>
        <v>-227.50376186556409</v>
      </c>
      <c r="AF201" s="482">
        <f t="shared" si="51"/>
        <v>-137.02722499479287</v>
      </c>
      <c r="AG201" s="482">
        <f t="shared" si="52"/>
        <v>-90.571015566423313</v>
      </c>
      <c r="AH201" s="482">
        <f t="shared" si="53"/>
        <v>34.69705405746808</v>
      </c>
      <c r="AI201" s="482">
        <f t="shared" si="54"/>
        <v>-420.40494836931225</v>
      </c>
      <c r="AK201" s="482">
        <f t="shared" si="72"/>
        <v>-233.41901533863384</v>
      </c>
      <c r="AL201" s="482">
        <f t="shared" si="73"/>
        <v>-127.76643857245119</v>
      </c>
      <c r="AM201" s="482">
        <f t="shared" si="74"/>
        <v>-29.980000000000004</v>
      </c>
      <c r="AN201" s="482">
        <f t="shared" si="75"/>
        <v>-11.48</v>
      </c>
      <c r="AO201" s="482">
        <f t="shared" si="76"/>
        <v>-92.925923942423367</v>
      </c>
      <c r="AP201" s="482">
        <f t="shared" si="77"/>
        <v>49.701165016839184</v>
      </c>
      <c r="AQ201" s="482">
        <f t="shared" si="71"/>
        <v>-445.87021283666928</v>
      </c>
    </row>
    <row r="202" spans="1:43">
      <c r="A202" s="240">
        <v>615</v>
      </c>
      <c r="B202" s="364">
        <v>17</v>
      </c>
      <c r="C202" s="364">
        <v>17</v>
      </c>
      <c r="D202" s="18" t="s">
        <v>225</v>
      </c>
      <c r="E202" s="21">
        <v>7702</v>
      </c>
      <c r="F202" s="21">
        <v>7603</v>
      </c>
      <c r="G202" s="36">
        <v>7479</v>
      </c>
      <c r="H202" s="36"/>
      <c r="I202" s="22">
        <v>2028894.164462195</v>
      </c>
      <c r="J202" s="36">
        <v>483654.7357061751</v>
      </c>
      <c r="K202" s="469">
        <f t="shared" si="43"/>
        <v>2512548.90016837</v>
      </c>
      <c r="L202" s="469"/>
      <c r="M202" s="36">
        <v>2046202.4918174073</v>
      </c>
      <c r="N202" s="36">
        <v>349218.54907369835</v>
      </c>
      <c r="O202" s="36">
        <v>-688611.4313515164</v>
      </c>
      <c r="P202" s="22">
        <v>263801.70199892978</v>
      </c>
      <c r="Q202" s="19">
        <f t="shared" si="44"/>
        <v>1970611.3115385191</v>
      </c>
      <c r="R202" s="22"/>
      <c r="S202" s="22">
        <v>2046202.4918174073</v>
      </c>
      <c r="T202" s="22">
        <v>216155.52253667428</v>
      </c>
      <c r="U202" s="22">
        <v>-224220.42</v>
      </c>
      <c r="V202" s="22">
        <v>-85858.92</v>
      </c>
      <c r="W202" s="482">
        <f t="shared" si="45"/>
        <v>-688611.4313515164</v>
      </c>
      <c r="X202" s="22">
        <f t="shared" si="67"/>
        <v>371715.01316094026</v>
      </c>
      <c r="Y202" s="19">
        <f t="shared" si="68"/>
        <v>1635382.2561635058</v>
      </c>
      <c r="Z202" s="536"/>
      <c r="AA202" s="22">
        <f t="shared" si="47"/>
        <v>263.42432672840755</v>
      </c>
      <c r="AB202" s="22">
        <f t="shared" si="48"/>
        <v>62.795992691012088</v>
      </c>
      <c r="AC202" s="22">
        <f t="shared" si="49"/>
        <v>326.22031941941964</v>
      </c>
      <c r="AE202" s="482">
        <f t="shared" si="50"/>
        <v>269.13093408094272</v>
      </c>
      <c r="AF202" s="482">
        <f t="shared" si="51"/>
        <v>45.931678163053839</v>
      </c>
      <c r="AG202" s="482">
        <f t="shared" si="52"/>
        <v>-90.571015566423313</v>
      </c>
      <c r="AH202" s="482">
        <f t="shared" si="53"/>
        <v>34.69705405746808</v>
      </c>
      <c r="AI202" s="482">
        <f t="shared" si="54"/>
        <v>259.18865073504134</v>
      </c>
      <c r="AK202" s="482">
        <f t="shared" si="72"/>
        <v>273.59305947551911</v>
      </c>
      <c r="AL202" s="482">
        <f t="shared" si="73"/>
        <v>28.901660988992415</v>
      </c>
      <c r="AM202" s="482">
        <f t="shared" si="74"/>
        <v>-29.98</v>
      </c>
      <c r="AN202" s="482">
        <f t="shared" si="75"/>
        <v>-11.48</v>
      </c>
      <c r="AO202" s="482">
        <f t="shared" si="76"/>
        <v>-92.072660964235382</v>
      </c>
      <c r="AP202" s="482">
        <f t="shared" si="77"/>
        <v>49.701165016839184</v>
      </c>
      <c r="AQ202" s="482">
        <f t="shared" si="71"/>
        <v>218.66322451711537</v>
      </c>
    </row>
    <row r="203" spans="1:43">
      <c r="A203" s="240">
        <v>616</v>
      </c>
      <c r="B203" s="364">
        <v>1</v>
      </c>
      <c r="C203" s="475">
        <v>32</v>
      </c>
      <c r="D203" s="18" t="s">
        <v>226</v>
      </c>
      <c r="E203" s="21">
        <v>1848</v>
      </c>
      <c r="F203" s="21">
        <v>1807</v>
      </c>
      <c r="G203" s="36">
        <v>1781</v>
      </c>
      <c r="H203" s="36"/>
      <c r="I203" s="22">
        <v>-16580.564826977003</v>
      </c>
      <c r="J203" s="36">
        <v>-39335.543554665368</v>
      </c>
      <c r="K203" s="469">
        <f t="shared" ref="K203:K266" si="78">SUM(I203:J203)</f>
        <v>-55916.108381642371</v>
      </c>
      <c r="L203" s="469"/>
      <c r="M203" s="36">
        <v>-211724.65895705426</v>
      </c>
      <c r="N203" s="36">
        <v>-149995.72517772709</v>
      </c>
      <c r="O203" s="36">
        <v>-163661.82512852692</v>
      </c>
      <c r="P203" s="22">
        <v>62697.576681844817</v>
      </c>
      <c r="Q203" s="19">
        <f t="shared" ref="Q203:Q266" si="79">SUM(M203:P203)</f>
        <v>-462684.63258146337</v>
      </c>
      <c r="R203" s="22"/>
      <c r="S203" s="22">
        <v>-211724.65895705426</v>
      </c>
      <c r="T203" s="36">
        <v>-127410.72701284515</v>
      </c>
      <c r="U203" s="36">
        <v>-53394.38</v>
      </c>
      <c r="V203" s="36">
        <v>-20445.88</v>
      </c>
      <c r="W203" s="482">
        <f t="shared" ref="W203:W266" si="80">O203</f>
        <v>-163661.82512852692</v>
      </c>
      <c r="X203" s="22">
        <f t="shared" si="67"/>
        <v>88517.77489499058</v>
      </c>
      <c r="Y203" s="19">
        <f t="shared" si="68"/>
        <v>-488119.69620343577</v>
      </c>
      <c r="Z203" s="536"/>
      <c r="AA203" s="22">
        <f t="shared" ref="AA203:AA266" si="81">I203/E203</f>
        <v>-8.9721671141650443</v>
      </c>
      <c r="AB203" s="22">
        <f t="shared" ref="AB203:AB266" si="82">J203/E203</f>
        <v>-21.285467291485588</v>
      </c>
      <c r="AC203" s="22">
        <f t="shared" ref="AC203:AC266" si="83">K203/E203</f>
        <v>-30.257634405650634</v>
      </c>
      <c r="AE203" s="482">
        <f t="shared" ref="AE203:AE266" si="84">M203/F203</f>
        <v>-117.16915271558067</v>
      </c>
      <c r="AF203" s="482">
        <f t="shared" ref="AF203:AF266" si="85">N203/F203</f>
        <v>-83.008148963877744</v>
      </c>
      <c r="AG203" s="482">
        <f t="shared" ref="AG203:AG266" si="86">O203/F203</f>
        <v>-90.571015566423313</v>
      </c>
      <c r="AH203" s="482">
        <f t="shared" ref="AH203:AH266" si="87">P203/F203</f>
        <v>34.69705405746808</v>
      </c>
      <c r="AI203" s="482">
        <f t="shared" ref="AI203:AI266" si="88">Q203/F203</f>
        <v>-256.0512631884136</v>
      </c>
      <c r="AK203" s="482">
        <f t="shared" si="72"/>
        <v>-118.87965129537017</v>
      </c>
      <c r="AL203" s="482">
        <f t="shared" si="73"/>
        <v>-71.538869743315644</v>
      </c>
      <c r="AM203" s="482">
        <f t="shared" si="74"/>
        <v>-29.979999999999997</v>
      </c>
      <c r="AN203" s="482">
        <f t="shared" si="75"/>
        <v>-11.48</v>
      </c>
      <c r="AO203" s="482">
        <f t="shared" si="76"/>
        <v>-91.893220173232407</v>
      </c>
      <c r="AP203" s="482">
        <f t="shared" si="77"/>
        <v>49.701165016839177</v>
      </c>
      <c r="AQ203" s="482">
        <f t="shared" si="71"/>
        <v>-274.07057619507901</v>
      </c>
    </row>
    <row r="204" spans="1:43">
      <c r="A204" s="240">
        <v>619</v>
      </c>
      <c r="B204" s="364">
        <v>6</v>
      </c>
      <c r="C204" s="364">
        <v>6</v>
      </c>
      <c r="D204" s="18" t="s">
        <v>227</v>
      </c>
      <c r="E204" s="21">
        <v>2721</v>
      </c>
      <c r="F204" s="21">
        <v>2675</v>
      </c>
      <c r="G204" s="36">
        <v>2650</v>
      </c>
      <c r="H204" s="36"/>
      <c r="I204" s="22">
        <v>738596.321678682</v>
      </c>
      <c r="J204" s="36">
        <v>413689.23469098029</v>
      </c>
      <c r="K204" s="469">
        <f t="shared" si="78"/>
        <v>1152285.5563696623</v>
      </c>
      <c r="L204" s="469"/>
      <c r="M204" s="36">
        <v>773848.59838102816</v>
      </c>
      <c r="N204" s="36">
        <v>385780.19521208655</v>
      </c>
      <c r="O204" s="36">
        <v>-242277.46664018236</v>
      </c>
      <c r="P204" s="22">
        <v>92814.619603727115</v>
      </c>
      <c r="Q204" s="19">
        <f t="shared" si="79"/>
        <v>1010165.9465566595</v>
      </c>
      <c r="R204" s="22"/>
      <c r="S204" s="22">
        <v>773848.59838102816</v>
      </c>
      <c r="T204" s="36">
        <v>338963.99161001638</v>
      </c>
      <c r="U204" s="36">
        <v>-79447</v>
      </c>
      <c r="V204" s="36">
        <v>-30422</v>
      </c>
      <c r="W204" s="482">
        <f t="shared" si="80"/>
        <v>-242277.46664018236</v>
      </c>
      <c r="X204" s="22">
        <f t="shared" si="67"/>
        <v>131708.08729462384</v>
      </c>
      <c r="Y204" s="19">
        <f t="shared" si="68"/>
        <v>892374.21064548602</v>
      </c>
      <c r="Z204" s="536"/>
      <c r="AA204" s="22">
        <f t="shared" si="81"/>
        <v>271.44297011344435</v>
      </c>
      <c r="AB204" s="22">
        <f t="shared" si="82"/>
        <v>152.03573491031983</v>
      </c>
      <c r="AC204" s="22">
        <f t="shared" si="83"/>
        <v>423.47870502376418</v>
      </c>
      <c r="AE204" s="482">
        <f t="shared" si="84"/>
        <v>289.28919565645913</v>
      </c>
      <c r="AF204" s="482">
        <f t="shared" si="85"/>
        <v>144.21689540638749</v>
      </c>
      <c r="AG204" s="482">
        <f t="shared" si="86"/>
        <v>-90.571015566423313</v>
      </c>
      <c r="AH204" s="482">
        <f t="shared" si="87"/>
        <v>34.69705405746808</v>
      </c>
      <c r="AI204" s="482">
        <f t="shared" si="88"/>
        <v>377.63212955389139</v>
      </c>
      <c r="AK204" s="482">
        <f t="shared" si="72"/>
        <v>292.01833901170875</v>
      </c>
      <c r="AL204" s="482">
        <f t="shared" si="73"/>
        <v>127.91094023019487</v>
      </c>
      <c r="AM204" s="482">
        <f t="shared" si="74"/>
        <v>-29.98</v>
      </c>
      <c r="AN204" s="482">
        <f t="shared" si="75"/>
        <v>-11.48</v>
      </c>
      <c r="AO204" s="482">
        <f t="shared" si="76"/>
        <v>-91.425459109502782</v>
      </c>
      <c r="AP204" s="482">
        <f t="shared" si="77"/>
        <v>49.701165016839184</v>
      </c>
      <c r="AQ204" s="482">
        <f t="shared" si="71"/>
        <v>336.74498514923999</v>
      </c>
    </row>
    <row r="205" spans="1:43">
      <c r="A205" s="240">
        <v>620</v>
      </c>
      <c r="B205" s="364">
        <v>18</v>
      </c>
      <c r="C205" s="364">
        <v>18</v>
      </c>
      <c r="D205" s="18" t="s">
        <v>228</v>
      </c>
      <c r="E205" s="21">
        <v>2446</v>
      </c>
      <c r="F205" s="21">
        <v>2380</v>
      </c>
      <c r="G205" s="36">
        <v>2359</v>
      </c>
      <c r="H205" s="36"/>
      <c r="I205" s="22">
        <v>425094.39130486135</v>
      </c>
      <c r="J205" s="36">
        <v>477446.47942081996</v>
      </c>
      <c r="K205" s="469">
        <f t="shared" si="78"/>
        <v>902540.87072568131</v>
      </c>
      <c r="L205" s="469"/>
      <c r="M205" s="36">
        <v>280238.32780430245</v>
      </c>
      <c r="N205" s="36">
        <v>335019.38552573917</v>
      </c>
      <c r="O205" s="36">
        <v>-215559.01704808749</v>
      </c>
      <c r="P205" s="22">
        <v>82578.988656774032</v>
      </c>
      <c r="Q205" s="19">
        <f t="shared" si="79"/>
        <v>482277.68493872817</v>
      </c>
      <c r="R205" s="22"/>
      <c r="S205" s="22">
        <v>280238.32780430245</v>
      </c>
      <c r="T205" s="36">
        <v>293366.09035828983</v>
      </c>
      <c r="U205" s="36">
        <v>-70722.820000000007</v>
      </c>
      <c r="V205" s="36">
        <v>-27081.32</v>
      </c>
      <c r="W205" s="482">
        <f t="shared" si="80"/>
        <v>-215559.01704808749</v>
      </c>
      <c r="X205" s="22">
        <f t="shared" si="67"/>
        <v>117245.04827472364</v>
      </c>
      <c r="Y205" s="19">
        <f t="shared" si="68"/>
        <v>377486.30938922835</v>
      </c>
      <c r="Z205" s="536"/>
      <c r="AA205" s="22">
        <f t="shared" si="81"/>
        <v>173.79165629798092</v>
      </c>
      <c r="AB205" s="22">
        <f t="shared" si="82"/>
        <v>195.1947994361488</v>
      </c>
      <c r="AC205" s="22">
        <f t="shared" si="83"/>
        <v>368.98645573412972</v>
      </c>
      <c r="AE205" s="482">
        <f t="shared" si="84"/>
        <v>117.7471965564296</v>
      </c>
      <c r="AF205" s="482">
        <f t="shared" si="85"/>
        <v>140.76444769989041</v>
      </c>
      <c r="AG205" s="482">
        <f t="shared" si="86"/>
        <v>-90.571015566423313</v>
      </c>
      <c r="AH205" s="482">
        <f t="shared" si="87"/>
        <v>34.69705405746808</v>
      </c>
      <c r="AI205" s="482">
        <f t="shared" si="88"/>
        <v>202.63768274736478</v>
      </c>
      <c r="AK205" s="482">
        <f t="shared" si="72"/>
        <v>118.79539118452838</v>
      </c>
      <c r="AL205" s="482">
        <f t="shared" si="73"/>
        <v>124.3603604740525</v>
      </c>
      <c r="AM205" s="482">
        <f t="shared" si="74"/>
        <v>-29.980000000000004</v>
      </c>
      <c r="AN205" s="482">
        <f t="shared" si="75"/>
        <v>-11.48</v>
      </c>
      <c r="AO205" s="482">
        <f t="shared" si="76"/>
        <v>-91.377285734670409</v>
      </c>
      <c r="AP205" s="482">
        <f t="shared" si="77"/>
        <v>49.701165016839184</v>
      </c>
      <c r="AQ205" s="482">
        <f t="shared" si="71"/>
        <v>160.01963094074961</v>
      </c>
    </row>
    <row r="206" spans="1:43">
      <c r="A206" s="240">
        <v>623</v>
      </c>
      <c r="B206" s="364">
        <v>10</v>
      </c>
      <c r="C206" s="364">
        <v>10</v>
      </c>
      <c r="D206" s="18" t="s">
        <v>229</v>
      </c>
      <c r="E206" s="21">
        <v>2117</v>
      </c>
      <c r="F206" s="21">
        <v>2107</v>
      </c>
      <c r="G206" s="36">
        <v>2108</v>
      </c>
      <c r="H206" s="36"/>
      <c r="I206" s="22">
        <v>488578.59961381136</v>
      </c>
      <c r="J206" s="36">
        <v>130320.03979379506</v>
      </c>
      <c r="K206" s="469">
        <f t="shared" si="78"/>
        <v>618898.63940760645</v>
      </c>
      <c r="L206" s="469"/>
      <c r="M206" s="36">
        <v>507635.85202716128</v>
      </c>
      <c r="N206" s="36">
        <v>102651.19525432005</v>
      </c>
      <c r="O206" s="36">
        <v>-190833.12979845391</v>
      </c>
      <c r="P206" s="22">
        <v>73106.692899085247</v>
      </c>
      <c r="Q206" s="19">
        <f t="shared" si="79"/>
        <v>492560.61038211267</v>
      </c>
      <c r="R206" s="22"/>
      <c r="S206" s="22">
        <v>507635.85202716128</v>
      </c>
      <c r="T206" s="36">
        <v>65775.778061960504</v>
      </c>
      <c r="U206" s="36">
        <v>-63197.840000000004</v>
      </c>
      <c r="V206" s="36">
        <v>-24199.84</v>
      </c>
      <c r="W206" s="482">
        <f t="shared" si="80"/>
        <v>-190833.12979845391</v>
      </c>
      <c r="X206" s="22">
        <f t="shared" si="67"/>
        <v>104770.055855497</v>
      </c>
      <c r="Y206" s="19">
        <f t="shared" si="68"/>
        <v>399950.87614616484</v>
      </c>
      <c r="Z206" s="536"/>
      <c r="AA206" s="22">
        <f t="shared" si="81"/>
        <v>230.78819065366619</v>
      </c>
      <c r="AB206" s="22">
        <f t="shared" si="82"/>
        <v>61.558828433535695</v>
      </c>
      <c r="AC206" s="22">
        <f t="shared" si="83"/>
        <v>292.34701908720189</v>
      </c>
      <c r="AE206" s="482">
        <f t="shared" si="84"/>
        <v>240.92826389518808</v>
      </c>
      <c r="AF206" s="482">
        <f t="shared" si="85"/>
        <v>48.71912446811583</v>
      </c>
      <c r="AG206" s="482">
        <f t="shared" si="86"/>
        <v>-90.571015566423313</v>
      </c>
      <c r="AH206" s="482">
        <f t="shared" si="87"/>
        <v>34.69705405746808</v>
      </c>
      <c r="AI206" s="482">
        <f t="shared" si="88"/>
        <v>233.77342685434868</v>
      </c>
      <c r="AK206" s="482">
        <f t="shared" si="72"/>
        <v>240.81397154988676</v>
      </c>
      <c r="AL206" s="482">
        <f t="shared" si="73"/>
        <v>31.202930769430978</v>
      </c>
      <c r="AM206" s="482">
        <f t="shared" si="74"/>
        <v>-29.98</v>
      </c>
      <c r="AN206" s="482">
        <f t="shared" si="75"/>
        <v>-11.48</v>
      </c>
      <c r="AO206" s="482">
        <f t="shared" si="76"/>
        <v>-90.528050189019879</v>
      </c>
      <c r="AP206" s="482">
        <f t="shared" si="77"/>
        <v>49.701165016839184</v>
      </c>
      <c r="AQ206" s="482">
        <f t="shared" si="71"/>
        <v>189.73001714713703</v>
      </c>
    </row>
    <row r="207" spans="1:43">
      <c r="A207" s="240">
        <v>624</v>
      </c>
      <c r="B207" s="364">
        <v>8</v>
      </c>
      <c r="C207" s="364">
        <v>8</v>
      </c>
      <c r="D207" s="18" t="s">
        <v>230</v>
      </c>
      <c r="E207" s="21">
        <v>5119</v>
      </c>
      <c r="F207" s="21">
        <v>5117</v>
      </c>
      <c r="G207" s="36">
        <v>5065</v>
      </c>
      <c r="H207" s="36"/>
      <c r="I207" s="22">
        <v>1230772.7042678252</v>
      </c>
      <c r="J207" s="36">
        <v>1242135.8190745302</v>
      </c>
      <c r="K207" s="469">
        <f t="shared" si="78"/>
        <v>2472908.5233423552</v>
      </c>
      <c r="L207" s="469"/>
      <c r="M207" s="36">
        <v>725888.94401539117</v>
      </c>
      <c r="N207" s="36">
        <v>807599.48619995406</v>
      </c>
      <c r="O207" s="36">
        <v>-463451.88665338809</v>
      </c>
      <c r="P207" s="22">
        <v>177544.82561206416</v>
      </c>
      <c r="Q207" s="19">
        <f t="shared" si="79"/>
        <v>1247581.3691740213</v>
      </c>
      <c r="R207" s="22"/>
      <c r="S207" s="22">
        <v>725888.94401539117</v>
      </c>
      <c r="T207" s="36">
        <v>718044.90158993797</v>
      </c>
      <c r="U207" s="36">
        <v>-151848.70000000001</v>
      </c>
      <c r="V207" s="36">
        <v>-58146.200000000004</v>
      </c>
      <c r="W207" s="482">
        <f t="shared" si="80"/>
        <v>-463451.88665338809</v>
      </c>
      <c r="X207" s="22">
        <f t="shared" si="67"/>
        <v>251736.40081029048</v>
      </c>
      <c r="Y207" s="19">
        <f t="shared" si="68"/>
        <v>1022223.4597622316</v>
      </c>
      <c r="Z207" s="536"/>
      <c r="AA207" s="22">
        <f t="shared" si="81"/>
        <v>240.43225322676795</v>
      </c>
      <c r="AB207" s="22">
        <f t="shared" si="82"/>
        <v>242.65204514056069</v>
      </c>
      <c r="AC207" s="22">
        <f t="shared" si="83"/>
        <v>483.08429836732859</v>
      </c>
      <c r="AE207" s="482">
        <f t="shared" si="84"/>
        <v>141.85830447828633</v>
      </c>
      <c r="AF207" s="482">
        <f t="shared" si="85"/>
        <v>157.82675126049523</v>
      </c>
      <c r="AG207" s="482">
        <f t="shared" si="86"/>
        <v>-90.571015566423313</v>
      </c>
      <c r="AH207" s="482">
        <f t="shared" si="87"/>
        <v>34.69705405746808</v>
      </c>
      <c r="AI207" s="482">
        <f t="shared" si="88"/>
        <v>243.81109422982632</v>
      </c>
      <c r="AK207" s="482">
        <f t="shared" si="72"/>
        <v>143.31469773255503</v>
      </c>
      <c r="AL207" s="482">
        <f t="shared" si="73"/>
        <v>141.76602203157708</v>
      </c>
      <c r="AM207" s="482">
        <f t="shared" si="74"/>
        <v>-29.980000000000004</v>
      </c>
      <c r="AN207" s="482">
        <f t="shared" si="75"/>
        <v>-11.48</v>
      </c>
      <c r="AO207" s="482">
        <f t="shared" si="76"/>
        <v>-91.500866071744937</v>
      </c>
      <c r="AP207" s="482">
        <f t="shared" si="77"/>
        <v>49.701165016839184</v>
      </c>
      <c r="AQ207" s="482">
        <f t="shared" si="71"/>
        <v>201.82101870922637</v>
      </c>
    </row>
    <row r="208" spans="1:43">
      <c r="A208" s="240">
        <v>625</v>
      </c>
      <c r="B208" s="364">
        <v>17</v>
      </c>
      <c r="C208" s="364">
        <v>17</v>
      </c>
      <c r="D208" s="18" t="s">
        <v>231</v>
      </c>
      <c r="E208" s="21">
        <v>3048</v>
      </c>
      <c r="F208" s="21">
        <v>2991</v>
      </c>
      <c r="G208" s="36">
        <v>2980</v>
      </c>
      <c r="H208" s="36"/>
      <c r="I208" s="22">
        <v>926376.7372162512</v>
      </c>
      <c r="J208" s="36">
        <v>624383.3613538905</v>
      </c>
      <c r="K208" s="469">
        <f t="shared" si="78"/>
        <v>1550760.0985701417</v>
      </c>
      <c r="L208" s="469"/>
      <c r="M208" s="36">
        <v>866263.96259344369</v>
      </c>
      <c r="N208" s="36">
        <v>526799.0707816052</v>
      </c>
      <c r="O208" s="36">
        <v>-270897.90755917213</v>
      </c>
      <c r="P208" s="22">
        <v>103778.88868588702</v>
      </c>
      <c r="Q208" s="19">
        <f t="shared" si="79"/>
        <v>1225944.0145017637</v>
      </c>
      <c r="R208" s="22"/>
      <c r="S208" s="22">
        <v>866263.96259344369</v>
      </c>
      <c r="T208" s="36">
        <v>474452.42966990732</v>
      </c>
      <c r="U208" s="36">
        <v>-89340.4</v>
      </c>
      <c r="V208" s="36">
        <v>-34210.400000000001</v>
      </c>
      <c r="W208" s="482">
        <f t="shared" si="80"/>
        <v>-270897.90755917213</v>
      </c>
      <c r="X208" s="22">
        <f t="shared" si="67"/>
        <v>148109.47175018079</v>
      </c>
      <c r="Y208" s="19">
        <f t="shared" si="68"/>
        <v>1094377.1564543599</v>
      </c>
      <c r="Z208" s="536"/>
      <c r="AA208" s="22">
        <f t="shared" si="81"/>
        <v>303.92937572711656</v>
      </c>
      <c r="AB208" s="22">
        <f t="shared" si="82"/>
        <v>204.85018417122393</v>
      </c>
      <c r="AC208" s="22">
        <f t="shared" si="83"/>
        <v>508.77955989834044</v>
      </c>
      <c r="AE208" s="482">
        <f t="shared" si="84"/>
        <v>289.62352477213096</v>
      </c>
      <c r="AF208" s="482">
        <f t="shared" si="85"/>
        <v>176.12807448398704</v>
      </c>
      <c r="AG208" s="482">
        <f t="shared" si="86"/>
        <v>-90.571015566423313</v>
      </c>
      <c r="AH208" s="482">
        <f t="shared" si="87"/>
        <v>34.69705405746808</v>
      </c>
      <c r="AI208" s="482">
        <f t="shared" si="88"/>
        <v>409.87763774716274</v>
      </c>
      <c r="AK208" s="482">
        <f t="shared" si="72"/>
        <v>290.69260489712877</v>
      </c>
      <c r="AL208" s="482">
        <f t="shared" si="73"/>
        <v>159.21222472144541</v>
      </c>
      <c r="AM208" s="482">
        <f t="shared" si="74"/>
        <v>-29.979999999999997</v>
      </c>
      <c r="AN208" s="482">
        <f t="shared" si="75"/>
        <v>-11.48</v>
      </c>
      <c r="AO208" s="482">
        <f t="shared" si="76"/>
        <v>-90.90533810710474</v>
      </c>
      <c r="AP208" s="482">
        <f t="shared" si="77"/>
        <v>49.701165016839191</v>
      </c>
      <c r="AQ208" s="482">
        <f t="shared" si="71"/>
        <v>367.2406565283087</v>
      </c>
    </row>
    <row r="209" spans="1:43">
      <c r="A209" s="240">
        <v>626</v>
      </c>
      <c r="B209" s="364">
        <v>17</v>
      </c>
      <c r="C209" s="364">
        <v>17</v>
      </c>
      <c r="D209" s="18" t="s">
        <v>232</v>
      </c>
      <c r="E209" s="21">
        <v>4964</v>
      </c>
      <c r="F209" s="21">
        <v>4835</v>
      </c>
      <c r="G209" s="36">
        <v>4756</v>
      </c>
      <c r="H209" s="36"/>
      <c r="I209" s="22">
        <v>-290975.44823777484</v>
      </c>
      <c r="J209" s="36">
        <v>-340119.33275351027</v>
      </c>
      <c r="K209" s="469">
        <f t="shared" si="78"/>
        <v>-631094.78099128511</v>
      </c>
      <c r="L209" s="469"/>
      <c r="M209" s="36">
        <v>-810274.76302125945</v>
      </c>
      <c r="N209" s="36">
        <v>-634403.05447880784</v>
      </c>
      <c r="O209" s="36">
        <v>-437910.86026365671</v>
      </c>
      <c r="P209" s="22">
        <v>167760.25636785818</v>
      </c>
      <c r="Q209" s="19">
        <f t="shared" si="79"/>
        <v>-1714828.421395866</v>
      </c>
      <c r="R209" s="22"/>
      <c r="S209" s="22">
        <v>-810274.76302125945</v>
      </c>
      <c r="T209" s="36">
        <v>-573972.24865301687</v>
      </c>
      <c r="U209" s="36">
        <v>-142584.88</v>
      </c>
      <c r="V209" s="36">
        <v>-54598.880000000005</v>
      </c>
      <c r="W209" s="482">
        <f t="shared" si="80"/>
        <v>-437910.86026365671</v>
      </c>
      <c r="X209" s="22">
        <f t="shared" si="67"/>
        <v>236378.74082008717</v>
      </c>
      <c r="Y209" s="19">
        <f t="shared" si="68"/>
        <v>-1782962.8911178459</v>
      </c>
      <c r="Z209" s="536"/>
      <c r="AA209" s="22">
        <f t="shared" si="81"/>
        <v>-58.61713300519235</v>
      </c>
      <c r="AB209" s="22">
        <f t="shared" si="82"/>
        <v>-68.517190321013345</v>
      </c>
      <c r="AC209" s="22">
        <f t="shared" si="83"/>
        <v>-127.1343233262057</v>
      </c>
      <c r="AE209" s="482">
        <f t="shared" si="84"/>
        <v>-167.58526639529669</v>
      </c>
      <c r="AF209" s="482">
        <f t="shared" si="85"/>
        <v>-131.2105593544587</v>
      </c>
      <c r="AG209" s="482">
        <f t="shared" si="86"/>
        <v>-90.571015566423313</v>
      </c>
      <c r="AH209" s="482">
        <f t="shared" si="87"/>
        <v>34.69705405746808</v>
      </c>
      <c r="AI209" s="482">
        <f t="shared" si="88"/>
        <v>-354.66978725871064</v>
      </c>
      <c r="AK209" s="482">
        <f t="shared" si="72"/>
        <v>-170.36895774206465</v>
      </c>
      <c r="AL209" s="482">
        <f t="shared" si="73"/>
        <v>-120.68382015412466</v>
      </c>
      <c r="AM209" s="482">
        <f t="shared" si="74"/>
        <v>-29.98</v>
      </c>
      <c r="AN209" s="482">
        <f t="shared" si="75"/>
        <v>-11.48</v>
      </c>
      <c r="AO209" s="482">
        <f t="shared" si="76"/>
        <v>-92.075454218598978</v>
      </c>
      <c r="AP209" s="482">
        <f t="shared" si="77"/>
        <v>49.701165016839184</v>
      </c>
      <c r="AQ209" s="482">
        <f t="shared" si="71"/>
        <v>-374.88706709794911</v>
      </c>
    </row>
    <row r="210" spans="1:43">
      <c r="A210" s="240">
        <v>630</v>
      </c>
      <c r="B210" s="364">
        <v>17</v>
      </c>
      <c r="C210" s="364">
        <v>17</v>
      </c>
      <c r="D210" s="18" t="s">
        <v>233</v>
      </c>
      <c r="E210" s="21">
        <v>1631</v>
      </c>
      <c r="F210" s="21">
        <v>1635</v>
      </c>
      <c r="G210" s="36">
        <v>1646</v>
      </c>
      <c r="H210" s="36"/>
      <c r="I210" s="22">
        <v>-353312.35339960601</v>
      </c>
      <c r="J210" s="36">
        <v>-467785.08220569883</v>
      </c>
      <c r="K210" s="469">
        <f t="shared" si="78"/>
        <v>-821097.43560530478</v>
      </c>
      <c r="L210" s="469"/>
      <c r="M210" s="36">
        <v>-212876.4904722666</v>
      </c>
      <c r="N210" s="36">
        <v>-356386.24548224919</v>
      </c>
      <c r="O210" s="36">
        <v>-148083.61045110211</v>
      </c>
      <c r="P210" s="22">
        <v>56729.683383960313</v>
      </c>
      <c r="Q210" s="19">
        <f t="shared" si="79"/>
        <v>-660616.66302165762</v>
      </c>
      <c r="R210" s="22"/>
      <c r="S210" s="22">
        <v>-212876.4904722666</v>
      </c>
      <c r="T210" s="36">
        <v>-335951.00917921547</v>
      </c>
      <c r="U210" s="36">
        <v>-49347.08</v>
      </c>
      <c r="V210" s="36">
        <v>-18896.080000000002</v>
      </c>
      <c r="W210" s="482">
        <f t="shared" si="80"/>
        <v>-148083.61045110211</v>
      </c>
      <c r="X210" s="22">
        <f t="shared" si="67"/>
        <v>81808.117617717289</v>
      </c>
      <c r="Y210" s="19">
        <f t="shared" si="68"/>
        <v>-683346.15248486691</v>
      </c>
      <c r="Z210" s="536"/>
      <c r="AA210" s="22">
        <f t="shared" si="81"/>
        <v>-216.62314739399511</v>
      </c>
      <c r="AB210" s="22">
        <f t="shared" si="82"/>
        <v>-286.80875671716666</v>
      </c>
      <c r="AC210" s="22">
        <f t="shared" si="83"/>
        <v>-503.43190411116171</v>
      </c>
      <c r="AE210" s="482">
        <f t="shared" si="84"/>
        <v>-130.19968836224257</v>
      </c>
      <c r="AF210" s="482">
        <f t="shared" si="85"/>
        <v>-217.97323882706371</v>
      </c>
      <c r="AG210" s="482">
        <f t="shared" si="86"/>
        <v>-90.571015566423313</v>
      </c>
      <c r="AH210" s="482">
        <f t="shared" si="87"/>
        <v>34.69705405746808</v>
      </c>
      <c r="AI210" s="482">
        <f t="shared" si="88"/>
        <v>-404.04688869826151</v>
      </c>
      <c r="AK210" s="482">
        <f t="shared" si="72"/>
        <v>-129.32958108886186</v>
      </c>
      <c r="AL210" s="482">
        <f t="shared" si="73"/>
        <v>-204.10146365687453</v>
      </c>
      <c r="AM210" s="482">
        <f t="shared" si="74"/>
        <v>-29.98</v>
      </c>
      <c r="AN210" s="482">
        <f t="shared" si="75"/>
        <v>-11.48</v>
      </c>
      <c r="AO210" s="482">
        <f t="shared" si="76"/>
        <v>-89.965741464825101</v>
      </c>
      <c r="AP210" s="482">
        <f t="shared" si="77"/>
        <v>49.701165016839177</v>
      </c>
      <c r="AQ210" s="482">
        <f t="shared" si="71"/>
        <v>-415.15562119372231</v>
      </c>
    </row>
    <row r="211" spans="1:43">
      <c r="A211" s="240">
        <v>631</v>
      </c>
      <c r="B211" s="364">
        <v>2</v>
      </c>
      <c r="C211" s="364">
        <v>2</v>
      </c>
      <c r="D211" s="18" t="s">
        <v>234</v>
      </c>
      <c r="E211" s="21">
        <v>1985</v>
      </c>
      <c r="F211" s="21">
        <v>1963</v>
      </c>
      <c r="G211" s="36">
        <v>1930</v>
      </c>
      <c r="H211" s="36"/>
      <c r="I211" s="22">
        <v>562070.08676746942</v>
      </c>
      <c r="J211" s="36">
        <v>552852.39864837914</v>
      </c>
      <c r="K211" s="469">
        <f t="shared" si="78"/>
        <v>1114922.4854158484</v>
      </c>
      <c r="L211" s="469"/>
      <c r="M211" s="36">
        <v>142206.73888944913</v>
      </c>
      <c r="N211" s="36">
        <v>235270.97998128511</v>
      </c>
      <c r="O211" s="36">
        <v>-177790.90355688895</v>
      </c>
      <c r="P211" s="22">
        <v>68110.317114809834</v>
      </c>
      <c r="Q211" s="19">
        <f t="shared" si="79"/>
        <v>267797.13242865511</v>
      </c>
      <c r="R211" s="22"/>
      <c r="S211" s="22">
        <v>142206.73888944913</v>
      </c>
      <c r="T211" s="36">
        <v>200915.76216040147</v>
      </c>
      <c r="U211" s="36">
        <v>-57861.4</v>
      </c>
      <c r="V211" s="36">
        <v>-22156.400000000001</v>
      </c>
      <c r="W211" s="482">
        <f t="shared" si="80"/>
        <v>-177790.90355688895</v>
      </c>
      <c r="X211" s="22">
        <f t="shared" si="67"/>
        <v>95923.248482499621</v>
      </c>
      <c r="Y211" s="19">
        <f t="shared" si="68"/>
        <v>181237.04597546122</v>
      </c>
      <c r="Z211" s="536"/>
      <c r="AA211" s="22">
        <f t="shared" si="81"/>
        <v>283.1587338878939</v>
      </c>
      <c r="AB211" s="22">
        <f t="shared" si="82"/>
        <v>278.51506229137487</v>
      </c>
      <c r="AC211" s="22">
        <f t="shared" si="83"/>
        <v>561.67379617926872</v>
      </c>
      <c r="AE211" s="482">
        <f t="shared" si="84"/>
        <v>72.443575593198744</v>
      </c>
      <c r="AF211" s="482">
        <f t="shared" si="85"/>
        <v>119.85276616468931</v>
      </c>
      <c r="AG211" s="482">
        <f t="shared" si="86"/>
        <v>-90.571015566423313</v>
      </c>
      <c r="AH211" s="482">
        <f t="shared" si="87"/>
        <v>34.69705405746808</v>
      </c>
      <c r="AI211" s="482">
        <f t="shared" si="88"/>
        <v>136.42238024893282</v>
      </c>
      <c r="AK211" s="482">
        <f t="shared" si="72"/>
        <v>73.682248129248251</v>
      </c>
      <c r="AL211" s="482">
        <f t="shared" si="73"/>
        <v>104.10143117119247</v>
      </c>
      <c r="AM211" s="482">
        <f t="shared" si="74"/>
        <v>-29.98</v>
      </c>
      <c r="AN211" s="482">
        <f t="shared" si="75"/>
        <v>-11.48</v>
      </c>
      <c r="AO211" s="482">
        <f t="shared" si="76"/>
        <v>-92.119639148647124</v>
      </c>
      <c r="AP211" s="482">
        <f t="shared" si="77"/>
        <v>49.701165016839184</v>
      </c>
      <c r="AQ211" s="482">
        <f t="shared" si="71"/>
        <v>93.905205168632762</v>
      </c>
    </row>
    <row r="212" spans="1:43">
      <c r="A212" s="240">
        <v>635</v>
      </c>
      <c r="B212" s="364">
        <v>6</v>
      </c>
      <c r="C212" s="364">
        <v>6</v>
      </c>
      <c r="D212" s="18" t="s">
        <v>235</v>
      </c>
      <c r="E212" s="21">
        <v>6439</v>
      </c>
      <c r="F212" s="21">
        <v>6347</v>
      </c>
      <c r="G212" s="36">
        <v>6337</v>
      </c>
      <c r="H212" s="36"/>
      <c r="I212" s="22">
        <v>-40000.643998499349</v>
      </c>
      <c r="J212" s="36">
        <v>-88598.224881671558</v>
      </c>
      <c r="K212" s="469">
        <f t="shared" si="78"/>
        <v>-128598.86888017091</v>
      </c>
      <c r="L212" s="469"/>
      <c r="M212" s="36">
        <v>-114422.80464292956</v>
      </c>
      <c r="N212" s="36">
        <v>-69706.290798041548</v>
      </c>
      <c r="O212" s="36">
        <v>-574854.23580008873</v>
      </c>
      <c r="P212" s="22">
        <v>220222.2021027499</v>
      </c>
      <c r="Q212" s="19">
        <f t="shared" si="79"/>
        <v>-538761.12913830997</v>
      </c>
      <c r="R212" s="22"/>
      <c r="S212" s="22">
        <v>-114422.80464292956</v>
      </c>
      <c r="T212" s="36">
        <v>-12958.827423141587</v>
      </c>
      <c r="U212" s="36">
        <v>-189983.26</v>
      </c>
      <c r="V212" s="36">
        <v>-72748.760000000009</v>
      </c>
      <c r="W212" s="482">
        <f t="shared" si="80"/>
        <v>-574854.23580008873</v>
      </c>
      <c r="X212" s="22">
        <f t="shared" si="67"/>
        <v>314956.28271170991</v>
      </c>
      <c r="Y212" s="19">
        <f t="shared" si="68"/>
        <v>-650011.60515445005</v>
      </c>
      <c r="Z212" s="536"/>
      <c r="AA212" s="22">
        <f t="shared" si="81"/>
        <v>-6.2122447582698168</v>
      </c>
      <c r="AB212" s="22">
        <f t="shared" si="82"/>
        <v>-13.759624923384308</v>
      </c>
      <c r="AC212" s="22">
        <f t="shared" si="83"/>
        <v>-19.971869681654123</v>
      </c>
      <c r="AE212" s="482">
        <f t="shared" si="84"/>
        <v>-18.027856411364354</v>
      </c>
      <c r="AF212" s="482">
        <f t="shared" si="85"/>
        <v>-10.982557239332211</v>
      </c>
      <c r="AG212" s="482">
        <f t="shared" si="86"/>
        <v>-90.571015566423313</v>
      </c>
      <c r="AH212" s="482">
        <f t="shared" si="87"/>
        <v>34.69705405746808</v>
      </c>
      <c r="AI212" s="482">
        <f t="shared" si="88"/>
        <v>-84.884375159651796</v>
      </c>
      <c r="AK212" s="482">
        <f t="shared" si="72"/>
        <v>-18.056304977580805</v>
      </c>
      <c r="AL212" s="482">
        <f t="shared" si="73"/>
        <v>-2.0449467292317478</v>
      </c>
      <c r="AM212" s="482">
        <f t="shared" si="74"/>
        <v>-29.98</v>
      </c>
      <c r="AN212" s="482">
        <f t="shared" si="75"/>
        <v>-11.480000000000002</v>
      </c>
      <c r="AO212" s="482">
        <f t="shared" si="76"/>
        <v>-90.713939687563311</v>
      </c>
      <c r="AP212" s="482">
        <f t="shared" si="77"/>
        <v>49.701165016839184</v>
      </c>
      <c r="AQ212" s="482">
        <f t="shared" si="71"/>
        <v>-102.5740263775367</v>
      </c>
    </row>
    <row r="213" spans="1:43">
      <c r="A213" s="240">
        <v>636</v>
      </c>
      <c r="B213" s="364">
        <v>2</v>
      </c>
      <c r="C213" s="364">
        <v>2</v>
      </c>
      <c r="D213" s="18" t="s">
        <v>236</v>
      </c>
      <c r="E213" s="21">
        <v>8222</v>
      </c>
      <c r="F213" s="21">
        <v>8154</v>
      </c>
      <c r="G213" s="36">
        <v>8130</v>
      </c>
      <c r="H213" s="36"/>
      <c r="I213" s="22">
        <v>547609.04309370148</v>
      </c>
      <c r="J213" s="36">
        <v>227655.28563894515</v>
      </c>
      <c r="K213" s="469">
        <f t="shared" si="78"/>
        <v>775264.32873264665</v>
      </c>
      <c r="L213" s="469"/>
      <c r="M213" s="36">
        <v>736313.75676624791</v>
      </c>
      <c r="N213" s="36">
        <v>197080.27186350423</v>
      </c>
      <c r="O213" s="36">
        <v>-738516.06092861574</v>
      </c>
      <c r="P213" s="22">
        <v>282919.77878459473</v>
      </c>
      <c r="Q213" s="19">
        <f t="shared" si="79"/>
        <v>477797.7464857311</v>
      </c>
      <c r="R213" s="22"/>
      <c r="S213" s="22">
        <v>736313.75676624791</v>
      </c>
      <c r="T213" s="36">
        <v>54373.982453679906</v>
      </c>
      <c r="U213" s="36">
        <v>-243737.4</v>
      </c>
      <c r="V213" s="36">
        <v>-93332.400000000009</v>
      </c>
      <c r="W213" s="482">
        <f t="shared" si="80"/>
        <v>-738516.06092861574</v>
      </c>
      <c r="X213" s="22">
        <f t="shared" si="67"/>
        <v>404070.47158690257</v>
      </c>
      <c r="Y213" s="19">
        <f t="shared" si="68"/>
        <v>119172.34987821459</v>
      </c>
      <c r="Z213" s="536"/>
      <c r="AA213" s="22">
        <f t="shared" si="81"/>
        <v>66.602899914096511</v>
      </c>
      <c r="AB213" s="22">
        <f t="shared" si="82"/>
        <v>27.688553349421692</v>
      </c>
      <c r="AC213" s="22">
        <f t="shared" si="83"/>
        <v>94.291453263518207</v>
      </c>
      <c r="AE213" s="482">
        <f t="shared" si="84"/>
        <v>90.30092675573313</v>
      </c>
      <c r="AF213" s="482">
        <f t="shared" si="85"/>
        <v>24.16976598767528</v>
      </c>
      <c r="AG213" s="482">
        <f t="shared" si="86"/>
        <v>-90.571015566423313</v>
      </c>
      <c r="AH213" s="482">
        <f t="shared" si="87"/>
        <v>34.69705405746808</v>
      </c>
      <c r="AI213" s="482">
        <f t="shared" si="88"/>
        <v>58.596731234453166</v>
      </c>
      <c r="AK213" s="482">
        <f t="shared" si="72"/>
        <v>90.567497757226064</v>
      </c>
      <c r="AL213" s="482">
        <f t="shared" si="73"/>
        <v>6.6880667224698529</v>
      </c>
      <c r="AM213" s="482">
        <f t="shared" si="74"/>
        <v>-29.98</v>
      </c>
      <c r="AN213" s="482">
        <f t="shared" si="75"/>
        <v>-11.48</v>
      </c>
      <c r="AO213" s="482">
        <f t="shared" si="76"/>
        <v>-90.838383878058522</v>
      </c>
      <c r="AP213" s="482">
        <f t="shared" si="77"/>
        <v>49.701165016839184</v>
      </c>
      <c r="AQ213" s="482">
        <f t="shared" si="71"/>
        <v>14.658345618476579</v>
      </c>
    </row>
    <row r="214" spans="1:43">
      <c r="A214" s="240">
        <v>638</v>
      </c>
      <c r="B214" s="364">
        <v>1</v>
      </c>
      <c r="C214" s="475">
        <v>32</v>
      </c>
      <c r="D214" s="18" t="s">
        <v>237</v>
      </c>
      <c r="E214" s="21">
        <v>51149</v>
      </c>
      <c r="F214" s="21">
        <v>51232</v>
      </c>
      <c r="G214" s="36">
        <v>51289</v>
      </c>
      <c r="H214" s="36"/>
      <c r="I214" s="22">
        <v>13635707.035093911</v>
      </c>
      <c r="J214" s="36">
        <v>5791297.8341033831</v>
      </c>
      <c r="K214" s="469">
        <f t="shared" si="78"/>
        <v>19427004.869197294</v>
      </c>
      <c r="L214" s="469"/>
      <c r="M214" s="36">
        <v>14522566.989777571</v>
      </c>
      <c r="N214" s="36">
        <v>5402351.0373497</v>
      </c>
      <c r="O214" s="36">
        <v>-4640134.2694989992</v>
      </c>
      <c r="P214" s="22">
        <v>1777599.4734722048</v>
      </c>
      <c r="Q214" s="19">
        <f t="shared" si="79"/>
        <v>17062383.231100474</v>
      </c>
      <c r="R214" s="22"/>
      <c r="S214" s="22">
        <v>14522566.989777571</v>
      </c>
      <c r="T214" s="36">
        <v>4505720.105409042</v>
      </c>
      <c r="U214" s="36">
        <v>-1537644.22</v>
      </c>
      <c r="V214" s="36">
        <v>-588797.72</v>
      </c>
      <c r="W214" s="482">
        <f t="shared" si="80"/>
        <v>-4640134.2694989992</v>
      </c>
      <c r="X214" s="22">
        <f t="shared" si="67"/>
        <v>2549123.0525486646</v>
      </c>
      <c r="Y214" s="19">
        <f t="shared" si="68"/>
        <v>14810833.938236281</v>
      </c>
      <c r="Z214" s="536"/>
      <c r="AA214" s="22">
        <f t="shared" si="81"/>
        <v>266.58794961961939</v>
      </c>
      <c r="AB214" s="22">
        <f t="shared" si="82"/>
        <v>113.22406760842603</v>
      </c>
      <c r="AC214" s="22">
        <f t="shared" si="83"/>
        <v>379.81201722804542</v>
      </c>
      <c r="AE214" s="482">
        <f t="shared" si="84"/>
        <v>283.46671981920616</v>
      </c>
      <c r="AF214" s="482">
        <f t="shared" si="85"/>
        <v>105.44876322122306</v>
      </c>
      <c r="AG214" s="482">
        <f t="shared" si="86"/>
        <v>-90.571015566423313</v>
      </c>
      <c r="AH214" s="482">
        <f t="shared" si="87"/>
        <v>34.69705405746808</v>
      </c>
      <c r="AI214" s="482">
        <f t="shared" si="88"/>
        <v>333.04152153147396</v>
      </c>
      <c r="AK214" s="482">
        <f t="shared" si="72"/>
        <v>283.15168924676971</v>
      </c>
      <c r="AL214" s="482">
        <f t="shared" si="73"/>
        <v>87.849638429469124</v>
      </c>
      <c r="AM214" s="482">
        <f t="shared" si="74"/>
        <v>-29.98</v>
      </c>
      <c r="AN214" s="482">
        <f t="shared" si="75"/>
        <v>-11.479999999999999</v>
      </c>
      <c r="AO214" s="482">
        <f t="shared" si="76"/>
        <v>-90.47035952151532</v>
      </c>
      <c r="AP214" s="482">
        <f t="shared" si="77"/>
        <v>49.701165016839177</v>
      </c>
      <c r="AQ214" s="482">
        <f t="shared" si="71"/>
        <v>288.77213317156276</v>
      </c>
    </row>
    <row r="215" spans="1:43">
      <c r="A215" s="240">
        <v>678</v>
      </c>
      <c r="B215" s="364">
        <v>17</v>
      </c>
      <c r="C215" s="364">
        <v>17</v>
      </c>
      <c r="D215" s="18" t="s">
        <v>238</v>
      </c>
      <c r="E215" s="21">
        <v>24260</v>
      </c>
      <c r="F215" s="21">
        <v>24073</v>
      </c>
      <c r="G215" s="36">
        <v>23797</v>
      </c>
      <c r="H215" s="36"/>
      <c r="I215" s="22">
        <v>2016187.6418590839</v>
      </c>
      <c r="J215" s="36">
        <v>1338054.1044095384</v>
      </c>
      <c r="K215" s="469">
        <f t="shared" si="78"/>
        <v>3354241.7462686226</v>
      </c>
      <c r="L215" s="469"/>
      <c r="M215" s="36">
        <v>1514748.4909656369</v>
      </c>
      <c r="N215" s="36">
        <v>542150.00276506203</v>
      </c>
      <c r="O215" s="36">
        <v>-2180316.0577305085</v>
      </c>
      <c r="P215" s="22">
        <v>835262.18232542905</v>
      </c>
      <c r="Q215" s="19">
        <f t="shared" si="79"/>
        <v>711844.61832561949</v>
      </c>
      <c r="R215" s="22"/>
      <c r="S215" s="22">
        <v>1514748.4909656369</v>
      </c>
      <c r="T215" s="36">
        <v>120839.17311547887</v>
      </c>
      <c r="U215" s="36">
        <v>-713434.06</v>
      </c>
      <c r="V215" s="36">
        <v>-273189.56</v>
      </c>
      <c r="W215" s="482">
        <f t="shared" si="80"/>
        <v>-2180316.0577305085</v>
      </c>
      <c r="X215" s="22">
        <f t="shared" si="67"/>
        <v>1182738.6239057221</v>
      </c>
      <c r="Y215" s="19">
        <f t="shared" si="68"/>
        <v>-348613.38974367082</v>
      </c>
      <c r="Z215" s="536"/>
      <c r="AA215" s="22">
        <f t="shared" si="81"/>
        <v>83.107487298395867</v>
      </c>
      <c r="AB215" s="22">
        <f t="shared" si="82"/>
        <v>55.154744617046106</v>
      </c>
      <c r="AC215" s="22">
        <f t="shared" si="83"/>
        <v>138.26223191544199</v>
      </c>
      <c r="AE215" s="482">
        <f t="shared" si="84"/>
        <v>62.92312927203244</v>
      </c>
      <c r="AF215" s="482">
        <f t="shared" si="85"/>
        <v>22.521081824660907</v>
      </c>
      <c r="AG215" s="482">
        <f t="shared" si="86"/>
        <v>-90.571015566423313</v>
      </c>
      <c r="AH215" s="482">
        <f t="shared" si="87"/>
        <v>34.69705405746808</v>
      </c>
      <c r="AI215" s="482">
        <f t="shared" si="88"/>
        <v>29.570249587738108</v>
      </c>
      <c r="AK215" s="482">
        <f t="shared" si="72"/>
        <v>63.652918055453917</v>
      </c>
      <c r="AL215" s="482">
        <f t="shared" si="73"/>
        <v>5.0779162548001375</v>
      </c>
      <c r="AM215" s="482">
        <f t="shared" si="74"/>
        <v>-29.980000000000004</v>
      </c>
      <c r="AN215" s="482">
        <f t="shared" si="75"/>
        <v>-11.48</v>
      </c>
      <c r="AO215" s="482">
        <f t="shared" si="76"/>
        <v>-91.621467316489827</v>
      </c>
      <c r="AP215" s="482">
        <f t="shared" si="77"/>
        <v>49.701165016839184</v>
      </c>
      <c r="AQ215" s="482">
        <f t="shared" si="71"/>
        <v>-14.649467989396596</v>
      </c>
    </row>
    <row r="216" spans="1:43">
      <c r="A216" s="240">
        <v>680</v>
      </c>
      <c r="B216" s="364">
        <v>2</v>
      </c>
      <c r="C216" s="364">
        <v>2</v>
      </c>
      <c r="D216" s="18" t="s">
        <v>239</v>
      </c>
      <c r="E216" s="21">
        <v>24810</v>
      </c>
      <c r="F216" s="21">
        <v>24942</v>
      </c>
      <c r="G216" s="36">
        <v>25331</v>
      </c>
      <c r="H216" s="36"/>
      <c r="I216" s="22">
        <v>123682.93708904352</v>
      </c>
      <c r="J216" s="36">
        <v>750431.68923208234</v>
      </c>
      <c r="K216" s="469">
        <f t="shared" si="78"/>
        <v>874114.62632112589</v>
      </c>
      <c r="L216" s="469"/>
      <c r="M216" s="36">
        <v>787177.58923664829</v>
      </c>
      <c r="N216" s="36">
        <v>715983.87553536065</v>
      </c>
      <c r="O216" s="36">
        <v>-2259022.27025773</v>
      </c>
      <c r="P216" s="22">
        <v>865413.92230136879</v>
      </c>
      <c r="Q216" s="19">
        <f t="shared" si="79"/>
        <v>109553.11681564758</v>
      </c>
      <c r="R216" s="22"/>
      <c r="S216" s="22">
        <v>787177.58923664829</v>
      </c>
      <c r="T216" s="36">
        <v>279464.34273430123</v>
      </c>
      <c r="U216" s="36">
        <v>-759423.38</v>
      </c>
      <c r="V216" s="36">
        <v>-290799.88</v>
      </c>
      <c r="W216" s="482">
        <f t="shared" si="80"/>
        <v>-2259022.27025773</v>
      </c>
      <c r="X216" s="22">
        <f t="shared" si="67"/>
        <v>1258980.2110415534</v>
      </c>
      <c r="Y216" s="19">
        <f t="shared" si="68"/>
        <v>-983623.38724522712</v>
      </c>
      <c r="Z216" s="536"/>
      <c r="AA216" s="22">
        <f t="shared" si="81"/>
        <v>4.9852050418800289</v>
      </c>
      <c r="AB216" s="22">
        <f t="shared" si="82"/>
        <v>30.247145877955756</v>
      </c>
      <c r="AC216" s="22">
        <f t="shared" si="83"/>
        <v>35.232350919835788</v>
      </c>
      <c r="AE216" s="482">
        <f t="shared" si="84"/>
        <v>31.560323520032405</v>
      </c>
      <c r="AF216" s="482">
        <f t="shared" si="85"/>
        <v>28.705952831984632</v>
      </c>
      <c r="AG216" s="482">
        <f t="shared" si="86"/>
        <v>-90.571015566423299</v>
      </c>
      <c r="AH216" s="482">
        <f t="shared" si="87"/>
        <v>34.69705405746808</v>
      </c>
      <c r="AI216" s="482">
        <f t="shared" si="88"/>
        <v>4.3923148430618069</v>
      </c>
      <c r="AK216" s="482">
        <f t="shared" si="72"/>
        <v>31.075661807139404</v>
      </c>
      <c r="AL216" s="482">
        <f t="shared" si="73"/>
        <v>11.032503364821808</v>
      </c>
      <c r="AM216" s="482">
        <f t="shared" si="74"/>
        <v>-29.98</v>
      </c>
      <c r="AN216" s="482">
        <f t="shared" si="75"/>
        <v>-11.48</v>
      </c>
      <c r="AO216" s="482">
        <f t="shared" si="76"/>
        <v>-89.180145681486323</v>
      </c>
      <c r="AP216" s="482">
        <f t="shared" si="77"/>
        <v>49.701165016839184</v>
      </c>
      <c r="AQ216" s="482">
        <f t="shared" si="71"/>
        <v>-38.830815492685922</v>
      </c>
    </row>
    <row r="217" spans="1:43">
      <c r="A217" s="240">
        <v>681</v>
      </c>
      <c r="B217" s="364">
        <v>10</v>
      </c>
      <c r="C217" s="364">
        <v>10</v>
      </c>
      <c r="D217" s="18" t="s">
        <v>240</v>
      </c>
      <c r="E217" s="21">
        <v>3330</v>
      </c>
      <c r="F217" s="21">
        <v>3308</v>
      </c>
      <c r="G217" s="36">
        <v>3297</v>
      </c>
      <c r="H217" s="36"/>
      <c r="I217" s="22">
        <v>371221.84530391701</v>
      </c>
      <c r="J217" s="36">
        <v>373672.73274623655</v>
      </c>
      <c r="K217" s="469">
        <f t="shared" si="78"/>
        <v>744894.57805015356</v>
      </c>
      <c r="L217" s="469"/>
      <c r="M217" s="36">
        <v>335908.79838194582</v>
      </c>
      <c r="N217" s="36">
        <v>286714.98700340791</v>
      </c>
      <c r="O217" s="36">
        <v>-299608.91949372832</v>
      </c>
      <c r="P217" s="22">
        <v>114777.8548221044</v>
      </c>
      <c r="Q217" s="19">
        <f t="shared" si="79"/>
        <v>437792.7207137298</v>
      </c>
      <c r="R217" s="22"/>
      <c r="S217" s="22">
        <v>335908.79838194582</v>
      </c>
      <c r="T217" s="36">
        <v>228820.40699755811</v>
      </c>
      <c r="U217" s="36">
        <v>-98844.06</v>
      </c>
      <c r="V217" s="36">
        <v>-37849.560000000005</v>
      </c>
      <c r="W217" s="482">
        <f t="shared" si="80"/>
        <v>-299608.91949372832</v>
      </c>
      <c r="X217" s="22">
        <f t="shared" si="67"/>
        <v>163864.74106051878</v>
      </c>
      <c r="Y217" s="19">
        <f t="shared" si="68"/>
        <v>292291.40694629436</v>
      </c>
      <c r="Z217" s="536"/>
      <c r="AA217" s="22">
        <f t="shared" si="81"/>
        <v>111.4780316227979</v>
      </c>
      <c r="AB217" s="22">
        <f t="shared" si="82"/>
        <v>112.21403385772869</v>
      </c>
      <c r="AC217" s="22">
        <f t="shared" si="83"/>
        <v>223.69206548052659</v>
      </c>
      <c r="AE217" s="482">
        <f t="shared" si="84"/>
        <v>101.54437677809729</v>
      </c>
      <c r="AF217" s="482">
        <f t="shared" si="85"/>
        <v>86.673212516145071</v>
      </c>
      <c r="AG217" s="482">
        <f t="shared" si="86"/>
        <v>-90.571015566423313</v>
      </c>
      <c r="AH217" s="482">
        <f t="shared" si="87"/>
        <v>34.69705405746808</v>
      </c>
      <c r="AI217" s="482">
        <f t="shared" si="88"/>
        <v>132.34362778528711</v>
      </c>
      <c r="AK217" s="482">
        <f t="shared" si="72"/>
        <v>101.88316602424806</v>
      </c>
      <c r="AL217" s="482">
        <f t="shared" si="73"/>
        <v>69.402610554309405</v>
      </c>
      <c r="AM217" s="482">
        <f t="shared" si="74"/>
        <v>-29.98</v>
      </c>
      <c r="AN217" s="482">
        <f t="shared" si="75"/>
        <v>-11.480000000000002</v>
      </c>
      <c r="AO217" s="482">
        <f t="shared" si="76"/>
        <v>-90.873193659001615</v>
      </c>
      <c r="AP217" s="482">
        <f t="shared" si="77"/>
        <v>49.701165016839177</v>
      </c>
      <c r="AQ217" s="482">
        <f t="shared" si="71"/>
        <v>88.653747936395007</v>
      </c>
    </row>
    <row r="218" spans="1:43">
      <c r="A218" s="240">
        <v>683</v>
      </c>
      <c r="B218" s="364">
        <v>19</v>
      </c>
      <c r="C218" s="364">
        <v>19</v>
      </c>
      <c r="D218" s="18" t="s">
        <v>241</v>
      </c>
      <c r="E218" s="21">
        <v>3670</v>
      </c>
      <c r="F218" s="21">
        <v>3618</v>
      </c>
      <c r="G218" s="36">
        <v>3599</v>
      </c>
      <c r="H218" s="36"/>
      <c r="I218" s="22">
        <v>-388451.5013686202</v>
      </c>
      <c r="J218" s="36">
        <v>39568.52792225578</v>
      </c>
      <c r="K218" s="469">
        <f t="shared" si="78"/>
        <v>-348882.9734463644</v>
      </c>
      <c r="L218" s="469"/>
      <c r="M218" s="36">
        <v>-129120.03389231845</v>
      </c>
      <c r="N218" s="36">
        <v>142969.46351055618</v>
      </c>
      <c r="O218" s="36">
        <v>-327685.93431931955</v>
      </c>
      <c r="P218" s="22">
        <v>125533.94157991951</v>
      </c>
      <c r="Q218" s="19">
        <f t="shared" si="79"/>
        <v>-188302.56312116233</v>
      </c>
      <c r="R218" s="22"/>
      <c r="S218" s="22">
        <v>-129120.03389231845</v>
      </c>
      <c r="T218" s="36">
        <v>79649.454302223545</v>
      </c>
      <c r="U218" s="36">
        <v>-107898.02</v>
      </c>
      <c r="V218" s="36">
        <v>-41316.520000000004</v>
      </c>
      <c r="W218" s="482">
        <f t="shared" si="80"/>
        <v>-327685.93431931955</v>
      </c>
      <c r="X218" s="22">
        <f t="shared" si="67"/>
        <v>178874.49289560423</v>
      </c>
      <c r="Y218" s="19">
        <f t="shared" si="68"/>
        <v>-347496.56101381022</v>
      </c>
      <c r="Z218" s="536"/>
      <c r="AA218" s="22">
        <f t="shared" si="81"/>
        <v>-105.84509574076844</v>
      </c>
      <c r="AB218" s="22">
        <f t="shared" si="82"/>
        <v>10.781615237671875</v>
      </c>
      <c r="AC218" s="22">
        <f t="shared" si="83"/>
        <v>-95.063480503096571</v>
      </c>
      <c r="AE218" s="482">
        <f t="shared" si="84"/>
        <v>-35.688234906666239</v>
      </c>
      <c r="AF218" s="482">
        <f t="shared" si="85"/>
        <v>39.516159068699885</v>
      </c>
      <c r="AG218" s="482">
        <f t="shared" si="86"/>
        <v>-90.571015566423313</v>
      </c>
      <c r="AH218" s="482">
        <f t="shared" si="87"/>
        <v>34.69705405746808</v>
      </c>
      <c r="AI218" s="482">
        <f t="shared" si="88"/>
        <v>-52.046037346921594</v>
      </c>
      <c r="AK218" s="482">
        <f t="shared" si="72"/>
        <v>-35.876641815037075</v>
      </c>
      <c r="AL218" s="482">
        <f t="shared" si="73"/>
        <v>22.130995916149914</v>
      </c>
      <c r="AM218" s="482">
        <f t="shared" si="74"/>
        <v>-29.98</v>
      </c>
      <c r="AN218" s="482">
        <f t="shared" si="75"/>
        <v>-11.48</v>
      </c>
      <c r="AO218" s="482">
        <f t="shared" si="76"/>
        <v>-91.049162078166034</v>
      </c>
      <c r="AP218" s="482">
        <f t="shared" si="77"/>
        <v>49.701165016839184</v>
      </c>
      <c r="AQ218" s="482">
        <f t="shared" si="71"/>
        <v>-96.553642960214006</v>
      </c>
    </row>
    <row r="219" spans="1:43">
      <c r="A219" s="240">
        <v>684</v>
      </c>
      <c r="B219" s="364">
        <v>4</v>
      </c>
      <c r="C219" s="364">
        <v>4</v>
      </c>
      <c r="D219" s="18" t="s">
        <v>242</v>
      </c>
      <c r="E219" s="21">
        <v>38959</v>
      </c>
      <c r="F219" s="21">
        <v>38667</v>
      </c>
      <c r="G219" s="36">
        <v>38832</v>
      </c>
      <c r="H219" s="36"/>
      <c r="I219" s="22">
        <v>4224861.5882231388</v>
      </c>
      <c r="J219" s="36">
        <v>4584242.9445898756</v>
      </c>
      <c r="K219" s="469">
        <f t="shared" si="78"/>
        <v>8809104.5328130145</v>
      </c>
      <c r="L219" s="469"/>
      <c r="M219" s="36">
        <v>-324383.78114465909</v>
      </c>
      <c r="N219" s="36">
        <v>809991.02204050089</v>
      </c>
      <c r="O219" s="36">
        <v>-3502109.4589068904</v>
      </c>
      <c r="P219" s="22">
        <v>1341630.9892401183</v>
      </c>
      <c r="Q219" s="19">
        <f t="shared" si="79"/>
        <v>-1674871.2287709303</v>
      </c>
      <c r="R219" s="22"/>
      <c r="S219" s="22">
        <v>-324383.78114465909</v>
      </c>
      <c r="T219" s="36">
        <v>133264.98664564223</v>
      </c>
      <c r="U219" s="36">
        <v>-1164183.3600000001</v>
      </c>
      <c r="V219" s="36">
        <v>-445791.36000000004</v>
      </c>
      <c r="W219" s="482">
        <f t="shared" si="80"/>
        <v>-3502109.4589068904</v>
      </c>
      <c r="X219" s="22">
        <f t="shared" si="67"/>
        <v>1929995.6399338993</v>
      </c>
      <c r="Y219" s="19">
        <f t="shared" si="68"/>
        <v>-3373207.3334720079</v>
      </c>
      <c r="Z219" s="536"/>
      <c r="AA219" s="22">
        <f t="shared" si="81"/>
        <v>108.44378932270179</v>
      </c>
      <c r="AB219" s="22">
        <f t="shared" si="82"/>
        <v>117.66839355706963</v>
      </c>
      <c r="AC219" s="22">
        <f t="shared" si="83"/>
        <v>226.11218287977141</v>
      </c>
      <c r="AE219" s="482">
        <f t="shared" si="84"/>
        <v>-8.3891633988842962</v>
      </c>
      <c r="AF219" s="482">
        <f t="shared" si="85"/>
        <v>20.947863088434605</v>
      </c>
      <c r="AG219" s="482">
        <f t="shared" si="86"/>
        <v>-90.571015566423313</v>
      </c>
      <c r="AH219" s="482">
        <f t="shared" si="87"/>
        <v>34.69705405746808</v>
      </c>
      <c r="AI219" s="482">
        <f t="shared" si="88"/>
        <v>-43.315261819404924</v>
      </c>
      <c r="AK219" s="482">
        <f t="shared" si="72"/>
        <v>-8.353517231784588</v>
      </c>
      <c r="AL219" s="482">
        <f t="shared" si="73"/>
        <v>3.4318342255264276</v>
      </c>
      <c r="AM219" s="482">
        <f t="shared" si="74"/>
        <v>-29.980000000000004</v>
      </c>
      <c r="AN219" s="482">
        <f t="shared" si="75"/>
        <v>-11.48</v>
      </c>
      <c r="AO219" s="482">
        <f t="shared" si="76"/>
        <v>-90.186172715978842</v>
      </c>
      <c r="AP219" s="482">
        <f t="shared" si="77"/>
        <v>49.701165016839184</v>
      </c>
      <c r="AQ219" s="482">
        <f t="shared" si="71"/>
        <v>-86.866690705397815</v>
      </c>
    </row>
    <row r="220" spans="1:43">
      <c r="A220" s="240">
        <v>686</v>
      </c>
      <c r="B220" s="364">
        <v>11</v>
      </c>
      <c r="C220" s="364">
        <v>11</v>
      </c>
      <c r="D220" s="18" t="s">
        <v>243</v>
      </c>
      <c r="E220" s="21">
        <v>3033</v>
      </c>
      <c r="F220" s="21">
        <v>2964</v>
      </c>
      <c r="G220" s="36">
        <v>2933</v>
      </c>
      <c r="H220" s="36"/>
      <c r="I220" s="22">
        <v>-437443.22531851195</v>
      </c>
      <c r="J220" s="36">
        <v>-426852.19623817643</v>
      </c>
      <c r="K220" s="469">
        <f t="shared" si="78"/>
        <v>-864295.42155668838</v>
      </c>
      <c r="L220" s="469"/>
      <c r="M220" s="36">
        <v>-180845.56850963301</v>
      </c>
      <c r="N220" s="36">
        <v>-223914.84800246346</v>
      </c>
      <c r="O220" s="36">
        <v>-268452.4901388787</v>
      </c>
      <c r="P220" s="22">
        <v>102842.06822633538</v>
      </c>
      <c r="Q220" s="19">
        <f t="shared" si="79"/>
        <v>-570370.83842463978</v>
      </c>
      <c r="R220" s="22"/>
      <c r="S220" s="22">
        <v>-180845.56850963301</v>
      </c>
      <c r="T220" s="36">
        <v>-186868.95173200962</v>
      </c>
      <c r="U220" s="36">
        <v>-87931.34</v>
      </c>
      <c r="V220" s="36">
        <v>-33670.840000000004</v>
      </c>
      <c r="W220" s="482">
        <f t="shared" si="80"/>
        <v>-268452.4901388787</v>
      </c>
      <c r="X220" s="22">
        <f t="shared" si="67"/>
        <v>145773.51699438933</v>
      </c>
      <c r="Y220" s="19">
        <f t="shared" si="68"/>
        <v>-611995.673386132</v>
      </c>
      <c r="Z220" s="536"/>
      <c r="AA220" s="22">
        <f t="shared" si="81"/>
        <v>-144.22790152275368</v>
      </c>
      <c r="AB220" s="22">
        <f t="shared" si="82"/>
        <v>-140.7359697455247</v>
      </c>
      <c r="AC220" s="22">
        <f t="shared" si="83"/>
        <v>-284.96387126827841</v>
      </c>
      <c r="AE220" s="482">
        <f t="shared" si="84"/>
        <v>-61.014024463438936</v>
      </c>
      <c r="AF220" s="482">
        <f t="shared" si="85"/>
        <v>-75.544820513651644</v>
      </c>
      <c r="AG220" s="482">
        <f t="shared" si="86"/>
        <v>-90.571015566423313</v>
      </c>
      <c r="AH220" s="482">
        <f t="shared" si="87"/>
        <v>34.69705405746808</v>
      </c>
      <c r="AI220" s="482">
        <f t="shared" si="88"/>
        <v>-192.43280648604582</v>
      </c>
      <c r="AK220" s="482">
        <f t="shared" si="72"/>
        <v>-61.65890504931231</v>
      </c>
      <c r="AL220" s="482">
        <f t="shared" si="73"/>
        <v>-63.712564518243987</v>
      </c>
      <c r="AM220" s="482">
        <f t="shared" si="74"/>
        <v>-29.98</v>
      </c>
      <c r="AN220" s="482">
        <f t="shared" si="75"/>
        <v>-11.48</v>
      </c>
      <c r="AO220" s="482">
        <f t="shared" si="76"/>
        <v>-91.528295308175487</v>
      </c>
      <c r="AP220" s="482">
        <f t="shared" si="77"/>
        <v>49.701165016839184</v>
      </c>
      <c r="AQ220" s="482">
        <f t="shared" si="71"/>
        <v>-208.65859985889259</v>
      </c>
    </row>
    <row r="221" spans="1:43">
      <c r="A221" s="240">
        <v>687</v>
      </c>
      <c r="B221" s="364">
        <v>11</v>
      </c>
      <c r="C221" s="364">
        <v>11</v>
      </c>
      <c r="D221" s="18" t="s">
        <v>244</v>
      </c>
      <c r="E221" s="21">
        <v>1513</v>
      </c>
      <c r="F221" s="21">
        <v>1477</v>
      </c>
      <c r="G221" s="36">
        <v>1424</v>
      </c>
      <c r="H221" s="36"/>
      <c r="I221" s="22">
        <v>-184051.24712608245</v>
      </c>
      <c r="J221" s="36">
        <v>-280279.81793716457</v>
      </c>
      <c r="K221" s="469">
        <f t="shared" si="78"/>
        <v>-464331.06506324699</v>
      </c>
      <c r="L221" s="469"/>
      <c r="M221" s="36">
        <v>81211.573948834237</v>
      </c>
      <c r="N221" s="36">
        <v>-87563.051754543267</v>
      </c>
      <c r="O221" s="36">
        <v>-133773.38999160723</v>
      </c>
      <c r="P221" s="22">
        <v>51247.548842880351</v>
      </c>
      <c r="Q221" s="19">
        <f t="shared" si="79"/>
        <v>-88877.318954435905</v>
      </c>
      <c r="R221" s="22"/>
      <c r="S221" s="22">
        <v>81211.573948834237</v>
      </c>
      <c r="T221" s="36">
        <v>-69102.596696695648</v>
      </c>
      <c r="U221" s="36">
        <v>-42691.520000000004</v>
      </c>
      <c r="V221" s="36">
        <v>-16347.52</v>
      </c>
      <c r="W221" s="482">
        <f t="shared" si="80"/>
        <v>-133773.38999160723</v>
      </c>
      <c r="X221" s="22">
        <f t="shared" si="67"/>
        <v>70774.458983979013</v>
      </c>
      <c r="Y221" s="19">
        <f t="shared" si="68"/>
        <v>-109928.99375548965</v>
      </c>
      <c r="Z221" s="536"/>
      <c r="AA221" s="22">
        <f t="shared" si="81"/>
        <v>-121.64656122014702</v>
      </c>
      <c r="AB221" s="22">
        <f t="shared" si="82"/>
        <v>-185.24773161742536</v>
      </c>
      <c r="AC221" s="22">
        <f t="shared" si="83"/>
        <v>-306.89429283757238</v>
      </c>
      <c r="AE221" s="482">
        <f t="shared" si="84"/>
        <v>54.984139437260822</v>
      </c>
      <c r="AF221" s="482">
        <f t="shared" si="85"/>
        <v>-59.28439522988711</v>
      </c>
      <c r="AG221" s="482">
        <f t="shared" si="86"/>
        <v>-90.571015566423313</v>
      </c>
      <c r="AH221" s="482">
        <f t="shared" si="87"/>
        <v>34.69705405746808</v>
      </c>
      <c r="AI221" s="482">
        <f t="shared" si="88"/>
        <v>-60.174217301581521</v>
      </c>
      <c r="AK221" s="482">
        <f t="shared" si="72"/>
        <v>57.030599683170109</v>
      </c>
      <c r="AL221" s="482">
        <f t="shared" si="73"/>
        <v>-48.527104421836832</v>
      </c>
      <c r="AM221" s="482">
        <f t="shared" si="74"/>
        <v>-29.980000000000004</v>
      </c>
      <c r="AN221" s="482">
        <f t="shared" si="75"/>
        <v>-11.48</v>
      </c>
      <c r="AO221" s="482">
        <f t="shared" si="76"/>
        <v>-93.941987353656756</v>
      </c>
      <c r="AP221" s="482">
        <f t="shared" si="77"/>
        <v>49.701165016839198</v>
      </c>
      <c r="AQ221" s="482">
        <f t="shared" si="71"/>
        <v>-77.197327075484296</v>
      </c>
    </row>
    <row r="222" spans="1:43">
      <c r="A222" s="240">
        <v>689</v>
      </c>
      <c r="B222" s="364">
        <v>9</v>
      </c>
      <c r="C222" s="364">
        <v>9</v>
      </c>
      <c r="D222" s="18" t="s">
        <v>245</v>
      </c>
      <c r="E222" s="21">
        <v>3092</v>
      </c>
      <c r="F222" s="21">
        <v>3093</v>
      </c>
      <c r="G222" s="36">
        <v>3032</v>
      </c>
      <c r="H222" s="36"/>
      <c r="I222" s="22">
        <v>1478680.7573115446</v>
      </c>
      <c r="J222" s="36">
        <v>1022459.7179055756</v>
      </c>
      <c r="K222" s="469">
        <f t="shared" si="78"/>
        <v>2501140.4752171203</v>
      </c>
      <c r="L222" s="469"/>
      <c r="M222" s="36">
        <v>1376801.1554838896</v>
      </c>
      <c r="N222" s="36">
        <v>895345.04002921132</v>
      </c>
      <c r="O222" s="36">
        <v>-280136.15114694729</v>
      </c>
      <c r="P222" s="22">
        <v>107317.98819974877</v>
      </c>
      <c r="Q222" s="19">
        <f t="shared" si="79"/>
        <v>2099328.032565902</v>
      </c>
      <c r="R222" s="22"/>
      <c r="S222" s="22">
        <v>1376801.1554838896</v>
      </c>
      <c r="T222" s="36">
        <v>841213.25769605138</v>
      </c>
      <c r="U222" s="36">
        <v>-90899.36</v>
      </c>
      <c r="V222" s="36">
        <v>-34807.360000000001</v>
      </c>
      <c r="W222" s="482">
        <f t="shared" si="80"/>
        <v>-280136.15114694729</v>
      </c>
      <c r="X222" s="22">
        <f t="shared" ref="X222:X253" si="89">G222/$G$10*277000000</f>
        <v>150693.93233105639</v>
      </c>
      <c r="Y222" s="19">
        <f t="shared" ref="Y222:Y253" si="90">SUM(S222:X222)</f>
        <v>1962865.4743640502</v>
      </c>
      <c r="Z222" s="536"/>
      <c r="AA222" s="22">
        <f t="shared" si="81"/>
        <v>478.22792927281523</v>
      </c>
      <c r="AB222" s="22">
        <f t="shared" si="82"/>
        <v>330.67908082327801</v>
      </c>
      <c r="AC222" s="22">
        <f t="shared" si="83"/>
        <v>808.90701009609325</v>
      </c>
      <c r="AE222" s="482">
        <f t="shared" si="84"/>
        <v>445.13454752146447</v>
      </c>
      <c r="AF222" s="482">
        <f t="shared" si="85"/>
        <v>289.47463305179804</v>
      </c>
      <c r="AG222" s="482">
        <f t="shared" si="86"/>
        <v>-90.571015566423313</v>
      </c>
      <c r="AH222" s="482">
        <f t="shared" si="87"/>
        <v>34.69705405746808</v>
      </c>
      <c r="AI222" s="482">
        <f t="shared" si="88"/>
        <v>678.7352190643071</v>
      </c>
      <c r="AK222" s="482">
        <f t="shared" si="72"/>
        <v>454.09009085880263</v>
      </c>
      <c r="AL222" s="482">
        <f t="shared" si="73"/>
        <v>277.44500583642855</v>
      </c>
      <c r="AM222" s="482">
        <f t="shared" si="74"/>
        <v>-29.98</v>
      </c>
      <c r="AN222" s="482">
        <f t="shared" si="75"/>
        <v>-11.48</v>
      </c>
      <c r="AO222" s="482">
        <f t="shared" si="76"/>
        <v>-92.39318969226494</v>
      </c>
      <c r="AP222" s="482">
        <f t="shared" si="77"/>
        <v>49.701165016839177</v>
      </c>
      <c r="AQ222" s="482">
        <f t="shared" ref="AQ222:AQ253" si="91">Y222/$G222</f>
        <v>647.38307201980547</v>
      </c>
    </row>
    <row r="223" spans="1:43">
      <c r="A223" s="240">
        <v>691</v>
      </c>
      <c r="B223" s="364">
        <v>17</v>
      </c>
      <c r="C223" s="364">
        <v>17</v>
      </c>
      <c r="D223" s="18" t="s">
        <v>246</v>
      </c>
      <c r="E223" s="21">
        <v>2690</v>
      </c>
      <c r="F223" s="21">
        <v>2636</v>
      </c>
      <c r="G223" s="36">
        <v>2598</v>
      </c>
      <c r="H223" s="36"/>
      <c r="I223" s="22">
        <v>538032.02669340617</v>
      </c>
      <c r="J223" s="36">
        <v>55127.68437012424</v>
      </c>
      <c r="K223" s="469">
        <f t="shared" si="78"/>
        <v>593159.71106353041</v>
      </c>
      <c r="L223" s="469"/>
      <c r="M223" s="36">
        <v>540346.54838544631</v>
      </c>
      <c r="N223" s="36">
        <v>5969.9586773742358</v>
      </c>
      <c r="O223" s="36">
        <v>-238745.19703309186</v>
      </c>
      <c r="P223" s="22">
        <v>91461.434495485853</v>
      </c>
      <c r="Q223" s="19">
        <f t="shared" si="79"/>
        <v>399032.7445252146</v>
      </c>
      <c r="R223" s="22"/>
      <c r="S223" s="22">
        <v>540346.54838544631</v>
      </c>
      <c r="T223" s="36">
        <v>-5381.9866216167047</v>
      </c>
      <c r="U223" s="36">
        <v>-77888.040000000008</v>
      </c>
      <c r="V223" s="36">
        <v>-29825.040000000001</v>
      </c>
      <c r="W223" s="482">
        <f t="shared" si="80"/>
        <v>-238745.19703309186</v>
      </c>
      <c r="X223" s="22">
        <f t="shared" si="89"/>
        <v>129123.62671374819</v>
      </c>
      <c r="Y223" s="19">
        <f t="shared" si="90"/>
        <v>317629.91144448589</v>
      </c>
      <c r="Z223" s="536"/>
      <c r="AA223" s="22">
        <f t="shared" si="81"/>
        <v>200.01190583397999</v>
      </c>
      <c r="AB223" s="22">
        <f t="shared" si="82"/>
        <v>20.493562962871465</v>
      </c>
      <c r="AC223" s="22">
        <f t="shared" si="83"/>
        <v>220.50546879685146</v>
      </c>
      <c r="AE223" s="482">
        <f t="shared" si="84"/>
        <v>204.98730970616324</v>
      </c>
      <c r="AF223" s="482">
        <f t="shared" si="85"/>
        <v>2.2647794678961439</v>
      </c>
      <c r="AG223" s="482">
        <f t="shared" si="86"/>
        <v>-90.571015566423313</v>
      </c>
      <c r="AH223" s="482">
        <f t="shared" si="87"/>
        <v>34.69705405746808</v>
      </c>
      <c r="AI223" s="482">
        <f t="shared" si="88"/>
        <v>151.37812766510416</v>
      </c>
      <c r="AK223" s="482">
        <f t="shared" si="72"/>
        <v>207.98558444397472</v>
      </c>
      <c r="AL223" s="482">
        <f t="shared" si="73"/>
        <v>-2.0715883839941127</v>
      </c>
      <c r="AM223" s="482">
        <f t="shared" si="74"/>
        <v>-29.980000000000004</v>
      </c>
      <c r="AN223" s="482">
        <f t="shared" si="75"/>
        <v>-11.48</v>
      </c>
      <c r="AO223" s="482">
        <f t="shared" si="76"/>
        <v>-91.895764831829041</v>
      </c>
      <c r="AP223" s="482">
        <f t="shared" si="77"/>
        <v>49.701165016839184</v>
      </c>
      <c r="AQ223" s="482">
        <f t="shared" si="91"/>
        <v>122.25939624499073</v>
      </c>
    </row>
    <row r="224" spans="1:43">
      <c r="A224" s="240">
        <v>694</v>
      </c>
      <c r="B224" s="364">
        <v>5</v>
      </c>
      <c r="C224" s="364">
        <v>5</v>
      </c>
      <c r="D224" s="18" t="s">
        <v>247</v>
      </c>
      <c r="E224" s="21">
        <v>28521</v>
      </c>
      <c r="F224" s="21">
        <v>28349</v>
      </c>
      <c r="G224" s="36">
        <v>28483</v>
      </c>
      <c r="H224" s="36"/>
      <c r="I224" s="22">
        <v>182336.14887084407</v>
      </c>
      <c r="J224" s="36">
        <v>1703642.2988672403</v>
      </c>
      <c r="K224" s="469">
        <f t="shared" si="78"/>
        <v>1885978.4477380845</v>
      </c>
      <c r="L224" s="469"/>
      <c r="M224" s="36">
        <v>-1473514.3347520274</v>
      </c>
      <c r="N224" s="36">
        <v>56357.402221216857</v>
      </c>
      <c r="O224" s="36">
        <v>-2567597.7202925347</v>
      </c>
      <c r="P224" s="22">
        <v>983626.78547516256</v>
      </c>
      <c r="Q224" s="19">
        <f t="shared" si="79"/>
        <v>-3001127.8673481829</v>
      </c>
      <c r="R224" s="22"/>
      <c r="S224" s="22">
        <v>-1473514.3347520274</v>
      </c>
      <c r="T224" s="36">
        <v>-57880.856880201805</v>
      </c>
      <c r="U224" s="36">
        <v>-853920.34</v>
      </c>
      <c r="V224" s="36">
        <v>-326984.84000000003</v>
      </c>
      <c r="W224" s="482">
        <f t="shared" si="80"/>
        <v>-2567597.7202925347</v>
      </c>
      <c r="X224" s="22">
        <f t="shared" si="89"/>
        <v>1415638.2831746305</v>
      </c>
      <c r="Y224" s="19">
        <f t="shared" si="90"/>
        <v>-3864259.808750134</v>
      </c>
      <c r="Z224" s="536"/>
      <c r="AA224" s="22">
        <f t="shared" si="81"/>
        <v>6.3930489418619292</v>
      </c>
      <c r="AB224" s="22">
        <f t="shared" si="82"/>
        <v>59.732909044817511</v>
      </c>
      <c r="AC224" s="22">
        <f t="shared" si="83"/>
        <v>66.125957986679452</v>
      </c>
      <c r="AE224" s="482">
        <f t="shared" si="84"/>
        <v>-51.977647703694217</v>
      </c>
      <c r="AF224" s="482">
        <f t="shared" si="85"/>
        <v>1.9879855452120658</v>
      </c>
      <c r="AG224" s="482">
        <f t="shared" si="86"/>
        <v>-90.571015566423313</v>
      </c>
      <c r="AH224" s="482">
        <f t="shared" si="87"/>
        <v>34.69705405746808</v>
      </c>
      <c r="AI224" s="482">
        <f t="shared" si="88"/>
        <v>-105.86362366743741</v>
      </c>
      <c r="AK224" s="482">
        <f t="shared" si="72"/>
        <v>-51.733115709441684</v>
      </c>
      <c r="AL224" s="482">
        <f t="shared" si="73"/>
        <v>-2.0321194003511498</v>
      </c>
      <c r="AM224" s="482">
        <f t="shared" si="74"/>
        <v>-29.98</v>
      </c>
      <c r="AN224" s="482">
        <f t="shared" si="75"/>
        <v>-11.48</v>
      </c>
      <c r="AO224" s="482">
        <f t="shared" si="76"/>
        <v>-90.144918733719578</v>
      </c>
      <c r="AP224" s="482">
        <f t="shared" si="77"/>
        <v>49.701165016839184</v>
      </c>
      <c r="AQ224" s="482">
        <f t="shared" si="91"/>
        <v>-135.66898882667323</v>
      </c>
    </row>
    <row r="225" spans="1:43">
      <c r="A225" s="240">
        <v>697</v>
      </c>
      <c r="B225" s="364">
        <v>18</v>
      </c>
      <c r="C225" s="364">
        <v>18</v>
      </c>
      <c r="D225" s="18" t="s">
        <v>248</v>
      </c>
      <c r="E225" s="21">
        <v>1210</v>
      </c>
      <c r="F225" s="21">
        <v>1174</v>
      </c>
      <c r="G225" s="36">
        <v>1164</v>
      </c>
      <c r="H225" s="36"/>
      <c r="I225" s="22">
        <v>-130762.00988030998</v>
      </c>
      <c r="J225" s="36">
        <v>-75527.227030838651</v>
      </c>
      <c r="K225" s="469">
        <f t="shared" si="78"/>
        <v>-206289.23691114865</v>
      </c>
      <c r="L225" s="469"/>
      <c r="M225" s="36">
        <v>-129552.52919706824</v>
      </c>
      <c r="N225" s="36">
        <v>-62136.642070308364</v>
      </c>
      <c r="O225" s="36">
        <v>-106330.37227498097</v>
      </c>
      <c r="P225" s="22">
        <v>40734.341463467528</v>
      </c>
      <c r="Q225" s="19">
        <f t="shared" si="79"/>
        <v>-257285.20207889006</v>
      </c>
      <c r="R225" s="22"/>
      <c r="S225" s="22">
        <v>-129552.52919706824</v>
      </c>
      <c r="T225" s="36">
        <v>-47463.267501646813</v>
      </c>
      <c r="U225" s="36">
        <v>-34896.720000000001</v>
      </c>
      <c r="V225" s="36">
        <v>-13362.720000000001</v>
      </c>
      <c r="W225" s="482">
        <f t="shared" si="80"/>
        <v>-106330.37227498097</v>
      </c>
      <c r="X225" s="22">
        <f t="shared" si="89"/>
        <v>57852.156079600813</v>
      </c>
      <c r="Y225" s="19">
        <f t="shared" si="90"/>
        <v>-273753.45289409522</v>
      </c>
      <c r="Z225" s="536"/>
      <c r="AA225" s="22">
        <f t="shared" si="81"/>
        <v>-108.06777676058677</v>
      </c>
      <c r="AB225" s="22">
        <f t="shared" si="82"/>
        <v>-62.419195893255086</v>
      </c>
      <c r="AC225" s="22">
        <f t="shared" si="83"/>
        <v>-170.48697265384186</v>
      </c>
      <c r="AE225" s="482">
        <f t="shared" si="84"/>
        <v>-110.35138773174467</v>
      </c>
      <c r="AF225" s="482">
        <f t="shared" si="85"/>
        <v>-52.927293075220071</v>
      </c>
      <c r="AG225" s="482">
        <f t="shared" si="86"/>
        <v>-90.571015566423313</v>
      </c>
      <c r="AH225" s="482">
        <f t="shared" si="87"/>
        <v>34.69705405746808</v>
      </c>
      <c r="AI225" s="482">
        <f t="shared" si="88"/>
        <v>-219.15264231591999</v>
      </c>
      <c r="AK225" s="482">
        <f t="shared" si="72"/>
        <v>-111.29942370882152</v>
      </c>
      <c r="AL225" s="482">
        <f t="shared" si="73"/>
        <v>-40.776003008287638</v>
      </c>
      <c r="AM225" s="482">
        <f t="shared" si="74"/>
        <v>-29.98</v>
      </c>
      <c r="AN225" s="482">
        <f t="shared" si="75"/>
        <v>-11.48</v>
      </c>
      <c r="AO225" s="482">
        <f t="shared" si="76"/>
        <v>-91.34911707472591</v>
      </c>
      <c r="AP225" s="482">
        <f t="shared" si="77"/>
        <v>49.701165016839184</v>
      </c>
      <c r="AQ225" s="482">
        <f t="shared" si="91"/>
        <v>-235.1833787749959</v>
      </c>
    </row>
    <row r="226" spans="1:43">
      <c r="A226" s="240">
        <v>698</v>
      </c>
      <c r="B226" s="364">
        <v>19</v>
      </c>
      <c r="C226" s="364">
        <v>19</v>
      </c>
      <c r="D226" s="18" t="s">
        <v>249</v>
      </c>
      <c r="E226" s="21">
        <v>64180</v>
      </c>
      <c r="F226" s="21">
        <v>64535</v>
      </c>
      <c r="G226" s="36">
        <v>65286</v>
      </c>
      <c r="H226" s="36"/>
      <c r="I226" s="22">
        <v>-18309719.873889558</v>
      </c>
      <c r="J226" s="36">
        <v>-11865842.428295489</v>
      </c>
      <c r="K226" s="469">
        <f t="shared" si="78"/>
        <v>-30175562.302185047</v>
      </c>
      <c r="L226" s="469"/>
      <c r="M226" s="36">
        <v>-18170790.172582045</v>
      </c>
      <c r="N226" s="36">
        <v>-11070725.067709833</v>
      </c>
      <c r="O226" s="36">
        <v>-5845000.4895791281</v>
      </c>
      <c r="P226" s="22">
        <v>2239174.3835987025</v>
      </c>
      <c r="Q226" s="19">
        <f t="shared" si="79"/>
        <v>-32847341.346272301</v>
      </c>
      <c r="R226" s="22"/>
      <c r="S226" s="22">
        <v>-18170790.172582045</v>
      </c>
      <c r="T226" s="36">
        <v>-10264126.917975103</v>
      </c>
      <c r="U226" s="36">
        <v>-1957274.28</v>
      </c>
      <c r="V226" s="36">
        <v>-749483.28</v>
      </c>
      <c r="W226" s="482">
        <f t="shared" si="80"/>
        <v>-5845000.4895791281</v>
      </c>
      <c r="X226" s="22">
        <f t="shared" si="89"/>
        <v>3244790.2592893634</v>
      </c>
      <c r="Y226" s="19">
        <f t="shared" si="90"/>
        <v>-33741884.880846918</v>
      </c>
      <c r="Z226" s="536"/>
      <c r="AA226" s="22">
        <f t="shared" si="81"/>
        <v>-285.28700333265124</v>
      </c>
      <c r="AB226" s="22">
        <f t="shared" si="82"/>
        <v>-184.8838022482937</v>
      </c>
      <c r="AC226" s="22">
        <f t="shared" si="83"/>
        <v>-470.17080558094494</v>
      </c>
      <c r="AE226" s="482">
        <f t="shared" si="84"/>
        <v>-281.56488994471289</v>
      </c>
      <c r="AF226" s="482">
        <f t="shared" si="85"/>
        <v>-171.5460613265644</v>
      </c>
      <c r="AG226" s="482">
        <f t="shared" si="86"/>
        <v>-90.571015566423313</v>
      </c>
      <c r="AH226" s="482">
        <f t="shared" si="87"/>
        <v>34.69705405746808</v>
      </c>
      <c r="AI226" s="482">
        <f t="shared" si="88"/>
        <v>-508.98491278023243</v>
      </c>
      <c r="AK226" s="482">
        <f t="shared" si="72"/>
        <v>-278.32598371139363</v>
      </c>
      <c r="AL226" s="482">
        <f t="shared" si="73"/>
        <v>-157.2178861926769</v>
      </c>
      <c r="AM226" s="482">
        <f t="shared" si="74"/>
        <v>-29.98</v>
      </c>
      <c r="AN226" s="482">
        <f t="shared" si="75"/>
        <v>-11.48</v>
      </c>
      <c r="AO226" s="482">
        <f t="shared" si="76"/>
        <v>-89.52915616792464</v>
      </c>
      <c r="AP226" s="482">
        <f t="shared" si="77"/>
        <v>49.701165016839191</v>
      </c>
      <c r="AQ226" s="482">
        <f t="shared" si="91"/>
        <v>-516.83186105515608</v>
      </c>
    </row>
    <row r="227" spans="1:43">
      <c r="A227" s="240">
        <v>700</v>
      </c>
      <c r="B227" s="364">
        <v>9</v>
      </c>
      <c r="C227" s="364">
        <v>9</v>
      </c>
      <c r="D227" s="18" t="s">
        <v>250</v>
      </c>
      <c r="E227" s="21">
        <v>4913</v>
      </c>
      <c r="F227" s="21">
        <v>4842</v>
      </c>
      <c r="G227" s="36">
        <v>4758</v>
      </c>
      <c r="H227" s="36"/>
      <c r="I227" s="22">
        <v>242837.30904163822</v>
      </c>
      <c r="J227" s="36">
        <v>508720.88065454521</v>
      </c>
      <c r="K227" s="469">
        <f t="shared" si="78"/>
        <v>751558.18969618343</v>
      </c>
      <c r="L227" s="469"/>
      <c r="M227" s="36">
        <v>262424.35537567706</v>
      </c>
      <c r="N227" s="36">
        <v>428777.55756141309</v>
      </c>
      <c r="O227" s="36">
        <v>-438544.85737262166</v>
      </c>
      <c r="P227" s="22">
        <v>168003.13574626044</v>
      </c>
      <c r="Q227" s="19">
        <f t="shared" si="79"/>
        <v>420660.1913107289</v>
      </c>
      <c r="R227" s="22"/>
      <c r="S227" s="22">
        <v>262424.35537567706</v>
      </c>
      <c r="T227" s="36">
        <v>344035.85369553498</v>
      </c>
      <c r="U227" s="36">
        <v>-142644.84</v>
      </c>
      <c r="V227" s="36">
        <v>-54621.840000000004</v>
      </c>
      <c r="W227" s="482">
        <f t="shared" si="80"/>
        <v>-438544.85737262166</v>
      </c>
      <c r="X227" s="22">
        <f t="shared" si="89"/>
        <v>236478.14315012086</v>
      </c>
      <c r="Y227" s="19">
        <f t="shared" si="90"/>
        <v>207126.81484871119</v>
      </c>
      <c r="Z227" s="536"/>
      <c r="AA227" s="22">
        <f t="shared" si="81"/>
        <v>49.427500313787547</v>
      </c>
      <c r="AB227" s="22">
        <f t="shared" si="82"/>
        <v>103.5458743445034</v>
      </c>
      <c r="AC227" s="22">
        <f t="shared" si="83"/>
        <v>152.97337465829094</v>
      </c>
      <c r="AE227" s="482">
        <f t="shared" si="84"/>
        <v>54.197512469160898</v>
      </c>
      <c r="AF227" s="482">
        <f t="shared" si="85"/>
        <v>88.553811970552061</v>
      </c>
      <c r="AG227" s="482">
        <f t="shared" si="86"/>
        <v>-90.571015566423313</v>
      </c>
      <c r="AH227" s="482">
        <f t="shared" si="87"/>
        <v>34.69705405746808</v>
      </c>
      <c r="AI227" s="482">
        <f t="shared" si="88"/>
        <v>86.877362930757727</v>
      </c>
      <c r="AK227" s="482">
        <f t="shared" si="72"/>
        <v>55.154341188666891</v>
      </c>
      <c r="AL227" s="482">
        <f t="shared" si="73"/>
        <v>72.30682086917507</v>
      </c>
      <c r="AM227" s="482">
        <f t="shared" si="74"/>
        <v>-29.98</v>
      </c>
      <c r="AN227" s="482">
        <f t="shared" si="75"/>
        <v>-11.48</v>
      </c>
      <c r="AO227" s="482">
        <f t="shared" si="76"/>
        <v>-92.169999447797736</v>
      </c>
      <c r="AP227" s="482">
        <f t="shared" si="77"/>
        <v>49.701165016839191</v>
      </c>
      <c r="AQ227" s="482">
        <f t="shared" si="91"/>
        <v>43.532327626883394</v>
      </c>
    </row>
    <row r="228" spans="1:43">
      <c r="A228" s="240">
        <v>702</v>
      </c>
      <c r="B228" s="364">
        <v>6</v>
      </c>
      <c r="C228" s="364">
        <v>6</v>
      </c>
      <c r="D228" s="18" t="s">
        <v>251</v>
      </c>
      <c r="E228" s="21">
        <v>4155</v>
      </c>
      <c r="F228" s="21">
        <v>4114</v>
      </c>
      <c r="G228" s="36">
        <v>4124</v>
      </c>
      <c r="H228" s="36"/>
      <c r="I228" s="22">
        <v>595501.04167854588</v>
      </c>
      <c r="J228" s="36">
        <v>219068.59101016991</v>
      </c>
      <c r="K228" s="469">
        <f t="shared" si="78"/>
        <v>814569.63268871582</v>
      </c>
      <c r="L228" s="469"/>
      <c r="M228" s="36">
        <v>631630.07506514434</v>
      </c>
      <c r="N228" s="36">
        <v>164224.75068798894</v>
      </c>
      <c r="O228" s="36">
        <v>-372609.15804026549</v>
      </c>
      <c r="P228" s="22">
        <v>142743.68039242367</v>
      </c>
      <c r="Q228" s="19">
        <f t="shared" si="79"/>
        <v>565989.34810529149</v>
      </c>
      <c r="R228" s="22"/>
      <c r="S228" s="22">
        <v>631630.07506514434</v>
      </c>
      <c r="T228" s="36">
        <v>92224.054755683654</v>
      </c>
      <c r="U228" s="36">
        <v>-123637.52</v>
      </c>
      <c r="V228" s="36">
        <v>-47343.520000000004</v>
      </c>
      <c r="W228" s="482">
        <f t="shared" si="80"/>
        <v>-372609.15804026549</v>
      </c>
      <c r="X228" s="22">
        <f t="shared" si="89"/>
        <v>204967.6045294448</v>
      </c>
      <c r="Y228" s="19">
        <f t="shared" si="90"/>
        <v>385231.53631000721</v>
      </c>
      <c r="Z228" s="536"/>
      <c r="AA228" s="22">
        <f t="shared" si="81"/>
        <v>143.3215503438137</v>
      </c>
      <c r="AB228" s="22">
        <f t="shared" si="82"/>
        <v>52.724089292459666</v>
      </c>
      <c r="AC228" s="22">
        <f t="shared" si="83"/>
        <v>196.04563963627336</v>
      </c>
      <c r="AE228" s="482">
        <f t="shared" si="84"/>
        <v>153.53186073532919</v>
      </c>
      <c r="AF228" s="482">
        <f t="shared" si="85"/>
        <v>39.918510133201003</v>
      </c>
      <c r="AG228" s="482">
        <f t="shared" si="86"/>
        <v>-90.571015566423313</v>
      </c>
      <c r="AH228" s="482">
        <f t="shared" si="87"/>
        <v>34.69705405746808</v>
      </c>
      <c r="AI228" s="482">
        <f t="shared" si="88"/>
        <v>137.576409359575</v>
      </c>
      <c r="AK228" s="482">
        <f t="shared" si="72"/>
        <v>153.15957203325519</v>
      </c>
      <c r="AL228" s="482">
        <f t="shared" si="73"/>
        <v>22.36276788450137</v>
      </c>
      <c r="AM228" s="482">
        <f t="shared" si="74"/>
        <v>-29.98</v>
      </c>
      <c r="AN228" s="482">
        <f t="shared" si="75"/>
        <v>-11.48</v>
      </c>
      <c r="AO228" s="482">
        <f t="shared" si="76"/>
        <v>-90.351396227028488</v>
      </c>
      <c r="AP228" s="482">
        <f t="shared" si="77"/>
        <v>49.701165016839184</v>
      </c>
      <c r="AQ228" s="482">
        <f t="shared" si="91"/>
        <v>93.412108707567214</v>
      </c>
    </row>
    <row r="229" spans="1:43">
      <c r="A229" s="240">
        <v>704</v>
      </c>
      <c r="B229" s="364">
        <v>2</v>
      </c>
      <c r="C229" s="364">
        <v>2</v>
      </c>
      <c r="D229" s="18" t="s">
        <v>252</v>
      </c>
      <c r="E229" s="21">
        <v>6379</v>
      </c>
      <c r="F229" s="21">
        <v>6428</v>
      </c>
      <c r="G229" s="36">
        <v>6436</v>
      </c>
      <c r="H229" s="36"/>
      <c r="I229" s="22">
        <v>454971.36601067602</v>
      </c>
      <c r="J229" s="36">
        <v>-5509.4448884603189</v>
      </c>
      <c r="K229" s="469">
        <f t="shared" si="78"/>
        <v>449461.92112221569</v>
      </c>
      <c r="L229" s="469"/>
      <c r="M229" s="36">
        <v>919069.55215610692</v>
      </c>
      <c r="N229" s="36">
        <v>181084.63277539014</v>
      </c>
      <c r="O229" s="36">
        <v>-582190.48806096904</v>
      </c>
      <c r="P229" s="22">
        <v>223032.66348140483</v>
      </c>
      <c r="Q229" s="19">
        <f t="shared" si="79"/>
        <v>740996.36035193293</v>
      </c>
      <c r="R229" s="22"/>
      <c r="S229" s="22">
        <v>919069.55215610692</v>
      </c>
      <c r="T229" s="36">
        <v>68585.733054228665</v>
      </c>
      <c r="U229" s="36">
        <v>-192951.28</v>
      </c>
      <c r="V229" s="36">
        <v>-73885.279999999999</v>
      </c>
      <c r="W229" s="482">
        <f t="shared" si="80"/>
        <v>-582190.48806096904</v>
      </c>
      <c r="X229" s="22">
        <f t="shared" si="89"/>
        <v>319876.69804837694</v>
      </c>
      <c r="Y229" s="19">
        <f t="shared" si="90"/>
        <v>458504.93519774347</v>
      </c>
      <c r="Z229" s="536"/>
      <c r="AA229" s="22">
        <f t="shared" si="81"/>
        <v>71.323305535456342</v>
      </c>
      <c r="AB229" s="22">
        <f t="shared" si="82"/>
        <v>-0.8636847293400719</v>
      </c>
      <c r="AC229" s="22">
        <f t="shared" si="83"/>
        <v>70.459620806116277</v>
      </c>
      <c r="AE229" s="482">
        <f t="shared" si="84"/>
        <v>142.97908403175279</v>
      </c>
      <c r="AF229" s="482">
        <f t="shared" si="85"/>
        <v>28.171224762817385</v>
      </c>
      <c r="AG229" s="482">
        <f t="shared" si="86"/>
        <v>-90.571015566423313</v>
      </c>
      <c r="AH229" s="482">
        <f t="shared" si="87"/>
        <v>34.69705405746808</v>
      </c>
      <c r="AI229" s="482">
        <f t="shared" si="88"/>
        <v>115.27634728561496</v>
      </c>
      <c r="AK229" s="482">
        <f t="shared" si="72"/>
        <v>142.80135987509431</v>
      </c>
      <c r="AL229" s="482">
        <f t="shared" si="73"/>
        <v>10.656577541054796</v>
      </c>
      <c r="AM229" s="482">
        <f t="shared" si="74"/>
        <v>-29.98</v>
      </c>
      <c r="AN229" s="482">
        <f t="shared" si="75"/>
        <v>-11.48</v>
      </c>
      <c r="AO229" s="482">
        <f t="shared" si="76"/>
        <v>-90.458435062300964</v>
      </c>
      <c r="AP229" s="482">
        <f t="shared" si="77"/>
        <v>49.701165016839177</v>
      </c>
      <c r="AQ229" s="482">
        <f t="shared" si="91"/>
        <v>71.240667370687305</v>
      </c>
    </row>
    <row r="230" spans="1:43">
      <c r="A230" s="240">
        <v>707</v>
      </c>
      <c r="B230" s="364">
        <v>12</v>
      </c>
      <c r="C230" s="364">
        <v>12</v>
      </c>
      <c r="D230" s="18" t="s">
        <v>253</v>
      </c>
      <c r="E230" s="21">
        <v>2032</v>
      </c>
      <c r="F230" s="21">
        <v>1960</v>
      </c>
      <c r="G230" s="36">
        <v>1902</v>
      </c>
      <c r="H230" s="36"/>
      <c r="I230" s="22">
        <v>120641.47269543461</v>
      </c>
      <c r="J230" s="36">
        <v>250001.08566486579</v>
      </c>
      <c r="K230" s="469">
        <f t="shared" si="78"/>
        <v>370642.55836030038</v>
      </c>
      <c r="L230" s="469"/>
      <c r="M230" s="36">
        <v>-212619.09718746648</v>
      </c>
      <c r="N230" s="36">
        <v>900.93302301351832</v>
      </c>
      <c r="O230" s="36">
        <v>-177519.19051018968</v>
      </c>
      <c r="P230" s="22">
        <v>68006.22595263744</v>
      </c>
      <c r="Q230" s="19">
        <f t="shared" si="79"/>
        <v>-321231.12872200523</v>
      </c>
      <c r="R230" s="22"/>
      <c r="S230" s="22">
        <v>-212619.09718746648</v>
      </c>
      <c r="T230" s="36">
        <v>-4001.7806442977012</v>
      </c>
      <c r="U230" s="36">
        <v>-57021.96</v>
      </c>
      <c r="V230" s="36">
        <v>-21834.959999999999</v>
      </c>
      <c r="W230" s="482">
        <f t="shared" si="80"/>
        <v>-177519.19051018968</v>
      </c>
      <c r="X230" s="22">
        <f t="shared" si="89"/>
        <v>94531.61586202812</v>
      </c>
      <c r="Y230" s="19">
        <f t="shared" si="90"/>
        <v>-378465.37247992575</v>
      </c>
      <c r="Z230" s="536"/>
      <c r="AA230" s="22">
        <f t="shared" si="81"/>
        <v>59.370803491847745</v>
      </c>
      <c r="AB230" s="22">
        <f t="shared" si="82"/>
        <v>123.03203034688278</v>
      </c>
      <c r="AC230" s="22">
        <f t="shared" si="83"/>
        <v>182.40283383873049</v>
      </c>
      <c r="AE230" s="482">
        <f t="shared" si="84"/>
        <v>-108.47913121809515</v>
      </c>
      <c r="AF230" s="482">
        <f t="shared" si="85"/>
        <v>0.45965970561914199</v>
      </c>
      <c r="AG230" s="482">
        <f t="shared" si="86"/>
        <v>-90.571015566423313</v>
      </c>
      <c r="AH230" s="482">
        <f t="shared" si="87"/>
        <v>34.69705405746808</v>
      </c>
      <c r="AI230" s="482">
        <f t="shared" si="88"/>
        <v>-163.89343302143124</v>
      </c>
      <c r="AK230" s="482">
        <f t="shared" si="72"/>
        <v>-111.78711734356807</v>
      </c>
      <c r="AL230" s="482">
        <f t="shared" si="73"/>
        <v>-2.1039856174015252</v>
      </c>
      <c r="AM230" s="482">
        <f t="shared" si="74"/>
        <v>-29.98</v>
      </c>
      <c r="AN230" s="482">
        <f t="shared" si="75"/>
        <v>-11.48</v>
      </c>
      <c r="AO230" s="482">
        <f t="shared" si="76"/>
        <v>-93.33290773406398</v>
      </c>
      <c r="AP230" s="482">
        <f t="shared" si="77"/>
        <v>49.701165016839177</v>
      </c>
      <c r="AQ230" s="482">
        <f t="shared" si="91"/>
        <v>-198.98284567819439</v>
      </c>
    </row>
    <row r="231" spans="1:43">
      <c r="A231" s="240">
        <v>710</v>
      </c>
      <c r="B231" s="364">
        <v>1</v>
      </c>
      <c r="C231" s="475">
        <v>34</v>
      </c>
      <c r="D231" s="18" t="s">
        <v>254</v>
      </c>
      <c r="E231" s="21">
        <v>27484</v>
      </c>
      <c r="F231" s="21">
        <v>27306</v>
      </c>
      <c r="G231" s="36">
        <v>27209</v>
      </c>
      <c r="H231" s="36"/>
      <c r="I231" s="22">
        <v>-1876434.7318152732</v>
      </c>
      <c r="J231" s="36">
        <v>412923.11956884601</v>
      </c>
      <c r="K231" s="469">
        <f t="shared" si="78"/>
        <v>-1463511.6122464272</v>
      </c>
      <c r="L231" s="469"/>
      <c r="M231" s="36">
        <v>-2352267.1041067266</v>
      </c>
      <c r="N231" s="36">
        <v>12551.467921636291</v>
      </c>
      <c r="O231" s="36">
        <v>-2473132.1510567549</v>
      </c>
      <c r="P231" s="22">
        <v>947437.75809322344</v>
      </c>
      <c r="Q231" s="19">
        <f t="shared" si="79"/>
        <v>-3865410.029148622</v>
      </c>
      <c r="R231" s="22"/>
      <c r="S231" s="22">
        <v>-2352267.1041067266</v>
      </c>
      <c r="T231" s="36">
        <v>-55751.337894486242</v>
      </c>
      <c r="U231" s="36">
        <v>-815725.82000000007</v>
      </c>
      <c r="V231" s="36">
        <v>-312359.32</v>
      </c>
      <c r="W231" s="482">
        <f t="shared" si="80"/>
        <v>-2473132.1510567549</v>
      </c>
      <c r="X231" s="22">
        <f t="shared" si="89"/>
        <v>1352318.9989431775</v>
      </c>
      <c r="Y231" s="19">
        <f t="shared" si="90"/>
        <v>-4656916.7341147903</v>
      </c>
      <c r="Z231" s="536"/>
      <c r="AA231" s="22">
        <f t="shared" si="81"/>
        <v>-68.273713135470572</v>
      </c>
      <c r="AB231" s="22">
        <f t="shared" si="82"/>
        <v>15.024127476671737</v>
      </c>
      <c r="AC231" s="22">
        <f t="shared" si="83"/>
        <v>-53.249585658798836</v>
      </c>
      <c r="AE231" s="482">
        <f t="shared" si="84"/>
        <v>-86.144697286557047</v>
      </c>
      <c r="AF231" s="482">
        <f t="shared" si="85"/>
        <v>0.45965970561914199</v>
      </c>
      <c r="AG231" s="482">
        <f t="shared" si="86"/>
        <v>-90.571015566423313</v>
      </c>
      <c r="AH231" s="482">
        <f t="shared" si="87"/>
        <v>34.69705405746808</v>
      </c>
      <c r="AI231" s="482">
        <f t="shared" si="88"/>
        <v>-141.55899908989315</v>
      </c>
      <c r="AK231" s="482">
        <f t="shared" si="72"/>
        <v>-86.451802863270487</v>
      </c>
      <c r="AL231" s="482">
        <f t="shared" si="73"/>
        <v>-2.049003561118977</v>
      </c>
      <c r="AM231" s="482">
        <f t="shared" si="74"/>
        <v>-29.980000000000004</v>
      </c>
      <c r="AN231" s="482">
        <f t="shared" si="75"/>
        <v>-11.48</v>
      </c>
      <c r="AO231" s="482">
        <f t="shared" si="76"/>
        <v>-90.893900953976811</v>
      </c>
      <c r="AP231" s="482">
        <f t="shared" si="77"/>
        <v>49.701165016839191</v>
      </c>
      <c r="AQ231" s="482">
        <f t="shared" si="91"/>
        <v>-171.15354236152709</v>
      </c>
    </row>
    <row r="232" spans="1:43">
      <c r="A232" s="240">
        <v>729</v>
      </c>
      <c r="B232" s="364">
        <v>13</v>
      </c>
      <c r="C232" s="364">
        <v>13</v>
      </c>
      <c r="D232" s="18" t="s">
        <v>255</v>
      </c>
      <c r="E232" s="21">
        <v>9117</v>
      </c>
      <c r="F232" s="21">
        <v>8975</v>
      </c>
      <c r="G232" s="36">
        <v>8847</v>
      </c>
      <c r="H232" s="36"/>
      <c r="I232" s="22">
        <v>-2235.4910099561166</v>
      </c>
      <c r="J232" s="36">
        <v>199038.06417472914</v>
      </c>
      <c r="K232" s="469">
        <f t="shared" si="78"/>
        <v>196802.57316477303</v>
      </c>
      <c r="L232" s="469"/>
      <c r="M232" s="36">
        <v>-506507.40780627506</v>
      </c>
      <c r="N232" s="36">
        <v>-40326.05046439841</v>
      </c>
      <c r="O232" s="36">
        <v>-812874.86470864923</v>
      </c>
      <c r="P232" s="22">
        <v>311406.060165776</v>
      </c>
      <c r="Q232" s="19">
        <f t="shared" si="79"/>
        <v>-1048302.2628135467</v>
      </c>
      <c r="R232" s="22"/>
      <c r="S232" s="22">
        <v>-506507.40780627506</v>
      </c>
      <c r="T232" s="36">
        <v>-18324.480246210136</v>
      </c>
      <c r="U232" s="36">
        <v>-265233.06</v>
      </c>
      <c r="V232" s="36">
        <v>-101563.56</v>
      </c>
      <c r="W232" s="482">
        <f t="shared" si="80"/>
        <v>-812874.86470864923</v>
      </c>
      <c r="X232" s="22">
        <f t="shared" si="89"/>
        <v>439706.20690397627</v>
      </c>
      <c r="Y232" s="19">
        <f t="shared" si="90"/>
        <v>-1264797.1658571581</v>
      </c>
      <c r="Z232" s="536"/>
      <c r="AA232" s="22">
        <f t="shared" si="81"/>
        <v>-0.24520028627356769</v>
      </c>
      <c r="AB232" s="22">
        <f t="shared" si="82"/>
        <v>21.831530566494365</v>
      </c>
      <c r="AC232" s="22">
        <f t="shared" si="83"/>
        <v>21.5863302802208</v>
      </c>
      <c r="AE232" s="482">
        <f t="shared" si="84"/>
        <v>-56.435365772286914</v>
      </c>
      <c r="AF232" s="482">
        <f t="shared" si="85"/>
        <v>-4.4931532550861739</v>
      </c>
      <c r="AG232" s="482">
        <f t="shared" si="86"/>
        <v>-90.571015566423313</v>
      </c>
      <c r="AH232" s="482">
        <f t="shared" si="87"/>
        <v>34.69705405746808</v>
      </c>
      <c r="AI232" s="482">
        <f t="shared" si="88"/>
        <v>-116.80248053632832</v>
      </c>
      <c r="AK232" s="482">
        <f t="shared" si="72"/>
        <v>-57.251882876260325</v>
      </c>
      <c r="AL232" s="482">
        <f t="shared" si="73"/>
        <v>-2.0712648633672583</v>
      </c>
      <c r="AM232" s="482">
        <f t="shared" si="74"/>
        <v>-29.98</v>
      </c>
      <c r="AN232" s="482">
        <f t="shared" si="75"/>
        <v>-11.48</v>
      </c>
      <c r="AO232" s="482">
        <f t="shared" si="76"/>
        <v>-91.881413440561687</v>
      </c>
      <c r="AP232" s="482">
        <f t="shared" si="77"/>
        <v>49.701165016839184</v>
      </c>
      <c r="AQ232" s="482">
        <f t="shared" si="91"/>
        <v>-142.96339616335007</v>
      </c>
    </row>
    <row r="233" spans="1:43">
      <c r="A233" s="240">
        <v>732</v>
      </c>
      <c r="B233" s="364">
        <v>19</v>
      </c>
      <c r="C233" s="364">
        <v>19</v>
      </c>
      <c r="D233" s="18" t="s">
        <v>256</v>
      </c>
      <c r="E233" s="21">
        <v>3416</v>
      </c>
      <c r="F233" s="21">
        <v>3336</v>
      </c>
      <c r="G233" s="36">
        <v>3344</v>
      </c>
      <c r="H233" s="36"/>
      <c r="I233" s="22">
        <v>-604844.44520688534</v>
      </c>
      <c r="J233" s="36">
        <v>579434.21842443536</v>
      </c>
      <c r="K233" s="469">
        <f t="shared" si="78"/>
        <v>-25410.226782449987</v>
      </c>
      <c r="L233" s="469"/>
      <c r="M233" s="36">
        <v>-710272.22485074052</v>
      </c>
      <c r="N233" s="36">
        <v>444930.54671531904</v>
      </c>
      <c r="O233" s="36">
        <v>-302144.90792958817</v>
      </c>
      <c r="P233" s="22">
        <v>115749.37233571352</v>
      </c>
      <c r="Q233" s="19">
        <f t="shared" si="79"/>
        <v>-451737.21372929617</v>
      </c>
      <c r="R233" s="22"/>
      <c r="S233" s="22">
        <v>-710272.22485074052</v>
      </c>
      <c r="T233" s="36">
        <v>386545.92794279335</v>
      </c>
      <c r="U233" s="36">
        <v>-100253.12</v>
      </c>
      <c r="V233" s="36">
        <v>-38389.120000000003</v>
      </c>
      <c r="W233" s="482">
        <f t="shared" si="80"/>
        <v>-302144.90792958817</v>
      </c>
      <c r="X233" s="22">
        <f t="shared" si="89"/>
        <v>166200.69581631024</v>
      </c>
      <c r="Y233" s="19">
        <f t="shared" si="90"/>
        <v>-598312.74902122503</v>
      </c>
      <c r="Z233" s="536"/>
      <c r="AA233" s="22">
        <f t="shared" si="81"/>
        <v>-177.06219121981422</v>
      </c>
      <c r="AB233" s="22">
        <f t="shared" si="82"/>
        <v>169.62360024134526</v>
      </c>
      <c r="AC233" s="22">
        <f t="shared" si="83"/>
        <v>-7.4385909784689659</v>
      </c>
      <c r="AE233" s="482">
        <f t="shared" si="84"/>
        <v>-212.91133838451455</v>
      </c>
      <c r="AF233" s="482">
        <f t="shared" si="85"/>
        <v>133.37246604176229</v>
      </c>
      <c r="AG233" s="482">
        <f t="shared" si="86"/>
        <v>-90.571015566423313</v>
      </c>
      <c r="AH233" s="482">
        <f t="shared" si="87"/>
        <v>34.69705405746808</v>
      </c>
      <c r="AI233" s="482">
        <f t="shared" si="88"/>
        <v>-135.41283385170749</v>
      </c>
      <c r="AK233" s="482">
        <f t="shared" si="72"/>
        <v>-212.40198111565206</v>
      </c>
      <c r="AL233" s="482">
        <f t="shared" si="73"/>
        <v>115.59387797332337</v>
      </c>
      <c r="AM233" s="482">
        <f t="shared" si="74"/>
        <v>-29.979999999999997</v>
      </c>
      <c r="AN233" s="482">
        <f t="shared" si="75"/>
        <v>-11.48</v>
      </c>
      <c r="AO233" s="482">
        <f t="shared" si="76"/>
        <v>-90.354338495690243</v>
      </c>
      <c r="AP233" s="482">
        <f t="shared" si="77"/>
        <v>49.701165016839184</v>
      </c>
      <c r="AQ233" s="482">
        <f t="shared" si="91"/>
        <v>-178.92127662117974</v>
      </c>
    </row>
    <row r="234" spans="1:43">
      <c r="A234" s="240">
        <v>734</v>
      </c>
      <c r="B234" s="364">
        <v>2</v>
      </c>
      <c r="C234" s="364">
        <v>2</v>
      </c>
      <c r="D234" s="18" t="s">
        <v>257</v>
      </c>
      <c r="E234" s="21">
        <v>51400</v>
      </c>
      <c r="F234" s="21">
        <v>50933</v>
      </c>
      <c r="G234" s="36">
        <v>51100</v>
      </c>
      <c r="H234" s="36"/>
      <c r="I234" s="22">
        <v>-3196452.2279215986</v>
      </c>
      <c r="J234" s="36">
        <v>-164855.49441304526</v>
      </c>
      <c r="K234" s="469">
        <f t="shared" si="78"/>
        <v>-3361307.7223346438</v>
      </c>
      <c r="L234" s="469"/>
      <c r="M234" s="36">
        <v>-1488226.3948632984</v>
      </c>
      <c r="N234" s="36">
        <v>23411.847786299761</v>
      </c>
      <c r="O234" s="36">
        <v>-4613053.5358446389</v>
      </c>
      <c r="P234" s="22">
        <v>1767225.0543090217</v>
      </c>
      <c r="Q234" s="19">
        <f t="shared" si="79"/>
        <v>-4310643.0286126155</v>
      </c>
      <c r="R234" s="22"/>
      <c r="S234" s="22">
        <v>-1488226.3948632984</v>
      </c>
      <c r="T234" s="36">
        <v>-103991.17018164022</v>
      </c>
      <c r="U234" s="36">
        <v>-1531978</v>
      </c>
      <c r="V234" s="36">
        <v>-586628</v>
      </c>
      <c r="W234" s="482">
        <f t="shared" si="80"/>
        <v>-4613053.5358446389</v>
      </c>
      <c r="X234" s="22">
        <f t="shared" si="89"/>
        <v>2539729.532360482</v>
      </c>
      <c r="Y234" s="19">
        <f t="shared" si="90"/>
        <v>-5784147.5685290955</v>
      </c>
      <c r="Z234" s="536"/>
      <c r="AA234" s="22">
        <f t="shared" si="81"/>
        <v>-62.187786535439663</v>
      </c>
      <c r="AB234" s="22">
        <f t="shared" si="82"/>
        <v>-3.2073053387751997</v>
      </c>
      <c r="AC234" s="22">
        <f t="shared" si="83"/>
        <v>-65.395091874214856</v>
      </c>
      <c r="AE234" s="482">
        <f t="shared" si="84"/>
        <v>-29.219295836948508</v>
      </c>
      <c r="AF234" s="482">
        <f t="shared" si="85"/>
        <v>0.45965970561914204</v>
      </c>
      <c r="AG234" s="482">
        <f t="shared" si="86"/>
        <v>-90.571015566423313</v>
      </c>
      <c r="AH234" s="482">
        <f t="shared" si="87"/>
        <v>34.69705405746808</v>
      </c>
      <c r="AI234" s="482">
        <f t="shared" si="88"/>
        <v>-84.633597640284606</v>
      </c>
      <c r="AK234" s="482">
        <f t="shared" si="72"/>
        <v>-29.123804204761221</v>
      </c>
      <c r="AL234" s="482">
        <f t="shared" si="73"/>
        <v>-2.03505225404384</v>
      </c>
      <c r="AM234" s="482">
        <f t="shared" si="74"/>
        <v>-29.98</v>
      </c>
      <c r="AN234" s="482">
        <f t="shared" si="75"/>
        <v>-11.48</v>
      </c>
      <c r="AO234" s="482">
        <f t="shared" si="76"/>
        <v>-90.275020270932274</v>
      </c>
      <c r="AP234" s="482">
        <f t="shared" si="77"/>
        <v>49.701165016839177</v>
      </c>
      <c r="AQ234" s="482">
        <f t="shared" si="91"/>
        <v>-113.19271171289815</v>
      </c>
    </row>
    <row r="235" spans="1:43">
      <c r="A235" s="240">
        <v>738</v>
      </c>
      <c r="B235" s="364">
        <v>2</v>
      </c>
      <c r="C235" s="364">
        <v>2</v>
      </c>
      <c r="D235" s="18" t="s">
        <v>258</v>
      </c>
      <c r="E235" s="21">
        <v>2959</v>
      </c>
      <c r="F235" s="21">
        <v>2917</v>
      </c>
      <c r="G235" s="36">
        <v>2974</v>
      </c>
      <c r="H235" s="36"/>
      <c r="I235" s="22">
        <v>48497.464560992346</v>
      </c>
      <c r="J235" s="36">
        <v>-5785.8933444046088</v>
      </c>
      <c r="K235" s="469">
        <f t="shared" si="78"/>
        <v>42711.571216587734</v>
      </c>
      <c r="L235" s="469"/>
      <c r="M235" s="36">
        <v>97268.16018971859</v>
      </c>
      <c r="N235" s="36">
        <v>1340.8273612910373</v>
      </c>
      <c r="O235" s="36">
        <v>-264195.65240725683</v>
      </c>
      <c r="P235" s="22">
        <v>101211.30668563439</v>
      </c>
      <c r="Q235" s="19">
        <f t="shared" si="79"/>
        <v>-64375.358170612802</v>
      </c>
      <c r="R235" s="22"/>
      <c r="S235" s="22">
        <v>97268.16018971859</v>
      </c>
      <c r="T235" s="36">
        <v>-5955.7112956206092</v>
      </c>
      <c r="U235" s="36">
        <v>-89160.52</v>
      </c>
      <c r="V235" s="36">
        <v>-34141.520000000004</v>
      </c>
      <c r="W235" s="482">
        <f t="shared" si="80"/>
        <v>-264195.65240725683</v>
      </c>
      <c r="X235" s="22">
        <f t="shared" si="89"/>
        <v>147811.26476007974</v>
      </c>
      <c r="Y235" s="19">
        <f t="shared" si="90"/>
        <v>-148373.97875307914</v>
      </c>
      <c r="Z235" s="536"/>
      <c r="AA235" s="22">
        <f t="shared" si="81"/>
        <v>16.389815667790586</v>
      </c>
      <c r="AB235" s="22">
        <f t="shared" si="82"/>
        <v>-1.9553542900995637</v>
      </c>
      <c r="AC235" s="22">
        <f t="shared" si="83"/>
        <v>14.434461377691022</v>
      </c>
      <c r="AE235" s="482">
        <f t="shared" si="84"/>
        <v>33.345272605320055</v>
      </c>
      <c r="AF235" s="482">
        <f t="shared" si="85"/>
        <v>0.45965970561914204</v>
      </c>
      <c r="AG235" s="482">
        <f t="shared" si="86"/>
        <v>-90.571015566423327</v>
      </c>
      <c r="AH235" s="482">
        <f t="shared" si="87"/>
        <v>34.69705405746808</v>
      </c>
      <c r="AI235" s="482">
        <f t="shared" si="88"/>
        <v>-22.069029198016043</v>
      </c>
      <c r="AK235" s="482">
        <f t="shared" si="72"/>
        <v>32.70617356749112</v>
      </c>
      <c r="AL235" s="482">
        <f t="shared" si="73"/>
        <v>-2.002592903705652</v>
      </c>
      <c r="AM235" s="482">
        <f t="shared" si="74"/>
        <v>-29.98</v>
      </c>
      <c r="AN235" s="482">
        <f t="shared" si="75"/>
        <v>-11.480000000000002</v>
      </c>
      <c r="AO235" s="482">
        <f t="shared" si="76"/>
        <v>-88.835121858526165</v>
      </c>
      <c r="AP235" s="482">
        <f t="shared" si="77"/>
        <v>49.701165016839184</v>
      </c>
      <c r="AQ235" s="482">
        <f t="shared" si="91"/>
        <v>-49.890376177901523</v>
      </c>
    </row>
    <row r="236" spans="1:43">
      <c r="A236" s="240">
        <v>739</v>
      </c>
      <c r="B236" s="364">
        <v>9</v>
      </c>
      <c r="C236" s="364">
        <v>9</v>
      </c>
      <c r="D236" s="18" t="s">
        <v>259</v>
      </c>
      <c r="E236" s="21">
        <v>3261</v>
      </c>
      <c r="F236" s="21">
        <v>3256</v>
      </c>
      <c r="G236" s="36">
        <v>3216</v>
      </c>
      <c r="H236" s="36"/>
      <c r="I236" s="22">
        <v>1487130.9457899807</v>
      </c>
      <c r="J236" s="36">
        <v>1236713.0197413699</v>
      </c>
      <c r="K236" s="469">
        <f t="shared" si="78"/>
        <v>2723843.9655313506</v>
      </c>
      <c r="L236" s="469"/>
      <c r="M236" s="36">
        <v>1181236.7453195436</v>
      </c>
      <c r="N236" s="36">
        <v>970441.29712819995</v>
      </c>
      <c r="O236" s="36">
        <v>-294899.22668427433</v>
      </c>
      <c r="P236" s="22">
        <v>112973.60801111607</v>
      </c>
      <c r="Q236" s="19">
        <f t="shared" si="79"/>
        <v>1969752.4237745851</v>
      </c>
      <c r="R236" s="22"/>
      <c r="S236" s="22">
        <v>1181236.7453195436</v>
      </c>
      <c r="T236" s="36">
        <v>913456.78911760543</v>
      </c>
      <c r="U236" s="36">
        <v>-96415.680000000008</v>
      </c>
      <c r="V236" s="36">
        <v>-36919.68</v>
      </c>
      <c r="W236" s="482">
        <f t="shared" si="80"/>
        <v>-294899.22668427433</v>
      </c>
      <c r="X236" s="22">
        <f t="shared" si="89"/>
        <v>159838.94669415482</v>
      </c>
      <c r="Y236" s="19">
        <f t="shared" si="90"/>
        <v>1826297.8944470296</v>
      </c>
      <c r="Z236" s="536"/>
      <c r="AA236" s="22">
        <f t="shared" si="81"/>
        <v>456.03524863231547</v>
      </c>
      <c r="AB236" s="22">
        <f t="shared" si="82"/>
        <v>379.24348964776755</v>
      </c>
      <c r="AC236" s="22">
        <f t="shared" si="83"/>
        <v>835.27873828008296</v>
      </c>
      <c r="AE236" s="482">
        <f t="shared" si="84"/>
        <v>362.78769819396302</v>
      </c>
      <c r="AF236" s="482">
        <f t="shared" si="85"/>
        <v>298.04708142757983</v>
      </c>
      <c r="AG236" s="482">
        <f t="shared" si="86"/>
        <v>-90.571015566423313</v>
      </c>
      <c r="AH236" s="482">
        <f t="shared" si="87"/>
        <v>34.69705405746808</v>
      </c>
      <c r="AI236" s="482">
        <f t="shared" si="88"/>
        <v>604.96081811258762</v>
      </c>
      <c r="AK236" s="482">
        <f t="shared" si="72"/>
        <v>367.29998299737053</v>
      </c>
      <c r="AL236" s="482">
        <f t="shared" si="73"/>
        <v>284.0350712430365</v>
      </c>
      <c r="AM236" s="482">
        <f t="shared" si="74"/>
        <v>-29.980000000000004</v>
      </c>
      <c r="AN236" s="482">
        <f t="shared" si="75"/>
        <v>-11.48</v>
      </c>
      <c r="AO236" s="482">
        <f t="shared" si="76"/>
        <v>-91.697520735159927</v>
      </c>
      <c r="AP236" s="482">
        <f t="shared" si="77"/>
        <v>49.701165016839184</v>
      </c>
      <c r="AQ236" s="482">
        <f t="shared" si="91"/>
        <v>567.87869852208632</v>
      </c>
    </row>
    <row r="237" spans="1:43">
      <c r="A237" s="240">
        <v>740</v>
      </c>
      <c r="B237" s="364">
        <v>10</v>
      </c>
      <c r="C237" s="364">
        <v>10</v>
      </c>
      <c r="D237" s="18" t="s">
        <v>260</v>
      </c>
      <c r="E237" s="21">
        <v>32547</v>
      </c>
      <c r="F237" s="21">
        <v>32085</v>
      </c>
      <c r="G237" s="36">
        <v>31843</v>
      </c>
      <c r="H237" s="36"/>
      <c r="I237" s="22">
        <v>-2020804.7409270357</v>
      </c>
      <c r="J237" s="36">
        <v>228095.99623139377</v>
      </c>
      <c r="K237" s="469">
        <f t="shared" si="78"/>
        <v>-1792708.744695642</v>
      </c>
      <c r="L237" s="469"/>
      <c r="M237" s="36">
        <v>-5483952.9192687627</v>
      </c>
      <c r="N237" s="36">
        <v>-1734345.665751552</v>
      </c>
      <c r="O237" s="36">
        <v>-2905971.0344486921</v>
      </c>
      <c r="P237" s="22">
        <v>1113254.9794338634</v>
      </c>
      <c r="Q237" s="19">
        <f t="shared" si="79"/>
        <v>-9011014.640035145</v>
      </c>
      <c r="R237" s="22"/>
      <c r="S237" s="22">
        <v>-5483952.9192687627</v>
      </c>
      <c r="T237" s="36">
        <v>-1333327.5882085317</v>
      </c>
      <c r="U237" s="36">
        <v>-954653.14</v>
      </c>
      <c r="V237" s="36">
        <v>-365557.64</v>
      </c>
      <c r="W237" s="482">
        <f t="shared" si="80"/>
        <v>-2905971.0344486921</v>
      </c>
      <c r="X237" s="22">
        <f t="shared" si="89"/>
        <v>1582634.1976312103</v>
      </c>
      <c r="Y237" s="19">
        <f t="shared" si="90"/>
        <v>-9460828.1242947765</v>
      </c>
      <c r="Z237" s="536"/>
      <c r="AA237" s="22">
        <f t="shared" si="81"/>
        <v>-62.088817431008565</v>
      </c>
      <c r="AB237" s="22">
        <f t="shared" si="82"/>
        <v>7.0082034052721838</v>
      </c>
      <c r="AC237" s="22">
        <f t="shared" si="83"/>
        <v>-55.080614025736381</v>
      </c>
      <c r="AE237" s="482">
        <f t="shared" si="84"/>
        <v>-170.91952374220858</v>
      </c>
      <c r="AF237" s="482">
        <f t="shared" si="85"/>
        <v>-54.054719206842826</v>
      </c>
      <c r="AG237" s="482">
        <f t="shared" si="86"/>
        <v>-90.571015566423313</v>
      </c>
      <c r="AH237" s="482">
        <f t="shared" si="87"/>
        <v>34.69705405746808</v>
      </c>
      <c r="AI237" s="482">
        <f t="shared" si="88"/>
        <v>-280.84820445800671</v>
      </c>
      <c r="AK237" s="482">
        <f t="shared" si="72"/>
        <v>-172.21847562317504</v>
      </c>
      <c r="AL237" s="482">
        <f t="shared" si="73"/>
        <v>-41.871921245125513</v>
      </c>
      <c r="AM237" s="482">
        <f t="shared" si="74"/>
        <v>-29.98</v>
      </c>
      <c r="AN237" s="482">
        <f t="shared" si="75"/>
        <v>-11.48</v>
      </c>
      <c r="AO237" s="482">
        <f t="shared" si="76"/>
        <v>-91.259335943494392</v>
      </c>
      <c r="AP237" s="482">
        <f t="shared" si="77"/>
        <v>49.701165016839191</v>
      </c>
      <c r="AQ237" s="482">
        <f t="shared" si="91"/>
        <v>-297.10856779495577</v>
      </c>
    </row>
    <row r="238" spans="1:43">
      <c r="A238" s="240">
        <v>742</v>
      </c>
      <c r="B238" s="364">
        <v>19</v>
      </c>
      <c r="C238" s="364">
        <v>19</v>
      </c>
      <c r="D238" s="18" t="s">
        <v>261</v>
      </c>
      <c r="E238" s="21">
        <v>1009</v>
      </c>
      <c r="F238" s="21">
        <v>988</v>
      </c>
      <c r="G238" s="36">
        <v>978</v>
      </c>
      <c r="H238" s="36"/>
      <c r="I238" s="22">
        <v>-161407.18414677025</v>
      </c>
      <c r="J238" s="36">
        <v>123525.4114653835</v>
      </c>
      <c r="K238" s="469">
        <f t="shared" si="78"/>
        <v>-37881.772681386748</v>
      </c>
      <c r="L238" s="469"/>
      <c r="M238" s="36">
        <v>-3069.3803781253428</v>
      </c>
      <c r="N238" s="36">
        <v>210077.19787096893</v>
      </c>
      <c r="O238" s="36">
        <v>-89484.163379626232</v>
      </c>
      <c r="P238" s="22">
        <v>34280.68940877846</v>
      </c>
      <c r="Q238" s="19">
        <f t="shared" si="79"/>
        <v>151804.34352199582</v>
      </c>
      <c r="R238" s="22"/>
      <c r="S238" s="22">
        <v>-3069.3803781253428</v>
      </c>
      <c r="T238" s="36">
        <v>192785.82996112021</v>
      </c>
      <c r="U238" s="36">
        <v>-29320.44</v>
      </c>
      <c r="V238" s="36">
        <v>-11227.44</v>
      </c>
      <c r="W238" s="482">
        <f t="shared" si="80"/>
        <v>-89484.163379626232</v>
      </c>
      <c r="X238" s="22">
        <f t="shared" si="89"/>
        <v>48607.739386468718</v>
      </c>
      <c r="Y238" s="19">
        <f t="shared" si="90"/>
        <v>108292.14558983734</v>
      </c>
      <c r="Z238" s="536"/>
      <c r="AA238" s="22">
        <f t="shared" si="81"/>
        <v>-159.96747685507458</v>
      </c>
      <c r="AB238" s="22">
        <f t="shared" si="82"/>
        <v>122.42359907372001</v>
      </c>
      <c r="AC238" s="22">
        <f t="shared" si="83"/>
        <v>-37.54387778135456</v>
      </c>
      <c r="AE238" s="482">
        <f t="shared" si="84"/>
        <v>-3.1066603017462984</v>
      </c>
      <c r="AF238" s="482">
        <f t="shared" si="85"/>
        <v>212.6287427843815</v>
      </c>
      <c r="AG238" s="482">
        <f t="shared" si="86"/>
        <v>-90.571015566423313</v>
      </c>
      <c r="AH238" s="482">
        <f t="shared" si="87"/>
        <v>34.69705405746808</v>
      </c>
      <c r="AI238" s="482">
        <f t="shared" si="88"/>
        <v>153.64812097367997</v>
      </c>
      <c r="AK238" s="482">
        <f t="shared" si="72"/>
        <v>-3.1384257445044406</v>
      </c>
      <c r="AL238" s="482">
        <f t="shared" si="73"/>
        <v>197.12252552261779</v>
      </c>
      <c r="AM238" s="482">
        <f t="shared" si="74"/>
        <v>-29.98</v>
      </c>
      <c r="AN238" s="482">
        <f t="shared" si="75"/>
        <v>-11.48</v>
      </c>
      <c r="AO238" s="482">
        <f t="shared" si="76"/>
        <v>-91.497099570169965</v>
      </c>
      <c r="AP238" s="482">
        <f t="shared" si="77"/>
        <v>49.701165016839177</v>
      </c>
      <c r="AQ238" s="482">
        <f t="shared" si="91"/>
        <v>110.72816522478256</v>
      </c>
    </row>
    <row r="239" spans="1:43">
      <c r="A239" s="240">
        <v>743</v>
      </c>
      <c r="B239" s="364">
        <v>14</v>
      </c>
      <c r="C239" s="364">
        <v>14</v>
      </c>
      <c r="D239" s="18" t="s">
        <v>262</v>
      </c>
      <c r="E239" s="21">
        <v>64736</v>
      </c>
      <c r="F239" s="21">
        <v>65323</v>
      </c>
      <c r="G239" s="36">
        <v>66160</v>
      </c>
      <c r="H239" s="36"/>
      <c r="I239" s="22">
        <v>-5497885.2655691179</v>
      </c>
      <c r="J239" s="36">
        <v>-2689306.917071817</v>
      </c>
      <c r="K239" s="469">
        <f t="shared" si="78"/>
        <v>-8187192.1826409344</v>
      </c>
      <c r="L239" s="469"/>
      <c r="M239" s="36">
        <v>-8531579.612140391</v>
      </c>
      <c r="N239" s="36">
        <v>-3999647.5402078256</v>
      </c>
      <c r="O239" s="36">
        <v>-5916370.4498454705</v>
      </c>
      <c r="P239" s="22">
        <v>2266515.6621959875</v>
      </c>
      <c r="Q239" s="19">
        <f t="shared" si="79"/>
        <v>-16181081.939997699</v>
      </c>
      <c r="R239" s="22"/>
      <c r="S239" s="22">
        <v>-8531579.612140391</v>
      </c>
      <c r="T239" s="36">
        <v>-3183200.4814781165</v>
      </c>
      <c r="U239" s="36">
        <v>-1983476.8</v>
      </c>
      <c r="V239" s="36">
        <v>-759516.8</v>
      </c>
      <c r="W239" s="482">
        <f t="shared" si="80"/>
        <v>-5916370.4498454705</v>
      </c>
      <c r="X239" s="22">
        <f t="shared" si="89"/>
        <v>3288229.0775140808</v>
      </c>
      <c r="Y239" s="19">
        <f t="shared" si="90"/>
        <v>-17085915.065949898</v>
      </c>
      <c r="Z239" s="536"/>
      <c r="AA239" s="22">
        <f t="shared" si="81"/>
        <v>-84.927787715785925</v>
      </c>
      <c r="AB239" s="22">
        <f t="shared" si="82"/>
        <v>-41.542679761984317</v>
      </c>
      <c r="AC239" s="22">
        <f t="shared" si="83"/>
        <v>-126.47046747777024</v>
      </c>
      <c r="AE239" s="482">
        <f t="shared" si="84"/>
        <v>-130.60605930744748</v>
      </c>
      <c r="AF239" s="482">
        <f t="shared" si="85"/>
        <v>-61.228779146821573</v>
      </c>
      <c r="AG239" s="482">
        <f t="shared" si="86"/>
        <v>-90.571015566423313</v>
      </c>
      <c r="AH239" s="482">
        <f t="shared" si="87"/>
        <v>34.69705405746808</v>
      </c>
      <c r="AI239" s="482">
        <f t="shared" si="88"/>
        <v>-247.70879996322427</v>
      </c>
      <c r="AK239" s="482">
        <f t="shared" si="72"/>
        <v>-128.95374262606396</v>
      </c>
      <c r="AL239" s="482">
        <f t="shared" si="73"/>
        <v>-48.113671122704297</v>
      </c>
      <c r="AM239" s="482">
        <f t="shared" si="74"/>
        <v>-29.98</v>
      </c>
      <c r="AN239" s="482">
        <f t="shared" si="75"/>
        <v>-11.48</v>
      </c>
      <c r="AO239" s="482">
        <f t="shared" si="76"/>
        <v>-89.42518817783359</v>
      </c>
      <c r="AP239" s="482">
        <f t="shared" si="77"/>
        <v>49.701165016839191</v>
      </c>
      <c r="AQ239" s="482">
        <f t="shared" si="91"/>
        <v>-258.25143690976267</v>
      </c>
    </row>
    <row r="240" spans="1:43">
      <c r="A240" s="240">
        <v>746</v>
      </c>
      <c r="B240" s="364">
        <v>17</v>
      </c>
      <c r="C240" s="364">
        <v>17</v>
      </c>
      <c r="D240" s="18" t="s">
        <v>263</v>
      </c>
      <c r="E240" s="21">
        <v>4781</v>
      </c>
      <c r="F240" s="21">
        <v>4735</v>
      </c>
      <c r="G240" s="36">
        <v>4713</v>
      </c>
      <c r="H240" s="36"/>
      <c r="I240" s="22">
        <v>-103915.72865544069</v>
      </c>
      <c r="J240" s="36">
        <v>-606658.27817700489</v>
      </c>
      <c r="K240" s="469">
        <f t="shared" si="78"/>
        <v>-710574.00683244562</v>
      </c>
      <c r="L240" s="469"/>
      <c r="M240" s="36">
        <v>-148717.32408441388</v>
      </c>
      <c r="N240" s="36">
        <v>-585313.8821712822</v>
      </c>
      <c r="O240" s="36">
        <v>-428853.75870701438</v>
      </c>
      <c r="P240" s="22">
        <v>164290.55096211136</v>
      </c>
      <c r="Q240" s="19">
        <f t="shared" si="79"/>
        <v>-998594.41400059906</v>
      </c>
      <c r="R240" s="22"/>
      <c r="S240" s="22">
        <v>-148717.32408441388</v>
      </c>
      <c r="T240" s="36">
        <v>-526132.93789307738</v>
      </c>
      <c r="U240" s="36">
        <v>-141295.74</v>
      </c>
      <c r="V240" s="36">
        <v>-54105.240000000005</v>
      </c>
      <c r="W240" s="482">
        <f t="shared" si="80"/>
        <v>-428853.75870701438</v>
      </c>
      <c r="X240" s="22">
        <f t="shared" si="89"/>
        <v>234241.59072436308</v>
      </c>
      <c r="Y240" s="19">
        <f t="shared" si="90"/>
        <v>-1064863.4099601426</v>
      </c>
      <c r="Z240" s="536"/>
      <c r="AA240" s="22">
        <f t="shared" si="81"/>
        <v>-21.735145085848291</v>
      </c>
      <c r="AB240" s="22">
        <f t="shared" si="82"/>
        <v>-126.88941187555007</v>
      </c>
      <c r="AC240" s="22">
        <f t="shared" si="83"/>
        <v>-148.62455696139838</v>
      </c>
      <c r="AE240" s="482">
        <f t="shared" si="84"/>
        <v>-31.408093787627006</v>
      </c>
      <c r="AF240" s="482">
        <f t="shared" si="85"/>
        <v>-123.61433625581461</v>
      </c>
      <c r="AG240" s="482">
        <f t="shared" si="86"/>
        <v>-90.571015566423313</v>
      </c>
      <c r="AH240" s="482">
        <f t="shared" si="87"/>
        <v>34.69705405746808</v>
      </c>
      <c r="AI240" s="482">
        <f t="shared" si="88"/>
        <v>-210.89639155239684</v>
      </c>
      <c r="AK240" s="482">
        <f t="shared" si="72"/>
        <v>-31.554704876811773</v>
      </c>
      <c r="AL240" s="482">
        <f t="shared" si="73"/>
        <v>-111.63440226884731</v>
      </c>
      <c r="AM240" s="482">
        <f t="shared" si="74"/>
        <v>-29.979999999999997</v>
      </c>
      <c r="AN240" s="482">
        <f t="shared" si="75"/>
        <v>-11.48</v>
      </c>
      <c r="AO240" s="482">
        <f t="shared" si="76"/>
        <v>-90.993795609381365</v>
      </c>
      <c r="AP240" s="482">
        <f t="shared" si="77"/>
        <v>49.701165016839184</v>
      </c>
      <c r="AQ240" s="482">
        <f t="shared" si="91"/>
        <v>-225.94173773820125</v>
      </c>
    </row>
    <row r="241" spans="1:43">
      <c r="A241" s="240">
        <v>747</v>
      </c>
      <c r="B241" s="364">
        <v>4</v>
      </c>
      <c r="C241" s="364">
        <v>4</v>
      </c>
      <c r="D241" s="18" t="s">
        <v>264</v>
      </c>
      <c r="E241" s="21">
        <v>1352</v>
      </c>
      <c r="F241" s="21">
        <v>1308</v>
      </c>
      <c r="G241" s="36">
        <v>1283</v>
      </c>
      <c r="H241" s="36"/>
      <c r="I241" s="22">
        <v>447558.96251326235</v>
      </c>
      <c r="J241" s="36">
        <v>365176.29474819027</v>
      </c>
      <c r="K241" s="469">
        <f t="shared" si="78"/>
        <v>812735.25726145261</v>
      </c>
      <c r="L241" s="469"/>
      <c r="M241" s="36">
        <v>363573.27875279542</v>
      </c>
      <c r="N241" s="36">
        <v>283948.58489413082</v>
      </c>
      <c r="O241" s="36">
        <v>-118466.8883608817</v>
      </c>
      <c r="P241" s="22">
        <v>45383.746707168248</v>
      </c>
      <c r="Q241" s="19">
        <f t="shared" si="79"/>
        <v>574438.72199321282</v>
      </c>
      <c r="R241" s="22"/>
      <c r="S241" s="22">
        <v>363573.27875279542</v>
      </c>
      <c r="T241" s="36">
        <v>261056.77393655782</v>
      </c>
      <c r="U241" s="36">
        <v>-38464.340000000004</v>
      </c>
      <c r="V241" s="36">
        <v>-14728.84</v>
      </c>
      <c r="W241" s="482">
        <f t="shared" si="80"/>
        <v>-118466.8883608817</v>
      </c>
      <c r="X241" s="22">
        <f t="shared" si="89"/>
        <v>63766.594716604675</v>
      </c>
      <c r="Y241" s="19">
        <f t="shared" si="90"/>
        <v>516736.57904507627</v>
      </c>
      <c r="Z241" s="536"/>
      <c r="AA241" s="22">
        <f t="shared" si="81"/>
        <v>331.03473558673249</v>
      </c>
      <c r="AB241" s="22">
        <f t="shared" si="82"/>
        <v>270.10080972499281</v>
      </c>
      <c r="AC241" s="22">
        <f t="shared" si="83"/>
        <v>601.13554531172531</v>
      </c>
      <c r="AE241" s="482">
        <f t="shared" si="84"/>
        <v>277.96122228806991</v>
      </c>
      <c r="AF241" s="482">
        <f t="shared" si="85"/>
        <v>217.08607407808168</v>
      </c>
      <c r="AG241" s="482">
        <f t="shared" si="86"/>
        <v>-90.571015566423313</v>
      </c>
      <c r="AH241" s="482">
        <f t="shared" si="87"/>
        <v>34.69705405746808</v>
      </c>
      <c r="AI241" s="482">
        <f t="shared" si="88"/>
        <v>439.17333485719632</v>
      </c>
      <c r="AK241" s="482">
        <f t="shared" si="72"/>
        <v>283.37745810818035</v>
      </c>
      <c r="AL241" s="482">
        <f t="shared" si="73"/>
        <v>203.47371312280421</v>
      </c>
      <c r="AM241" s="482">
        <f t="shared" si="74"/>
        <v>-29.980000000000004</v>
      </c>
      <c r="AN241" s="482">
        <f t="shared" si="75"/>
        <v>-11.48</v>
      </c>
      <c r="AO241" s="482">
        <f t="shared" si="76"/>
        <v>-92.335844396634215</v>
      </c>
      <c r="AP241" s="482">
        <f t="shared" si="77"/>
        <v>49.701165016839184</v>
      </c>
      <c r="AQ241" s="482">
        <f t="shared" si="91"/>
        <v>402.75649185118959</v>
      </c>
    </row>
    <row r="242" spans="1:43">
      <c r="A242" s="240">
        <v>748</v>
      </c>
      <c r="B242" s="364">
        <v>17</v>
      </c>
      <c r="C242" s="364">
        <v>17</v>
      </c>
      <c r="D242" s="18" t="s">
        <v>265</v>
      </c>
      <c r="E242" s="21">
        <v>5028</v>
      </c>
      <c r="F242" s="21">
        <v>4897</v>
      </c>
      <c r="G242" s="36">
        <v>4837</v>
      </c>
      <c r="H242" s="36"/>
      <c r="I242" s="22">
        <v>-665206.94257305388</v>
      </c>
      <c r="J242" s="36">
        <v>-835144.89288000506</v>
      </c>
      <c r="K242" s="469">
        <f t="shared" si="78"/>
        <v>-1500351.8354530591</v>
      </c>
      <c r="L242" s="469"/>
      <c r="M242" s="36">
        <v>-828488.94256553904</v>
      </c>
      <c r="N242" s="36">
        <v>-891419.16936990723</v>
      </c>
      <c r="O242" s="36">
        <v>-443526.26322877494</v>
      </c>
      <c r="P242" s="22">
        <v>169911.47371942119</v>
      </c>
      <c r="Q242" s="19">
        <f t="shared" si="79"/>
        <v>-1993522.9014447997</v>
      </c>
      <c r="R242" s="22"/>
      <c r="S242" s="22">
        <v>-828488.94256553904</v>
      </c>
      <c r="T242" s="36">
        <v>-830213.44938461285</v>
      </c>
      <c r="U242" s="36">
        <v>-145013.26</v>
      </c>
      <c r="V242" s="36">
        <v>-55528.76</v>
      </c>
      <c r="W242" s="482">
        <f t="shared" si="80"/>
        <v>-443526.26322877494</v>
      </c>
      <c r="X242" s="22">
        <f t="shared" si="89"/>
        <v>240404.53518645113</v>
      </c>
      <c r="Y242" s="19">
        <f t="shared" si="90"/>
        <v>-2062366.1399924757</v>
      </c>
      <c r="Z242" s="536"/>
      <c r="AA242" s="22">
        <f t="shared" si="81"/>
        <v>-132.30050568278716</v>
      </c>
      <c r="AB242" s="22">
        <f t="shared" si="82"/>
        <v>-166.09882515513226</v>
      </c>
      <c r="AC242" s="22">
        <f t="shared" si="83"/>
        <v>-298.39933083791948</v>
      </c>
      <c r="AE242" s="482">
        <f t="shared" si="84"/>
        <v>-169.18295743629548</v>
      </c>
      <c r="AF242" s="482">
        <f t="shared" si="85"/>
        <v>-182.03372868489018</v>
      </c>
      <c r="AG242" s="482">
        <f t="shared" si="86"/>
        <v>-90.571015566423313</v>
      </c>
      <c r="AH242" s="482">
        <f t="shared" si="87"/>
        <v>34.69705405746808</v>
      </c>
      <c r="AI242" s="482">
        <f t="shared" si="88"/>
        <v>-407.09064763014084</v>
      </c>
      <c r="AK242" s="482">
        <f t="shared" si="72"/>
        <v>-171.28156761743622</v>
      </c>
      <c r="AL242" s="482">
        <f t="shared" si="73"/>
        <v>-171.63809166520835</v>
      </c>
      <c r="AM242" s="482">
        <f t="shared" si="74"/>
        <v>-29.98</v>
      </c>
      <c r="AN242" s="482">
        <f t="shared" si="75"/>
        <v>-11.48</v>
      </c>
      <c r="AO242" s="482">
        <f t="shared" si="76"/>
        <v>-91.69449312151643</v>
      </c>
      <c r="AP242" s="482">
        <f t="shared" si="77"/>
        <v>49.701165016839184</v>
      </c>
      <c r="AQ242" s="482">
        <f t="shared" si="91"/>
        <v>-426.37298738732181</v>
      </c>
    </row>
    <row r="243" spans="1:43">
      <c r="A243" s="240">
        <v>749</v>
      </c>
      <c r="B243" s="364">
        <v>11</v>
      </c>
      <c r="C243" s="364">
        <v>11</v>
      </c>
      <c r="D243" s="18" t="s">
        <v>266</v>
      </c>
      <c r="E243" s="21">
        <v>21293</v>
      </c>
      <c r="F243" s="21">
        <v>21232</v>
      </c>
      <c r="G243" s="36">
        <v>21290</v>
      </c>
      <c r="H243" s="36"/>
      <c r="I243" s="22">
        <v>-2397156.3534561843</v>
      </c>
      <c r="J243" s="36">
        <v>-2651579.1706958557</v>
      </c>
      <c r="K243" s="469">
        <f t="shared" si="78"/>
        <v>-5048735.5241520405</v>
      </c>
      <c r="L243" s="469"/>
      <c r="M243" s="36">
        <v>-1993593.6277813506</v>
      </c>
      <c r="N243" s="36">
        <v>-2152232.4806169602</v>
      </c>
      <c r="O243" s="36">
        <v>-1923003.8025062997</v>
      </c>
      <c r="P243" s="22">
        <v>736687.8517481623</v>
      </c>
      <c r="Q243" s="19">
        <f t="shared" si="79"/>
        <v>-5332142.0591564486</v>
      </c>
      <c r="R243" s="22"/>
      <c r="S243" s="22">
        <v>-1993593.6277813506</v>
      </c>
      <c r="T243" s="36">
        <v>-1886861.8768334666</v>
      </c>
      <c r="U243" s="36">
        <v>-638274.19999999995</v>
      </c>
      <c r="V243" s="36">
        <v>-244409.2</v>
      </c>
      <c r="W243" s="482">
        <f t="shared" si="80"/>
        <v>-1923003.8025062997</v>
      </c>
      <c r="X243" s="22">
        <f t="shared" si="89"/>
        <v>1058137.8032085062</v>
      </c>
      <c r="Y243" s="19">
        <f t="shared" si="90"/>
        <v>-5628004.9039126113</v>
      </c>
      <c r="Z243" s="536"/>
      <c r="AA243" s="22">
        <f t="shared" si="81"/>
        <v>-112.57954977956062</v>
      </c>
      <c r="AB243" s="22">
        <f t="shared" si="82"/>
        <v>-124.52820977297026</v>
      </c>
      <c r="AC243" s="22">
        <f t="shared" si="83"/>
        <v>-237.10775955253089</v>
      </c>
      <c r="AE243" s="482">
        <f t="shared" si="84"/>
        <v>-93.895705905300986</v>
      </c>
      <c r="AF243" s="482">
        <f t="shared" si="85"/>
        <v>-101.3673926439789</v>
      </c>
      <c r="AG243" s="482">
        <f t="shared" si="86"/>
        <v>-90.571015566423313</v>
      </c>
      <c r="AH243" s="482">
        <f t="shared" si="87"/>
        <v>34.69705405746808</v>
      </c>
      <c r="AI243" s="482">
        <f t="shared" si="88"/>
        <v>-251.13706005823514</v>
      </c>
      <c r="AK243" s="482">
        <f t="shared" si="72"/>
        <v>-93.63990736408411</v>
      </c>
      <c r="AL243" s="482">
        <f t="shared" si="73"/>
        <v>-88.626673406926571</v>
      </c>
      <c r="AM243" s="482">
        <f t="shared" si="74"/>
        <v>-29.979999999999997</v>
      </c>
      <c r="AN243" s="482">
        <f t="shared" si="75"/>
        <v>-11.48</v>
      </c>
      <c r="AO243" s="482">
        <f t="shared" si="76"/>
        <v>-90.324274424908396</v>
      </c>
      <c r="AP243" s="482">
        <f t="shared" si="77"/>
        <v>49.701165016839184</v>
      </c>
      <c r="AQ243" s="482">
        <f t="shared" si="91"/>
        <v>-264.34969017907991</v>
      </c>
    </row>
    <row r="244" spans="1:43">
      <c r="A244" s="240">
        <v>751</v>
      </c>
      <c r="B244" s="364">
        <v>19</v>
      </c>
      <c r="C244" s="364">
        <v>19</v>
      </c>
      <c r="D244" s="18" t="s">
        <v>267</v>
      </c>
      <c r="E244" s="21">
        <v>2904</v>
      </c>
      <c r="F244" s="21">
        <v>2877</v>
      </c>
      <c r="G244" s="36">
        <v>2828</v>
      </c>
      <c r="H244" s="36"/>
      <c r="I244" s="22">
        <v>54004.000961878512</v>
      </c>
      <c r="J244" s="36">
        <v>-249822.7575788908</v>
      </c>
      <c r="K244" s="469">
        <f t="shared" si="78"/>
        <v>-195818.75661701229</v>
      </c>
      <c r="L244" s="469"/>
      <c r="M244" s="36">
        <v>278470.92239572416</v>
      </c>
      <c r="N244" s="36">
        <v>-69057.409734889545</v>
      </c>
      <c r="O244" s="36">
        <v>-260572.81178459988</v>
      </c>
      <c r="P244" s="22">
        <v>99823.424523335663</v>
      </c>
      <c r="Q244" s="19">
        <f t="shared" si="79"/>
        <v>48664.125399570403</v>
      </c>
      <c r="R244" s="22"/>
      <c r="S244" s="22">
        <v>278470.92239572416</v>
      </c>
      <c r="T244" s="36">
        <v>-33098.893010835651</v>
      </c>
      <c r="U244" s="36">
        <v>-84783.44</v>
      </c>
      <c r="V244" s="36">
        <v>-32465.440000000002</v>
      </c>
      <c r="W244" s="482">
        <f t="shared" si="80"/>
        <v>-260572.81178459988</v>
      </c>
      <c r="X244" s="22">
        <f t="shared" si="89"/>
        <v>140554.89466762121</v>
      </c>
      <c r="Y244" s="19">
        <f t="shared" si="90"/>
        <v>8105.2322679098288</v>
      </c>
      <c r="Z244" s="536"/>
      <c r="AA244" s="22">
        <f t="shared" si="81"/>
        <v>18.596419064007751</v>
      </c>
      <c r="AB244" s="22">
        <f t="shared" si="82"/>
        <v>-86.027120378405925</v>
      </c>
      <c r="AC244" s="22">
        <f t="shared" si="83"/>
        <v>-67.430701314398178</v>
      </c>
      <c r="AE244" s="482">
        <f t="shared" si="84"/>
        <v>96.792117621037249</v>
      </c>
      <c r="AF244" s="482">
        <f t="shared" si="85"/>
        <v>-24.003270676013049</v>
      </c>
      <c r="AG244" s="482">
        <f t="shared" si="86"/>
        <v>-90.571015566423313</v>
      </c>
      <c r="AH244" s="482">
        <f t="shared" si="87"/>
        <v>34.69705405746808</v>
      </c>
      <c r="AI244" s="482">
        <f t="shared" si="88"/>
        <v>16.91488543606896</v>
      </c>
      <c r="AK244" s="482">
        <f t="shared" si="72"/>
        <v>98.469208767936408</v>
      </c>
      <c r="AL244" s="482">
        <f t="shared" si="73"/>
        <v>-11.703993285302564</v>
      </c>
      <c r="AM244" s="482">
        <f t="shared" si="74"/>
        <v>-29.98</v>
      </c>
      <c r="AN244" s="482">
        <f t="shared" si="75"/>
        <v>-11.48</v>
      </c>
      <c r="AO244" s="482">
        <f t="shared" si="76"/>
        <v>-92.140315341089064</v>
      </c>
      <c r="AP244" s="482">
        <f t="shared" si="77"/>
        <v>49.701165016839184</v>
      </c>
      <c r="AQ244" s="482">
        <f t="shared" si="91"/>
        <v>2.8660651583839565</v>
      </c>
    </row>
    <row r="245" spans="1:43">
      <c r="A245" s="240">
        <v>753</v>
      </c>
      <c r="B245" s="364">
        <v>1</v>
      </c>
      <c r="C245" s="475">
        <v>32</v>
      </c>
      <c r="D245" s="18" t="s">
        <v>268</v>
      </c>
      <c r="E245" s="21">
        <v>22190</v>
      </c>
      <c r="F245" s="21">
        <v>22320</v>
      </c>
      <c r="G245" s="36">
        <v>22595</v>
      </c>
      <c r="H245" s="36"/>
      <c r="I245" s="22">
        <v>5432032.9815578219</v>
      </c>
      <c r="J245" s="36">
        <v>3242585.9676854638</v>
      </c>
      <c r="K245" s="469">
        <f t="shared" si="78"/>
        <v>8674618.9492432848</v>
      </c>
      <c r="L245" s="469"/>
      <c r="M245" s="36">
        <v>6620333.6686252933</v>
      </c>
      <c r="N245" s="36">
        <v>3608185.4712781096</v>
      </c>
      <c r="O245" s="36">
        <v>-2021545.0674425683</v>
      </c>
      <c r="P245" s="22">
        <v>774438.24656268756</v>
      </c>
      <c r="Q245" s="19">
        <f t="shared" si="79"/>
        <v>8981412.3190235235</v>
      </c>
      <c r="R245" s="22"/>
      <c r="S245" s="22">
        <v>6620333.6686252933</v>
      </c>
      <c r="T245" s="36">
        <v>3217554.5686993408</v>
      </c>
      <c r="U245" s="36">
        <v>-677398.1</v>
      </c>
      <c r="V245" s="36">
        <v>-259390.6</v>
      </c>
      <c r="W245" s="482">
        <f t="shared" si="80"/>
        <v>-2021545.0674425683</v>
      </c>
      <c r="X245" s="22">
        <f t="shared" si="89"/>
        <v>1122997.8235554814</v>
      </c>
      <c r="Y245" s="19">
        <f t="shared" si="90"/>
        <v>8002552.2934375489</v>
      </c>
      <c r="Z245" s="536"/>
      <c r="AA245" s="22">
        <f t="shared" si="81"/>
        <v>244.79643900666164</v>
      </c>
      <c r="AB245" s="22">
        <f t="shared" si="82"/>
        <v>146.12825451489246</v>
      </c>
      <c r="AC245" s="22">
        <f t="shared" si="83"/>
        <v>390.92469352155405</v>
      </c>
      <c r="AE245" s="482">
        <f t="shared" si="84"/>
        <v>296.6099313900221</v>
      </c>
      <c r="AF245" s="482">
        <f t="shared" si="85"/>
        <v>161.65705516478985</v>
      </c>
      <c r="AG245" s="482">
        <f t="shared" si="86"/>
        <v>-90.571015566423313</v>
      </c>
      <c r="AH245" s="482">
        <f t="shared" si="87"/>
        <v>34.69705405746808</v>
      </c>
      <c r="AI245" s="482">
        <f t="shared" si="88"/>
        <v>402.3930250458568</v>
      </c>
      <c r="AK245" s="482">
        <f t="shared" si="72"/>
        <v>292.99994107657858</v>
      </c>
      <c r="AL245" s="482">
        <f t="shared" si="73"/>
        <v>142.40117586631294</v>
      </c>
      <c r="AM245" s="482">
        <f t="shared" si="74"/>
        <v>-29.98</v>
      </c>
      <c r="AN245" s="482">
        <f t="shared" si="75"/>
        <v>-11.48</v>
      </c>
      <c r="AO245" s="482">
        <f t="shared" si="76"/>
        <v>-89.46869074762418</v>
      </c>
      <c r="AP245" s="482">
        <f t="shared" si="77"/>
        <v>49.701165016839184</v>
      </c>
      <c r="AQ245" s="482">
        <f t="shared" si="91"/>
        <v>354.1735912121066</v>
      </c>
    </row>
    <row r="246" spans="1:43">
      <c r="A246" s="240">
        <v>755</v>
      </c>
      <c r="B246" s="364">
        <v>1</v>
      </c>
      <c r="C246" s="475">
        <v>34</v>
      </c>
      <c r="D246" s="18" t="s">
        <v>269</v>
      </c>
      <c r="E246" s="21">
        <v>6198</v>
      </c>
      <c r="F246" s="21">
        <v>6217</v>
      </c>
      <c r="G246" s="36">
        <v>6158</v>
      </c>
      <c r="H246" s="36"/>
      <c r="I246" s="22">
        <v>464360.05994844204</v>
      </c>
      <c r="J246" s="36">
        <v>836917.47642097028</v>
      </c>
      <c r="K246" s="469">
        <f t="shared" si="78"/>
        <v>1301277.5363694122</v>
      </c>
      <c r="L246" s="469"/>
      <c r="M246" s="36">
        <v>948316.28074108204</v>
      </c>
      <c r="N246" s="36">
        <v>1040650.6809683233</v>
      </c>
      <c r="O246" s="36">
        <v>-563080.00377645378</v>
      </c>
      <c r="P246" s="22">
        <v>215711.58507527906</v>
      </c>
      <c r="Q246" s="19">
        <f t="shared" si="79"/>
        <v>1641598.5430082304</v>
      </c>
      <c r="R246" s="22"/>
      <c r="S246" s="22">
        <v>948316.28074108204</v>
      </c>
      <c r="T246" s="36">
        <v>931844.57338175492</v>
      </c>
      <c r="U246" s="36">
        <v>-184616.84</v>
      </c>
      <c r="V246" s="36">
        <v>-70693.84</v>
      </c>
      <c r="W246" s="482">
        <f t="shared" si="80"/>
        <v>-563080.00377645378</v>
      </c>
      <c r="X246" s="22">
        <f t="shared" si="89"/>
        <v>306059.77417369571</v>
      </c>
      <c r="Y246" s="19">
        <f t="shared" si="90"/>
        <v>1367829.9445200786</v>
      </c>
      <c r="Z246" s="536"/>
      <c r="AA246" s="22">
        <f t="shared" si="81"/>
        <v>74.920951911655706</v>
      </c>
      <c r="AB246" s="22">
        <f t="shared" si="82"/>
        <v>135.03024788979837</v>
      </c>
      <c r="AC246" s="22">
        <f t="shared" si="83"/>
        <v>209.95119980145404</v>
      </c>
      <c r="AE246" s="482">
        <f t="shared" si="84"/>
        <v>152.53599497202541</v>
      </c>
      <c r="AF246" s="482">
        <f t="shared" si="85"/>
        <v>167.38791715752345</v>
      </c>
      <c r="AG246" s="482">
        <f t="shared" si="86"/>
        <v>-90.571015566423327</v>
      </c>
      <c r="AH246" s="482">
        <f t="shared" si="87"/>
        <v>34.69705405746808</v>
      </c>
      <c r="AI246" s="482">
        <f t="shared" si="88"/>
        <v>264.04995062059362</v>
      </c>
      <c r="AK246" s="482">
        <f t="shared" si="72"/>
        <v>153.99744734346899</v>
      </c>
      <c r="AL246" s="482">
        <f t="shared" si="73"/>
        <v>151.32260041925218</v>
      </c>
      <c r="AM246" s="482">
        <f t="shared" si="74"/>
        <v>-29.98</v>
      </c>
      <c r="AN246" s="482">
        <f t="shared" si="75"/>
        <v>-11.479999999999999</v>
      </c>
      <c r="AO246" s="482">
        <f t="shared" si="76"/>
        <v>-91.438779437553393</v>
      </c>
      <c r="AP246" s="482">
        <f t="shared" si="77"/>
        <v>49.701165016839184</v>
      </c>
      <c r="AQ246" s="482">
        <f t="shared" si="91"/>
        <v>222.12243334200693</v>
      </c>
    </row>
    <row r="247" spans="1:43">
      <c r="A247" s="240">
        <v>758</v>
      </c>
      <c r="B247" s="364">
        <v>19</v>
      </c>
      <c r="C247" s="364">
        <v>19</v>
      </c>
      <c r="D247" s="18" t="s">
        <v>270</v>
      </c>
      <c r="E247" s="21">
        <v>8187</v>
      </c>
      <c r="F247" s="21">
        <v>8134</v>
      </c>
      <c r="G247" s="36">
        <v>8126</v>
      </c>
      <c r="H247" s="36"/>
      <c r="I247" s="22">
        <v>-3690454.1879474381</v>
      </c>
      <c r="J247" s="36">
        <v>-1876872.494345821</v>
      </c>
      <c r="K247" s="469">
        <f t="shared" si="78"/>
        <v>-5567326.6822932586</v>
      </c>
      <c r="L247" s="469"/>
      <c r="M247" s="36">
        <v>-2318562.9125566757</v>
      </c>
      <c r="N247" s="36">
        <v>-874185.26601256337</v>
      </c>
      <c r="O247" s="36">
        <v>-736704.64061728725</v>
      </c>
      <c r="P247" s="22">
        <v>282225.83770344534</v>
      </c>
      <c r="Q247" s="19">
        <f t="shared" si="79"/>
        <v>-3647226.9814830809</v>
      </c>
      <c r="R247" s="22"/>
      <c r="S247" s="22">
        <v>-2318562.9125566757</v>
      </c>
      <c r="T247" s="36">
        <v>-772521.52773190499</v>
      </c>
      <c r="U247" s="36">
        <v>-243617.48</v>
      </c>
      <c r="V247" s="36">
        <v>-93286.48000000001</v>
      </c>
      <c r="W247" s="482">
        <f t="shared" si="80"/>
        <v>-736704.64061728725</v>
      </c>
      <c r="X247" s="22">
        <f t="shared" si="89"/>
        <v>403871.6669268352</v>
      </c>
      <c r="Y247" s="19">
        <f t="shared" si="90"/>
        <v>-3760821.373979033</v>
      </c>
      <c r="Z247" s="536"/>
      <c r="AA247" s="22">
        <f t="shared" si="81"/>
        <v>-450.77002417826287</v>
      </c>
      <c r="AB247" s="22">
        <f t="shared" si="82"/>
        <v>-229.25033520774656</v>
      </c>
      <c r="AC247" s="22">
        <f t="shared" si="83"/>
        <v>-680.02035938600932</v>
      </c>
      <c r="AE247" s="482">
        <f t="shared" si="84"/>
        <v>-285.04584614662843</v>
      </c>
      <c r="AF247" s="482">
        <f t="shared" si="85"/>
        <v>-107.47298574041841</v>
      </c>
      <c r="AG247" s="482">
        <f t="shared" si="86"/>
        <v>-90.571015566423313</v>
      </c>
      <c r="AH247" s="482">
        <f t="shared" si="87"/>
        <v>34.69705405746808</v>
      </c>
      <c r="AI247" s="482">
        <f t="shared" si="88"/>
        <v>-448.39279339600205</v>
      </c>
      <c r="AK247" s="482">
        <f t="shared" si="72"/>
        <v>-285.32647213348213</v>
      </c>
      <c r="AL247" s="482">
        <f t="shared" si="73"/>
        <v>-95.067871982759655</v>
      </c>
      <c r="AM247" s="482">
        <f t="shared" si="74"/>
        <v>-29.98</v>
      </c>
      <c r="AN247" s="482">
        <f t="shared" si="75"/>
        <v>-11.48</v>
      </c>
      <c r="AO247" s="482">
        <f t="shared" si="76"/>
        <v>-90.660182207394442</v>
      </c>
      <c r="AP247" s="482">
        <f t="shared" si="77"/>
        <v>49.701165016839184</v>
      </c>
      <c r="AQ247" s="482">
        <f t="shared" si="91"/>
        <v>-462.81336130679705</v>
      </c>
    </row>
    <row r="248" spans="1:43">
      <c r="A248" s="240">
        <v>759</v>
      </c>
      <c r="B248" s="364">
        <v>14</v>
      </c>
      <c r="C248" s="364">
        <v>14</v>
      </c>
      <c r="D248" s="18" t="s">
        <v>271</v>
      </c>
      <c r="E248" s="21">
        <v>1997</v>
      </c>
      <c r="F248" s="21">
        <v>1942</v>
      </c>
      <c r="G248" s="36">
        <v>1873</v>
      </c>
      <c r="H248" s="36"/>
      <c r="I248" s="22">
        <v>296684.54337241122</v>
      </c>
      <c r="J248" s="36">
        <v>-9412.404535199852</v>
      </c>
      <c r="K248" s="469">
        <f t="shared" si="78"/>
        <v>287272.13883721136</v>
      </c>
      <c r="L248" s="469"/>
      <c r="M248" s="36">
        <v>82997.477848417751</v>
      </c>
      <c r="N248" s="36">
        <v>-131032.85477877008</v>
      </c>
      <c r="O248" s="36">
        <v>-175888.91222999408</v>
      </c>
      <c r="P248" s="22">
        <v>67381.678979603006</v>
      </c>
      <c r="Q248" s="19">
        <f t="shared" si="79"/>
        <v>-156542.61018074339</v>
      </c>
      <c r="R248" s="22"/>
      <c r="S248" s="22">
        <v>82997.477848417751</v>
      </c>
      <c r="T248" s="36">
        <v>-106760.54352464683</v>
      </c>
      <c r="U248" s="36">
        <v>-56152.54</v>
      </c>
      <c r="V248" s="36">
        <v>-21502.04</v>
      </c>
      <c r="W248" s="482">
        <f t="shared" si="80"/>
        <v>-175888.91222999408</v>
      </c>
      <c r="X248" s="22">
        <f t="shared" si="89"/>
        <v>93090.282076539792</v>
      </c>
      <c r="Y248" s="19">
        <f t="shared" si="90"/>
        <v>-184216.27582968338</v>
      </c>
      <c r="Z248" s="536"/>
      <c r="AA248" s="22">
        <f t="shared" si="81"/>
        <v>148.56511936525348</v>
      </c>
      <c r="AB248" s="22">
        <f t="shared" si="82"/>
        <v>-4.7132721758637217</v>
      </c>
      <c r="AC248" s="22">
        <f t="shared" si="83"/>
        <v>143.85184718938976</v>
      </c>
      <c r="AE248" s="482">
        <f t="shared" si="84"/>
        <v>42.738145133067846</v>
      </c>
      <c r="AF248" s="482">
        <f t="shared" si="85"/>
        <v>-67.473148701735369</v>
      </c>
      <c r="AG248" s="482">
        <f t="shared" si="86"/>
        <v>-90.571015566423313</v>
      </c>
      <c r="AH248" s="482">
        <f t="shared" si="87"/>
        <v>34.69705405746808</v>
      </c>
      <c r="AI248" s="482">
        <f t="shared" si="88"/>
        <v>-80.608965077622756</v>
      </c>
      <c r="AK248" s="482">
        <f t="shared" si="72"/>
        <v>44.31258827998812</v>
      </c>
      <c r="AL248" s="482">
        <f t="shared" si="73"/>
        <v>-56.999756286517261</v>
      </c>
      <c r="AM248" s="482">
        <f t="shared" si="74"/>
        <v>-29.98</v>
      </c>
      <c r="AN248" s="482">
        <f t="shared" si="75"/>
        <v>-11.48</v>
      </c>
      <c r="AO248" s="482">
        <f t="shared" si="76"/>
        <v>-93.907587949809979</v>
      </c>
      <c r="AP248" s="482">
        <f t="shared" si="77"/>
        <v>49.701165016839184</v>
      </c>
      <c r="AQ248" s="482">
        <f t="shared" si="91"/>
        <v>-98.353590939499938</v>
      </c>
    </row>
    <row r="249" spans="1:43">
      <c r="A249" s="240">
        <v>761</v>
      </c>
      <c r="B249" s="364">
        <v>2</v>
      </c>
      <c r="C249" s="364">
        <v>2</v>
      </c>
      <c r="D249" s="18" t="s">
        <v>272</v>
      </c>
      <c r="E249" s="21">
        <v>8563</v>
      </c>
      <c r="F249" s="21">
        <v>8426</v>
      </c>
      <c r="G249" s="36">
        <v>8410</v>
      </c>
      <c r="H249" s="36"/>
      <c r="I249" s="22">
        <v>2210648.4588482603</v>
      </c>
      <c r="J249" s="36">
        <v>1533230.7110828501</v>
      </c>
      <c r="K249" s="469">
        <f t="shared" si="78"/>
        <v>3743879.1699311105</v>
      </c>
      <c r="L249" s="469"/>
      <c r="M249" s="36">
        <v>1184243.7799134771</v>
      </c>
      <c r="N249" s="36">
        <v>687058.8886166492</v>
      </c>
      <c r="O249" s="36">
        <v>-763151.37716268282</v>
      </c>
      <c r="P249" s="22">
        <v>292357.37748822605</v>
      </c>
      <c r="Q249" s="19">
        <f t="shared" si="79"/>
        <v>1400508.6688556694</v>
      </c>
      <c r="R249" s="22"/>
      <c r="S249" s="22">
        <v>1184243.7799134771</v>
      </c>
      <c r="T249" s="36">
        <v>539592.22261625913</v>
      </c>
      <c r="U249" s="36">
        <v>-252131.80000000002</v>
      </c>
      <c r="V249" s="36">
        <v>-96546.8</v>
      </c>
      <c r="W249" s="482">
        <f t="shared" si="80"/>
        <v>-763151.37716268282</v>
      </c>
      <c r="X249" s="22">
        <f t="shared" si="89"/>
        <v>417986.79779161752</v>
      </c>
      <c r="Y249" s="19">
        <f t="shared" si="90"/>
        <v>1029992.8231586707</v>
      </c>
      <c r="Z249" s="536"/>
      <c r="AA249" s="22">
        <f t="shared" si="81"/>
        <v>258.16284699851224</v>
      </c>
      <c r="AB249" s="22">
        <f t="shared" si="82"/>
        <v>179.05298506164314</v>
      </c>
      <c r="AC249" s="22">
        <f t="shared" si="83"/>
        <v>437.21583206015538</v>
      </c>
      <c r="AE249" s="482">
        <f t="shared" si="84"/>
        <v>140.54637786772813</v>
      </c>
      <c r="AF249" s="482">
        <f t="shared" si="85"/>
        <v>81.540338074608258</v>
      </c>
      <c r="AG249" s="482">
        <f t="shared" si="86"/>
        <v>-90.571015566423313</v>
      </c>
      <c r="AH249" s="482">
        <f t="shared" si="87"/>
        <v>34.69705405746808</v>
      </c>
      <c r="AI249" s="482">
        <f t="shared" si="88"/>
        <v>166.21275443338112</v>
      </c>
      <c r="AK249" s="482">
        <f t="shared" si="72"/>
        <v>140.81376693382606</v>
      </c>
      <c r="AL249" s="482">
        <f t="shared" si="73"/>
        <v>64.160787469234137</v>
      </c>
      <c r="AM249" s="482">
        <f t="shared" si="74"/>
        <v>-29.98</v>
      </c>
      <c r="AN249" s="482">
        <f t="shared" si="75"/>
        <v>-11.48</v>
      </c>
      <c r="AO249" s="482">
        <f t="shared" si="76"/>
        <v>-90.743326654302351</v>
      </c>
      <c r="AP249" s="482">
        <f t="shared" si="77"/>
        <v>49.701165016839184</v>
      </c>
      <c r="AQ249" s="482">
        <f t="shared" si="91"/>
        <v>122.47239276559699</v>
      </c>
    </row>
    <row r="250" spans="1:43">
      <c r="A250" s="240">
        <v>762</v>
      </c>
      <c r="B250" s="364">
        <v>11</v>
      </c>
      <c r="C250" s="364">
        <v>11</v>
      </c>
      <c r="D250" s="18" t="s">
        <v>273</v>
      </c>
      <c r="E250" s="21">
        <v>3777</v>
      </c>
      <c r="F250" s="21">
        <v>3672</v>
      </c>
      <c r="G250" s="36">
        <v>3637</v>
      </c>
      <c r="H250" s="36"/>
      <c r="I250" s="22">
        <v>1321670.5136391146</v>
      </c>
      <c r="J250" s="36">
        <v>791032.61263520934</v>
      </c>
      <c r="K250" s="469">
        <f t="shared" si="78"/>
        <v>2112703.126274324</v>
      </c>
      <c r="L250" s="469"/>
      <c r="M250" s="36">
        <v>1133334.640933282</v>
      </c>
      <c r="N250" s="36">
        <v>594711.0679325345</v>
      </c>
      <c r="O250" s="36">
        <v>-332576.76915990643</v>
      </c>
      <c r="P250" s="22">
        <v>127407.58249902278</v>
      </c>
      <c r="Q250" s="19">
        <f t="shared" si="79"/>
        <v>1522876.522204933</v>
      </c>
      <c r="R250" s="22"/>
      <c r="S250" s="22">
        <v>1133334.640933282</v>
      </c>
      <c r="T250" s="36">
        <v>530445.98395989835</v>
      </c>
      <c r="U250" s="36">
        <v>-109037.26</v>
      </c>
      <c r="V250" s="36">
        <v>-41752.76</v>
      </c>
      <c r="W250" s="482">
        <f t="shared" si="80"/>
        <v>-332576.76915990643</v>
      </c>
      <c r="X250" s="22">
        <f t="shared" si="89"/>
        <v>180763.13716624412</v>
      </c>
      <c r="Y250" s="19">
        <f t="shared" si="90"/>
        <v>1361176.9728995182</v>
      </c>
      <c r="Z250" s="536"/>
      <c r="AA250" s="22">
        <f t="shared" si="81"/>
        <v>349.92600308157654</v>
      </c>
      <c r="AB250" s="22">
        <f t="shared" si="82"/>
        <v>209.43410448377267</v>
      </c>
      <c r="AC250" s="22">
        <f t="shared" si="83"/>
        <v>559.36010756534927</v>
      </c>
      <c r="AE250" s="482">
        <f t="shared" si="84"/>
        <v>308.64233140884585</v>
      </c>
      <c r="AF250" s="482">
        <f t="shared" si="85"/>
        <v>161.9583518334789</v>
      </c>
      <c r="AG250" s="482">
        <f t="shared" si="86"/>
        <v>-90.571015566423313</v>
      </c>
      <c r="AH250" s="482">
        <f t="shared" si="87"/>
        <v>34.69705405746808</v>
      </c>
      <c r="AI250" s="482">
        <f t="shared" si="88"/>
        <v>414.72672173336957</v>
      </c>
      <c r="AK250" s="482">
        <f t="shared" si="72"/>
        <v>311.61249407019028</v>
      </c>
      <c r="AL250" s="482">
        <f t="shared" si="73"/>
        <v>145.8471223425621</v>
      </c>
      <c r="AM250" s="482">
        <f t="shared" si="74"/>
        <v>-29.979999999999997</v>
      </c>
      <c r="AN250" s="482">
        <f t="shared" si="75"/>
        <v>-11.48</v>
      </c>
      <c r="AO250" s="482">
        <f t="shared" si="76"/>
        <v>-91.442609062388343</v>
      </c>
      <c r="AP250" s="482">
        <f t="shared" si="77"/>
        <v>49.701165016839184</v>
      </c>
      <c r="AQ250" s="482">
        <f t="shared" si="91"/>
        <v>374.25817236720326</v>
      </c>
    </row>
    <row r="251" spans="1:43">
      <c r="A251" s="240">
        <v>765</v>
      </c>
      <c r="B251" s="364">
        <v>18</v>
      </c>
      <c r="C251" s="364">
        <v>18</v>
      </c>
      <c r="D251" s="18" t="s">
        <v>274</v>
      </c>
      <c r="E251" s="21">
        <v>10348</v>
      </c>
      <c r="F251" s="21">
        <v>10354</v>
      </c>
      <c r="G251" s="36">
        <v>10274</v>
      </c>
      <c r="H251" s="36"/>
      <c r="I251" s="22">
        <v>-2184411.0825233534</v>
      </c>
      <c r="J251" s="36">
        <v>-765267.9430192773</v>
      </c>
      <c r="K251" s="469">
        <f t="shared" si="78"/>
        <v>-2949679.0255426308</v>
      </c>
      <c r="L251" s="469"/>
      <c r="M251" s="36">
        <v>-1043874.4614051267</v>
      </c>
      <c r="N251" s="36">
        <v>4759.3165919805961</v>
      </c>
      <c r="O251" s="36">
        <v>-937772.29517474701</v>
      </c>
      <c r="P251" s="22">
        <v>359253.29771102447</v>
      </c>
      <c r="Q251" s="19">
        <f t="shared" si="79"/>
        <v>-1617634.1422768687</v>
      </c>
      <c r="R251" s="22"/>
      <c r="S251" s="22">
        <v>-1043874.4614051267</v>
      </c>
      <c r="T251" s="36">
        <v>-21140.018770948162</v>
      </c>
      <c r="U251" s="36">
        <v>-308014.52</v>
      </c>
      <c r="V251" s="36">
        <v>-117945.52</v>
      </c>
      <c r="W251" s="482">
        <f t="shared" si="80"/>
        <v>-937772.29517474701</v>
      </c>
      <c r="X251" s="22">
        <f t="shared" si="89"/>
        <v>510629.7693830058</v>
      </c>
      <c r="Y251" s="19">
        <f t="shared" si="90"/>
        <v>-1918117.0459678164</v>
      </c>
      <c r="Z251" s="536"/>
      <c r="AA251" s="22">
        <f t="shared" si="81"/>
        <v>-211.09500217659001</v>
      </c>
      <c r="AB251" s="22">
        <f t="shared" si="82"/>
        <v>-73.953222170397879</v>
      </c>
      <c r="AC251" s="22">
        <f t="shared" si="83"/>
        <v>-285.04822434698792</v>
      </c>
      <c r="AE251" s="482">
        <f t="shared" si="84"/>
        <v>-100.81847222379049</v>
      </c>
      <c r="AF251" s="482">
        <f t="shared" si="85"/>
        <v>0.45965970561914199</v>
      </c>
      <c r="AG251" s="482">
        <f t="shared" si="86"/>
        <v>-90.571015566423313</v>
      </c>
      <c r="AH251" s="482">
        <f t="shared" si="87"/>
        <v>34.69705405746808</v>
      </c>
      <c r="AI251" s="482">
        <f t="shared" si="88"/>
        <v>-156.2327740271266</v>
      </c>
      <c r="AK251" s="482">
        <f t="shared" si="72"/>
        <v>-101.60350996740576</v>
      </c>
      <c r="AL251" s="482">
        <f t="shared" si="73"/>
        <v>-2.0576230067109367</v>
      </c>
      <c r="AM251" s="482">
        <f t="shared" si="74"/>
        <v>-29.98</v>
      </c>
      <c r="AN251" s="482">
        <f t="shared" si="75"/>
        <v>-11.48</v>
      </c>
      <c r="AO251" s="482">
        <f t="shared" si="76"/>
        <v>-91.276259993648722</v>
      </c>
      <c r="AP251" s="482">
        <f t="shared" si="77"/>
        <v>49.701165016839184</v>
      </c>
      <c r="AQ251" s="482">
        <f t="shared" si="91"/>
        <v>-186.69622795092627</v>
      </c>
    </row>
    <row r="252" spans="1:43">
      <c r="A252" s="240">
        <v>768</v>
      </c>
      <c r="B252" s="364">
        <v>10</v>
      </c>
      <c r="C252" s="364">
        <v>10</v>
      </c>
      <c r="D252" s="18" t="s">
        <v>275</v>
      </c>
      <c r="E252" s="21">
        <v>2430</v>
      </c>
      <c r="F252" s="21">
        <v>2375</v>
      </c>
      <c r="G252" s="36">
        <v>2368</v>
      </c>
      <c r="H252" s="36"/>
      <c r="I252" s="22">
        <v>145425.74719057904</v>
      </c>
      <c r="J252" s="36">
        <v>486244.53408457228</v>
      </c>
      <c r="K252" s="469">
        <f t="shared" si="78"/>
        <v>631670.2812751513</v>
      </c>
      <c r="L252" s="469"/>
      <c r="M252" s="36">
        <v>356138.01502340147</v>
      </c>
      <c r="N252" s="36">
        <v>581009.23540068476</v>
      </c>
      <c r="O252" s="36">
        <v>-215106.16197025537</v>
      </c>
      <c r="P252" s="22">
        <v>82405.503386486685</v>
      </c>
      <c r="Q252" s="19">
        <f t="shared" si="79"/>
        <v>804446.59184031759</v>
      </c>
      <c r="R252" s="22"/>
      <c r="S252" s="22">
        <v>356138.01502340147</v>
      </c>
      <c r="T252" s="36">
        <v>539443.44715585606</v>
      </c>
      <c r="U252" s="36">
        <v>-70992.639999999999</v>
      </c>
      <c r="V252" s="36">
        <v>-27184.639999999999</v>
      </c>
      <c r="W252" s="482">
        <f t="shared" si="80"/>
        <v>-215106.16197025537</v>
      </c>
      <c r="X252" s="22">
        <f t="shared" si="89"/>
        <v>117692.35875987519</v>
      </c>
      <c r="Y252" s="19">
        <f t="shared" si="90"/>
        <v>699990.37896887725</v>
      </c>
      <c r="Z252" s="536"/>
      <c r="AA252" s="22">
        <f t="shared" si="81"/>
        <v>59.845986498180679</v>
      </c>
      <c r="AB252" s="22">
        <f t="shared" si="82"/>
        <v>200.10063131052357</v>
      </c>
      <c r="AC252" s="22">
        <f t="shared" si="83"/>
        <v>259.94661780870422</v>
      </c>
      <c r="AE252" s="482">
        <f t="shared" si="84"/>
        <v>149.95284843090587</v>
      </c>
      <c r="AF252" s="482">
        <f t="shared" si="85"/>
        <v>244.63546753713044</v>
      </c>
      <c r="AG252" s="482">
        <f t="shared" si="86"/>
        <v>-90.571015566423313</v>
      </c>
      <c r="AH252" s="482">
        <f t="shared" si="87"/>
        <v>34.69705405746808</v>
      </c>
      <c r="AI252" s="482">
        <f t="shared" si="88"/>
        <v>338.71435445908111</v>
      </c>
      <c r="AK252" s="482">
        <f t="shared" si="72"/>
        <v>150.39612120920671</v>
      </c>
      <c r="AL252" s="482">
        <f t="shared" si="73"/>
        <v>227.80550977865542</v>
      </c>
      <c r="AM252" s="482">
        <f t="shared" si="74"/>
        <v>-29.98</v>
      </c>
      <c r="AN252" s="482">
        <f t="shared" si="75"/>
        <v>-11.48</v>
      </c>
      <c r="AO252" s="482">
        <f t="shared" si="76"/>
        <v>-90.838750832033526</v>
      </c>
      <c r="AP252" s="482">
        <f t="shared" si="77"/>
        <v>49.701165016839184</v>
      </c>
      <c r="AQ252" s="482">
        <f t="shared" si="91"/>
        <v>295.60404517266778</v>
      </c>
    </row>
    <row r="253" spans="1:43">
      <c r="A253" s="240">
        <v>777</v>
      </c>
      <c r="B253" s="364">
        <v>18</v>
      </c>
      <c r="C253" s="364">
        <v>18</v>
      </c>
      <c r="D253" s="18" t="s">
        <v>276</v>
      </c>
      <c r="E253" s="21">
        <v>7508</v>
      </c>
      <c r="F253" s="21">
        <v>7367</v>
      </c>
      <c r="G253" s="36">
        <v>7172</v>
      </c>
      <c r="H253" s="36"/>
      <c r="I253" s="22">
        <v>-72003.561203717982</v>
      </c>
      <c r="J253" s="36">
        <v>455852.61629320763</v>
      </c>
      <c r="K253" s="469">
        <f t="shared" si="78"/>
        <v>383849.05508948967</v>
      </c>
      <c r="L253" s="469"/>
      <c r="M253" s="36">
        <v>299371.21545643284</v>
      </c>
      <c r="N253" s="36">
        <v>561784.0863150229</v>
      </c>
      <c r="O253" s="36">
        <v>-667236.67167784052</v>
      </c>
      <c r="P253" s="22">
        <v>255613.19724136734</v>
      </c>
      <c r="Q253" s="19">
        <f t="shared" si="79"/>
        <v>449531.82733498246</v>
      </c>
      <c r="R253" s="22"/>
      <c r="S253" s="22">
        <v>299371.21545643284</v>
      </c>
      <c r="T253" s="36">
        <v>432851.38652569545</v>
      </c>
      <c r="U253" s="36">
        <v>-215016.56</v>
      </c>
      <c r="V253" s="36">
        <v>-82334.559999999998</v>
      </c>
      <c r="W253" s="482">
        <f t="shared" si="80"/>
        <v>-667236.67167784052</v>
      </c>
      <c r="X253" s="22">
        <f t="shared" si="89"/>
        <v>356456.75550077064</v>
      </c>
      <c r="Y253" s="19">
        <f t="shared" si="90"/>
        <v>124091.56580505846</v>
      </c>
      <c r="Z253" s="536"/>
      <c r="AA253" s="22">
        <f t="shared" si="81"/>
        <v>-9.5902452322479999</v>
      </c>
      <c r="AB253" s="22">
        <f t="shared" si="82"/>
        <v>60.715585547843318</v>
      </c>
      <c r="AC253" s="22">
        <f t="shared" si="83"/>
        <v>51.125340315595324</v>
      </c>
      <c r="AE253" s="482">
        <f t="shared" si="84"/>
        <v>40.636787763870345</v>
      </c>
      <c r="AF253" s="482">
        <f t="shared" si="85"/>
        <v>76.256832674768958</v>
      </c>
      <c r="AG253" s="482">
        <f t="shared" si="86"/>
        <v>-90.571015566423313</v>
      </c>
      <c r="AH253" s="482">
        <f t="shared" si="87"/>
        <v>34.69705405746808</v>
      </c>
      <c r="AI253" s="482">
        <f t="shared" si="88"/>
        <v>61.019658929684056</v>
      </c>
      <c r="AK253" s="482">
        <f t="shared" si="72"/>
        <v>41.741664174070387</v>
      </c>
      <c r="AL253" s="482">
        <f t="shared" si="73"/>
        <v>60.352954061028363</v>
      </c>
      <c r="AM253" s="482">
        <f t="shared" si="74"/>
        <v>-29.98</v>
      </c>
      <c r="AN253" s="482">
        <f t="shared" si="75"/>
        <v>-11.48</v>
      </c>
      <c r="AO253" s="482">
        <f t="shared" si="76"/>
        <v>-93.033557121840559</v>
      </c>
      <c r="AP253" s="482">
        <f t="shared" si="77"/>
        <v>49.701165016839184</v>
      </c>
      <c r="AQ253" s="482">
        <f t="shared" si="91"/>
        <v>17.302226130097388</v>
      </c>
    </row>
    <row r="254" spans="1:43">
      <c r="A254" s="240">
        <v>778</v>
      </c>
      <c r="B254" s="364">
        <v>11</v>
      </c>
      <c r="C254" s="364">
        <v>11</v>
      </c>
      <c r="D254" s="18" t="s">
        <v>277</v>
      </c>
      <c r="E254" s="21">
        <v>6891</v>
      </c>
      <c r="F254" s="21">
        <v>6763</v>
      </c>
      <c r="G254" s="36">
        <v>6708</v>
      </c>
      <c r="H254" s="36"/>
      <c r="I254" s="22">
        <v>204565.76965551908</v>
      </c>
      <c r="J254" s="36">
        <v>147.64595564326964</v>
      </c>
      <c r="K254" s="469">
        <f t="shared" si="78"/>
        <v>204713.41561116235</v>
      </c>
      <c r="L254" s="469"/>
      <c r="M254" s="36">
        <v>735153.47764505388</v>
      </c>
      <c r="N254" s="36">
        <v>223841.56793869319</v>
      </c>
      <c r="O254" s="36">
        <v>-612531.77827572089</v>
      </c>
      <c r="P254" s="22">
        <v>234656.17659065663</v>
      </c>
      <c r="Q254" s="19">
        <f t="shared" si="79"/>
        <v>581119.44389868283</v>
      </c>
      <c r="R254" s="22"/>
      <c r="S254" s="22">
        <v>735153.47764505388</v>
      </c>
      <c r="T254" s="36">
        <v>105479.70440194538</v>
      </c>
      <c r="U254" s="36">
        <v>-201105.84</v>
      </c>
      <c r="V254" s="36">
        <v>-77007.839999999997</v>
      </c>
      <c r="W254" s="482">
        <f t="shared" si="80"/>
        <v>-612531.77827572089</v>
      </c>
      <c r="X254" s="22">
        <f t="shared" ref="X254:X267" si="92">G254/$G$10*277000000</f>
        <v>333395.41493295721</v>
      </c>
      <c r="Y254" s="19">
        <f t="shared" ref="Y254:Y285" si="93">SUM(S254:X254)</f>
        <v>283383.13870423561</v>
      </c>
      <c r="Z254" s="536"/>
      <c r="AA254" s="22">
        <f t="shared" si="81"/>
        <v>29.685933776740541</v>
      </c>
      <c r="AB254" s="22">
        <f t="shared" si="82"/>
        <v>2.142591142697281E-2</v>
      </c>
      <c r="AC254" s="22">
        <f t="shared" si="83"/>
        <v>29.707359688167514</v>
      </c>
      <c r="AE254" s="482">
        <f t="shared" si="84"/>
        <v>108.70227379048556</v>
      </c>
      <c r="AF254" s="482">
        <f t="shared" si="85"/>
        <v>33.097969531079876</v>
      </c>
      <c r="AG254" s="482">
        <f t="shared" si="86"/>
        <v>-90.571015566423313</v>
      </c>
      <c r="AH254" s="482">
        <f t="shared" si="87"/>
        <v>34.69705405746808</v>
      </c>
      <c r="AI254" s="482">
        <f t="shared" si="88"/>
        <v>85.926281812610213</v>
      </c>
      <c r="AK254" s="482">
        <f t="shared" si="72"/>
        <v>109.59354168829068</v>
      </c>
      <c r="AL254" s="482">
        <f t="shared" si="73"/>
        <v>15.724463983593527</v>
      </c>
      <c r="AM254" s="482">
        <f t="shared" si="74"/>
        <v>-29.98</v>
      </c>
      <c r="AN254" s="482">
        <f t="shared" si="75"/>
        <v>-11.479999999999999</v>
      </c>
      <c r="AO254" s="482">
        <f t="shared" si="76"/>
        <v>-91.313622283202278</v>
      </c>
      <c r="AP254" s="482">
        <f t="shared" si="77"/>
        <v>49.701165016839177</v>
      </c>
      <c r="AQ254" s="482">
        <f t="shared" ref="AQ254:AQ285" si="94">Y254/$G254</f>
        <v>42.245548405521113</v>
      </c>
    </row>
    <row r="255" spans="1:43">
      <c r="A255" s="240">
        <v>781</v>
      </c>
      <c r="B255" s="364">
        <v>7</v>
      </c>
      <c r="C255" s="364">
        <v>7</v>
      </c>
      <c r="D255" s="18" t="s">
        <v>278</v>
      </c>
      <c r="E255" s="21">
        <v>3584</v>
      </c>
      <c r="F255" s="21">
        <v>3504</v>
      </c>
      <c r="G255" s="36">
        <v>3496</v>
      </c>
      <c r="H255" s="36"/>
      <c r="I255" s="22">
        <v>1672898.4574167642</v>
      </c>
      <c r="J255" s="36">
        <v>1588792.5748640695</v>
      </c>
      <c r="K255" s="469">
        <f t="shared" si="78"/>
        <v>3261691.0322808335</v>
      </c>
      <c r="L255" s="469"/>
      <c r="M255" s="36">
        <v>1784046.2085390668</v>
      </c>
      <c r="N255" s="36">
        <v>1595457.0456001635</v>
      </c>
      <c r="O255" s="36">
        <v>-317360.83854474727</v>
      </c>
      <c r="P255" s="22">
        <v>121578.47741736815</v>
      </c>
      <c r="Q255" s="19">
        <f t="shared" si="79"/>
        <v>3183720.8930118512</v>
      </c>
      <c r="R255" s="22"/>
      <c r="S255" s="22">
        <v>1784046.2085390668</v>
      </c>
      <c r="T255" s="36">
        <v>1534132.1942275825</v>
      </c>
      <c r="U255" s="36">
        <v>-104810.08</v>
      </c>
      <c r="V255" s="36">
        <v>-40134.080000000002</v>
      </c>
      <c r="W255" s="482">
        <f t="shared" si="80"/>
        <v>-317360.83854474727</v>
      </c>
      <c r="X255" s="22">
        <f t="shared" si="92"/>
        <v>173755.27289886979</v>
      </c>
      <c r="Y255" s="19">
        <f t="shared" si="93"/>
        <v>3029628.6771207717</v>
      </c>
      <c r="Z255" s="536"/>
      <c r="AA255" s="22">
        <f t="shared" si="81"/>
        <v>466.7685428060168</v>
      </c>
      <c r="AB255" s="22">
        <f t="shared" si="82"/>
        <v>443.30149968305511</v>
      </c>
      <c r="AC255" s="22">
        <f t="shared" si="83"/>
        <v>910.07004248907185</v>
      </c>
      <c r="AE255" s="482">
        <f t="shared" si="84"/>
        <v>509.14560745977934</v>
      </c>
      <c r="AF255" s="482">
        <f t="shared" si="85"/>
        <v>455.32449931511513</v>
      </c>
      <c r="AG255" s="482">
        <f t="shared" si="86"/>
        <v>-90.571015566423313</v>
      </c>
      <c r="AH255" s="482">
        <f t="shared" si="87"/>
        <v>34.69705405746808</v>
      </c>
      <c r="AI255" s="482">
        <f t="shared" si="88"/>
        <v>908.5961452659393</v>
      </c>
      <c r="AK255" s="482">
        <f t="shared" ref="AK255:AK303" si="95">S255/$G255</f>
        <v>510.31070038302829</v>
      </c>
      <c r="AL255" s="482">
        <f t="shared" ref="AL255:AL303" si="96">T255/$G255</f>
        <v>438.82499834885084</v>
      </c>
      <c r="AM255" s="482">
        <f t="shared" ref="AM255:AM303" si="97">U255/$G255</f>
        <v>-29.98</v>
      </c>
      <c r="AN255" s="482">
        <f t="shared" ref="AN255:AN303" si="98">V255/$G255</f>
        <v>-11.48</v>
      </c>
      <c r="AO255" s="482">
        <f t="shared" ref="AO255:AO303" si="99">W255/$G255</f>
        <v>-90.778271894950592</v>
      </c>
      <c r="AP255" s="482">
        <f t="shared" ref="AP255:AP303" si="100">X255/$G255</f>
        <v>49.701165016839184</v>
      </c>
      <c r="AQ255" s="482">
        <f t="shared" si="94"/>
        <v>866.59859185376763</v>
      </c>
    </row>
    <row r="256" spans="1:43">
      <c r="A256" s="240">
        <v>783</v>
      </c>
      <c r="B256" s="364">
        <v>4</v>
      </c>
      <c r="C256" s="364">
        <v>4</v>
      </c>
      <c r="D256" s="18" t="s">
        <v>279</v>
      </c>
      <c r="E256" s="21">
        <v>6588</v>
      </c>
      <c r="F256" s="21">
        <v>6419</v>
      </c>
      <c r="G256" s="36">
        <v>6377</v>
      </c>
      <c r="H256" s="36"/>
      <c r="I256" s="22">
        <v>482606.31541533151</v>
      </c>
      <c r="J256" s="36">
        <v>304892.71807438449</v>
      </c>
      <c r="K256" s="469">
        <f t="shared" si="78"/>
        <v>787499.03348971601</v>
      </c>
      <c r="L256" s="469"/>
      <c r="M256" s="36">
        <v>-115446.19249187982</v>
      </c>
      <c r="N256" s="36">
        <v>-24874.755347291954</v>
      </c>
      <c r="O256" s="36">
        <v>-581375.34892087127</v>
      </c>
      <c r="P256" s="22">
        <v>222720.38999488761</v>
      </c>
      <c r="Q256" s="19">
        <f t="shared" si="79"/>
        <v>-498975.90676515538</v>
      </c>
      <c r="R256" s="22"/>
      <c r="S256" s="22">
        <v>-115446.19249187982</v>
      </c>
      <c r="T256" s="36">
        <v>-13105.831610074973</v>
      </c>
      <c r="U256" s="36">
        <v>-191182.46</v>
      </c>
      <c r="V256" s="36">
        <v>-73207.960000000006</v>
      </c>
      <c r="W256" s="482">
        <f t="shared" si="80"/>
        <v>-581375.34892087127</v>
      </c>
      <c r="X256" s="22">
        <f t="shared" si="92"/>
        <v>316944.32931238349</v>
      </c>
      <c r="Y256" s="19">
        <f t="shared" si="93"/>
        <v>-657373.46371044265</v>
      </c>
      <c r="Z256" s="536"/>
      <c r="AA256" s="22">
        <f t="shared" si="81"/>
        <v>73.255360566990205</v>
      </c>
      <c r="AB256" s="22">
        <f t="shared" si="82"/>
        <v>46.280011850999465</v>
      </c>
      <c r="AC256" s="22">
        <f t="shared" si="83"/>
        <v>119.53537241798968</v>
      </c>
      <c r="AE256" s="482">
        <f t="shared" si="84"/>
        <v>-17.985074387269016</v>
      </c>
      <c r="AF256" s="482">
        <f t="shared" si="85"/>
        <v>-3.8751760939853486</v>
      </c>
      <c r="AG256" s="482">
        <f t="shared" si="86"/>
        <v>-90.571015566423313</v>
      </c>
      <c r="AH256" s="482">
        <f t="shared" si="87"/>
        <v>34.69705405746808</v>
      </c>
      <c r="AI256" s="482">
        <f t="shared" si="88"/>
        <v>-77.734211990209587</v>
      </c>
      <c r="AK256" s="482">
        <f t="shared" si="95"/>
        <v>-18.103527127470567</v>
      </c>
      <c r="AL256" s="482">
        <f t="shared" si="96"/>
        <v>-2.0551719633173864</v>
      </c>
      <c r="AM256" s="482">
        <f t="shared" si="97"/>
        <v>-29.98</v>
      </c>
      <c r="AN256" s="482">
        <f t="shared" si="98"/>
        <v>-11.48</v>
      </c>
      <c r="AO256" s="482">
        <f t="shared" si="99"/>
        <v>-91.167531585521601</v>
      </c>
      <c r="AP256" s="482">
        <f t="shared" si="100"/>
        <v>49.701165016839184</v>
      </c>
      <c r="AQ256" s="482">
        <f t="shared" si="94"/>
        <v>-103.08506565947039</v>
      </c>
    </row>
    <row r="257" spans="1:43">
      <c r="A257" s="240">
        <v>785</v>
      </c>
      <c r="B257" s="364">
        <v>17</v>
      </c>
      <c r="C257" s="364">
        <v>17</v>
      </c>
      <c r="D257" s="18" t="s">
        <v>280</v>
      </c>
      <c r="E257" s="21">
        <v>2673</v>
      </c>
      <c r="F257" s="21">
        <v>2626</v>
      </c>
      <c r="G257" s="36">
        <v>2589</v>
      </c>
      <c r="H257" s="36"/>
      <c r="I257" s="22">
        <v>1122290.4797577236</v>
      </c>
      <c r="J257" s="22">
        <v>870430.07666236942</v>
      </c>
      <c r="K257" s="469">
        <f t="shared" si="78"/>
        <v>1992720.5564200929</v>
      </c>
      <c r="L257" s="469"/>
      <c r="M257" s="36">
        <v>1389779.8217081872</v>
      </c>
      <c r="N257" s="22">
        <v>998278.92228896462</v>
      </c>
      <c r="O257" s="22">
        <v>-237839.48687742761</v>
      </c>
      <c r="P257" s="22">
        <v>91114.463954911174</v>
      </c>
      <c r="Q257" s="19">
        <f t="shared" si="79"/>
        <v>2241333.7210746356</v>
      </c>
      <c r="R257" s="22"/>
      <c r="S257" s="22">
        <v>1389779.8217081872</v>
      </c>
      <c r="T257" s="36">
        <v>952320.28652857721</v>
      </c>
      <c r="U257" s="36">
        <v>-77618.22</v>
      </c>
      <c r="V257" s="36">
        <v>-29721.72</v>
      </c>
      <c r="W257" s="482">
        <f t="shared" si="80"/>
        <v>-237839.48687742761</v>
      </c>
      <c r="X257" s="22">
        <f t="shared" si="92"/>
        <v>128676.31622859665</v>
      </c>
      <c r="Y257" s="19">
        <f t="shared" si="93"/>
        <v>2125596.9975879332</v>
      </c>
      <c r="Z257" s="536"/>
      <c r="AA257" s="22">
        <f t="shared" si="81"/>
        <v>419.86175823334219</v>
      </c>
      <c r="AB257" s="22">
        <f t="shared" si="82"/>
        <v>325.6378887625774</v>
      </c>
      <c r="AC257" s="22">
        <f t="shared" si="83"/>
        <v>745.49964699591953</v>
      </c>
      <c r="AE257" s="482">
        <f t="shared" si="84"/>
        <v>529.23831748217333</v>
      </c>
      <c r="AF257" s="482">
        <f t="shared" si="85"/>
        <v>380.15191252435818</v>
      </c>
      <c r="AG257" s="482">
        <f t="shared" si="86"/>
        <v>-90.571015566423313</v>
      </c>
      <c r="AH257" s="482">
        <f t="shared" si="87"/>
        <v>34.69705405746808</v>
      </c>
      <c r="AI257" s="482">
        <f t="shared" si="88"/>
        <v>853.51626849757645</v>
      </c>
      <c r="AK257" s="482">
        <f t="shared" si="95"/>
        <v>536.80178513255589</v>
      </c>
      <c r="AL257" s="482">
        <f t="shared" si="96"/>
        <v>367.83325088009934</v>
      </c>
      <c r="AM257" s="482">
        <f t="shared" si="97"/>
        <v>-29.98</v>
      </c>
      <c r="AN257" s="482">
        <f t="shared" si="98"/>
        <v>-11.48</v>
      </c>
      <c r="AO257" s="482">
        <f t="shared" si="99"/>
        <v>-91.865386974672703</v>
      </c>
      <c r="AP257" s="482">
        <f t="shared" si="100"/>
        <v>49.701165016839184</v>
      </c>
      <c r="AQ257" s="482">
        <f t="shared" si="94"/>
        <v>821.01081405482159</v>
      </c>
    </row>
    <row r="258" spans="1:43">
      <c r="A258" s="240">
        <v>790</v>
      </c>
      <c r="B258" s="364">
        <v>6</v>
      </c>
      <c r="C258" s="364">
        <v>6</v>
      </c>
      <c r="D258" s="18" t="s">
        <v>281</v>
      </c>
      <c r="E258" s="21">
        <v>23998</v>
      </c>
      <c r="F258" s="21">
        <v>23734</v>
      </c>
      <c r="G258" s="36">
        <v>23515</v>
      </c>
      <c r="H258" s="36"/>
      <c r="I258" s="22">
        <v>2153689.1027409001</v>
      </c>
      <c r="J258" s="36">
        <v>1172559.5668414736</v>
      </c>
      <c r="K258" s="469">
        <f t="shared" si="78"/>
        <v>3326248.6695823735</v>
      </c>
      <c r="L258" s="469"/>
      <c r="M258" s="36">
        <v>2354296.3529862952</v>
      </c>
      <c r="N258" s="36">
        <v>850819.70653299696</v>
      </c>
      <c r="O258" s="36">
        <v>-2149612.4834534908</v>
      </c>
      <c r="P258" s="22">
        <v>823499.88099994743</v>
      </c>
      <c r="Q258" s="19">
        <f t="shared" si="79"/>
        <v>1879003.457065749</v>
      </c>
      <c r="R258" s="22"/>
      <c r="S258" s="22">
        <v>2354296.3529862952</v>
      </c>
      <c r="T258" s="36">
        <v>435441.84623709676</v>
      </c>
      <c r="U258" s="36">
        <v>-704979.7</v>
      </c>
      <c r="V258" s="36">
        <v>-269952.2</v>
      </c>
      <c r="W258" s="482">
        <f t="shared" si="80"/>
        <v>-2149612.4834534908</v>
      </c>
      <c r="X258" s="22">
        <f t="shared" si="92"/>
        <v>1168722.8953709735</v>
      </c>
      <c r="Y258" s="19">
        <f t="shared" si="93"/>
        <v>833916.71114087501</v>
      </c>
      <c r="Z258" s="536"/>
      <c r="AA258" s="22">
        <f t="shared" si="81"/>
        <v>89.744524657925666</v>
      </c>
      <c r="AB258" s="22">
        <f t="shared" si="82"/>
        <v>48.860720345090158</v>
      </c>
      <c r="AC258" s="22">
        <f t="shared" si="83"/>
        <v>138.60524500301582</v>
      </c>
      <c r="AE258" s="482">
        <f t="shared" si="84"/>
        <v>99.195093662521913</v>
      </c>
      <c r="AF258" s="482">
        <f t="shared" si="85"/>
        <v>35.848137968020431</v>
      </c>
      <c r="AG258" s="482">
        <f t="shared" si="86"/>
        <v>-90.571015566423313</v>
      </c>
      <c r="AH258" s="482">
        <f t="shared" si="87"/>
        <v>34.69705405746808</v>
      </c>
      <c r="AI258" s="482">
        <f t="shared" si="88"/>
        <v>79.169270121587132</v>
      </c>
      <c r="AK258" s="482">
        <f t="shared" si="95"/>
        <v>100.118917839094</v>
      </c>
      <c r="AL258" s="482">
        <f t="shared" si="96"/>
        <v>18.517620507637542</v>
      </c>
      <c r="AM258" s="482">
        <f t="shared" si="97"/>
        <v>-29.979999999999997</v>
      </c>
      <c r="AN258" s="482">
        <f t="shared" si="98"/>
        <v>-11.48</v>
      </c>
      <c r="AO258" s="482">
        <f t="shared" si="99"/>
        <v>-91.41452194146251</v>
      </c>
      <c r="AP258" s="482">
        <f t="shared" si="100"/>
        <v>49.701165016839191</v>
      </c>
      <c r="AQ258" s="482">
        <f t="shared" si="94"/>
        <v>35.463181422108228</v>
      </c>
    </row>
    <row r="259" spans="1:43">
      <c r="A259" s="240">
        <v>791</v>
      </c>
      <c r="B259" s="364">
        <v>17</v>
      </c>
      <c r="C259" s="364">
        <v>17</v>
      </c>
      <c r="D259" s="18" t="s">
        <v>282</v>
      </c>
      <c r="E259" s="21">
        <v>5131</v>
      </c>
      <c r="F259" s="21">
        <v>5029</v>
      </c>
      <c r="G259" s="36">
        <v>4931</v>
      </c>
      <c r="H259" s="36"/>
      <c r="I259" s="22">
        <v>1140500.0559376774</v>
      </c>
      <c r="J259" s="36">
        <v>312043.85841197806</v>
      </c>
      <c r="K259" s="469">
        <f t="shared" si="78"/>
        <v>1452543.9143496554</v>
      </c>
      <c r="L259" s="469"/>
      <c r="M259" s="36">
        <v>554688.42463979241</v>
      </c>
      <c r="N259" s="36">
        <v>-24350.344094985019</v>
      </c>
      <c r="O259" s="36">
        <v>-455481.63728354283</v>
      </c>
      <c r="P259" s="22">
        <v>174491.48485500697</v>
      </c>
      <c r="Q259" s="19">
        <f t="shared" si="79"/>
        <v>249347.92811627151</v>
      </c>
      <c r="R259" s="22"/>
      <c r="S259" s="22">
        <v>554688.42463979241</v>
      </c>
      <c r="T259" s="22">
        <v>-10267.834112333234</v>
      </c>
      <c r="U259" s="22">
        <v>-147831.38</v>
      </c>
      <c r="V259" s="22">
        <v>-56607.880000000005</v>
      </c>
      <c r="W259" s="482">
        <f t="shared" si="80"/>
        <v>-455481.63728354283</v>
      </c>
      <c r="X259" s="22">
        <f t="shared" si="92"/>
        <v>245076.44469803403</v>
      </c>
      <c r="Y259" s="19">
        <f t="shared" si="93"/>
        <v>129576.13794195035</v>
      </c>
      <c r="Z259" s="536"/>
      <c r="AA259" s="22">
        <f t="shared" si="81"/>
        <v>222.27637028604119</v>
      </c>
      <c r="AB259" s="22">
        <f t="shared" si="82"/>
        <v>60.815407992979544</v>
      </c>
      <c r="AC259" s="22">
        <f t="shared" si="83"/>
        <v>283.09177827902073</v>
      </c>
      <c r="AE259" s="482">
        <f t="shared" si="84"/>
        <v>110.29795677864236</v>
      </c>
      <c r="AF259" s="482">
        <f t="shared" si="85"/>
        <v>-4.8419853042324554</v>
      </c>
      <c r="AG259" s="482">
        <f t="shared" si="86"/>
        <v>-90.571015566423313</v>
      </c>
      <c r="AH259" s="482">
        <f t="shared" si="87"/>
        <v>34.69705405746808</v>
      </c>
      <c r="AI259" s="482">
        <f t="shared" si="88"/>
        <v>49.582009965454667</v>
      </c>
      <c r="AK259" s="482">
        <f t="shared" si="95"/>
        <v>112.49004758462632</v>
      </c>
      <c r="AL259" s="482">
        <f t="shared" si="96"/>
        <v>-2.0823025983235111</v>
      </c>
      <c r="AM259" s="482">
        <f t="shared" si="97"/>
        <v>-29.98</v>
      </c>
      <c r="AN259" s="482">
        <f t="shared" si="98"/>
        <v>-11.48</v>
      </c>
      <c r="AO259" s="482">
        <f t="shared" si="99"/>
        <v>-92.371047917976639</v>
      </c>
      <c r="AP259" s="482">
        <f t="shared" si="100"/>
        <v>49.701165016839184</v>
      </c>
      <c r="AQ259" s="482">
        <f t="shared" si="94"/>
        <v>26.277862085165353</v>
      </c>
    </row>
    <row r="260" spans="1:43">
      <c r="A260" s="240">
        <v>831</v>
      </c>
      <c r="B260" s="364">
        <v>9</v>
      </c>
      <c r="C260" s="364">
        <v>9</v>
      </c>
      <c r="D260" s="18" t="s">
        <v>283</v>
      </c>
      <c r="E260" s="21">
        <v>4595</v>
      </c>
      <c r="F260" s="21">
        <v>4559</v>
      </c>
      <c r="G260" s="36">
        <v>4625</v>
      </c>
      <c r="H260" s="36"/>
      <c r="I260" s="22">
        <v>277484.27787702432</v>
      </c>
      <c r="J260" s="36">
        <v>395482.0588390918</v>
      </c>
      <c r="K260" s="469">
        <f t="shared" si="78"/>
        <v>672966.33671611617</v>
      </c>
      <c r="L260" s="469"/>
      <c r="M260" s="36">
        <v>101281.78612818329</v>
      </c>
      <c r="N260" s="36">
        <v>190590.02266757912</v>
      </c>
      <c r="O260" s="36">
        <v>-412913.25996732386</v>
      </c>
      <c r="P260" s="22">
        <v>158183.86944799699</v>
      </c>
      <c r="Q260" s="19">
        <f t="shared" si="79"/>
        <v>37142.41827643555</v>
      </c>
      <c r="R260" s="22"/>
      <c r="S260" s="22">
        <v>101281.78612818329</v>
      </c>
      <c r="T260" s="36">
        <v>110801.21062203226</v>
      </c>
      <c r="U260" s="36">
        <v>-138657.5</v>
      </c>
      <c r="V260" s="36">
        <v>-53095</v>
      </c>
      <c r="W260" s="482">
        <f t="shared" si="80"/>
        <v>-412913.25996732386</v>
      </c>
      <c r="X260" s="22">
        <f t="shared" si="92"/>
        <v>229867.88820288124</v>
      </c>
      <c r="Y260" s="19">
        <f t="shared" si="93"/>
        <v>-162714.87501422709</v>
      </c>
      <c r="Z260" s="536"/>
      <c r="AA260" s="22">
        <f t="shared" si="81"/>
        <v>60.388308569537394</v>
      </c>
      <c r="AB260" s="22">
        <f t="shared" si="82"/>
        <v>86.067912696211494</v>
      </c>
      <c r="AC260" s="22">
        <f t="shared" si="83"/>
        <v>146.45622126574889</v>
      </c>
      <c r="AE260" s="482">
        <f t="shared" si="84"/>
        <v>22.215789894315265</v>
      </c>
      <c r="AF260" s="482">
        <f t="shared" si="85"/>
        <v>41.805225415130316</v>
      </c>
      <c r="AG260" s="482">
        <f t="shared" si="86"/>
        <v>-90.571015566423313</v>
      </c>
      <c r="AH260" s="482">
        <f t="shared" si="87"/>
        <v>34.69705405746808</v>
      </c>
      <c r="AI260" s="482">
        <f t="shared" si="88"/>
        <v>8.1470538004903599</v>
      </c>
      <c r="AK260" s="482">
        <f t="shared" si="95"/>
        <v>21.898764568255846</v>
      </c>
      <c r="AL260" s="482">
        <f t="shared" si="96"/>
        <v>23.957018512871841</v>
      </c>
      <c r="AM260" s="482">
        <f t="shared" si="97"/>
        <v>-29.98</v>
      </c>
      <c r="AN260" s="482">
        <f t="shared" si="98"/>
        <v>-11.48</v>
      </c>
      <c r="AO260" s="482">
        <f t="shared" si="99"/>
        <v>-89.278542695637597</v>
      </c>
      <c r="AP260" s="482">
        <f t="shared" si="100"/>
        <v>49.701165016839184</v>
      </c>
      <c r="AQ260" s="482">
        <f t="shared" si="94"/>
        <v>-35.181594597670724</v>
      </c>
    </row>
    <row r="261" spans="1:43">
      <c r="A261" s="240">
        <v>832</v>
      </c>
      <c r="B261" s="364">
        <v>17</v>
      </c>
      <c r="C261" s="364">
        <v>17</v>
      </c>
      <c r="D261" s="18" t="s">
        <v>284</v>
      </c>
      <c r="E261" s="21">
        <v>3913</v>
      </c>
      <c r="F261" s="21">
        <v>3825</v>
      </c>
      <c r="G261" s="36">
        <v>3731</v>
      </c>
      <c r="H261" s="36"/>
      <c r="I261" s="22">
        <v>1776586.5202539766</v>
      </c>
      <c r="J261" s="36">
        <v>1174352.1721804312</v>
      </c>
      <c r="K261" s="469">
        <f t="shared" si="78"/>
        <v>2950938.6924344078</v>
      </c>
      <c r="L261" s="469"/>
      <c r="M261" s="36">
        <v>1613949.5257217507</v>
      </c>
      <c r="N261" s="36">
        <v>992313.12109336723</v>
      </c>
      <c r="O261" s="36">
        <v>-346434.13454156916</v>
      </c>
      <c r="P261" s="22">
        <v>132716.23176981541</v>
      </c>
      <c r="Q261" s="19">
        <f t="shared" si="79"/>
        <v>2392544.7440433642</v>
      </c>
      <c r="R261" s="22"/>
      <c r="S261" s="22">
        <v>1613949.5257217507</v>
      </c>
      <c r="T261" s="36">
        <v>925370.32528853801</v>
      </c>
      <c r="U261" s="36">
        <v>-111855.38</v>
      </c>
      <c r="V261" s="36">
        <v>-42831.880000000005</v>
      </c>
      <c r="W261" s="482">
        <f t="shared" si="80"/>
        <v>-346434.13454156916</v>
      </c>
      <c r="X261" s="22">
        <f t="shared" si="92"/>
        <v>185435.04667782702</v>
      </c>
      <c r="Y261" s="19">
        <f t="shared" si="93"/>
        <v>2223633.5031465464</v>
      </c>
      <c r="Z261" s="536"/>
      <c r="AA261" s="22">
        <f t="shared" si="81"/>
        <v>454.02159986045911</v>
      </c>
      <c r="AB261" s="22">
        <f t="shared" si="82"/>
        <v>300.11555639673685</v>
      </c>
      <c r="AC261" s="22">
        <f t="shared" si="83"/>
        <v>754.13715625719601</v>
      </c>
      <c r="AE261" s="482">
        <f t="shared" si="84"/>
        <v>421.9475884239871</v>
      </c>
      <c r="AF261" s="482">
        <f t="shared" si="85"/>
        <v>259.42826695251432</v>
      </c>
      <c r="AG261" s="482">
        <f t="shared" si="86"/>
        <v>-90.571015566423313</v>
      </c>
      <c r="AH261" s="482">
        <f t="shared" si="87"/>
        <v>34.69705405746808</v>
      </c>
      <c r="AI261" s="482">
        <f t="shared" si="88"/>
        <v>625.50189386754619</v>
      </c>
      <c r="AK261" s="482">
        <f t="shared" si="95"/>
        <v>432.57827009427785</v>
      </c>
      <c r="AL261" s="482">
        <f t="shared" si="96"/>
        <v>248.02206520732727</v>
      </c>
      <c r="AM261" s="482">
        <f t="shared" si="97"/>
        <v>-29.98</v>
      </c>
      <c r="AN261" s="482">
        <f t="shared" si="98"/>
        <v>-11.48</v>
      </c>
      <c r="AO261" s="482">
        <f t="shared" si="99"/>
        <v>-92.852890523068652</v>
      </c>
      <c r="AP261" s="482">
        <f t="shared" si="100"/>
        <v>49.701165016839191</v>
      </c>
      <c r="AQ261" s="482">
        <f t="shared" si="94"/>
        <v>595.98860979537562</v>
      </c>
    </row>
    <row r="262" spans="1:43">
      <c r="A262" s="240">
        <v>833</v>
      </c>
      <c r="B262" s="364">
        <v>2</v>
      </c>
      <c r="C262" s="364">
        <v>2</v>
      </c>
      <c r="D262" s="18" t="s">
        <v>285</v>
      </c>
      <c r="E262" s="21">
        <v>1677</v>
      </c>
      <c r="F262" s="21">
        <v>1691</v>
      </c>
      <c r="G262" s="36">
        <v>1705</v>
      </c>
      <c r="H262" s="36"/>
      <c r="I262" s="22">
        <v>460471.57373023202</v>
      </c>
      <c r="J262" s="36">
        <v>609663.98082167027</v>
      </c>
      <c r="K262" s="469">
        <f t="shared" si="78"/>
        <v>1070135.5545519022</v>
      </c>
      <c r="L262" s="469"/>
      <c r="M262" s="36">
        <v>446074.66432930698</v>
      </c>
      <c r="N262" s="36">
        <v>567765.05453882145</v>
      </c>
      <c r="O262" s="36">
        <v>-153155.58732282181</v>
      </c>
      <c r="P262" s="22">
        <v>58672.718411178525</v>
      </c>
      <c r="Q262" s="19">
        <f t="shared" si="79"/>
        <v>919356.84995648521</v>
      </c>
      <c r="R262" s="22"/>
      <c r="S262" s="22">
        <v>446074.66432930698</v>
      </c>
      <c r="T262" s="36">
        <v>538170.2133085035</v>
      </c>
      <c r="U262" s="36">
        <v>-51115.9</v>
      </c>
      <c r="V262" s="36">
        <v>-19573.400000000001</v>
      </c>
      <c r="W262" s="482">
        <f t="shared" si="80"/>
        <v>-153155.58732282181</v>
      </c>
      <c r="X262" s="22">
        <f t="shared" si="92"/>
        <v>84740.486353710818</v>
      </c>
      <c r="Y262" s="19">
        <f t="shared" si="93"/>
        <v>845140.47666869941</v>
      </c>
      <c r="Z262" s="536"/>
      <c r="AA262" s="22">
        <f t="shared" si="81"/>
        <v>274.58054486000719</v>
      </c>
      <c r="AB262" s="22">
        <f t="shared" si="82"/>
        <v>363.54441313158634</v>
      </c>
      <c r="AC262" s="22">
        <f t="shared" si="83"/>
        <v>638.12495799159342</v>
      </c>
      <c r="AE262" s="482">
        <f t="shared" si="84"/>
        <v>263.79341474234593</v>
      </c>
      <c r="AF262" s="482">
        <f t="shared" si="85"/>
        <v>335.75698080356091</v>
      </c>
      <c r="AG262" s="482">
        <f t="shared" si="86"/>
        <v>-90.571015566423313</v>
      </c>
      <c r="AH262" s="482">
        <f t="shared" si="87"/>
        <v>34.69705405746808</v>
      </c>
      <c r="AI262" s="482">
        <f t="shared" si="88"/>
        <v>543.6764340369516</v>
      </c>
      <c r="AK262" s="482">
        <f t="shared" si="95"/>
        <v>261.62736910809792</v>
      </c>
      <c r="AL262" s="482">
        <f t="shared" si="96"/>
        <v>315.64235384662965</v>
      </c>
      <c r="AM262" s="482">
        <f t="shared" si="97"/>
        <v>-29.98</v>
      </c>
      <c r="AN262" s="482">
        <f t="shared" si="98"/>
        <v>-11.48</v>
      </c>
      <c r="AO262" s="482">
        <f t="shared" si="99"/>
        <v>-89.827323943003989</v>
      </c>
      <c r="AP262" s="482">
        <f t="shared" si="100"/>
        <v>49.701165016839191</v>
      </c>
      <c r="AQ262" s="482">
        <f t="shared" si="94"/>
        <v>495.68356402856273</v>
      </c>
    </row>
    <row r="263" spans="1:43">
      <c r="A263" s="240">
        <v>834</v>
      </c>
      <c r="B263" s="364">
        <v>5</v>
      </c>
      <c r="C263" s="364">
        <v>5</v>
      </c>
      <c r="D263" s="18" t="s">
        <v>286</v>
      </c>
      <c r="E263" s="21">
        <v>5967</v>
      </c>
      <c r="F263" s="21">
        <v>5879</v>
      </c>
      <c r="G263" s="36">
        <v>5844</v>
      </c>
      <c r="H263" s="36"/>
      <c r="I263" s="22">
        <v>1173682.0982292539</v>
      </c>
      <c r="J263" s="36">
        <v>749534.85643869278</v>
      </c>
      <c r="K263" s="469">
        <f t="shared" si="78"/>
        <v>1923216.9546679468</v>
      </c>
      <c r="L263" s="469"/>
      <c r="M263" s="36">
        <v>1625120.9558775544</v>
      </c>
      <c r="N263" s="36">
        <v>937566.64992664231</v>
      </c>
      <c r="O263" s="36">
        <v>-532467.00051500264</v>
      </c>
      <c r="P263" s="22">
        <v>203983.98080385485</v>
      </c>
      <c r="Q263" s="19">
        <f t="shared" si="79"/>
        <v>2234204.5860930486</v>
      </c>
      <c r="R263" s="22"/>
      <c r="S263" s="22">
        <v>1625120.9558775544</v>
      </c>
      <c r="T263" s="36">
        <v>834676.01030923275</v>
      </c>
      <c r="U263" s="36">
        <v>-175203.12</v>
      </c>
      <c r="V263" s="36">
        <v>-67089.119999999995</v>
      </c>
      <c r="W263" s="482">
        <f t="shared" si="80"/>
        <v>-532467.00051500264</v>
      </c>
      <c r="X263" s="22">
        <f t="shared" si="92"/>
        <v>290453.60835840821</v>
      </c>
      <c r="Y263" s="19">
        <f t="shared" si="93"/>
        <v>1975491.3340301923</v>
      </c>
      <c r="Z263" s="536"/>
      <c r="AA263" s="22">
        <f t="shared" si="81"/>
        <v>196.69550833404622</v>
      </c>
      <c r="AB263" s="22">
        <f t="shared" si="82"/>
        <v>125.61334949533983</v>
      </c>
      <c r="AC263" s="22">
        <f t="shared" si="83"/>
        <v>322.30885782938611</v>
      </c>
      <c r="AE263" s="482">
        <f t="shared" si="84"/>
        <v>276.4281265313071</v>
      </c>
      <c r="AF263" s="482">
        <f t="shared" si="85"/>
        <v>159.47723251005993</v>
      </c>
      <c r="AG263" s="482">
        <f t="shared" si="86"/>
        <v>-90.571015566423313</v>
      </c>
      <c r="AH263" s="482">
        <f t="shared" si="87"/>
        <v>34.69705405746808</v>
      </c>
      <c r="AI263" s="482">
        <f t="shared" si="88"/>
        <v>380.03139753241175</v>
      </c>
      <c r="AK263" s="482">
        <f t="shared" si="95"/>
        <v>278.08366801463967</v>
      </c>
      <c r="AL263" s="482">
        <f t="shared" si="96"/>
        <v>142.82614823908841</v>
      </c>
      <c r="AM263" s="482">
        <f t="shared" si="97"/>
        <v>-29.98</v>
      </c>
      <c r="AN263" s="482">
        <f t="shared" si="98"/>
        <v>-11.479999999999999</v>
      </c>
      <c r="AO263" s="482">
        <f t="shared" si="99"/>
        <v>-91.11344978011681</v>
      </c>
      <c r="AP263" s="482">
        <f t="shared" si="100"/>
        <v>49.701165016839184</v>
      </c>
      <c r="AQ263" s="482">
        <f t="shared" si="94"/>
        <v>338.03753149045042</v>
      </c>
    </row>
    <row r="264" spans="1:43">
      <c r="A264" s="240">
        <v>837</v>
      </c>
      <c r="B264" s="364">
        <v>6</v>
      </c>
      <c r="C264" s="364">
        <v>6</v>
      </c>
      <c r="D264" s="18" t="s">
        <v>287</v>
      </c>
      <c r="E264" s="21">
        <v>244223</v>
      </c>
      <c r="F264" s="21">
        <v>249009</v>
      </c>
      <c r="G264" s="36">
        <v>255050</v>
      </c>
      <c r="H264" s="36"/>
      <c r="I264" s="22">
        <v>-53845192.491937794</v>
      </c>
      <c r="J264" s="36">
        <v>-17879235.785679471</v>
      </c>
      <c r="K264" s="469">
        <f t="shared" si="78"/>
        <v>-71724428.277617261</v>
      </c>
      <c r="L264" s="469"/>
      <c r="M264" s="36">
        <v>-34937811.825379469</v>
      </c>
      <c r="N264" s="36">
        <v>-2548022.1881027813</v>
      </c>
      <c r="O264" s="36">
        <v>-22552998.015179504</v>
      </c>
      <c r="P264" s="22">
        <v>8639878.7337960694</v>
      </c>
      <c r="Q264" s="19">
        <f t="shared" si="79"/>
        <v>-51398953.29486569</v>
      </c>
      <c r="R264" s="22"/>
      <c r="S264" s="22">
        <v>-34937811.825379469</v>
      </c>
      <c r="T264" s="36">
        <v>-508407.85533465625</v>
      </c>
      <c r="U264" s="36">
        <v>-7646399</v>
      </c>
      <c r="V264" s="36">
        <v>-2927974</v>
      </c>
      <c r="W264" s="482">
        <f t="shared" si="80"/>
        <v>-22552998.015179504</v>
      </c>
      <c r="X264" s="22">
        <f t="shared" si="92"/>
        <v>12676282.137544833</v>
      </c>
      <c r="Y264" s="19">
        <f t="shared" si="93"/>
        <v>-55897308.558348797</v>
      </c>
      <c r="Z264" s="536"/>
      <c r="AA264" s="22">
        <f t="shared" si="81"/>
        <v>-220.47551824331777</v>
      </c>
      <c r="AB264" s="22">
        <f t="shared" si="82"/>
        <v>-73.208648594438159</v>
      </c>
      <c r="AC264" s="22">
        <f t="shared" si="83"/>
        <v>-293.68416683775592</v>
      </c>
      <c r="AE264" s="482">
        <f t="shared" si="84"/>
        <v>-140.30742593793585</v>
      </c>
      <c r="AF264" s="482">
        <f t="shared" si="85"/>
        <v>-10.232650980899411</v>
      </c>
      <c r="AG264" s="482">
        <f t="shared" si="86"/>
        <v>-90.571015566423313</v>
      </c>
      <c r="AH264" s="482">
        <f t="shared" si="87"/>
        <v>34.69705405746808</v>
      </c>
      <c r="AI264" s="482">
        <f t="shared" si="88"/>
        <v>-206.41403842779053</v>
      </c>
      <c r="AK264" s="482">
        <f t="shared" si="95"/>
        <v>-136.98416712558114</v>
      </c>
      <c r="AL264" s="482">
        <f t="shared" si="96"/>
        <v>-1.9933654394615026</v>
      </c>
      <c r="AM264" s="482">
        <f t="shared" si="97"/>
        <v>-29.98</v>
      </c>
      <c r="AN264" s="482">
        <f t="shared" si="98"/>
        <v>-11.48</v>
      </c>
      <c r="AO264" s="482">
        <f t="shared" si="99"/>
        <v>-88.425791080884153</v>
      </c>
      <c r="AP264" s="482">
        <f t="shared" si="100"/>
        <v>49.701165016839184</v>
      </c>
      <c r="AQ264" s="482">
        <f t="shared" si="94"/>
        <v>-219.16215862908763</v>
      </c>
    </row>
    <row r="265" spans="1:43">
      <c r="A265" s="240">
        <v>844</v>
      </c>
      <c r="B265" s="364">
        <v>11</v>
      </c>
      <c r="C265" s="364">
        <v>11</v>
      </c>
      <c r="D265" s="18" t="s">
        <v>288</v>
      </c>
      <c r="E265" s="21">
        <v>1479</v>
      </c>
      <c r="F265" s="21">
        <v>1441</v>
      </c>
      <c r="G265" s="36">
        <v>1412</v>
      </c>
      <c r="H265" s="36"/>
      <c r="I265" s="22">
        <v>31234.193027492045</v>
      </c>
      <c r="J265" s="36">
        <v>-120860.69158236854</v>
      </c>
      <c r="K265" s="469">
        <f t="shared" si="78"/>
        <v>-89626.498554876496</v>
      </c>
      <c r="L265" s="469"/>
      <c r="M265" s="36">
        <v>155770.66059490759</v>
      </c>
      <c r="N265" s="36">
        <v>-22361.668636851882</v>
      </c>
      <c r="O265" s="36">
        <v>-130512.833431216</v>
      </c>
      <c r="P265" s="22">
        <v>49998.454896811505</v>
      </c>
      <c r="Q265" s="19">
        <f t="shared" si="79"/>
        <v>52894.613423651208</v>
      </c>
      <c r="R265" s="22"/>
      <c r="S265" s="22">
        <v>155770.66059490759</v>
      </c>
      <c r="T265" s="36">
        <v>-4351.163736135285</v>
      </c>
      <c r="U265" s="36">
        <v>-42331.76</v>
      </c>
      <c r="V265" s="36">
        <v>-16209.76</v>
      </c>
      <c r="W265" s="482">
        <f t="shared" si="80"/>
        <v>-130512.833431216</v>
      </c>
      <c r="X265" s="22">
        <f t="shared" si="92"/>
        <v>70178.045003776933</v>
      </c>
      <c r="Y265" s="19">
        <f t="shared" si="93"/>
        <v>32543.188431333227</v>
      </c>
      <c r="Z265" s="536"/>
      <c r="AA265" s="22">
        <f t="shared" si="81"/>
        <v>21.118453703510511</v>
      </c>
      <c r="AB265" s="22">
        <f t="shared" si="82"/>
        <v>-81.717844207145731</v>
      </c>
      <c r="AC265" s="22">
        <f t="shared" si="83"/>
        <v>-60.599390503635227</v>
      </c>
      <c r="AE265" s="482">
        <f t="shared" si="84"/>
        <v>108.0990011068061</v>
      </c>
      <c r="AF265" s="482">
        <f t="shared" si="85"/>
        <v>-15.518160053332327</v>
      </c>
      <c r="AG265" s="482">
        <f t="shared" si="86"/>
        <v>-90.571015566423313</v>
      </c>
      <c r="AH265" s="482">
        <f t="shared" si="87"/>
        <v>34.69705405746808</v>
      </c>
      <c r="AI265" s="482">
        <f t="shared" si="88"/>
        <v>36.706879544518536</v>
      </c>
      <c r="AK265" s="482">
        <f t="shared" si="95"/>
        <v>110.31916472727167</v>
      </c>
      <c r="AL265" s="482">
        <f t="shared" si="96"/>
        <v>-3.0815607196425532</v>
      </c>
      <c r="AM265" s="482">
        <f t="shared" si="97"/>
        <v>-29.98</v>
      </c>
      <c r="AN265" s="482">
        <f t="shared" si="98"/>
        <v>-11.48</v>
      </c>
      <c r="AO265" s="482">
        <f t="shared" si="99"/>
        <v>-92.431185149586398</v>
      </c>
      <c r="AP265" s="482">
        <f t="shared" si="100"/>
        <v>49.701165016839191</v>
      </c>
      <c r="AQ265" s="482">
        <f t="shared" si="94"/>
        <v>23.047583874881887</v>
      </c>
    </row>
    <row r="266" spans="1:43">
      <c r="A266" s="240">
        <v>845</v>
      </c>
      <c r="B266" s="364">
        <v>19</v>
      </c>
      <c r="C266" s="364">
        <v>19</v>
      </c>
      <c r="D266" s="18" t="s">
        <v>289</v>
      </c>
      <c r="E266" s="21">
        <v>2882</v>
      </c>
      <c r="F266" s="21">
        <v>2863</v>
      </c>
      <c r="G266" s="36">
        <v>2831</v>
      </c>
      <c r="H266" s="36"/>
      <c r="I266" s="22">
        <v>132327.87187121573</v>
      </c>
      <c r="J266" s="36">
        <v>9805.6424723850105</v>
      </c>
      <c r="K266" s="469">
        <f t="shared" si="78"/>
        <v>142133.51434360075</v>
      </c>
      <c r="L266" s="469"/>
      <c r="M266" s="36">
        <v>211787.08367977914</v>
      </c>
      <c r="N266" s="36">
        <v>7893.8707466464493</v>
      </c>
      <c r="O266" s="36">
        <v>-259304.81756666995</v>
      </c>
      <c r="P266" s="22">
        <v>99337.665766531107</v>
      </c>
      <c r="Q266" s="19">
        <f t="shared" si="79"/>
        <v>59713.80262628675</v>
      </c>
      <c r="R266" s="22"/>
      <c r="S266" s="22">
        <v>211787.08367977914</v>
      </c>
      <c r="T266" s="36">
        <v>-5845.4581554205706</v>
      </c>
      <c r="U266" s="36">
        <v>-84873.38</v>
      </c>
      <c r="V266" s="36">
        <v>-32499.88</v>
      </c>
      <c r="W266" s="482">
        <f t="shared" si="80"/>
        <v>-259304.81756666995</v>
      </c>
      <c r="X266" s="22">
        <f t="shared" si="92"/>
        <v>140703.99816267175</v>
      </c>
      <c r="Y266" s="19">
        <f t="shared" si="93"/>
        <v>-30032.453879639652</v>
      </c>
      <c r="Z266" s="536"/>
      <c r="AA266" s="22">
        <f t="shared" si="81"/>
        <v>45.915292113537724</v>
      </c>
      <c r="AB266" s="22">
        <f t="shared" si="82"/>
        <v>3.4023742097102745</v>
      </c>
      <c r="AC266" s="22">
        <f t="shared" si="83"/>
        <v>49.317666323248005</v>
      </c>
      <c r="AE266" s="482">
        <f t="shared" si="84"/>
        <v>73.973832930415341</v>
      </c>
      <c r="AF266" s="482">
        <f t="shared" si="85"/>
        <v>2.7572024962090289</v>
      </c>
      <c r="AG266" s="482">
        <f t="shared" si="86"/>
        <v>-90.571015566423313</v>
      </c>
      <c r="AH266" s="482">
        <f t="shared" si="87"/>
        <v>34.69705405746808</v>
      </c>
      <c r="AI266" s="482">
        <f t="shared" si="88"/>
        <v>20.85707391766914</v>
      </c>
      <c r="AK266" s="482">
        <f t="shared" si="95"/>
        <v>74.80999070285381</v>
      </c>
      <c r="AL266" s="482">
        <f t="shared" si="96"/>
        <v>-2.0648033046346064</v>
      </c>
      <c r="AM266" s="482">
        <f t="shared" si="97"/>
        <v>-29.98</v>
      </c>
      <c r="AN266" s="482">
        <f t="shared" si="98"/>
        <v>-11.48</v>
      </c>
      <c r="AO266" s="482">
        <f t="shared" si="99"/>
        <v>-91.594778370423867</v>
      </c>
      <c r="AP266" s="482">
        <f t="shared" si="100"/>
        <v>49.701165016839191</v>
      </c>
      <c r="AQ266" s="482">
        <f t="shared" si="94"/>
        <v>-10.608425955365473</v>
      </c>
    </row>
    <row r="267" spans="1:43">
      <c r="A267" s="240">
        <v>846</v>
      </c>
      <c r="B267" s="364">
        <v>14</v>
      </c>
      <c r="C267" s="364">
        <v>14</v>
      </c>
      <c r="D267" s="18" t="s">
        <v>290</v>
      </c>
      <c r="E267" s="21">
        <v>4952</v>
      </c>
      <c r="F267" s="21">
        <v>4862</v>
      </c>
      <c r="G267" s="36">
        <v>4758</v>
      </c>
      <c r="H267" s="36"/>
      <c r="I267" s="22">
        <v>1754702.8488937281</v>
      </c>
      <c r="J267" s="36">
        <v>726647.81290576479</v>
      </c>
      <c r="K267" s="469">
        <f t="shared" ref="K267:K303" si="101">SUM(I267:J267)</f>
        <v>2481350.6617994928</v>
      </c>
      <c r="L267" s="469"/>
      <c r="M267" s="36">
        <v>1311932.4279102779</v>
      </c>
      <c r="N267" s="36">
        <v>337995.96269179072</v>
      </c>
      <c r="O267" s="36">
        <v>-440356.27768395015</v>
      </c>
      <c r="P267" s="22">
        <v>168697.07682740979</v>
      </c>
      <c r="Q267" s="19">
        <f t="shared" ref="Q267:Q303" si="102">SUM(M267:P267)</f>
        <v>1378269.1897455282</v>
      </c>
      <c r="R267" s="22"/>
      <c r="S267" s="22">
        <v>1311932.4279102779</v>
      </c>
      <c r="T267" s="36">
        <v>252904.23113542993</v>
      </c>
      <c r="U267" s="36">
        <v>-142644.84</v>
      </c>
      <c r="V267" s="36">
        <v>-54621.840000000004</v>
      </c>
      <c r="W267" s="482">
        <f t="shared" ref="W267:W303" si="103">O267</f>
        <v>-440356.27768395015</v>
      </c>
      <c r="X267" s="22">
        <f t="shared" si="92"/>
        <v>236478.14315012086</v>
      </c>
      <c r="Y267" s="19">
        <f t="shared" si="93"/>
        <v>1163691.8445118784</v>
      </c>
      <c r="Z267" s="536"/>
      <c r="AA267" s="22">
        <f t="shared" ref="AA267:AA303" si="104">I267/E267</f>
        <v>354.34225543088206</v>
      </c>
      <c r="AB267" s="22">
        <f t="shared" ref="AB267:AB303" si="105">J267/E267</f>
        <v>146.73824977903166</v>
      </c>
      <c r="AC267" s="22">
        <f t="shared" ref="AC267:AC303" si="106">K267/E267</f>
        <v>501.08050520991372</v>
      </c>
      <c r="AE267" s="482">
        <f t="shared" ref="AE267:AE303" si="107">M267/F267</f>
        <v>269.83390125674163</v>
      </c>
      <c r="AF267" s="482">
        <f t="shared" ref="AF267:AF303" si="108">N267/F267</f>
        <v>69.517886197406568</v>
      </c>
      <c r="AG267" s="482">
        <f t="shared" ref="AG267:AG303" si="109">O267/F267</f>
        <v>-90.571015566423313</v>
      </c>
      <c r="AH267" s="482">
        <f t="shared" ref="AH267:AH303" si="110">P267/F267</f>
        <v>34.69705405746808</v>
      </c>
      <c r="AI267" s="482">
        <f t="shared" ref="AI267:AI303" si="111">Q267/F267</f>
        <v>283.47782594519293</v>
      </c>
      <c r="AK267" s="482">
        <f t="shared" si="95"/>
        <v>275.73191002738082</v>
      </c>
      <c r="AL267" s="482">
        <f t="shared" si="96"/>
        <v>53.153474387437981</v>
      </c>
      <c r="AM267" s="482">
        <f t="shared" si="97"/>
        <v>-29.98</v>
      </c>
      <c r="AN267" s="482">
        <f t="shared" si="98"/>
        <v>-11.48</v>
      </c>
      <c r="AO267" s="482">
        <f t="shared" si="99"/>
        <v>-92.550709895744035</v>
      </c>
      <c r="AP267" s="482">
        <f t="shared" si="100"/>
        <v>49.701165016839191</v>
      </c>
      <c r="AQ267" s="482">
        <f t="shared" si="94"/>
        <v>244.57583953591393</v>
      </c>
    </row>
    <row r="268" spans="1:43">
      <c r="A268" s="240">
        <v>848</v>
      </c>
      <c r="B268" s="364">
        <v>12</v>
      </c>
      <c r="C268" s="364">
        <v>12</v>
      </c>
      <c r="D268" s="18" t="s">
        <v>291</v>
      </c>
      <c r="E268" s="21">
        <v>4241</v>
      </c>
      <c r="F268" s="21">
        <v>4160</v>
      </c>
      <c r="G268" s="36">
        <v>4066</v>
      </c>
      <c r="H268" s="36"/>
      <c r="I268" s="22">
        <v>589498.60468085529</v>
      </c>
      <c r="J268" s="36">
        <v>590624.29512437142</v>
      </c>
      <c r="K268" s="469">
        <f t="shared" si="101"/>
        <v>1180122.8998052268</v>
      </c>
      <c r="L268" s="469"/>
      <c r="M268" s="36">
        <v>38291.144048307695</v>
      </c>
      <c r="N268" s="36">
        <v>143158.5342119933</v>
      </c>
      <c r="O268" s="36">
        <v>-376775.42475632101</v>
      </c>
      <c r="P268" s="22">
        <v>144339.74487906721</v>
      </c>
      <c r="Q268" s="19">
        <f t="shared" si="102"/>
        <v>-50986.001616952795</v>
      </c>
      <c r="R268" s="22"/>
      <c r="S268" s="22">
        <v>38291.144048307695</v>
      </c>
      <c r="T268" s="36">
        <v>70352.774591577676</v>
      </c>
      <c r="U268" s="36">
        <v>-121898.68000000001</v>
      </c>
      <c r="V268" s="36">
        <v>-46677.68</v>
      </c>
      <c r="W268" s="482">
        <f t="shared" si="103"/>
        <v>-376775.42475632101</v>
      </c>
      <c r="X268" s="22">
        <f t="shared" ref="X268:X303" si="112">G268/$G$10*277000000</f>
        <v>202084.93695846811</v>
      </c>
      <c r="Y268" s="19">
        <f t="shared" si="93"/>
        <v>-234622.9291579675</v>
      </c>
      <c r="Z268" s="536"/>
      <c r="AA268" s="22">
        <f t="shared" si="104"/>
        <v>138.99990678633702</v>
      </c>
      <c r="AB268" s="22">
        <f t="shared" si="105"/>
        <v>139.26533721395222</v>
      </c>
      <c r="AC268" s="22">
        <f t="shared" si="106"/>
        <v>278.26524400028927</v>
      </c>
      <c r="AE268" s="482">
        <f t="shared" si="107"/>
        <v>9.2046019346893502</v>
      </c>
      <c r="AF268" s="482">
        <f t="shared" si="108"/>
        <v>34.413109185575316</v>
      </c>
      <c r="AG268" s="482">
        <f t="shared" si="109"/>
        <v>-90.571015566423313</v>
      </c>
      <c r="AH268" s="482">
        <f t="shared" si="110"/>
        <v>34.69705405746808</v>
      </c>
      <c r="AI268" s="482">
        <f t="shared" si="111"/>
        <v>-12.256250388690576</v>
      </c>
      <c r="AK268" s="482">
        <f t="shared" si="95"/>
        <v>9.4173989297362759</v>
      </c>
      <c r="AL268" s="482">
        <f t="shared" si="96"/>
        <v>17.30269911253755</v>
      </c>
      <c r="AM268" s="482">
        <f t="shared" si="97"/>
        <v>-29.98</v>
      </c>
      <c r="AN268" s="482">
        <f t="shared" si="98"/>
        <v>-11.48</v>
      </c>
      <c r="AO268" s="482">
        <f t="shared" si="99"/>
        <v>-92.664885577058783</v>
      </c>
      <c r="AP268" s="482">
        <f t="shared" si="100"/>
        <v>49.701165016839184</v>
      </c>
      <c r="AQ268" s="482">
        <f t="shared" si="94"/>
        <v>-57.703622517945774</v>
      </c>
    </row>
    <row r="269" spans="1:43">
      <c r="A269" s="240">
        <v>849</v>
      </c>
      <c r="B269" s="364">
        <v>16</v>
      </c>
      <c r="C269" s="364">
        <v>16</v>
      </c>
      <c r="D269" s="18" t="s">
        <v>292</v>
      </c>
      <c r="E269" s="21">
        <v>2938</v>
      </c>
      <c r="F269" s="21">
        <v>2903</v>
      </c>
      <c r="G269" s="36">
        <v>2849</v>
      </c>
      <c r="H269" s="36"/>
      <c r="I269" s="22">
        <v>704344.65399877948</v>
      </c>
      <c r="J269" s="36">
        <v>190287.47309936062</v>
      </c>
      <c r="K269" s="469">
        <f t="shared" si="101"/>
        <v>894632.12709814007</v>
      </c>
      <c r="L269" s="469"/>
      <c r="M269" s="36">
        <v>699450.09426301043</v>
      </c>
      <c r="N269" s="36">
        <v>131300.81623448204</v>
      </c>
      <c r="O269" s="36">
        <v>-262927.65818932687</v>
      </c>
      <c r="P269" s="22">
        <v>100725.54792882984</v>
      </c>
      <c r="Q269" s="19">
        <f t="shared" si="102"/>
        <v>668548.80023699533</v>
      </c>
      <c r="R269" s="22"/>
      <c r="S269" s="22">
        <v>699450.09426301043</v>
      </c>
      <c r="T269" s="36">
        <v>80494.296960908337</v>
      </c>
      <c r="U269" s="36">
        <v>-85413.02</v>
      </c>
      <c r="V269" s="36">
        <v>-32706.52</v>
      </c>
      <c r="W269" s="482">
        <f t="shared" si="103"/>
        <v>-262927.65818932687</v>
      </c>
      <c r="X269" s="22">
        <f t="shared" si="112"/>
        <v>141598.61913297485</v>
      </c>
      <c r="Y269" s="19">
        <f t="shared" si="93"/>
        <v>540495.81216756674</v>
      </c>
      <c r="Z269" s="536"/>
      <c r="AA269" s="22">
        <f t="shared" si="104"/>
        <v>239.73609734471731</v>
      </c>
      <c r="AB269" s="22">
        <f t="shared" si="105"/>
        <v>64.767689958938263</v>
      </c>
      <c r="AC269" s="22">
        <f t="shared" si="106"/>
        <v>304.5037873036556</v>
      </c>
      <c r="AE269" s="482">
        <f t="shared" si="107"/>
        <v>240.94043894695503</v>
      </c>
      <c r="AF269" s="482">
        <f t="shared" si="108"/>
        <v>45.229354541674837</v>
      </c>
      <c r="AG269" s="482">
        <f t="shared" si="109"/>
        <v>-90.571015566423313</v>
      </c>
      <c r="AH269" s="482">
        <f t="shared" si="110"/>
        <v>34.69705405746808</v>
      </c>
      <c r="AI269" s="482">
        <f t="shared" si="111"/>
        <v>230.2958319796746</v>
      </c>
      <c r="AK269" s="482">
        <f t="shared" si="95"/>
        <v>245.50722859354525</v>
      </c>
      <c r="AL269" s="482">
        <f t="shared" si="96"/>
        <v>28.253526486805313</v>
      </c>
      <c r="AM269" s="482">
        <f t="shared" si="97"/>
        <v>-29.98</v>
      </c>
      <c r="AN269" s="482">
        <f t="shared" si="98"/>
        <v>-11.48</v>
      </c>
      <c r="AO269" s="482">
        <f t="shared" si="99"/>
        <v>-92.287700312154044</v>
      </c>
      <c r="AP269" s="482">
        <f t="shared" si="100"/>
        <v>49.701165016839191</v>
      </c>
      <c r="AQ269" s="482">
        <f t="shared" si="94"/>
        <v>189.71421978503571</v>
      </c>
    </row>
    <row r="270" spans="1:43">
      <c r="A270" s="240">
        <v>850</v>
      </c>
      <c r="B270" s="364">
        <v>13</v>
      </c>
      <c r="C270" s="364">
        <v>13</v>
      </c>
      <c r="D270" s="18" t="s">
        <v>293</v>
      </c>
      <c r="E270" s="21">
        <v>2387</v>
      </c>
      <c r="F270" s="21">
        <v>2407</v>
      </c>
      <c r="G270" s="36">
        <v>2368</v>
      </c>
      <c r="H270" s="36"/>
      <c r="I270" s="22">
        <v>284626.20327458519</v>
      </c>
      <c r="J270" s="36">
        <v>293810.16443008865</v>
      </c>
      <c r="K270" s="469">
        <f t="shared" si="101"/>
        <v>578436.3677046739</v>
      </c>
      <c r="L270" s="469"/>
      <c r="M270" s="36">
        <v>254195.90239234566</v>
      </c>
      <c r="N270" s="36">
        <v>227546.05290211181</v>
      </c>
      <c r="O270" s="36">
        <v>-218004.4344683809</v>
      </c>
      <c r="P270" s="22">
        <v>83515.809116325661</v>
      </c>
      <c r="Q270" s="19">
        <f t="shared" si="102"/>
        <v>347253.32994240231</v>
      </c>
      <c r="R270" s="22"/>
      <c r="S270" s="22">
        <v>254195.90239234566</v>
      </c>
      <c r="T270" s="36">
        <v>185420.22035251072</v>
      </c>
      <c r="U270" s="36">
        <v>-70992.639999999999</v>
      </c>
      <c r="V270" s="36">
        <v>-27184.639999999999</v>
      </c>
      <c r="W270" s="482">
        <f t="shared" si="103"/>
        <v>-218004.4344683809</v>
      </c>
      <c r="X270" s="22">
        <f t="shared" si="112"/>
        <v>117692.35875987519</v>
      </c>
      <c r="Y270" s="19">
        <f t="shared" si="93"/>
        <v>241126.76703635068</v>
      </c>
      <c r="Z270" s="536"/>
      <c r="AA270" s="22">
        <f t="shared" si="104"/>
        <v>119.2401354313302</v>
      </c>
      <c r="AB270" s="22">
        <f t="shared" si="105"/>
        <v>123.08762648935428</v>
      </c>
      <c r="AC270" s="22">
        <f t="shared" si="106"/>
        <v>242.32776192068451</v>
      </c>
      <c r="AE270" s="482">
        <f t="shared" si="107"/>
        <v>105.60693909112823</v>
      </c>
      <c r="AF270" s="482">
        <f t="shared" si="108"/>
        <v>94.5351279194482</v>
      </c>
      <c r="AG270" s="482">
        <f t="shared" si="109"/>
        <v>-90.571015566423313</v>
      </c>
      <c r="AH270" s="482">
        <f t="shared" si="110"/>
        <v>34.69705405746808</v>
      </c>
      <c r="AI270" s="482">
        <f t="shared" si="111"/>
        <v>144.26810550162122</v>
      </c>
      <c r="AK270" s="482">
        <f t="shared" si="95"/>
        <v>107.34624256433516</v>
      </c>
      <c r="AL270" s="482">
        <f t="shared" si="96"/>
        <v>78.302457919134596</v>
      </c>
      <c r="AM270" s="482">
        <f t="shared" si="97"/>
        <v>-29.98</v>
      </c>
      <c r="AN270" s="482">
        <f t="shared" si="98"/>
        <v>-11.48</v>
      </c>
      <c r="AO270" s="482">
        <f t="shared" si="99"/>
        <v>-92.062683474823018</v>
      </c>
      <c r="AP270" s="482">
        <f t="shared" si="100"/>
        <v>49.701165016839184</v>
      </c>
      <c r="AQ270" s="482">
        <f t="shared" si="94"/>
        <v>101.82718202548593</v>
      </c>
    </row>
    <row r="271" spans="1:43">
      <c r="A271" s="240">
        <v>851</v>
      </c>
      <c r="B271" s="364">
        <v>19</v>
      </c>
      <c r="C271" s="364">
        <v>19</v>
      </c>
      <c r="D271" s="18" t="s">
        <v>294</v>
      </c>
      <c r="E271" s="21">
        <v>21333</v>
      </c>
      <c r="F271" s="21">
        <v>21227</v>
      </c>
      <c r="G271" s="36">
        <v>21018</v>
      </c>
      <c r="H271" s="36"/>
      <c r="I271" s="22">
        <v>-989765.16527233063</v>
      </c>
      <c r="J271" s="36">
        <v>-951868.8144810478</v>
      </c>
      <c r="K271" s="469">
        <f t="shared" si="101"/>
        <v>-1941633.9797533783</v>
      </c>
      <c r="L271" s="469"/>
      <c r="M271" s="36">
        <v>-3437002.791325904</v>
      </c>
      <c r="N271" s="36">
        <v>-2353317.8196818912</v>
      </c>
      <c r="O271" s="36">
        <v>-1922550.9474284677</v>
      </c>
      <c r="P271" s="22">
        <v>736514.36647787492</v>
      </c>
      <c r="Q271" s="19">
        <f t="shared" si="102"/>
        <v>-6976357.1919583874</v>
      </c>
      <c r="R271" s="22"/>
      <c r="S271" s="22">
        <v>-3437002.791325904</v>
      </c>
      <c r="T271" s="36">
        <v>-2088009.7089757768</v>
      </c>
      <c r="U271" s="36">
        <v>-630119.64</v>
      </c>
      <c r="V271" s="36">
        <v>-241286.64</v>
      </c>
      <c r="W271" s="482">
        <f t="shared" si="103"/>
        <v>-1922550.9474284677</v>
      </c>
      <c r="X271" s="22">
        <f t="shared" si="112"/>
        <v>1044619.086323926</v>
      </c>
      <c r="Y271" s="19">
        <f t="shared" si="93"/>
        <v>-7274350.6414062213</v>
      </c>
      <c r="Z271" s="536"/>
      <c r="AA271" s="22">
        <f t="shared" si="104"/>
        <v>-46.395967059125795</v>
      </c>
      <c r="AB271" s="22">
        <f t="shared" si="105"/>
        <v>-44.619547859234416</v>
      </c>
      <c r="AC271" s="22">
        <f t="shared" si="106"/>
        <v>-91.015514918360211</v>
      </c>
      <c r="AE271" s="482">
        <f t="shared" si="107"/>
        <v>-161.91655869062532</v>
      </c>
      <c r="AF271" s="482">
        <f t="shared" si="108"/>
        <v>-110.86436235369536</v>
      </c>
      <c r="AG271" s="482">
        <f t="shared" si="109"/>
        <v>-90.571015566423313</v>
      </c>
      <c r="AH271" s="482">
        <f t="shared" si="110"/>
        <v>34.69705405746808</v>
      </c>
      <c r="AI271" s="482">
        <f t="shared" si="111"/>
        <v>-328.65488255327591</v>
      </c>
      <c r="AK271" s="482">
        <f t="shared" si="95"/>
        <v>-163.52663390074716</v>
      </c>
      <c r="AL271" s="482">
        <f t="shared" si="96"/>
        <v>-99.34388186201241</v>
      </c>
      <c r="AM271" s="482">
        <f t="shared" si="97"/>
        <v>-29.98</v>
      </c>
      <c r="AN271" s="482">
        <f t="shared" si="98"/>
        <v>-11.48</v>
      </c>
      <c r="AO271" s="482">
        <f t="shared" si="99"/>
        <v>-91.471640852053838</v>
      </c>
      <c r="AP271" s="482">
        <f t="shared" si="100"/>
        <v>49.701165016839184</v>
      </c>
      <c r="AQ271" s="482">
        <f t="shared" si="94"/>
        <v>-346.1009915979742</v>
      </c>
    </row>
    <row r="272" spans="1:43">
      <c r="A272" s="240">
        <v>853</v>
      </c>
      <c r="B272" s="364">
        <v>2</v>
      </c>
      <c r="C272" s="364">
        <v>2</v>
      </c>
      <c r="D272" s="18" t="s">
        <v>295</v>
      </c>
      <c r="E272" s="21">
        <v>195137</v>
      </c>
      <c r="F272" s="21">
        <v>197900</v>
      </c>
      <c r="G272" s="36">
        <v>201863</v>
      </c>
      <c r="H272" s="36"/>
      <c r="I272" s="22">
        <v>-17025421.368802838</v>
      </c>
      <c r="J272" s="36">
        <v>1862510.4308394468</v>
      </c>
      <c r="K272" s="469">
        <f t="shared" si="101"/>
        <v>-15162910.937963391</v>
      </c>
      <c r="L272" s="469"/>
      <c r="M272" s="36">
        <v>-21134452.432889041</v>
      </c>
      <c r="N272" s="36">
        <v>90966.655742028204</v>
      </c>
      <c r="O272" s="36">
        <v>-17924003.980595175</v>
      </c>
      <c r="P272" s="22">
        <v>6866546.9979729326</v>
      </c>
      <c r="Q272" s="19">
        <f t="shared" si="102"/>
        <v>-32100942.759769257</v>
      </c>
      <c r="R272" s="22"/>
      <c r="S272" s="22">
        <v>-21134452.432889041</v>
      </c>
      <c r="T272" s="36">
        <v>-404057.34158495668</v>
      </c>
      <c r="U272" s="36">
        <v>-6051852.7400000002</v>
      </c>
      <c r="V272" s="36">
        <v>-2317387.2400000002</v>
      </c>
      <c r="W272" s="482">
        <f t="shared" si="103"/>
        <v>-17924003.980595175</v>
      </c>
      <c r="X272" s="22">
        <f t="shared" si="112"/>
        <v>10032826.273794208</v>
      </c>
      <c r="Y272" s="19">
        <f t="shared" si="93"/>
        <v>-37798927.461274967</v>
      </c>
      <c r="Z272" s="536"/>
      <c r="AA272" s="22">
        <f t="shared" si="104"/>
        <v>-87.248555470273899</v>
      </c>
      <c r="AB272" s="22">
        <f t="shared" si="105"/>
        <v>9.5446298284766442</v>
      </c>
      <c r="AC272" s="22">
        <f t="shared" si="106"/>
        <v>-77.703925641797255</v>
      </c>
      <c r="AE272" s="482">
        <f t="shared" si="107"/>
        <v>-106.79359491101081</v>
      </c>
      <c r="AF272" s="482">
        <f t="shared" si="108"/>
        <v>0.45965970561914199</v>
      </c>
      <c r="AG272" s="482">
        <f t="shared" si="109"/>
        <v>-90.571015566423327</v>
      </c>
      <c r="AH272" s="482">
        <f t="shared" si="110"/>
        <v>34.69705405746808</v>
      </c>
      <c r="AI272" s="482">
        <f t="shared" si="111"/>
        <v>-162.20789671434693</v>
      </c>
      <c r="AK272" s="482">
        <f t="shared" si="95"/>
        <v>-104.69700952075932</v>
      </c>
      <c r="AL272" s="482">
        <f t="shared" si="96"/>
        <v>-2.0016414181150419</v>
      </c>
      <c r="AM272" s="482">
        <f t="shared" si="97"/>
        <v>-29.98</v>
      </c>
      <c r="AN272" s="482">
        <f t="shared" si="98"/>
        <v>-11.48</v>
      </c>
      <c r="AO272" s="482">
        <f t="shared" si="99"/>
        <v>-88.79291390990511</v>
      </c>
      <c r="AP272" s="482">
        <f t="shared" si="100"/>
        <v>49.701165016839184</v>
      </c>
      <c r="AQ272" s="482">
        <f t="shared" si="94"/>
        <v>-187.25039983194031</v>
      </c>
    </row>
    <row r="273" spans="1:43">
      <c r="A273" s="240">
        <v>854</v>
      </c>
      <c r="B273" s="364">
        <v>19</v>
      </c>
      <c r="C273" s="364">
        <v>19</v>
      </c>
      <c r="D273" s="18" t="s">
        <v>296</v>
      </c>
      <c r="E273" s="21">
        <v>3296</v>
      </c>
      <c r="F273" s="21">
        <v>3262</v>
      </c>
      <c r="G273" s="36">
        <v>3253</v>
      </c>
      <c r="H273" s="36"/>
      <c r="I273" s="22">
        <v>515586.66422165488</v>
      </c>
      <c r="J273" s="36">
        <v>194282.35786278188</v>
      </c>
      <c r="K273" s="469">
        <f t="shared" si="101"/>
        <v>709869.02208443673</v>
      </c>
      <c r="L273" s="469"/>
      <c r="M273" s="36">
        <v>-258340.35137623077</v>
      </c>
      <c r="N273" s="36">
        <v>-286399.57760608208</v>
      </c>
      <c r="O273" s="36">
        <v>-295442.65277767286</v>
      </c>
      <c r="P273" s="22">
        <v>113181.79033546087</v>
      </c>
      <c r="Q273" s="19">
        <f t="shared" si="102"/>
        <v>-727000.79142452474</v>
      </c>
      <c r="R273" s="22"/>
      <c r="S273" s="22">
        <v>-258340.35137623077</v>
      </c>
      <c r="T273" s="36">
        <v>-245629.09392382149</v>
      </c>
      <c r="U273" s="36">
        <v>-97524.94</v>
      </c>
      <c r="V273" s="36">
        <v>-37344.44</v>
      </c>
      <c r="W273" s="482">
        <f t="shared" si="103"/>
        <v>-295442.65277767286</v>
      </c>
      <c r="X273" s="22">
        <f t="shared" si="112"/>
        <v>161677.88979977788</v>
      </c>
      <c r="Y273" s="19">
        <f t="shared" si="93"/>
        <v>-772603.58827794727</v>
      </c>
      <c r="Z273" s="536"/>
      <c r="AA273" s="22">
        <f t="shared" si="104"/>
        <v>156.42799278569626</v>
      </c>
      <c r="AB273" s="22">
        <f t="shared" si="105"/>
        <v>58.944890128271204</v>
      </c>
      <c r="AC273" s="22">
        <f t="shared" si="106"/>
        <v>215.37288291396746</v>
      </c>
      <c r="AE273" s="482">
        <f t="shared" si="107"/>
        <v>-79.196919489954254</v>
      </c>
      <c r="AF273" s="482">
        <f t="shared" si="108"/>
        <v>-87.798766893342147</v>
      </c>
      <c r="AG273" s="482">
        <f t="shared" si="109"/>
        <v>-90.571015566423313</v>
      </c>
      <c r="AH273" s="482">
        <f t="shared" si="110"/>
        <v>34.69705405746808</v>
      </c>
      <c r="AI273" s="482">
        <f t="shared" si="111"/>
        <v>-222.86964789225161</v>
      </c>
      <c r="AK273" s="482">
        <f t="shared" si="95"/>
        <v>-79.416031778736794</v>
      </c>
      <c r="AL273" s="482">
        <f t="shared" si="96"/>
        <v>-75.508482607999227</v>
      </c>
      <c r="AM273" s="482">
        <f t="shared" si="97"/>
        <v>-29.98</v>
      </c>
      <c r="AN273" s="482">
        <f t="shared" si="98"/>
        <v>-11.48</v>
      </c>
      <c r="AO273" s="482">
        <f t="shared" si="99"/>
        <v>-90.821596304233893</v>
      </c>
      <c r="AP273" s="482">
        <f t="shared" si="100"/>
        <v>49.701165016839191</v>
      </c>
      <c r="AQ273" s="482">
        <f t="shared" si="94"/>
        <v>-237.50494567413074</v>
      </c>
    </row>
    <row r="274" spans="1:43">
      <c r="A274" s="240">
        <v>857</v>
      </c>
      <c r="B274" s="364">
        <v>11</v>
      </c>
      <c r="C274" s="364">
        <v>11</v>
      </c>
      <c r="D274" s="18" t="s">
        <v>297</v>
      </c>
      <c r="E274" s="21">
        <v>2420</v>
      </c>
      <c r="F274" s="21">
        <v>2394</v>
      </c>
      <c r="G274" s="36">
        <v>2313</v>
      </c>
      <c r="H274" s="36"/>
      <c r="I274" s="22">
        <v>-1109813.7035469699</v>
      </c>
      <c r="J274" s="36">
        <v>-750493.89775389875</v>
      </c>
      <c r="K274" s="469">
        <f t="shared" si="101"/>
        <v>-1860307.6013008687</v>
      </c>
      <c r="L274" s="469"/>
      <c r="M274" s="36">
        <v>-1022230.9657185172</v>
      </c>
      <c r="N274" s="36">
        <v>-666225.73290081648</v>
      </c>
      <c r="O274" s="36">
        <v>-216827.01126601742</v>
      </c>
      <c r="P274" s="22">
        <v>83064.747413578589</v>
      </c>
      <c r="Q274" s="19">
        <f t="shared" si="102"/>
        <v>-1822218.9624717722</v>
      </c>
      <c r="R274" s="22"/>
      <c r="S274" s="22">
        <v>-1022230.9657185172</v>
      </c>
      <c r="T274" s="36">
        <v>-636304.04745160369</v>
      </c>
      <c r="U274" s="36">
        <v>-69343.740000000005</v>
      </c>
      <c r="V274" s="36">
        <v>-26553.24</v>
      </c>
      <c r="W274" s="482">
        <f t="shared" si="103"/>
        <v>-216827.01126601742</v>
      </c>
      <c r="X274" s="22">
        <f t="shared" si="112"/>
        <v>114958.79468394903</v>
      </c>
      <c r="Y274" s="19">
        <f t="shared" si="93"/>
        <v>-1856300.209752189</v>
      </c>
      <c r="Z274" s="536"/>
      <c r="AA274" s="22">
        <f t="shared" si="104"/>
        <v>-458.6007039450289</v>
      </c>
      <c r="AB274" s="22">
        <f t="shared" si="105"/>
        <v>-310.12144535285074</v>
      </c>
      <c r="AC274" s="22">
        <f t="shared" si="106"/>
        <v>-768.72214929787958</v>
      </c>
      <c r="AE274" s="482">
        <f t="shared" si="107"/>
        <v>-426.99706170364129</v>
      </c>
      <c r="AF274" s="482">
        <f t="shared" si="108"/>
        <v>-278.28977982490244</v>
      </c>
      <c r="AG274" s="482">
        <f t="shared" si="109"/>
        <v>-90.571015566423313</v>
      </c>
      <c r="AH274" s="482">
        <f t="shared" si="110"/>
        <v>34.69705405746808</v>
      </c>
      <c r="AI274" s="482">
        <f t="shared" si="111"/>
        <v>-761.16080303749879</v>
      </c>
      <c r="AK274" s="482">
        <f t="shared" si="95"/>
        <v>-441.95026619909953</v>
      </c>
      <c r="AL274" s="482">
        <f t="shared" si="96"/>
        <v>-275.09902613558307</v>
      </c>
      <c r="AM274" s="482">
        <f t="shared" si="97"/>
        <v>-29.980000000000004</v>
      </c>
      <c r="AN274" s="482">
        <f t="shared" si="98"/>
        <v>-11.48</v>
      </c>
      <c r="AO274" s="482">
        <f t="shared" si="99"/>
        <v>-93.742763193263045</v>
      </c>
      <c r="AP274" s="482">
        <f t="shared" si="100"/>
        <v>49.701165016839184</v>
      </c>
      <c r="AQ274" s="482">
        <f t="shared" si="94"/>
        <v>-802.55089051110633</v>
      </c>
    </row>
    <row r="275" spans="1:43">
      <c r="A275" s="240">
        <v>858</v>
      </c>
      <c r="B275" s="364">
        <v>1</v>
      </c>
      <c r="C275" s="475">
        <v>33</v>
      </c>
      <c r="D275" s="18" t="s">
        <v>298</v>
      </c>
      <c r="E275" s="21">
        <v>39718</v>
      </c>
      <c r="F275" s="21">
        <v>40384</v>
      </c>
      <c r="G275" s="36">
        <v>41338</v>
      </c>
      <c r="H275" s="36"/>
      <c r="I275" s="22">
        <v>4186990.4005118897</v>
      </c>
      <c r="J275" s="36">
        <v>1964928.3638382002</v>
      </c>
      <c r="K275" s="469">
        <f t="shared" si="101"/>
        <v>6151918.7643500902</v>
      </c>
      <c r="L275" s="469"/>
      <c r="M275" s="36">
        <v>6582324.6886532791</v>
      </c>
      <c r="N275" s="36">
        <v>2791942.0737676555</v>
      </c>
      <c r="O275" s="36">
        <v>-3657619.8926344393</v>
      </c>
      <c r="P275" s="22">
        <v>1401205.8310567909</v>
      </c>
      <c r="Q275" s="19">
        <f t="shared" si="102"/>
        <v>7117852.7008432858</v>
      </c>
      <c r="R275" s="22"/>
      <c r="S275" s="22">
        <v>6582324.6886532791</v>
      </c>
      <c r="T275" s="36">
        <v>2085166.161144851</v>
      </c>
      <c r="U275" s="36">
        <v>-1239313.24</v>
      </c>
      <c r="V275" s="36">
        <v>-474560.24</v>
      </c>
      <c r="W275" s="482">
        <f t="shared" si="103"/>
        <v>-3657619.8926344393</v>
      </c>
      <c r="X275" s="22">
        <f t="shared" si="112"/>
        <v>2054546.7594660984</v>
      </c>
      <c r="Y275" s="19">
        <f t="shared" si="93"/>
        <v>5350544.2366297888</v>
      </c>
      <c r="Z275" s="536"/>
      <c r="AA275" s="22">
        <f t="shared" si="104"/>
        <v>105.41795660687572</v>
      </c>
      <c r="AB275" s="22">
        <f t="shared" si="105"/>
        <v>49.471986601495551</v>
      </c>
      <c r="AC275" s="22">
        <f t="shared" si="106"/>
        <v>154.88994320837128</v>
      </c>
      <c r="AE275" s="482">
        <f t="shared" si="107"/>
        <v>162.99338076102612</v>
      </c>
      <c r="AF275" s="482">
        <f t="shared" si="108"/>
        <v>69.134857214928076</v>
      </c>
      <c r="AG275" s="482">
        <f t="shared" si="109"/>
        <v>-90.571015566423313</v>
      </c>
      <c r="AH275" s="482">
        <f t="shared" si="110"/>
        <v>34.69705405746808</v>
      </c>
      <c r="AI275" s="482">
        <f t="shared" si="111"/>
        <v>176.25427646699896</v>
      </c>
      <c r="AK275" s="482">
        <f t="shared" si="95"/>
        <v>159.23181306916831</v>
      </c>
      <c r="AL275" s="482">
        <f t="shared" si="96"/>
        <v>50.441873364576203</v>
      </c>
      <c r="AM275" s="482">
        <f t="shared" si="97"/>
        <v>-29.98</v>
      </c>
      <c r="AN275" s="482">
        <f t="shared" si="98"/>
        <v>-11.48</v>
      </c>
      <c r="AO275" s="482">
        <f t="shared" si="99"/>
        <v>-88.480814084726873</v>
      </c>
      <c r="AP275" s="482">
        <f t="shared" si="100"/>
        <v>49.701165016839191</v>
      </c>
      <c r="AQ275" s="482">
        <f t="shared" si="94"/>
        <v>129.4340373658568</v>
      </c>
    </row>
    <row r="276" spans="1:43">
      <c r="A276" s="240">
        <v>859</v>
      </c>
      <c r="B276" s="364">
        <v>17</v>
      </c>
      <c r="C276" s="364">
        <v>17</v>
      </c>
      <c r="D276" s="18" t="s">
        <v>299</v>
      </c>
      <c r="E276" s="21">
        <v>6593</v>
      </c>
      <c r="F276" s="21">
        <v>6562</v>
      </c>
      <c r="G276" s="36">
        <v>6525</v>
      </c>
      <c r="H276" s="36"/>
      <c r="I276" s="22">
        <v>-1269966.4205834512</v>
      </c>
      <c r="J276" s="36">
        <v>-1602539.1589233917</v>
      </c>
      <c r="K276" s="469">
        <f t="shared" si="101"/>
        <v>-2872505.5795068429</v>
      </c>
      <c r="L276" s="469"/>
      <c r="M276" s="36">
        <v>-1586681.3789111814</v>
      </c>
      <c r="N276" s="36">
        <v>-1742558.7798981487</v>
      </c>
      <c r="O276" s="36">
        <v>-594327.00414686976</v>
      </c>
      <c r="P276" s="22">
        <v>227682.06872510555</v>
      </c>
      <c r="Q276" s="19">
        <f t="shared" si="102"/>
        <v>-3695885.0942310947</v>
      </c>
      <c r="R276" s="22"/>
      <c r="S276" s="22">
        <v>-1586681.3789111814</v>
      </c>
      <c r="T276" s="36">
        <v>-1660542.8651455445</v>
      </c>
      <c r="U276" s="36">
        <v>-195619.5</v>
      </c>
      <c r="V276" s="36">
        <v>-74907</v>
      </c>
      <c r="W276" s="482">
        <f t="shared" si="103"/>
        <v>-594327.00414686976</v>
      </c>
      <c r="X276" s="22">
        <f t="shared" si="112"/>
        <v>324300.1017348757</v>
      </c>
      <c r="Y276" s="19">
        <f t="shared" si="93"/>
        <v>-3787777.6464687199</v>
      </c>
      <c r="Z276" s="536"/>
      <c r="AA276" s="22">
        <f t="shared" si="104"/>
        <v>-192.62345223471124</v>
      </c>
      <c r="AB276" s="22">
        <f t="shared" si="105"/>
        <v>-243.06676155367688</v>
      </c>
      <c r="AC276" s="22">
        <f t="shared" si="106"/>
        <v>-435.69021378838812</v>
      </c>
      <c r="AE276" s="482">
        <f t="shared" si="107"/>
        <v>-241.79844238207579</v>
      </c>
      <c r="AF276" s="482">
        <f t="shared" si="108"/>
        <v>-265.55299907012324</v>
      </c>
      <c r="AG276" s="482">
        <f t="shared" si="109"/>
        <v>-90.571015566423313</v>
      </c>
      <c r="AH276" s="482">
        <f t="shared" si="110"/>
        <v>34.69705405746808</v>
      </c>
      <c r="AI276" s="482">
        <f t="shared" si="111"/>
        <v>-563.22540296115437</v>
      </c>
      <c r="AK276" s="482">
        <f t="shared" si="95"/>
        <v>-243.16955998638795</v>
      </c>
      <c r="AL276" s="482">
        <f t="shared" si="96"/>
        <v>-254.48932799165433</v>
      </c>
      <c r="AM276" s="482">
        <f t="shared" si="97"/>
        <v>-29.98</v>
      </c>
      <c r="AN276" s="482">
        <f t="shared" si="98"/>
        <v>-11.48</v>
      </c>
      <c r="AO276" s="482">
        <f t="shared" si="99"/>
        <v>-91.084598336685019</v>
      </c>
      <c r="AP276" s="482">
        <f t="shared" si="100"/>
        <v>49.701165016839191</v>
      </c>
      <c r="AQ276" s="482">
        <f t="shared" si="94"/>
        <v>-580.5023212978881</v>
      </c>
    </row>
    <row r="277" spans="1:43">
      <c r="A277" s="240">
        <v>886</v>
      </c>
      <c r="B277" s="364">
        <v>4</v>
      </c>
      <c r="C277" s="364">
        <v>4</v>
      </c>
      <c r="D277" s="18" t="s">
        <v>300</v>
      </c>
      <c r="E277" s="21">
        <v>12669</v>
      </c>
      <c r="F277" s="21">
        <v>12599</v>
      </c>
      <c r="G277" s="36">
        <v>12533</v>
      </c>
      <c r="H277" s="36"/>
      <c r="I277" s="22">
        <v>-141052.78831426238</v>
      </c>
      <c r="J277" s="36">
        <v>-565052.86245624186</v>
      </c>
      <c r="K277" s="469">
        <f t="shared" si="101"/>
        <v>-706105.65077050426</v>
      </c>
      <c r="L277" s="469"/>
      <c r="M277" s="36">
        <v>-566700.24027050578</v>
      </c>
      <c r="N277" s="36">
        <v>-712311.40490658081</v>
      </c>
      <c r="O277" s="36">
        <v>-1141104.2251213673</v>
      </c>
      <c r="P277" s="22">
        <v>437148.18407004036</v>
      </c>
      <c r="Q277" s="19">
        <f t="shared" si="102"/>
        <v>-1982967.6862284131</v>
      </c>
      <c r="R277" s="22"/>
      <c r="S277" s="22">
        <v>-566700.24027050578</v>
      </c>
      <c r="T277" s="36">
        <v>-554841.34852620016</v>
      </c>
      <c r="U277" s="36">
        <v>-375739.34</v>
      </c>
      <c r="V277" s="36">
        <v>-143878.84</v>
      </c>
      <c r="W277" s="482">
        <f t="shared" si="103"/>
        <v>-1141104.2251213673</v>
      </c>
      <c r="X277" s="22">
        <f t="shared" si="112"/>
        <v>622904.70115604543</v>
      </c>
      <c r="Y277" s="19">
        <f t="shared" si="93"/>
        <v>-2159359.2927620281</v>
      </c>
      <c r="Z277" s="536"/>
      <c r="AA277" s="22">
        <f t="shared" si="104"/>
        <v>-11.133695501954564</v>
      </c>
      <c r="AB277" s="22">
        <f t="shared" si="105"/>
        <v>-44.60122049540152</v>
      </c>
      <c r="AC277" s="22">
        <f t="shared" si="106"/>
        <v>-55.734915997356083</v>
      </c>
      <c r="AE277" s="482">
        <f t="shared" si="107"/>
        <v>-44.979779369037686</v>
      </c>
      <c r="AF277" s="482">
        <f t="shared" si="108"/>
        <v>-56.537138257526848</v>
      </c>
      <c r="AG277" s="482">
        <f t="shared" si="109"/>
        <v>-90.571015566423313</v>
      </c>
      <c r="AH277" s="482">
        <f t="shared" si="110"/>
        <v>34.69705405746808</v>
      </c>
      <c r="AI277" s="482">
        <f t="shared" si="111"/>
        <v>-157.39087913551973</v>
      </c>
      <c r="AK277" s="482">
        <f t="shared" si="95"/>
        <v>-45.216647272840163</v>
      </c>
      <c r="AL277" s="482">
        <f t="shared" si="96"/>
        <v>-44.270433936503643</v>
      </c>
      <c r="AM277" s="482">
        <f t="shared" si="97"/>
        <v>-29.98</v>
      </c>
      <c r="AN277" s="482">
        <f t="shared" si="98"/>
        <v>-11.48</v>
      </c>
      <c r="AO277" s="482">
        <f t="shared" si="99"/>
        <v>-91.047971365304974</v>
      </c>
      <c r="AP277" s="482">
        <f t="shared" si="100"/>
        <v>49.701165016839177</v>
      </c>
      <c r="AQ277" s="482">
        <f t="shared" si="94"/>
        <v>-172.29388755780963</v>
      </c>
    </row>
    <row r="278" spans="1:43">
      <c r="A278" s="240">
        <v>887</v>
      </c>
      <c r="B278" s="364">
        <v>6</v>
      </c>
      <c r="C278" s="364">
        <v>6</v>
      </c>
      <c r="D278" s="18" t="s">
        <v>301</v>
      </c>
      <c r="E278" s="21">
        <v>4669</v>
      </c>
      <c r="F278" s="21">
        <v>4569</v>
      </c>
      <c r="G278" s="36">
        <v>4568</v>
      </c>
      <c r="H278" s="36"/>
      <c r="I278" s="22">
        <v>-413029.62838200323</v>
      </c>
      <c r="J278" s="36">
        <v>-194736.86893043312</v>
      </c>
      <c r="K278" s="469">
        <f t="shared" si="101"/>
        <v>-607766.49731243635</v>
      </c>
      <c r="L278" s="469"/>
      <c r="M278" s="36">
        <v>-584514.75388125516</v>
      </c>
      <c r="N278" s="36">
        <v>-259900.02118778325</v>
      </c>
      <c r="O278" s="36">
        <v>-413818.9701229881</v>
      </c>
      <c r="P278" s="22">
        <v>158530.83998857165</v>
      </c>
      <c r="Q278" s="19">
        <f t="shared" si="102"/>
        <v>-1099702.9052034549</v>
      </c>
      <c r="R278" s="22"/>
      <c r="S278" s="22">
        <v>-584514.75388125516</v>
      </c>
      <c r="T278" s="36">
        <v>-202793.84707857147</v>
      </c>
      <c r="U278" s="36">
        <v>-136948.64000000001</v>
      </c>
      <c r="V278" s="36">
        <v>-52440.639999999999</v>
      </c>
      <c r="W278" s="482">
        <f t="shared" si="103"/>
        <v>-413818.9701229881</v>
      </c>
      <c r="X278" s="22">
        <f t="shared" si="112"/>
        <v>227034.92179692141</v>
      </c>
      <c r="Y278" s="19">
        <f t="shared" si="93"/>
        <v>-1163481.9292858934</v>
      </c>
      <c r="Z278" s="536"/>
      <c r="AA278" s="22">
        <f t="shared" si="104"/>
        <v>-88.46211788006066</v>
      </c>
      <c r="AB278" s="22">
        <f t="shared" si="105"/>
        <v>-41.708474819111828</v>
      </c>
      <c r="AC278" s="22">
        <f t="shared" si="106"/>
        <v>-130.17059269917249</v>
      </c>
      <c r="AE278" s="482">
        <f t="shared" si="107"/>
        <v>-127.93056552445944</v>
      </c>
      <c r="AF278" s="482">
        <f t="shared" si="108"/>
        <v>-56.883348913938114</v>
      </c>
      <c r="AG278" s="482">
        <f t="shared" si="109"/>
        <v>-90.571015566423313</v>
      </c>
      <c r="AH278" s="482">
        <f t="shared" si="110"/>
        <v>34.69705405746808</v>
      </c>
      <c r="AI278" s="482">
        <f t="shared" si="111"/>
        <v>-240.68787594735278</v>
      </c>
      <c r="AK278" s="482">
        <f t="shared" si="95"/>
        <v>-127.95857134002959</v>
      </c>
      <c r="AL278" s="482">
        <f t="shared" si="96"/>
        <v>-44.394449885851898</v>
      </c>
      <c r="AM278" s="482">
        <f t="shared" si="97"/>
        <v>-29.980000000000004</v>
      </c>
      <c r="AN278" s="482">
        <f t="shared" si="98"/>
        <v>-11.48</v>
      </c>
      <c r="AO278" s="482">
        <f t="shared" si="99"/>
        <v>-90.59084284653855</v>
      </c>
      <c r="AP278" s="482">
        <f t="shared" si="100"/>
        <v>49.701165016839184</v>
      </c>
      <c r="AQ278" s="482">
        <f t="shared" si="94"/>
        <v>-254.70269905558087</v>
      </c>
    </row>
    <row r="279" spans="1:43">
      <c r="A279" s="240">
        <v>889</v>
      </c>
      <c r="B279" s="364">
        <v>17</v>
      </c>
      <c r="C279" s="364">
        <v>17</v>
      </c>
      <c r="D279" s="18" t="s">
        <v>302</v>
      </c>
      <c r="E279" s="21">
        <v>2568</v>
      </c>
      <c r="F279" s="21">
        <v>2523</v>
      </c>
      <c r="G279" s="36">
        <v>2491</v>
      </c>
      <c r="H279" s="36"/>
      <c r="I279" s="22">
        <v>1089285.4322706249</v>
      </c>
      <c r="J279" s="36">
        <v>428441.06138360279</v>
      </c>
      <c r="K279" s="469">
        <f t="shared" si="101"/>
        <v>1517726.4936542278</v>
      </c>
      <c r="L279" s="469"/>
      <c r="M279" s="36">
        <v>1056890.4771927751</v>
      </c>
      <c r="N279" s="36">
        <v>358347.78734368813</v>
      </c>
      <c r="O279" s="36">
        <v>-228510.67227408601</v>
      </c>
      <c r="P279" s="22">
        <v>87540.667386991961</v>
      </c>
      <c r="Q279" s="19">
        <f t="shared" si="102"/>
        <v>1274268.2596493692</v>
      </c>
      <c r="R279" s="22"/>
      <c r="S279" s="22">
        <v>1056890.4771927751</v>
      </c>
      <c r="T279" s="36">
        <v>314191.794189287</v>
      </c>
      <c r="U279" s="36">
        <v>-74680.180000000008</v>
      </c>
      <c r="V279" s="36">
        <v>-28596.68</v>
      </c>
      <c r="W279" s="482">
        <f t="shared" si="103"/>
        <v>-228510.67227408601</v>
      </c>
      <c r="X279" s="22">
        <f t="shared" si="112"/>
        <v>123805.6020569464</v>
      </c>
      <c r="Y279" s="19">
        <f t="shared" si="93"/>
        <v>1163100.3411649228</v>
      </c>
      <c r="Z279" s="536"/>
      <c r="AA279" s="22">
        <f t="shared" si="104"/>
        <v>424.17657019884149</v>
      </c>
      <c r="AB279" s="22">
        <f t="shared" si="105"/>
        <v>166.8384195419014</v>
      </c>
      <c r="AC279" s="22">
        <f t="shared" si="106"/>
        <v>591.01498974074286</v>
      </c>
      <c r="AE279" s="482">
        <f t="shared" si="107"/>
        <v>418.90228981085022</v>
      </c>
      <c r="AF279" s="482">
        <f t="shared" si="108"/>
        <v>142.03241670380029</v>
      </c>
      <c r="AG279" s="482">
        <f t="shared" si="109"/>
        <v>-90.571015566423313</v>
      </c>
      <c r="AH279" s="482">
        <f t="shared" si="110"/>
        <v>34.69705405746808</v>
      </c>
      <c r="AI279" s="482">
        <f t="shared" si="111"/>
        <v>505.06074500569525</v>
      </c>
      <c r="AK279" s="482">
        <f t="shared" si="95"/>
        <v>424.28361187987758</v>
      </c>
      <c r="AL279" s="482">
        <f t="shared" si="96"/>
        <v>126.13078851436651</v>
      </c>
      <c r="AM279" s="482">
        <f t="shared" si="97"/>
        <v>-29.980000000000004</v>
      </c>
      <c r="AN279" s="482">
        <f t="shared" si="98"/>
        <v>-11.48</v>
      </c>
      <c r="AO279" s="482">
        <f t="shared" si="99"/>
        <v>-91.734513156999597</v>
      </c>
      <c r="AP279" s="482">
        <f t="shared" si="100"/>
        <v>49.701165016839184</v>
      </c>
      <c r="AQ279" s="482">
        <f t="shared" si="94"/>
        <v>466.9210522540838</v>
      </c>
    </row>
    <row r="280" spans="1:43">
      <c r="A280" s="240">
        <v>890</v>
      </c>
      <c r="B280" s="364">
        <v>19</v>
      </c>
      <c r="C280" s="364">
        <v>19</v>
      </c>
      <c r="D280" s="18" t="s">
        <v>303</v>
      </c>
      <c r="E280" s="21">
        <v>1176</v>
      </c>
      <c r="F280" s="21">
        <v>1180</v>
      </c>
      <c r="G280" s="36">
        <v>1139</v>
      </c>
      <c r="H280" s="36"/>
      <c r="I280" s="22">
        <v>119373.96570226965</v>
      </c>
      <c r="J280" s="36">
        <v>577144.85916695406</v>
      </c>
      <c r="K280" s="469">
        <f t="shared" si="101"/>
        <v>696518.82486922375</v>
      </c>
      <c r="L280" s="469"/>
      <c r="M280" s="36">
        <v>-40856.341757125891</v>
      </c>
      <c r="N280" s="36">
        <v>447758.06883411878</v>
      </c>
      <c r="O280" s="36">
        <v>-106873.7983683795</v>
      </c>
      <c r="P280" s="22">
        <v>40942.523787812337</v>
      </c>
      <c r="Q280" s="19">
        <f t="shared" si="102"/>
        <v>340970.45249642571</v>
      </c>
      <c r="R280" s="22"/>
      <c r="S280" s="22">
        <v>-40856.341757125891</v>
      </c>
      <c r="T280" s="36">
        <v>427106.43509563553</v>
      </c>
      <c r="U280" s="36">
        <v>-34147.22</v>
      </c>
      <c r="V280" s="36">
        <v>-13075.720000000001</v>
      </c>
      <c r="W280" s="482">
        <f t="shared" si="103"/>
        <v>-106873.7983683795</v>
      </c>
      <c r="X280" s="22">
        <f t="shared" si="112"/>
        <v>56609.626954179832</v>
      </c>
      <c r="Y280" s="19">
        <f t="shared" si="93"/>
        <v>288762.98192431004</v>
      </c>
      <c r="Z280" s="536"/>
      <c r="AA280" s="22">
        <f t="shared" si="104"/>
        <v>101.50847423662385</v>
      </c>
      <c r="AB280" s="22">
        <f t="shared" si="105"/>
        <v>490.7694380671378</v>
      </c>
      <c r="AC280" s="22">
        <f t="shared" si="106"/>
        <v>592.2779123037617</v>
      </c>
      <c r="AE280" s="482">
        <f t="shared" si="107"/>
        <v>-34.624018438242281</v>
      </c>
      <c r="AF280" s="482">
        <f t="shared" si="108"/>
        <v>379.4559905373888</v>
      </c>
      <c r="AG280" s="482">
        <f t="shared" si="109"/>
        <v>-90.571015566423313</v>
      </c>
      <c r="AH280" s="482">
        <f t="shared" si="110"/>
        <v>34.69705405746808</v>
      </c>
      <c r="AI280" s="482">
        <f t="shared" si="111"/>
        <v>288.95801059019129</v>
      </c>
      <c r="AK280" s="482">
        <f t="shared" si="95"/>
        <v>-35.870361507573215</v>
      </c>
      <c r="AL280" s="482">
        <f t="shared" si="96"/>
        <v>374.98370069853866</v>
      </c>
      <c r="AM280" s="482">
        <f t="shared" si="97"/>
        <v>-29.98</v>
      </c>
      <c r="AN280" s="482">
        <f t="shared" si="98"/>
        <v>-11.48</v>
      </c>
      <c r="AO280" s="482">
        <f t="shared" si="99"/>
        <v>-93.831254054766902</v>
      </c>
      <c r="AP280" s="482">
        <f t="shared" si="100"/>
        <v>49.701165016839184</v>
      </c>
      <c r="AQ280" s="482">
        <f t="shared" si="94"/>
        <v>253.52325015303779</v>
      </c>
    </row>
    <row r="281" spans="1:43">
      <c r="A281" s="240">
        <v>892</v>
      </c>
      <c r="B281" s="364">
        <v>13</v>
      </c>
      <c r="C281" s="364">
        <v>13</v>
      </c>
      <c r="D281" s="18" t="s">
        <v>304</v>
      </c>
      <c r="E281" s="21">
        <v>3634</v>
      </c>
      <c r="F281" s="21">
        <v>3592</v>
      </c>
      <c r="G281" s="36">
        <v>3615</v>
      </c>
      <c r="H281" s="36"/>
      <c r="I281" s="22">
        <v>377503.70580947527</v>
      </c>
      <c r="J281" s="36">
        <v>130506.25360763166</v>
      </c>
      <c r="K281" s="469">
        <f t="shared" si="101"/>
        <v>508009.95941710693</v>
      </c>
      <c r="L281" s="469"/>
      <c r="M281" s="36">
        <v>508333.85078588972</v>
      </c>
      <c r="N281" s="36">
        <v>148783.64986940756</v>
      </c>
      <c r="O281" s="36">
        <v>-325331.08791459253</v>
      </c>
      <c r="P281" s="22">
        <v>124631.81817442534</v>
      </c>
      <c r="Q281" s="19">
        <f t="shared" si="102"/>
        <v>456418.23091513012</v>
      </c>
      <c r="R281" s="22"/>
      <c r="S281" s="22">
        <v>508333.85078588972</v>
      </c>
      <c r="T281" s="36">
        <v>85918.676658702519</v>
      </c>
      <c r="U281" s="36">
        <v>-108377.7</v>
      </c>
      <c r="V281" s="36">
        <v>-41500.200000000004</v>
      </c>
      <c r="W281" s="482">
        <f t="shared" si="103"/>
        <v>-325331.08791459253</v>
      </c>
      <c r="X281" s="22">
        <f t="shared" si="112"/>
        <v>179669.71153587365</v>
      </c>
      <c r="Y281" s="19">
        <f t="shared" si="93"/>
        <v>298713.25106587331</v>
      </c>
      <c r="Z281" s="536"/>
      <c r="AA281" s="22">
        <f t="shared" si="104"/>
        <v>103.8810417747593</v>
      </c>
      <c r="AB281" s="22">
        <f t="shared" si="105"/>
        <v>35.912562907988899</v>
      </c>
      <c r="AC281" s="22">
        <f t="shared" si="106"/>
        <v>139.7936046827482</v>
      </c>
      <c r="AE281" s="482">
        <f t="shared" si="107"/>
        <v>141.5183326241341</v>
      </c>
      <c r="AF281" s="482">
        <f t="shared" si="108"/>
        <v>41.420837936917472</v>
      </c>
      <c r="AG281" s="482">
        <f t="shared" si="109"/>
        <v>-90.571015566423313</v>
      </c>
      <c r="AH281" s="482">
        <f t="shared" si="110"/>
        <v>34.69705405746808</v>
      </c>
      <c r="AI281" s="482">
        <f t="shared" si="111"/>
        <v>127.06520905209636</v>
      </c>
      <c r="AK281" s="482">
        <f t="shared" si="95"/>
        <v>140.61793935985884</v>
      </c>
      <c r="AL281" s="482">
        <f t="shared" si="96"/>
        <v>23.767268785256576</v>
      </c>
      <c r="AM281" s="482">
        <f t="shared" si="97"/>
        <v>-29.98</v>
      </c>
      <c r="AN281" s="482">
        <f t="shared" si="98"/>
        <v>-11.48</v>
      </c>
      <c r="AO281" s="482">
        <f t="shared" si="99"/>
        <v>-89.994768441104441</v>
      </c>
      <c r="AP281" s="482">
        <f t="shared" si="100"/>
        <v>49.701165016839184</v>
      </c>
      <c r="AQ281" s="482">
        <f t="shared" si="94"/>
        <v>82.631604720850149</v>
      </c>
    </row>
    <row r="282" spans="1:43">
      <c r="A282" s="240">
        <v>893</v>
      </c>
      <c r="B282" s="364">
        <v>15</v>
      </c>
      <c r="C282" s="364">
        <v>15</v>
      </c>
      <c r="D282" s="18" t="s">
        <v>305</v>
      </c>
      <c r="E282" s="21">
        <v>7497</v>
      </c>
      <c r="F282" s="21">
        <v>7434</v>
      </c>
      <c r="G282" s="36">
        <v>7500</v>
      </c>
      <c r="H282" s="36"/>
      <c r="I282" s="22">
        <v>-632871.37483209744</v>
      </c>
      <c r="J282" s="36">
        <v>-195057.98474964002</v>
      </c>
      <c r="K282" s="469">
        <f t="shared" si="101"/>
        <v>-827929.35958173743</v>
      </c>
      <c r="L282" s="469"/>
      <c r="M282" s="36">
        <v>-485579.53028233338</v>
      </c>
      <c r="N282" s="36">
        <v>-16418.151121805586</v>
      </c>
      <c r="O282" s="36">
        <v>-673304.92972079094</v>
      </c>
      <c r="P282" s="22">
        <v>257937.8998632177</v>
      </c>
      <c r="Q282" s="19">
        <f t="shared" si="102"/>
        <v>-917364.71126171225</v>
      </c>
      <c r="R282" s="22"/>
      <c r="S282" s="22">
        <v>-485579.53028233338</v>
      </c>
      <c r="T282" s="36">
        <v>-15178.182300871997</v>
      </c>
      <c r="U282" s="36">
        <v>-224850</v>
      </c>
      <c r="V282" s="36">
        <v>-86100</v>
      </c>
      <c r="W282" s="482">
        <f t="shared" si="103"/>
        <v>-673304.92972079094</v>
      </c>
      <c r="X282" s="22">
        <f t="shared" si="112"/>
        <v>372758.73762629385</v>
      </c>
      <c r="Y282" s="19">
        <f t="shared" si="93"/>
        <v>-1112253.9046777023</v>
      </c>
      <c r="Z282" s="536"/>
      <c r="AA282" s="22">
        <f t="shared" si="104"/>
        <v>-84.416616624262701</v>
      </c>
      <c r="AB282" s="22">
        <f t="shared" si="105"/>
        <v>-26.018138555374151</v>
      </c>
      <c r="AC282" s="22">
        <f t="shared" si="106"/>
        <v>-110.43475517963685</v>
      </c>
      <c r="AE282" s="482">
        <f t="shared" si="107"/>
        <v>-65.318742303246353</v>
      </c>
      <c r="AF282" s="482">
        <f t="shared" si="108"/>
        <v>-2.2085218081524864</v>
      </c>
      <c r="AG282" s="482">
        <f t="shared" si="109"/>
        <v>-90.571015566423313</v>
      </c>
      <c r="AH282" s="482">
        <f t="shared" si="110"/>
        <v>34.69705405746808</v>
      </c>
      <c r="AI282" s="482">
        <f t="shared" si="111"/>
        <v>-123.40122562035408</v>
      </c>
      <c r="AK282" s="482">
        <f t="shared" si="95"/>
        <v>-64.74393737097779</v>
      </c>
      <c r="AL282" s="482">
        <f t="shared" si="96"/>
        <v>-2.023757640116266</v>
      </c>
      <c r="AM282" s="482">
        <f t="shared" si="97"/>
        <v>-29.98</v>
      </c>
      <c r="AN282" s="482">
        <f t="shared" si="98"/>
        <v>-11.48</v>
      </c>
      <c r="AO282" s="482">
        <f t="shared" si="99"/>
        <v>-89.773990629438785</v>
      </c>
      <c r="AP282" s="482">
        <f t="shared" si="100"/>
        <v>49.701165016839177</v>
      </c>
      <c r="AQ282" s="482">
        <f t="shared" si="94"/>
        <v>-148.30052062369364</v>
      </c>
    </row>
    <row r="283" spans="1:43">
      <c r="A283" s="240">
        <v>895</v>
      </c>
      <c r="B283" s="364">
        <v>2</v>
      </c>
      <c r="C283" s="364">
        <v>2</v>
      </c>
      <c r="D283" s="18" t="s">
        <v>306</v>
      </c>
      <c r="E283" s="21">
        <v>15463</v>
      </c>
      <c r="F283" s="21">
        <v>15092</v>
      </c>
      <c r="G283" s="36">
        <v>14938</v>
      </c>
      <c r="H283" s="36"/>
      <c r="I283" s="22">
        <v>1087190.5307428802</v>
      </c>
      <c r="J283" s="36">
        <v>1706487.9592344095</v>
      </c>
      <c r="K283" s="469">
        <f t="shared" si="101"/>
        <v>2793678.4899772899</v>
      </c>
      <c r="L283" s="469"/>
      <c r="M283" s="36">
        <v>678745.99915357633</v>
      </c>
      <c r="N283" s="36">
        <v>1143626.9995058598</v>
      </c>
      <c r="O283" s="36">
        <v>-1366897.7669284607</v>
      </c>
      <c r="P283" s="22">
        <v>523647.93983530824</v>
      </c>
      <c r="Q283" s="19">
        <f t="shared" si="102"/>
        <v>979123.17156628368</v>
      </c>
      <c r="R283" s="22"/>
      <c r="S283" s="22">
        <v>678745.99915357633</v>
      </c>
      <c r="T283" s="36">
        <v>879496.10426756344</v>
      </c>
      <c r="U283" s="36">
        <v>-447841.24</v>
      </c>
      <c r="V283" s="36">
        <v>-171488.24000000002</v>
      </c>
      <c r="W283" s="482">
        <f t="shared" si="103"/>
        <v>-1366897.7669284607</v>
      </c>
      <c r="X283" s="22">
        <f t="shared" si="112"/>
        <v>742436.00302154373</v>
      </c>
      <c r="Y283" s="19">
        <f t="shared" si="93"/>
        <v>314450.85951422283</v>
      </c>
      <c r="Z283" s="536"/>
      <c r="AA283" s="22">
        <f t="shared" si="104"/>
        <v>70.309159331493248</v>
      </c>
      <c r="AB283" s="22">
        <f t="shared" si="105"/>
        <v>110.35943602369589</v>
      </c>
      <c r="AC283" s="22">
        <f t="shared" si="106"/>
        <v>180.66859535518915</v>
      </c>
      <c r="AE283" s="482">
        <f t="shared" si="107"/>
        <v>44.973893397401028</v>
      </c>
      <c r="AF283" s="482">
        <f t="shared" si="108"/>
        <v>75.777034157557637</v>
      </c>
      <c r="AG283" s="482">
        <f t="shared" si="109"/>
        <v>-90.571015566423313</v>
      </c>
      <c r="AH283" s="482">
        <f t="shared" si="110"/>
        <v>34.69705405746808</v>
      </c>
      <c r="AI283" s="482">
        <f t="shared" si="111"/>
        <v>64.876966046003417</v>
      </c>
      <c r="AK283" s="482">
        <f t="shared" si="95"/>
        <v>45.437541782941246</v>
      </c>
      <c r="AL283" s="482">
        <f t="shared" si="96"/>
        <v>58.876429526547291</v>
      </c>
      <c r="AM283" s="482">
        <f t="shared" si="97"/>
        <v>-29.98</v>
      </c>
      <c r="AN283" s="482">
        <f t="shared" si="98"/>
        <v>-11.480000000000002</v>
      </c>
      <c r="AO283" s="482">
        <f t="shared" si="99"/>
        <v>-91.504737376386444</v>
      </c>
      <c r="AP283" s="482">
        <f t="shared" si="100"/>
        <v>49.701165016839184</v>
      </c>
      <c r="AQ283" s="482">
        <f t="shared" si="94"/>
        <v>21.050398949941279</v>
      </c>
    </row>
    <row r="284" spans="1:43">
      <c r="A284" s="240">
        <v>905</v>
      </c>
      <c r="B284" s="364">
        <v>15</v>
      </c>
      <c r="C284" s="364">
        <v>15</v>
      </c>
      <c r="D284" s="18" t="s">
        <v>307</v>
      </c>
      <c r="E284" s="21">
        <v>67615</v>
      </c>
      <c r="F284" s="21">
        <v>67988</v>
      </c>
      <c r="G284" s="36">
        <v>68956</v>
      </c>
      <c r="H284" s="36"/>
      <c r="I284" s="22">
        <v>-9982524.3593746722</v>
      </c>
      <c r="J284" s="36">
        <v>-4173467.9497271087</v>
      </c>
      <c r="K284" s="469">
        <f t="shared" si="101"/>
        <v>-14155992.309101781</v>
      </c>
      <c r="L284" s="469"/>
      <c r="M284" s="36">
        <v>-14660741.097493727</v>
      </c>
      <c r="N284" s="36">
        <v>-6552200.7605374176</v>
      </c>
      <c r="O284" s="36">
        <v>-6157742.2063299883</v>
      </c>
      <c r="P284" s="22">
        <v>2358983.3112591398</v>
      </c>
      <c r="Q284" s="19">
        <f t="shared" si="102"/>
        <v>-25011700.753101993</v>
      </c>
      <c r="R284" s="22"/>
      <c r="S284" s="22">
        <v>-14660741.097493727</v>
      </c>
      <c r="T284" s="36">
        <v>-5702444.8915645378</v>
      </c>
      <c r="U284" s="36">
        <v>-2067300.8800000001</v>
      </c>
      <c r="V284" s="36">
        <v>-791614.88</v>
      </c>
      <c r="W284" s="482">
        <f t="shared" si="103"/>
        <v>-6157742.2063299883</v>
      </c>
      <c r="X284" s="22">
        <f t="shared" si="112"/>
        <v>3427193.5349011631</v>
      </c>
      <c r="Y284" s="19">
        <f t="shared" si="93"/>
        <v>-25952650.420487083</v>
      </c>
      <c r="Z284" s="536"/>
      <c r="AA284" s="22">
        <f t="shared" si="104"/>
        <v>-147.63771884011939</v>
      </c>
      <c r="AB284" s="22">
        <f t="shared" si="105"/>
        <v>-61.723995411182557</v>
      </c>
      <c r="AC284" s="22">
        <f t="shared" si="106"/>
        <v>-209.36171425130195</v>
      </c>
      <c r="AE284" s="482">
        <f t="shared" si="107"/>
        <v>-215.63718740797975</v>
      </c>
      <c r="AF284" s="482">
        <f t="shared" si="108"/>
        <v>-96.372900519759625</v>
      </c>
      <c r="AG284" s="482">
        <f t="shared" si="109"/>
        <v>-90.571015566423313</v>
      </c>
      <c r="AH284" s="482">
        <f t="shared" si="110"/>
        <v>34.69705405746808</v>
      </c>
      <c r="AI284" s="482">
        <f t="shared" si="111"/>
        <v>-367.88404943669462</v>
      </c>
      <c r="AK284" s="482">
        <f t="shared" si="95"/>
        <v>-212.6100861055416</v>
      </c>
      <c r="AL284" s="482">
        <f t="shared" si="96"/>
        <v>-82.696863094792874</v>
      </c>
      <c r="AM284" s="482">
        <f t="shared" si="97"/>
        <v>-29.98</v>
      </c>
      <c r="AN284" s="482">
        <f t="shared" si="98"/>
        <v>-11.48</v>
      </c>
      <c r="AO284" s="482">
        <f t="shared" si="99"/>
        <v>-89.299585334561002</v>
      </c>
      <c r="AP284" s="482">
        <f t="shared" si="100"/>
        <v>49.701165016839191</v>
      </c>
      <c r="AQ284" s="482">
        <f t="shared" si="94"/>
        <v>-376.36536951805618</v>
      </c>
    </row>
    <row r="285" spans="1:43">
      <c r="A285" s="240">
        <v>908</v>
      </c>
      <c r="B285" s="364">
        <v>6</v>
      </c>
      <c r="C285" s="364">
        <v>6</v>
      </c>
      <c r="D285" s="18" t="s">
        <v>308</v>
      </c>
      <c r="E285" s="21">
        <v>20695</v>
      </c>
      <c r="F285" s="21">
        <v>20703</v>
      </c>
      <c r="G285" s="36">
        <v>20694</v>
      </c>
      <c r="H285" s="36"/>
      <c r="I285" s="22">
        <v>-196172.36368123142</v>
      </c>
      <c r="J285" s="36">
        <v>261349.39126429276</v>
      </c>
      <c r="K285" s="469">
        <f t="shared" si="101"/>
        <v>65177.027583061339</v>
      </c>
      <c r="L285" s="469"/>
      <c r="M285" s="36">
        <v>-2366758.386520341</v>
      </c>
      <c r="N285" s="36">
        <v>-960831.6600691455</v>
      </c>
      <c r="O285" s="36">
        <v>-1875091.7352716618</v>
      </c>
      <c r="P285" s="22">
        <v>718333.11015176168</v>
      </c>
      <c r="Q285" s="19">
        <f t="shared" si="102"/>
        <v>-4484348.6717093866</v>
      </c>
      <c r="R285" s="22"/>
      <c r="S285" s="22">
        <v>-2366758.386520341</v>
      </c>
      <c r="T285" s="36">
        <v>-702072.82387238229</v>
      </c>
      <c r="U285" s="36">
        <v>-620406.12</v>
      </c>
      <c r="V285" s="36">
        <v>-237567.12</v>
      </c>
      <c r="W285" s="482">
        <f t="shared" si="103"/>
        <v>-1875091.7352716618</v>
      </c>
      <c r="X285" s="22">
        <f t="shared" si="112"/>
        <v>1028515.90885847</v>
      </c>
      <c r="Y285" s="19">
        <f t="shared" si="93"/>
        <v>-4773380.2768059159</v>
      </c>
      <c r="Z285" s="536"/>
      <c r="AA285" s="22">
        <f t="shared" si="104"/>
        <v>-9.4792154472689738</v>
      </c>
      <c r="AB285" s="22">
        <f t="shared" si="105"/>
        <v>12.628624849687981</v>
      </c>
      <c r="AC285" s="22">
        <f t="shared" si="106"/>
        <v>3.1494094024190065</v>
      </c>
      <c r="AE285" s="482">
        <f t="shared" si="107"/>
        <v>-114.31958588225577</v>
      </c>
      <c r="AF285" s="482">
        <f t="shared" si="108"/>
        <v>-46.410262284168745</v>
      </c>
      <c r="AG285" s="482">
        <f t="shared" si="109"/>
        <v>-90.571015566423313</v>
      </c>
      <c r="AH285" s="482">
        <f t="shared" si="110"/>
        <v>34.69705405746808</v>
      </c>
      <c r="AI285" s="482">
        <f t="shared" si="111"/>
        <v>-216.60380967537972</v>
      </c>
      <c r="AK285" s="482">
        <f t="shared" si="95"/>
        <v>-114.36930446121296</v>
      </c>
      <c r="AL285" s="482">
        <f t="shared" si="96"/>
        <v>-33.926395277490201</v>
      </c>
      <c r="AM285" s="482">
        <f t="shared" si="97"/>
        <v>-29.98</v>
      </c>
      <c r="AN285" s="482">
        <f t="shared" si="98"/>
        <v>-11.48</v>
      </c>
      <c r="AO285" s="482">
        <f t="shared" si="99"/>
        <v>-90.61040568626953</v>
      </c>
      <c r="AP285" s="482">
        <f t="shared" si="100"/>
        <v>49.701165016839184</v>
      </c>
      <c r="AQ285" s="482">
        <f t="shared" si="94"/>
        <v>-230.66494040813356</v>
      </c>
    </row>
    <row r="286" spans="1:43">
      <c r="A286" s="240">
        <v>915</v>
      </c>
      <c r="B286" s="364">
        <v>11</v>
      </c>
      <c r="C286" s="364">
        <v>11</v>
      </c>
      <c r="D286" s="18" t="s">
        <v>309</v>
      </c>
      <c r="E286" s="21">
        <v>19973</v>
      </c>
      <c r="F286" s="21">
        <v>19759</v>
      </c>
      <c r="G286" s="36">
        <v>19727</v>
      </c>
      <c r="H286" s="36"/>
      <c r="I286" s="22">
        <v>773633.93252304895</v>
      </c>
      <c r="J286" s="36">
        <v>1033412.9961954993</v>
      </c>
      <c r="K286" s="469">
        <f t="shared" si="101"/>
        <v>1807046.9287185483</v>
      </c>
      <c r="L286" s="469"/>
      <c r="M286" s="36">
        <v>-283286.14605132048</v>
      </c>
      <c r="N286" s="36">
        <v>9082.4161233286268</v>
      </c>
      <c r="O286" s="36">
        <v>-1789592.6965769583</v>
      </c>
      <c r="P286" s="22">
        <v>685579.09112151177</v>
      </c>
      <c r="Q286" s="19">
        <f t="shared" si="102"/>
        <v>-1378217.3353834383</v>
      </c>
      <c r="R286" s="22"/>
      <c r="S286" s="22">
        <v>-283286.14605132048</v>
      </c>
      <c r="T286" s="36">
        <v>-40342.440689121569</v>
      </c>
      <c r="U286" s="36">
        <v>-591415.46</v>
      </c>
      <c r="V286" s="36">
        <v>-226465.96000000002</v>
      </c>
      <c r="W286" s="482">
        <f t="shared" si="103"/>
        <v>-1789592.6965769583</v>
      </c>
      <c r="X286" s="22">
        <f t="shared" si="112"/>
        <v>980454.88228718657</v>
      </c>
      <c r="Y286" s="19">
        <f t="shared" ref="Y286:Y303" si="113">SUM(S286:X286)</f>
        <v>-1950647.8210302135</v>
      </c>
      <c r="Z286" s="536"/>
      <c r="AA286" s="22">
        <f t="shared" si="104"/>
        <v>38.733987509289989</v>
      </c>
      <c r="AB286" s="22">
        <f t="shared" si="105"/>
        <v>51.74049948407847</v>
      </c>
      <c r="AC286" s="22">
        <f t="shared" si="106"/>
        <v>90.474486993368458</v>
      </c>
      <c r="AE286" s="482">
        <f t="shared" si="107"/>
        <v>-14.337068983821068</v>
      </c>
      <c r="AF286" s="482">
        <f t="shared" si="108"/>
        <v>0.45965970561914199</v>
      </c>
      <c r="AG286" s="482">
        <f t="shared" si="109"/>
        <v>-90.571015566423313</v>
      </c>
      <c r="AH286" s="482">
        <f t="shared" si="110"/>
        <v>34.69705405746808</v>
      </c>
      <c r="AI286" s="482">
        <f t="shared" si="111"/>
        <v>-69.751370787157157</v>
      </c>
      <c r="AK286" s="482">
        <f t="shared" si="95"/>
        <v>-14.360325749040426</v>
      </c>
      <c r="AL286" s="482">
        <f t="shared" si="96"/>
        <v>-2.0450367865930739</v>
      </c>
      <c r="AM286" s="482">
        <f t="shared" si="97"/>
        <v>-29.979999999999997</v>
      </c>
      <c r="AN286" s="482">
        <f t="shared" si="98"/>
        <v>-11.48</v>
      </c>
      <c r="AO286" s="482">
        <f t="shared" si="99"/>
        <v>-90.71793463663802</v>
      </c>
      <c r="AP286" s="482">
        <f t="shared" si="100"/>
        <v>49.701165016839184</v>
      </c>
      <c r="AQ286" s="482">
        <f t="shared" ref="AQ286:AQ303" si="114">Y286/$G286</f>
        <v>-98.88213215543233</v>
      </c>
    </row>
    <row r="287" spans="1:43">
      <c r="A287" s="240">
        <v>918</v>
      </c>
      <c r="B287" s="364">
        <v>2</v>
      </c>
      <c r="C287" s="364">
        <v>2</v>
      </c>
      <c r="D287" s="18" t="s">
        <v>310</v>
      </c>
      <c r="E287" s="21">
        <v>2271</v>
      </c>
      <c r="F287" s="21">
        <v>2228</v>
      </c>
      <c r="G287" s="36">
        <v>2245</v>
      </c>
      <c r="H287" s="36"/>
      <c r="I287" s="22">
        <v>-60287.279328028912</v>
      </c>
      <c r="J287" s="36">
        <v>-20092.982377388667</v>
      </c>
      <c r="K287" s="469">
        <f t="shared" si="101"/>
        <v>-80380.261705417579</v>
      </c>
      <c r="L287" s="469"/>
      <c r="M287" s="36">
        <v>-17764.273498652965</v>
      </c>
      <c r="N287" s="36">
        <v>1024.1218241194483</v>
      </c>
      <c r="O287" s="36">
        <v>-201792.22268199114</v>
      </c>
      <c r="P287" s="22">
        <v>77305.036440038879</v>
      </c>
      <c r="Q287" s="19">
        <f t="shared" si="102"/>
        <v>-141227.33791648579</v>
      </c>
      <c r="R287" s="22"/>
      <c r="S287" s="22">
        <v>-17764.273498652965</v>
      </c>
      <c r="T287" s="36">
        <v>-4548.9628956608567</v>
      </c>
      <c r="U287" s="36">
        <v>-67305.100000000006</v>
      </c>
      <c r="V287" s="36">
        <v>-25772.600000000002</v>
      </c>
      <c r="W287" s="482">
        <f t="shared" si="103"/>
        <v>-201792.22268199114</v>
      </c>
      <c r="X287" s="22">
        <f t="shared" si="112"/>
        <v>111579.11546280397</v>
      </c>
      <c r="Y287" s="19">
        <f t="shared" si="113"/>
        <v>-205604.04361350101</v>
      </c>
      <c r="Z287" s="536"/>
      <c r="AA287" s="22">
        <f t="shared" si="104"/>
        <v>-26.546578303843642</v>
      </c>
      <c r="AB287" s="22">
        <f t="shared" si="105"/>
        <v>-8.8476364497528266</v>
      </c>
      <c r="AC287" s="22">
        <f t="shared" si="106"/>
        <v>-35.394214753596465</v>
      </c>
      <c r="AE287" s="482">
        <f t="shared" si="107"/>
        <v>-7.9731927731835572</v>
      </c>
      <c r="AF287" s="482">
        <f t="shared" si="108"/>
        <v>0.45965970561914199</v>
      </c>
      <c r="AG287" s="482">
        <f t="shared" si="109"/>
        <v>-90.571015566423313</v>
      </c>
      <c r="AH287" s="482">
        <f t="shared" si="110"/>
        <v>34.69705405746808</v>
      </c>
      <c r="AI287" s="482">
        <f t="shared" si="111"/>
        <v>-63.387494576519657</v>
      </c>
      <c r="AK287" s="482">
        <f t="shared" si="95"/>
        <v>-7.9128167031861762</v>
      </c>
      <c r="AL287" s="482">
        <f t="shared" si="96"/>
        <v>-2.0262640960627425</v>
      </c>
      <c r="AM287" s="482">
        <f t="shared" si="97"/>
        <v>-29.980000000000004</v>
      </c>
      <c r="AN287" s="482">
        <f t="shared" si="98"/>
        <v>-11.48</v>
      </c>
      <c r="AO287" s="482">
        <f t="shared" si="99"/>
        <v>-89.885177141198724</v>
      </c>
      <c r="AP287" s="482">
        <f t="shared" si="100"/>
        <v>49.701165016839184</v>
      </c>
      <c r="AQ287" s="482">
        <f t="shared" si="114"/>
        <v>-91.583092923608461</v>
      </c>
    </row>
    <row r="288" spans="1:43">
      <c r="A288" s="240">
        <v>921</v>
      </c>
      <c r="B288" s="364">
        <v>11</v>
      </c>
      <c r="C288" s="364">
        <v>11</v>
      </c>
      <c r="D288" s="18" t="s">
        <v>311</v>
      </c>
      <c r="E288" s="21">
        <v>1941</v>
      </c>
      <c r="F288" s="21">
        <v>1894</v>
      </c>
      <c r="G288" s="36">
        <v>1895</v>
      </c>
      <c r="H288" s="36"/>
      <c r="I288" s="22">
        <v>750034.47577336105</v>
      </c>
      <c r="J288" s="36">
        <v>114841.058094263</v>
      </c>
      <c r="K288" s="469">
        <f t="shared" si="101"/>
        <v>864875.53386762401</v>
      </c>
      <c r="L288" s="469"/>
      <c r="M288" s="36">
        <v>716461.17453074642</v>
      </c>
      <c r="N288" s="36">
        <v>55991.826789529179</v>
      </c>
      <c r="O288" s="36">
        <v>-171541.50348280577</v>
      </c>
      <c r="P288" s="22">
        <v>65716.22038484455</v>
      </c>
      <c r="Q288" s="19">
        <f t="shared" si="102"/>
        <v>666627.71822231438</v>
      </c>
      <c r="R288" s="22"/>
      <c r="S288" s="22">
        <v>716461.17453074642</v>
      </c>
      <c r="T288" s="36">
        <v>22844.204500811091</v>
      </c>
      <c r="U288" s="36">
        <v>-56812.1</v>
      </c>
      <c r="V288" s="36">
        <v>-21754.600000000002</v>
      </c>
      <c r="W288" s="482">
        <f t="shared" si="103"/>
        <v>-171541.50348280577</v>
      </c>
      <c r="X288" s="22">
        <f t="shared" si="112"/>
        <v>94183.707706910252</v>
      </c>
      <c r="Y288" s="19">
        <f t="shared" si="113"/>
        <v>583380.88325566193</v>
      </c>
      <c r="Z288" s="536"/>
      <c r="AA288" s="22">
        <f t="shared" si="104"/>
        <v>386.41652538555439</v>
      </c>
      <c r="AB288" s="22">
        <f t="shared" si="105"/>
        <v>59.165923799208144</v>
      </c>
      <c r="AC288" s="22">
        <f t="shared" si="106"/>
        <v>445.58244918476248</v>
      </c>
      <c r="AE288" s="482">
        <f t="shared" si="107"/>
        <v>378.27939521158731</v>
      </c>
      <c r="AF288" s="482">
        <f t="shared" si="108"/>
        <v>29.562738537238214</v>
      </c>
      <c r="AG288" s="482">
        <f t="shared" si="109"/>
        <v>-90.571015566423327</v>
      </c>
      <c r="AH288" s="482">
        <f t="shared" si="110"/>
        <v>34.697054057468087</v>
      </c>
      <c r="AI288" s="482">
        <f t="shared" si="111"/>
        <v>351.96817223987034</v>
      </c>
      <c r="AK288" s="482">
        <f t="shared" si="95"/>
        <v>378.07977547796645</v>
      </c>
      <c r="AL288" s="482">
        <f t="shared" si="96"/>
        <v>12.054989182486064</v>
      </c>
      <c r="AM288" s="482">
        <f t="shared" si="97"/>
        <v>-29.98</v>
      </c>
      <c r="AN288" s="482">
        <f t="shared" si="98"/>
        <v>-11.48</v>
      </c>
      <c r="AO288" s="482">
        <f t="shared" si="99"/>
        <v>-90.52322083525371</v>
      </c>
      <c r="AP288" s="482">
        <f t="shared" si="100"/>
        <v>49.701165016839184</v>
      </c>
      <c r="AQ288" s="482">
        <f t="shared" si="114"/>
        <v>307.85270884203794</v>
      </c>
    </row>
    <row r="289" spans="1:43">
      <c r="A289" s="240">
        <v>922</v>
      </c>
      <c r="B289" s="364">
        <v>6</v>
      </c>
      <c r="C289" s="364">
        <v>6</v>
      </c>
      <c r="D289" s="18" t="s">
        <v>312</v>
      </c>
      <c r="E289" s="21">
        <v>4444</v>
      </c>
      <c r="F289" s="21">
        <v>4501</v>
      </c>
      <c r="G289" s="36">
        <v>4469</v>
      </c>
      <c r="H289" s="36"/>
      <c r="I289" s="22">
        <v>-317848.16307317681</v>
      </c>
      <c r="J289" s="36">
        <v>-336222.06590034679</v>
      </c>
      <c r="K289" s="469">
        <f t="shared" si="101"/>
        <v>-654070.2289735236</v>
      </c>
      <c r="L289" s="469"/>
      <c r="M289" s="36">
        <v>-129757.74247225582</v>
      </c>
      <c r="N289" s="36">
        <v>-161683.98998585957</v>
      </c>
      <c r="O289" s="36">
        <v>-407660.14106447133</v>
      </c>
      <c r="P289" s="22">
        <v>156171.44031266382</v>
      </c>
      <c r="Q289" s="19">
        <f t="shared" si="102"/>
        <v>-542930.43320992286</v>
      </c>
      <c r="R289" s="22"/>
      <c r="S289" s="22">
        <v>-129757.74247225582</v>
      </c>
      <c r="T289" s="36">
        <v>-105427.7217290064</v>
      </c>
      <c r="U289" s="36">
        <v>-133980.62</v>
      </c>
      <c r="V289" s="36">
        <v>-51304.12</v>
      </c>
      <c r="W289" s="482">
        <f t="shared" si="103"/>
        <v>-407660.14106447133</v>
      </c>
      <c r="X289" s="22">
        <f t="shared" si="112"/>
        <v>222114.50646025431</v>
      </c>
      <c r="Y289" s="19">
        <f t="shared" si="113"/>
        <v>-606015.83880547923</v>
      </c>
      <c r="Z289" s="536"/>
      <c r="AA289" s="22">
        <f t="shared" si="104"/>
        <v>-71.522988990363814</v>
      </c>
      <c r="AB289" s="22">
        <f t="shared" si="105"/>
        <v>-75.657530580636092</v>
      </c>
      <c r="AC289" s="22">
        <f t="shared" si="106"/>
        <v>-147.18051957099991</v>
      </c>
      <c r="AE289" s="482">
        <f t="shared" si="107"/>
        <v>-28.828647516608715</v>
      </c>
      <c r="AF289" s="482">
        <f t="shared" si="108"/>
        <v>-35.921792931761736</v>
      </c>
      <c r="AG289" s="482">
        <f t="shared" si="109"/>
        <v>-90.571015566423313</v>
      </c>
      <c r="AH289" s="482">
        <f t="shared" si="110"/>
        <v>34.69705405746808</v>
      </c>
      <c r="AI289" s="482">
        <f t="shared" si="111"/>
        <v>-120.62440195732567</v>
      </c>
      <c r="AK289" s="482">
        <f t="shared" si="95"/>
        <v>-29.03507327640542</v>
      </c>
      <c r="AL289" s="482">
        <f t="shared" si="96"/>
        <v>-23.590897679348043</v>
      </c>
      <c r="AM289" s="482">
        <f t="shared" si="97"/>
        <v>-29.98</v>
      </c>
      <c r="AN289" s="482">
        <f t="shared" si="98"/>
        <v>-11.48</v>
      </c>
      <c r="AO289" s="482">
        <f t="shared" si="99"/>
        <v>-91.219543760230778</v>
      </c>
      <c r="AP289" s="482">
        <f t="shared" si="100"/>
        <v>49.701165016839184</v>
      </c>
      <c r="AQ289" s="482">
        <f t="shared" si="114"/>
        <v>-135.60434969914505</v>
      </c>
    </row>
    <row r="290" spans="1:43">
      <c r="A290" s="240">
        <v>924</v>
      </c>
      <c r="B290" s="364">
        <v>16</v>
      </c>
      <c r="C290" s="364">
        <v>16</v>
      </c>
      <c r="D290" s="18" t="s">
        <v>313</v>
      </c>
      <c r="E290" s="21">
        <v>3004</v>
      </c>
      <c r="F290" s="21">
        <v>2946</v>
      </c>
      <c r="G290" s="36">
        <v>2936</v>
      </c>
      <c r="H290" s="36"/>
      <c r="I290" s="22">
        <v>-112246.7554178655</v>
      </c>
      <c r="J290" s="36">
        <v>-306884.62210322125</v>
      </c>
      <c r="K290" s="469">
        <f t="shared" si="101"/>
        <v>-419131.37752108672</v>
      </c>
      <c r="L290" s="469"/>
      <c r="M290" s="36">
        <v>142262.69591691537</v>
      </c>
      <c r="N290" s="36">
        <v>-105484.10937441041</v>
      </c>
      <c r="O290" s="36">
        <v>-266822.21185868309</v>
      </c>
      <c r="P290" s="22">
        <v>102217.52125330096</v>
      </c>
      <c r="Q290" s="19">
        <f t="shared" si="102"/>
        <v>-127826.10406287717</v>
      </c>
      <c r="R290" s="22"/>
      <c r="S290" s="22">
        <v>142262.69591691537</v>
      </c>
      <c r="T290" s="36">
        <v>-68663.188182522063</v>
      </c>
      <c r="U290" s="36">
        <v>-88021.28</v>
      </c>
      <c r="V290" s="36">
        <v>-33705.279999999999</v>
      </c>
      <c r="W290" s="482">
        <f t="shared" si="103"/>
        <v>-266822.21185868309</v>
      </c>
      <c r="X290" s="22">
        <f t="shared" si="112"/>
        <v>145922.62048943984</v>
      </c>
      <c r="Y290" s="19">
        <f t="shared" si="113"/>
        <v>-169026.64363484996</v>
      </c>
      <c r="Z290" s="536"/>
      <c r="AA290" s="22">
        <f t="shared" si="104"/>
        <v>-37.365764120461215</v>
      </c>
      <c r="AB290" s="22">
        <f t="shared" si="105"/>
        <v>-102.15866248442785</v>
      </c>
      <c r="AC290" s="22">
        <f t="shared" si="106"/>
        <v>-139.52442660488904</v>
      </c>
      <c r="AE290" s="482">
        <f t="shared" si="107"/>
        <v>48.290120813616895</v>
      </c>
      <c r="AF290" s="482">
        <f t="shared" si="108"/>
        <v>-35.805875551395253</v>
      </c>
      <c r="AG290" s="482">
        <f t="shared" si="109"/>
        <v>-90.571015566423313</v>
      </c>
      <c r="AH290" s="482">
        <f t="shared" si="110"/>
        <v>34.69705405746808</v>
      </c>
      <c r="AI290" s="482">
        <f t="shared" si="111"/>
        <v>-43.389716246733599</v>
      </c>
      <c r="AK290" s="482">
        <f t="shared" si="95"/>
        <v>48.454596701946649</v>
      </c>
      <c r="AL290" s="482">
        <f t="shared" si="96"/>
        <v>-23.386644476335853</v>
      </c>
      <c r="AM290" s="482">
        <f t="shared" si="97"/>
        <v>-29.98</v>
      </c>
      <c r="AN290" s="482">
        <f t="shared" si="98"/>
        <v>-11.48</v>
      </c>
      <c r="AO290" s="482">
        <f t="shared" si="99"/>
        <v>-90.879499951867544</v>
      </c>
      <c r="AP290" s="482">
        <f t="shared" si="100"/>
        <v>49.701165016839184</v>
      </c>
      <c r="AQ290" s="482">
        <f t="shared" si="114"/>
        <v>-57.570382709417558</v>
      </c>
    </row>
    <row r="291" spans="1:43">
      <c r="A291" s="240">
        <v>925</v>
      </c>
      <c r="B291" s="364">
        <v>11</v>
      </c>
      <c r="C291" s="364">
        <v>11</v>
      </c>
      <c r="D291" s="18" t="s">
        <v>314</v>
      </c>
      <c r="E291" s="21">
        <v>3490</v>
      </c>
      <c r="F291" s="21">
        <v>3427</v>
      </c>
      <c r="G291" s="36">
        <v>3387</v>
      </c>
      <c r="H291" s="36"/>
      <c r="I291" s="22">
        <v>1179051.7818548291</v>
      </c>
      <c r="J291" s="36">
        <v>899243.5286729018</v>
      </c>
      <c r="K291" s="469">
        <f t="shared" si="101"/>
        <v>2078295.3105277307</v>
      </c>
      <c r="L291" s="469"/>
      <c r="M291" s="36">
        <v>1247974.7162913063</v>
      </c>
      <c r="N291" s="36">
        <v>879310.28616030735</v>
      </c>
      <c r="O291" s="36">
        <v>-310386.87034613267</v>
      </c>
      <c r="P291" s="22">
        <v>118906.80425494311</v>
      </c>
      <c r="Q291" s="19">
        <f t="shared" si="102"/>
        <v>1935804.9363604239</v>
      </c>
      <c r="R291" s="22"/>
      <c r="S291" s="22">
        <v>1247974.7162913063</v>
      </c>
      <c r="T291" s="36">
        <v>819333.04139608517</v>
      </c>
      <c r="U291" s="36">
        <v>-101542.26</v>
      </c>
      <c r="V291" s="36">
        <v>-38882.76</v>
      </c>
      <c r="W291" s="482">
        <f t="shared" si="103"/>
        <v>-310386.87034613267</v>
      </c>
      <c r="X291" s="22">
        <f t="shared" si="112"/>
        <v>168337.84591203433</v>
      </c>
      <c r="Y291" s="19">
        <f t="shared" si="113"/>
        <v>1784833.7132532932</v>
      </c>
      <c r="Z291" s="536"/>
      <c r="AA291" s="22">
        <f t="shared" si="104"/>
        <v>337.83718677788801</v>
      </c>
      <c r="AB291" s="22">
        <f t="shared" si="105"/>
        <v>257.6629021985392</v>
      </c>
      <c r="AC291" s="22">
        <f t="shared" si="106"/>
        <v>595.50008897642715</v>
      </c>
      <c r="AE291" s="482">
        <f t="shared" si="107"/>
        <v>364.15953203714804</v>
      </c>
      <c r="AF291" s="482">
        <f t="shared" si="108"/>
        <v>256.58310071791868</v>
      </c>
      <c r="AG291" s="482">
        <f t="shared" si="109"/>
        <v>-90.571015566423299</v>
      </c>
      <c r="AH291" s="482">
        <f t="shared" si="110"/>
        <v>34.69705405746808</v>
      </c>
      <c r="AI291" s="482">
        <f t="shared" si="111"/>
        <v>564.86867124611149</v>
      </c>
      <c r="AK291" s="482">
        <f t="shared" si="95"/>
        <v>368.46020557759266</v>
      </c>
      <c r="AL291" s="482">
        <f t="shared" si="96"/>
        <v>241.90523808564663</v>
      </c>
      <c r="AM291" s="482">
        <f t="shared" si="97"/>
        <v>-29.979999999999997</v>
      </c>
      <c r="AN291" s="482">
        <f t="shared" si="98"/>
        <v>-11.48</v>
      </c>
      <c r="AO291" s="482">
        <f t="shared" si="99"/>
        <v>-91.640646692097036</v>
      </c>
      <c r="AP291" s="482">
        <f t="shared" si="100"/>
        <v>49.701165016839191</v>
      </c>
      <c r="AQ291" s="482">
        <f t="shared" si="114"/>
        <v>526.96596198798147</v>
      </c>
    </row>
    <row r="292" spans="1:43">
      <c r="A292" s="240">
        <v>927</v>
      </c>
      <c r="B292" s="364">
        <v>1</v>
      </c>
      <c r="C292" s="475">
        <v>34</v>
      </c>
      <c r="D292" s="18" t="s">
        <v>315</v>
      </c>
      <c r="E292" s="21">
        <v>29239</v>
      </c>
      <c r="F292" s="21">
        <v>28913</v>
      </c>
      <c r="G292" s="36">
        <v>28811</v>
      </c>
      <c r="H292" s="36"/>
      <c r="I292" s="22">
        <v>-5557.1046756499763</v>
      </c>
      <c r="J292" s="36">
        <v>888842.21028579981</v>
      </c>
      <c r="K292" s="469">
        <f t="shared" si="101"/>
        <v>883285.1056101498</v>
      </c>
      <c r="L292" s="469"/>
      <c r="M292" s="36">
        <v>1377674.5288266833</v>
      </c>
      <c r="N292" s="36">
        <v>1256110.5394529135</v>
      </c>
      <c r="O292" s="36">
        <v>-2618679.7730719973</v>
      </c>
      <c r="P292" s="22">
        <v>1003195.9239635746</v>
      </c>
      <c r="Q292" s="19">
        <f t="shared" si="102"/>
        <v>1018301.2191711742</v>
      </c>
      <c r="R292" s="22"/>
      <c r="S292" s="22">
        <v>1377674.5288266833</v>
      </c>
      <c r="T292" s="36">
        <v>750093.00870650064</v>
      </c>
      <c r="U292" s="36">
        <v>-863753.78</v>
      </c>
      <c r="V292" s="36">
        <v>-330750.28000000003</v>
      </c>
      <c r="W292" s="482">
        <f t="shared" si="103"/>
        <v>-2618679.7730719973</v>
      </c>
      <c r="X292" s="22">
        <f t="shared" si="112"/>
        <v>1431940.2653001538</v>
      </c>
      <c r="Y292" s="19">
        <f t="shared" si="113"/>
        <v>-253476.03023865959</v>
      </c>
      <c r="Z292" s="536"/>
      <c r="AA292" s="22">
        <f t="shared" si="104"/>
        <v>-0.19005795942576614</v>
      </c>
      <c r="AB292" s="22">
        <f t="shared" si="105"/>
        <v>30.399200050815686</v>
      </c>
      <c r="AC292" s="22">
        <f t="shared" si="106"/>
        <v>30.209142091389918</v>
      </c>
      <c r="AE292" s="482">
        <f t="shared" si="107"/>
        <v>47.648965130795261</v>
      </c>
      <c r="AF292" s="482">
        <f t="shared" si="108"/>
        <v>43.444490002867688</v>
      </c>
      <c r="AG292" s="482">
        <f t="shared" si="109"/>
        <v>-90.571015566423313</v>
      </c>
      <c r="AH292" s="482">
        <f t="shared" si="110"/>
        <v>34.69705405746808</v>
      </c>
      <c r="AI292" s="482">
        <f t="shared" si="111"/>
        <v>35.219493624707717</v>
      </c>
      <c r="AK292" s="482">
        <f t="shared" si="95"/>
        <v>47.817657451205555</v>
      </c>
      <c r="AL292" s="482">
        <f t="shared" si="96"/>
        <v>26.034952230276652</v>
      </c>
      <c r="AM292" s="482">
        <f t="shared" si="97"/>
        <v>-29.98</v>
      </c>
      <c r="AN292" s="482">
        <f t="shared" si="98"/>
        <v>-11.48</v>
      </c>
      <c r="AO292" s="482">
        <f t="shared" si="99"/>
        <v>-90.891665442782184</v>
      </c>
      <c r="AP292" s="482">
        <f t="shared" si="100"/>
        <v>49.701165016839184</v>
      </c>
      <c r="AQ292" s="482">
        <f t="shared" si="114"/>
        <v>-8.7978907444607817</v>
      </c>
    </row>
    <row r="293" spans="1:43">
      <c r="A293" s="240">
        <v>931</v>
      </c>
      <c r="B293" s="364">
        <v>13</v>
      </c>
      <c r="C293" s="364">
        <v>13</v>
      </c>
      <c r="D293" s="18" t="s">
        <v>316</v>
      </c>
      <c r="E293" s="21">
        <v>6070</v>
      </c>
      <c r="F293" s="21">
        <v>5951</v>
      </c>
      <c r="G293" s="36">
        <v>5877</v>
      </c>
      <c r="H293" s="36"/>
      <c r="I293" s="22">
        <v>3485528.4450906515</v>
      </c>
      <c r="J293" s="36">
        <v>2415658.0169623923</v>
      </c>
      <c r="K293" s="469">
        <f t="shared" si="101"/>
        <v>5901186.4620530438</v>
      </c>
      <c r="L293" s="469"/>
      <c r="M293" s="36">
        <v>2423456.0997318863</v>
      </c>
      <c r="N293" s="36">
        <v>1593161.3055082881</v>
      </c>
      <c r="O293" s="36">
        <v>-538988.11363578518</v>
      </c>
      <c r="P293" s="22">
        <v>206482.16869599253</v>
      </c>
      <c r="Q293" s="19">
        <f t="shared" si="102"/>
        <v>3684111.4603003818</v>
      </c>
      <c r="R293" s="22"/>
      <c r="S293" s="22">
        <v>2423456.0997318863</v>
      </c>
      <c r="T293" s="36">
        <v>1489010.5662051407</v>
      </c>
      <c r="U293" s="36">
        <v>-176192.46</v>
      </c>
      <c r="V293" s="36">
        <v>-67467.960000000006</v>
      </c>
      <c r="W293" s="482">
        <f t="shared" si="103"/>
        <v>-538988.11363578518</v>
      </c>
      <c r="X293" s="22">
        <f t="shared" si="112"/>
        <v>292093.74680396385</v>
      </c>
      <c r="Y293" s="19">
        <f t="shared" si="113"/>
        <v>3421911.8791052061</v>
      </c>
      <c r="Z293" s="536"/>
      <c r="AA293" s="22">
        <f t="shared" si="104"/>
        <v>574.22214910883883</v>
      </c>
      <c r="AB293" s="22">
        <f t="shared" si="105"/>
        <v>397.96672437601188</v>
      </c>
      <c r="AC293" s="22">
        <f t="shared" si="106"/>
        <v>972.18887348485066</v>
      </c>
      <c r="AE293" s="482">
        <f t="shared" si="107"/>
        <v>407.23510329892224</v>
      </c>
      <c r="AF293" s="482">
        <f t="shared" si="108"/>
        <v>267.71320878983164</v>
      </c>
      <c r="AG293" s="482">
        <f t="shared" si="109"/>
        <v>-90.571015566423327</v>
      </c>
      <c r="AH293" s="482">
        <f t="shared" si="110"/>
        <v>34.69705405746808</v>
      </c>
      <c r="AI293" s="482">
        <f t="shared" si="111"/>
        <v>619.07435057979865</v>
      </c>
      <c r="AK293" s="482">
        <f t="shared" si="95"/>
        <v>412.36278709067318</v>
      </c>
      <c r="AL293" s="482">
        <f t="shared" si="96"/>
        <v>253.36235599883284</v>
      </c>
      <c r="AM293" s="482">
        <f t="shared" si="97"/>
        <v>-29.979999999999997</v>
      </c>
      <c r="AN293" s="482">
        <f t="shared" si="98"/>
        <v>-11.48</v>
      </c>
      <c r="AO293" s="482">
        <f t="shared" si="99"/>
        <v>-91.711436725503688</v>
      </c>
      <c r="AP293" s="482">
        <f t="shared" si="100"/>
        <v>49.701165016839177</v>
      </c>
      <c r="AQ293" s="482">
        <f t="shared" si="114"/>
        <v>582.25487138084156</v>
      </c>
    </row>
    <row r="294" spans="1:43">
      <c r="A294" s="240">
        <v>934</v>
      </c>
      <c r="B294" s="364">
        <v>14</v>
      </c>
      <c r="C294" s="364">
        <v>14</v>
      </c>
      <c r="D294" s="18" t="s">
        <v>317</v>
      </c>
      <c r="E294" s="21">
        <v>2756</v>
      </c>
      <c r="F294" s="21">
        <v>2671</v>
      </c>
      <c r="G294" s="36">
        <v>2656</v>
      </c>
      <c r="H294" s="36"/>
      <c r="I294" s="22">
        <v>336309.764575137</v>
      </c>
      <c r="J294" s="36">
        <v>41941.985497061847</v>
      </c>
      <c r="K294" s="469">
        <f t="shared" si="101"/>
        <v>378251.75007219886</v>
      </c>
      <c r="L294" s="469"/>
      <c r="M294" s="36">
        <v>387817.17312497686</v>
      </c>
      <c r="N294" s="36">
        <v>24766.956265841585</v>
      </c>
      <c r="O294" s="36">
        <v>-241915.18257791665</v>
      </c>
      <c r="P294" s="22">
        <v>92675.831387497237</v>
      </c>
      <c r="Q294" s="19">
        <f t="shared" si="102"/>
        <v>263344.77820039907</v>
      </c>
      <c r="R294" s="22"/>
      <c r="S294" s="22">
        <v>387817.17312497686</v>
      </c>
      <c r="T294" s="36">
        <v>-5453.446990264878</v>
      </c>
      <c r="U294" s="36">
        <v>-79626.880000000005</v>
      </c>
      <c r="V294" s="36">
        <v>-30490.880000000001</v>
      </c>
      <c r="W294" s="482">
        <f t="shared" si="103"/>
        <v>-241915.18257791665</v>
      </c>
      <c r="X294" s="22">
        <f t="shared" si="112"/>
        <v>132006.29428472489</v>
      </c>
      <c r="Y294" s="19">
        <f t="shared" si="113"/>
        <v>162337.07784152022</v>
      </c>
      <c r="Z294" s="536"/>
      <c r="AA294" s="22">
        <f t="shared" si="104"/>
        <v>122.02821646412808</v>
      </c>
      <c r="AB294" s="22">
        <f t="shared" si="105"/>
        <v>15.218427248571063</v>
      </c>
      <c r="AC294" s="22">
        <f t="shared" si="106"/>
        <v>137.24664371269915</v>
      </c>
      <c r="AE294" s="482">
        <f t="shared" si="107"/>
        <v>145.19549723885319</v>
      </c>
      <c r="AF294" s="482">
        <f t="shared" si="108"/>
        <v>9.2725407210189381</v>
      </c>
      <c r="AG294" s="482">
        <f t="shared" si="109"/>
        <v>-90.571015566423313</v>
      </c>
      <c r="AH294" s="482">
        <f t="shared" si="110"/>
        <v>34.69705405746808</v>
      </c>
      <c r="AI294" s="482">
        <f t="shared" si="111"/>
        <v>98.594076450916916</v>
      </c>
      <c r="AK294" s="482">
        <f t="shared" si="95"/>
        <v>146.01550192958467</v>
      </c>
      <c r="AL294" s="482">
        <f t="shared" si="96"/>
        <v>-2.0532556439250294</v>
      </c>
      <c r="AM294" s="482">
        <f t="shared" si="97"/>
        <v>-29.98</v>
      </c>
      <c r="AN294" s="482">
        <f t="shared" si="98"/>
        <v>-11.48</v>
      </c>
      <c r="AO294" s="482">
        <f t="shared" si="99"/>
        <v>-91.082523560962599</v>
      </c>
      <c r="AP294" s="482">
        <f t="shared" si="100"/>
        <v>49.701165016839191</v>
      </c>
      <c r="AQ294" s="482">
        <f t="shared" si="114"/>
        <v>61.120887741536229</v>
      </c>
    </row>
    <row r="295" spans="1:43">
      <c r="A295" s="240">
        <v>935</v>
      </c>
      <c r="B295" s="364">
        <v>8</v>
      </c>
      <c r="C295" s="364">
        <v>8</v>
      </c>
      <c r="D295" s="18" t="s">
        <v>318</v>
      </c>
      <c r="E295" s="21">
        <v>3040</v>
      </c>
      <c r="F295" s="21">
        <v>2985</v>
      </c>
      <c r="G295" s="36">
        <v>2927</v>
      </c>
      <c r="H295" s="36"/>
      <c r="I295" s="22">
        <v>168608.49134791258</v>
      </c>
      <c r="J295" s="36">
        <v>254581.80028331411</v>
      </c>
      <c r="K295" s="469">
        <f t="shared" si="101"/>
        <v>423190.29163122666</v>
      </c>
      <c r="L295" s="469"/>
      <c r="M295" s="36">
        <v>51133.37343081351</v>
      </c>
      <c r="N295" s="36">
        <v>118879.73521033525</v>
      </c>
      <c r="O295" s="36">
        <v>-270354.4814657736</v>
      </c>
      <c r="P295" s="22">
        <v>103570.70636154222</v>
      </c>
      <c r="Q295" s="19">
        <f t="shared" si="102"/>
        <v>3229.3335369173728</v>
      </c>
      <c r="R295" s="22"/>
      <c r="S295" s="22">
        <v>51133.37343081351</v>
      </c>
      <c r="T295" s="36">
        <v>66638.102405782192</v>
      </c>
      <c r="U295" s="36">
        <v>-87751.46</v>
      </c>
      <c r="V295" s="36">
        <v>-33601.96</v>
      </c>
      <c r="W295" s="482">
        <f t="shared" si="103"/>
        <v>-270354.4814657736</v>
      </c>
      <c r="X295" s="22">
        <f t="shared" si="112"/>
        <v>145475.3100042883</v>
      </c>
      <c r="Y295" s="19">
        <f t="shared" si="113"/>
        <v>-128461.11562488959</v>
      </c>
      <c r="Z295" s="536"/>
      <c r="AA295" s="22">
        <f t="shared" si="104"/>
        <v>55.463319522339667</v>
      </c>
      <c r="AB295" s="22">
        <f t="shared" si="105"/>
        <v>83.744013251090166</v>
      </c>
      <c r="AC295" s="22">
        <f t="shared" si="106"/>
        <v>139.20733277342981</v>
      </c>
      <c r="AE295" s="482">
        <f t="shared" si="107"/>
        <v>17.130108352031325</v>
      </c>
      <c r="AF295" s="482">
        <f t="shared" si="108"/>
        <v>39.82570693813576</v>
      </c>
      <c r="AG295" s="482">
        <f t="shared" si="109"/>
        <v>-90.571015566423313</v>
      </c>
      <c r="AH295" s="482">
        <f t="shared" si="110"/>
        <v>34.69705405746808</v>
      </c>
      <c r="AI295" s="482">
        <f t="shared" si="111"/>
        <v>1.0818537812118503</v>
      </c>
      <c r="AK295" s="482">
        <f t="shared" si="95"/>
        <v>17.469550198433041</v>
      </c>
      <c r="AL295" s="482">
        <f t="shared" si="96"/>
        <v>22.766690265043454</v>
      </c>
      <c r="AM295" s="482">
        <f t="shared" si="97"/>
        <v>-29.98</v>
      </c>
      <c r="AN295" s="482">
        <f t="shared" si="98"/>
        <v>-11.48</v>
      </c>
      <c r="AO295" s="482">
        <f t="shared" si="99"/>
        <v>-92.365726500093473</v>
      </c>
      <c r="AP295" s="482">
        <f t="shared" si="100"/>
        <v>49.701165016839184</v>
      </c>
      <c r="AQ295" s="482">
        <f t="shared" si="114"/>
        <v>-43.888321019777791</v>
      </c>
    </row>
    <row r="296" spans="1:43">
      <c r="A296" s="240">
        <v>936</v>
      </c>
      <c r="B296" s="364">
        <v>6</v>
      </c>
      <c r="C296" s="364">
        <v>6</v>
      </c>
      <c r="D296" s="18" t="s">
        <v>319</v>
      </c>
      <c r="E296" s="21">
        <v>6465</v>
      </c>
      <c r="F296" s="21">
        <v>6395</v>
      </c>
      <c r="G296" s="36">
        <v>6275</v>
      </c>
      <c r="H296" s="36"/>
      <c r="I296" s="22">
        <v>2153809.1112912162</v>
      </c>
      <c r="J296" s="36">
        <v>1117123.4764624948</v>
      </c>
      <c r="K296" s="469">
        <f t="shared" si="101"/>
        <v>3270932.5877537113</v>
      </c>
      <c r="L296" s="469"/>
      <c r="M296" s="36">
        <v>2013081.7288322644</v>
      </c>
      <c r="N296" s="36">
        <v>900584.11592877656</v>
      </c>
      <c r="O296" s="36">
        <v>-579201.64454727713</v>
      </c>
      <c r="P296" s="22">
        <v>221887.66069750837</v>
      </c>
      <c r="Q296" s="19">
        <f t="shared" si="102"/>
        <v>2556351.8609112725</v>
      </c>
      <c r="R296" s="22"/>
      <c r="S296" s="22">
        <v>2013081.7288322644</v>
      </c>
      <c r="T296" s="36">
        <v>788662.76189691154</v>
      </c>
      <c r="U296" s="36">
        <v>-188124.5</v>
      </c>
      <c r="V296" s="36">
        <v>-72037</v>
      </c>
      <c r="W296" s="482">
        <f t="shared" si="103"/>
        <v>-579201.64454727713</v>
      </c>
      <c r="X296" s="22">
        <f t="shared" si="112"/>
        <v>311874.81048066588</v>
      </c>
      <c r="Y296" s="19">
        <f t="shared" si="113"/>
        <v>2274256.1566625647</v>
      </c>
      <c r="Z296" s="536"/>
      <c r="AA296" s="22">
        <f t="shared" si="104"/>
        <v>333.14912780993291</v>
      </c>
      <c r="AB296" s="22">
        <f t="shared" si="105"/>
        <v>172.79558800657307</v>
      </c>
      <c r="AC296" s="22">
        <f t="shared" si="106"/>
        <v>505.944715816506</v>
      </c>
      <c r="AE296" s="482">
        <f t="shared" si="107"/>
        <v>314.78994977830564</v>
      </c>
      <c r="AF296" s="482">
        <f t="shared" si="108"/>
        <v>140.82628865188062</v>
      </c>
      <c r="AG296" s="482">
        <f t="shared" si="109"/>
        <v>-90.571015566423313</v>
      </c>
      <c r="AH296" s="482">
        <f t="shared" si="110"/>
        <v>34.69705405746808</v>
      </c>
      <c r="AI296" s="482">
        <f t="shared" si="111"/>
        <v>399.74227692123105</v>
      </c>
      <c r="AK296" s="482">
        <f t="shared" si="95"/>
        <v>320.80983726410591</v>
      </c>
      <c r="AL296" s="482">
        <f t="shared" si="96"/>
        <v>125.68330866883052</v>
      </c>
      <c r="AM296" s="482">
        <f t="shared" si="97"/>
        <v>-29.98</v>
      </c>
      <c r="AN296" s="482">
        <f t="shared" si="98"/>
        <v>-11.48</v>
      </c>
      <c r="AO296" s="482">
        <f t="shared" si="99"/>
        <v>-92.303050923868867</v>
      </c>
      <c r="AP296" s="482">
        <f t="shared" si="100"/>
        <v>49.701165016839184</v>
      </c>
      <c r="AQ296" s="482">
        <f t="shared" si="114"/>
        <v>362.43126002590674</v>
      </c>
    </row>
    <row r="297" spans="1:43">
      <c r="A297" s="240">
        <v>946</v>
      </c>
      <c r="B297" s="364">
        <v>15</v>
      </c>
      <c r="C297" s="364">
        <v>15</v>
      </c>
      <c r="D297" s="18" t="s">
        <v>320</v>
      </c>
      <c r="E297" s="21">
        <v>6376</v>
      </c>
      <c r="F297" s="21">
        <v>6287</v>
      </c>
      <c r="G297" s="36">
        <v>6291</v>
      </c>
      <c r="H297" s="36"/>
      <c r="I297" s="22">
        <v>-129119.71376491245</v>
      </c>
      <c r="J297" s="36">
        <v>208628.18064327849</v>
      </c>
      <c r="K297" s="469">
        <f t="shared" si="101"/>
        <v>79508.466878366045</v>
      </c>
      <c r="L297" s="469"/>
      <c r="M297" s="36">
        <v>-143352.98486907966</v>
      </c>
      <c r="N297" s="36">
        <v>78398.348915778624</v>
      </c>
      <c r="O297" s="36">
        <v>-569419.97486610338</v>
      </c>
      <c r="P297" s="22">
        <v>218140.37885930183</v>
      </c>
      <c r="Q297" s="19">
        <f t="shared" si="102"/>
        <v>-416234.23196010268</v>
      </c>
      <c r="R297" s="22"/>
      <c r="S297" s="22">
        <v>-143352.98486907966</v>
      </c>
      <c r="T297" s="36">
        <v>-12836.323934030434</v>
      </c>
      <c r="U297" s="36">
        <v>-188604.18</v>
      </c>
      <c r="V297" s="36">
        <v>-72220.680000000008</v>
      </c>
      <c r="W297" s="482">
        <f t="shared" si="103"/>
        <v>-569419.97486610338</v>
      </c>
      <c r="X297" s="22">
        <f t="shared" si="112"/>
        <v>312670.0291209353</v>
      </c>
      <c r="Y297" s="19">
        <f t="shared" si="113"/>
        <v>-673764.11454827804</v>
      </c>
      <c r="Z297" s="536"/>
      <c r="AA297" s="22">
        <f t="shared" si="104"/>
        <v>-20.250896136278616</v>
      </c>
      <c r="AB297" s="22">
        <f t="shared" si="105"/>
        <v>32.720856437151582</v>
      </c>
      <c r="AC297" s="22">
        <f t="shared" si="106"/>
        <v>12.469960300872968</v>
      </c>
      <c r="AE297" s="482">
        <f t="shared" si="107"/>
        <v>-22.801492742019988</v>
      </c>
      <c r="AF297" s="482">
        <f t="shared" si="108"/>
        <v>12.469913936023321</v>
      </c>
      <c r="AG297" s="482">
        <f t="shared" si="109"/>
        <v>-90.571015566423313</v>
      </c>
      <c r="AH297" s="482">
        <f t="shared" si="110"/>
        <v>34.69705405746808</v>
      </c>
      <c r="AI297" s="482">
        <f t="shared" si="111"/>
        <v>-66.205540314951918</v>
      </c>
      <c r="AK297" s="482">
        <f t="shared" si="95"/>
        <v>-22.786994892557569</v>
      </c>
      <c r="AL297" s="482">
        <f t="shared" si="96"/>
        <v>-2.0404266307471679</v>
      </c>
      <c r="AM297" s="482">
        <f t="shared" si="97"/>
        <v>-29.98</v>
      </c>
      <c r="AN297" s="482">
        <f t="shared" si="98"/>
        <v>-11.48</v>
      </c>
      <c r="AO297" s="482">
        <f t="shared" si="99"/>
        <v>-90.513427891607591</v>
      </c>
      <c r="AP297" s="482">
        <f t="shared" si="100"/>
        <v>49.701165016839184</v>
      </c>
      <c r="AQ297" s="482">
        <f t="shared" si="114"/>
        <v>-107.09968439807312</v>
      </c>
    </row>
    <row r="298" spans="1:43">
      <c r="A298" s="240">
        <v>976</v>
      </c>
      <c r="B298" s="364">
        <v>19</v>
      </c>
      <c r="C298" s="364">
        <v>19</v>
      </c>
      <c r="D298" s="18" t="s">
        <v>321</v>
      </c>
      <c r="E298" s="21">
        <v>3830</v>
      </c>
      <c r="F298" s="21">
        <v>3788</v>
      </c>
      <c r="G298" s="36">
        <v>3765</v>
      </c>
      <c r="H298" s="36"/>
      <c r="I298" s="22">
        <v>714989.39707910444</v>
      </c>
      <c r="J298" s="36">
        <v>385554.64346689451</v>
      </c>
      <c r="K298" s="469">
        <f t="shared" si="101"/>
        <v>1100544.0405459991</v>
      </c>
      <c r="L298" s="469"/>
      <c r="M298" s="36">
        <v>-127900.7688860496</v>
      </c>
      <c r="N298" s="36">
        <v>-135426.97762742435</v>
      </c>
      <c r="O298" s="36">
        <v>-343083.00696561154</v>
      </c>
      <c r="P298" s="22">
        <v>131432.4407696891</v>
      </c>
      <c r="Q298" s="19">
        <f t="shared" si="102"/>
        <v>-474978.3127093963</v>
      </c>
      <c r="R298" s="22"/>
      <c r="S298" s="22">
        <v>-127900.7688860496</v>
      </c>
      <c r="T298" s="36">
        <v>-88082.222204860518</v>
      </c>
      <c r="U298" s="36">
        <v>-112874.7</v>
      </c>
      <c r="V298" s="36">
        <v>-43222.200000000004</v>
      </c>
      <c r="W298" s="482">
        <f t="shared" si="103"/>
        <v>-343083.00696561154</v>
      </c>
      <c r="X298" s="22">
        <f t="shared" si="112"/>
        <v>187124.88628839955</v>
      </c>
      <c r="Y298" s="19">
        <f t="shared" si="113"/>
        <v>-528038.01176812209</v>
      </c>
      <c r="Z298" s="536"/>
      <c r="AA298" s="22">
        <f t="shared" si="104"/>
        <v>186.6813047203928</v>
      </c>
      <c r="AB298" s="22">
        <f t="shared" si="105"/>
        <v>100.66700873809256</v>
      </c>
      <c r="AC298" s="22">
        <f t="shared" si="106"/>
        <v>287.34831345848539</v>
      </c>
      <c r="AE298" s="482">
        <f t="shared" si="107"/>
        <v>-33.764722514796624</v>
      </c>
      <c r="AF298" s="482">
        <f t="shared" si="108"/>
        <v>-35.751578043142651</v>
      </c>
      <c r="AG298" s="482">
        <f t="shared" si="109"/>
        <v>-90.571015566423327</v>
      </c>
      <c r="AH298" s="482">
        <f t="shared" si="110"/>
        <v>34.697054057468087</v>
      </c>
      <c r="AI298" s="482">
        <f t="shared" si="111"/>
        <v>-125.39026206689448</v>
      </c>
      <c r="AK298" s="482">
        <f t="shared" si="95"/>
        <v>-33.970987751938807</v>
      </c>
      <c r="AL298" s="482">
        <f t="shared" si="96"/>
        <v>-23.39501253781156</v>
      </c>
      <c r="AM298" s="482">
        <f t="shared" si="97"/>
        <v>-29.98</v>
      </c>
      <c r="AN298" s="482">
        <f t="shared" si="98"/>
        <v>-11.48</v>
      </c>
      <c r="AO298" s="482">
        <f t="shared" si="99"/>
        <v>-91.124304638940643</v>
      </c>
      <c r="AP298" s="482">
        <f t="shared" si="100"/>
        <v>49.701165016839191</v>
      </c>
      <c r="AQ298" s="482">
        <f t="shared" si="114"/>
        <v>-140.24913991185181</v>
      </c>
    </row>
    <row r="299" spans="1:43">
      <c r="A299" s="240">
        <v>977</v>
      </c>
      <c r="B299" s="364">
        <v>17</v>
      </c>
      <c r="C299" s="364">
        <v>17</v>
      </c>
      <c r="D299" s="18" t="s">
        <v>322</v>
      </c>
      <c r="E299" s="21">
        <v>15357</v>
      </c>
      <c r="F299" s="21">
        <v>15293</v>
      </c>
      <c r="G299" s="36">
        <v>15369</v>
      </c>
      <c r="H299" s="36"/>
      <c r="I299" s="22">
        <v>20025.058790852534</v>
      </c>
      <c r="J299" s="36">
        <v>-354600.10826635326</v>
      </c>
      <c r="K299" s="469">
        <f t="shared" si="101"/>
        <v>-334575.04947550071</v>
      </c>
      <c r="L299" s="469"/>
      <c r="M299" s="36">
        <v>-576692.41300287575</v>
      </c>
      <c r="N299" s="36">
        <v>-586619.98732657521</v>
      </c>
      <c r="O299" s="36">
        <v>-1385102.5410573117</v>
      </c>
      <c r="P299" s="22">
        <v>530622.04770085937</v>
      </c>
      <c r="Q299" s="19">
        <f t="shared" si="102"/>
        <v>-2017792.8936859036</v>
      </c>
      <c r="R299" s="22"/>
      <c r="S299" s="22">
        <v>-576692.41300287575</v>
      </c>
      <c r="T299" s="36">
        <v>-395478.66085422336</v>
      </c>
      <c r="U299" s="36">
        <v>-460762.62</v>
      </c>
      <c r="V299" s="36">
        <v>-176436.12</v>
      </c>
      <c r="W299" s="482">
        <f t="shared" si="103"/>
        <v>-1385102.5410573117</v>
      </c>
      <c r="X299" s="22">
        <f t="shared" si="112"/>
        <v>763857.2051438014</v>
      </c>
      <c r="Y299" s="19">
        <f t="shared" si="113"/>
        <v>-2230615.1497706096</v>
      </c>
      <c r="Z299" s="536"/>
      <c r="AA299" s="22">
        <f t="shared" si="104"/>
        <v>1.3039694465619935</v>
      </c>
      <c r="AB299" s="22">
        <f t="shared" si="105"/>
        <v>-23.090454402966287</v>
      </c>
      <c r="AC299" s="22">
        <f t="shared" si="106"/>
        <v>-21.786484956404291</v>
      </c>
      <c r="AE299" s="482">
        <f t="shared" si="107"/>
        <v>-37.709567318569</v>
      </c>
      <c r="AF299" s="482">
        <f t="shared" si="108"/>
        <v>-38.358725385900428</v>
      </c>
      <c r="AG299" s="482">
        <f t="shared" si="109"/>
        <v>-90.571015566423313</v>
      </c>
      <c r="AH299" s="482">
        <f t="shared" si="110"/>
        <v>34.69705405746808</v>
      </c>
      <c r="AI299" s="482">
        <f t="shared" si="111"/>
        <v>-131.94225421342469</v>
      </c>
      <c r="AK299" s="482">
        <f t="shared" si="95"/>
        <v>-37.523092784363051</v>
      </c>
      <c r="AL299" s="482">
        <f t="shared" si="96"/>
        <v>-25.732231170162233</v>
      </c>
      <c r="AM299" s="482">
        <f t="shared" si="97"/>
        <v>-29.98</v>
      </c>
      <c r="AN299" s="482">
        <f t="shared" si="98"/>
        <v>-11.48</v>
      </c>
      <c r="AO299" s="482">
        <f t="shared" si="99"/>
        <v>-90.123140155983577</v>
      </c>
      <c r="AP299" s="482">
        <f t="shared" si="100"/>
        <v>49.701165016839184</v>
      </c>
      <c r="AQ299" s="482">
        <f t="shared" si="114"/>
        <v>-145.1372990936697</v>
      </c>
    </row>
    <row r="300" spans="1:43">
      <c r="A300" s="240">
        <v>980</v>
      </c>
      <c r="B300" s="364">
        <v>6</v>
      </c>
      <c r="C300" s="364">
        <v>6</v>
      </c>
      <c r="D300" s="18" t="s">
        <v>323</v>
      </c>
      <c r="E300" s="21">
        <v>33533</v>
      </c>
      <c r="F300" s="21">
        <v>33607</v>
      </c>
      <c r="G300" s="36">
        <v>33677</v>
      </c>
      <c r="H300" s="36"/>
      <c r="I300" s="22">
        <v>-434704.46374581836</v>
      </c>
      <c r="J300" s="36">
        <v>-1195571.6348365312</v>
      </c>
      <c r="K300" s="469">
        <f t="shared" si="101"/>
        <v>-1630276.0985823497</v>
      </c>
      <c r="L300" s="469"/>
      <c r="M300" s="36">
        <v>333869.35435929714</v>
      </c>
      <c r="N300" s="36">
        <v>-317866.56004470051</v>
      </c>
      <c r="O300" s="36">
        <v>-3043820.1201407881</v>
      </c>
      <c r="P300" s="22">
        <v>1166063.8957093298</v>
      </c>
      <c r="Q300" s="19">
        <f t="shared" si="102"/>
        <v>-1861753.4301168616</v>
      </c>
      <c r="R300" s="22"/>
      <c r="S300" s="22">
        <v>333869.35435929714</v>
      </c>
      <c r="T300" s="36">
        <v>-68616.245975975937</v>
      </c>
      <c r="U300" s="36">
        <v>-1009636.46</v>
      </c>
      <c r="V300" s="36">
        <v>-386611.96</v>
      </c>
      <c r="W300" s="482">
        <f t="shared" si="103"/>
        <v>-3043820.1201407881</v>
      </c>
      <c r="X300" s="22">
        <f t="shared" si="112"/>
        <v>1673786.1342720934</v>
      </c>
      <c r="Y300" s="19">
        <f t="shared" si="113"/>
        <v>-2501029.2974853734</v>
      </c>
      <c r="Z300" s="536"/>
      <c r="AA300" s="22">
        <f t="shared" si="104"/>
        <v>-12.963482651293305</v>
      </c>
      <c r="AB300" s="22">
        <f t="shared" si="105"/>
        <v>-35.653584076477834</v>
      </c>
      <c r="AC300" s="22">
        <f t="shared" si="106"/>
        <v>-48.617066727771146</v>
      </c>
      <c r="AE300" s="482">
        <f t="shared" si="107"/>
        <v>9.934518236060855</v>
      </c>
      <c r="AF300" s="482">
        <f t="shared" si="108"/>
        <v>-9.4583437987532513</v>
      </c>
      <c r="AG300" s="482">
        <f t="shared" si="109"/>
        <v>-90.571015566423313</v>
      </c>
      <c r="AH300" s="482">
        <f t="shared" si="110"/>
        <v>34.69705405746808</v>
      </c>
      <c r="AI300" s="482">
        <f t="shared" si="111"/>
        <v>-55.39778707164762</v>
      </c>
      <c r="AK300" s="482">
        <f t="shared" si="95"/>
        <v>9.9138686450484652</v>
      </c>
      <c r="AL300" s="482">
        <f t="shared" si="96"/>
        <v>-2.0374809506777902</v>
      </c>
      <c r="AM300" s="482">
        <f t="shared" si="97"/>
        <v>-29.98</v>
      </c>
      <c r="AN300" s="482">
        <f t="shared" si="98"/>
        <v>-11.48</v>
      </c>
      <c r="AO300" s="482">
        <f t="shared" si="99"/>
        <v>-90.382757375680384</v>
      </c>
      <c r="AP300" s="482">
        <f t="shared" si="100"/>
        <v>49.701165016839191</v>
      </c>
      <c r="AQ300" s="482">
        <f t="shared" si="114"/>
        <v>-74.265204664470517</v>
      </c>
    </row>
    <row r="301" spans="1:43">
      <c r="A301" s="240">
        <v>981</v>
      </c>
      <c r="B301" s="364">
        <v>5</v>
      </c>
      <c r="C301" s="364">
        <v>5</v>
      </c>
      <c r="D301" s="18" t="s">
        <v>324</v>
      </c>
      <c r="E301" s="21">
        <v>2282</v>
      </c>
      <c r="F301" s="21">
        <v>2237</v>
      </c>
      <c r="G301" s="36">
        <v>2207</v>
      </c>
      <c r="H301" s="36"/>
      <c r="I301" s="22">
        <v>455638.53422491642</v>
      </c>
      <c r="J301" s="36">
        <v>231866.46627345079</v>
      </c>
      <c r="K301" s="469">
        <f t="shared" si="101"/>
        <v>687505.00049836724</v>
      </c>
      <c r="L301" s="469"/>
      <c r="M301" s="36">
        <v>660669.82322699786</v>
      </c>
      <c r="N301" s="36">
        <v>325531.30138366378</v>
      </c>
      <c r="O301" s="36">
        <v>-202607.36182208895</v>
      </c>
      <c r="P301" s="22">
        <v>77617.309926556089</v>
      </c>
      <c r="Q301" s="19">
        <f t="shared" si="102"/>
        <v>861211.07271512877</v>
      </c>
      <c r="R301" s="22"/>
      <c r="S301" s="22">
        <v>660669.82322699786</v>
      </c>
      <c r="T301" s="36">
        <v>286380.70420316624</v>
      </c>
      <c r="U301" s="36">
        <v>-66165.86</v>
      </c>
      <c r="V301" s="36">
        <v>-25336.36</v>
      </c>
      <c r="W301" s="482">
        <f t="shared" si="103"/>
        <v>-202607.36182208895</v>
      </c>
      <c r="X301" s="22">
        <f t="shared" si="112"/>
        <v>109690.47119216408</v>
      </c>
      <c r="Y301" s="19">
        <f t="shared" si="113"/>
        <v>762631.41680023936</v>
      </c>
      <c r="Z301" s="536"/>
      <c r="AA301" s="22">
        <f t="shared" si="104"/>
        <v>199.66631648769345</v>
      </c>
      <c r="AB301" s="22">
        <f t="shared" si="105"/>
        <v>101.60668986566643</v>
      </c>
      <c r="AC301" s="22">
        <f t="shared" si="106"/>
        <v>301.2730063533599</v>
      </c>
      <c r="AE301" s="482">
        <f t="shared" si="107"/>
        <v>295.33742656548856</v>
      </c>
      <c r="AF301" s="482">
        <f t="shared" si="108"/>
        <v>145.52136852197756</v>
      </c>
      <c r="AG301" s="482">
        <f t="shared" si="109"/>
        <v>-90.571015566423313</v>
      </c>
      <c r="AH301" s="482">
        <f t="shared" si="110"/>
        <v>34.69705405746808</v>
      </c>
      <c r="AI301" s="482">
        <f t="shared" si="111"/>
        <v>384.98483357851086</v>
      </c>
      <c r="AK301" s="482">
        <f t="shared" si="95"/>
        <v>299.3519815255994</v>
      </c>
      <c r="AL301" s="482">
        <f t="shared" si="96"/>
        <v>129.76017408389953</v>
      </c>
      <c r="AM301" s="482">
        <f t="shared" si="97"/>
        <v>-29.98</v>
      </c>
      <c r="AN301" s="482">
        <f t="shared" si="98"/>
        <v>-11.48</v>
      </c>
      <c r="AO301" s="482">
        <f t="shared" si="99"/>
        <v>-91.802157599496581</v>
      </c>
      <c r="AP301" s="482">
        <f t="shared" si="100"/>
        <v>49.701165016839184</v>
      </c>
      <c r="AQ301" s="482">
        <f t="shared" si="114"/>
        <v>345.55116302684155</v>
      </c>
    </row>
    <row r="302" spans="1:43">
      <c r="A302" s="240">
        <v>989</v>
      </c>
      <c r="B302" s="364">
        <v>14</v>
      </c>
      <c r="C302" s="364">
        <v>14</v>
      </c>
      <c r="D302" s="18" t="s">
        <v>325</v>
      </c>
      <c r="E302" s="21">
        <v>5484</v>
      </c>
      <c r="F302" s="21">
        <v>5406</v>
      </c>
      <c r="G302" s="36">
        <v>5316</v>
      </c>
      <c r="H302" s="36"/>
      <c r="I302" s="22">
        <v>-856359.96821526811</v>
      </c>
      <c r="J302" s="36">
        <v>-513703.6001898286</v>
      </c>
      <c r="K302" s="469">
        <f t="shared" si="101"/>
        <v>-1370063.5684050967</v>
      </c>
      <c r="L302" s="469"/>
      <c r="M302" s="36">
        <v>-955924.69870101451</v>
      </c>
      <c r="N302" s="36">
        <v>-521728.60846079641</v>
      </c>
      <c r="O302" s="36">
        <v>-489626.91015208443</v>
      </c>
      <c r="P302" s="22">
        <v>187572.27423467243</v>
      </c>
      <c r="Q302" s="19">
        <f t="shared" si="102"/>
        <v>-1779707.9430792229</v>
      </c>
      <c r="R302" s="22"/>
      <c r="S302" s="22">
        <v>-955924.69870101451</v>
      </c>
      <c r="T302" s="36">
        <v>-454161.09319828858</v>
      </c>
      <c r="U302" s="36">
        <v>-159373.68</v>
      </c>
      <c r="V302" s="36">
        <v>-61027.68</v>
      </c>
      <c r="W302" s="482">
        <f t="shared" si="103"/>
        <v>-489626.91015208443</v>
      </c>
      <c r="X302" s="22">
        <f t="shared" si="112"/>
        <v>264211.3932295171</v>
      </c>
      <c r="Y302" s="19">
        <f t="shared" si="113"/>
        <v>-1855902.6688218703</v>
      </c>
      <c r="Z302" s="536"/>
      <c r="AA302" s="22">
        <f t="shared" si="104"/>
        <v>-156.15608464902775</v>
      </c>
      <c r="AB302" s="22">
        <f t="shared" si="105"/>
        <v>-93.673158313243732</v>
      </c>
      <c r="AC302" s="22">
        <f t="shared" si="106"/>
        <v>-249.82924296227145</v>
      </c>
      <c r="AE302" s="482">
        <f t="shared" si="107"/>
        <v>-176.8266183316712</v>
      </c>
      <c r="AF302" s="482">
        <f t="shared" si="108"/>
        <v>-96.509176555826201</v>
      </c>
      <c r="AG302" s="482">
        <f t="shared" si="109"/>
        <v>-90.571015566423313</v>
      </c>
      <c r="AH302" s="482">
        <f t="shared" si="110"/>
        <v>34.69705405746808</v>
      </c>
      <c r="AI302" s="482">
        <f t="shared" si="111"/>
        <v>-329.20975639645263</v>
      </c>
      <c r="AK302" s="482">
        <f t="shared" si="95"/>
        <v>-179.82029697159791</v>
      </c>
      <c r="AL302" s="482">
        <f t="shared" si="96"/>
        <v>-85.432861775449325</v>
      </c>
      <c r="AM302" s="482">
        <f t="shared" si="97"/>
        <v>-29.98</v>
      </c>
      <c r="AN302" s="482">
        <f t="shared" si="98"/>
        <v>-11.48</v>
      </c>
      <c r="AO302" s="482">
        <f t="shared" si="99"/>
        <v>-92.104384904455316</v>
      </c>
      <c r="AP302" s="482">
        <f t="shared" si="100"/>
        <v>49.701165016839184</v>
      </c>
      <c r="AQ302" s="482">
        <f t="shared" si="114"/>
        <v>-349.11637863466336</v>
      </c>
    </row>
    <row r="303" spans="1:43">
      <c r="A303" s="240">
        <v>992</v>
      </c>
      <c r="B303" s="364">
        <v>13</v>
      </c>
      <c r="C303" s="364">
        <v>13</v>
      </c>
      <c r="D303" s="18" t="s">
        <v>326</v>
      </c>
      <c r="E303" s="21">
        <v>18318</v>
      </c>
      <c r="F303" s="21">
        <v>18120</v>
      </c>
      <c r="G303" s="36">
        <v>17971</v>
      </c>
      <c r="H303" s="36"/>
      <c r="I303" s="22">
        <v>3464287.3897799039</v>
      </c>
      <c r="J303" s="36">
        <v>3425570.8857296463</v>
      </c>
      <c r="K303" s="469">
        <f t="shared" si="101"/>
        <v>6889858.2755095502</v>
      </c>
      <c r="L303" s="469"/>
      <c r="M303" s="36">
        <v>-217370.51605603099</v>
      </c>
      <c r="N303" s="36">
        <v>623408.774349752</v>
      </c>
      <c r="O303" s="36">
        <v>-1641146.8020635904</v>
      </c>
      <c r="P303" s="22">
        <v>628710.61952132161</v>
      </c>
      <c r="Q303" s="19">
        <f t="shared" si="102"/>
        <v>-606397.92424854788</v>
      </c>
      <c r="R303" s="22"/>
      <c r="S303" s="22">
        <v>-217370.51605603099</v>
      </c>
      <c r="T303" s="36">
        <v>306283.6867723646</v>
      </c>
      <c r="U303" s="36">
        <v>-538770.57999999996</v>
      </c>
      <c r="V303" s="36">
        <v>-206307.08000000002</v>
      </c>
      <c r="W303" s="482">
        <f t="shared" si="103"/>
        <v>-1641146.8020635904</v>
      </c>
      <c r="X303" s="22">
        <f t="shared" si="112"/>
        <v>893179.63651761704</v>
      </c>
      <c r="Y303" s="19">
        <f t="shared" si="113"/>
        <v>-1404131.6548296399</v>
      </c>
      <c r="Z303" s="536"/>
      <c r="AA303" s="22">
        <f t="shared" si="104"/>
        <v>189.11930285947724</v>
      </c>
      <c r="AB303" s="22">
        <f t="shared" si="105"/>
        <v>187.00572582867377</v>
      </c>
      <c r="AC303" s="22">
        <f t="shared" si="106"/>
        <v>376.12502868815102</v>
      </c>
      <c r="AE303" s="482">
        <f t="shared" si="107"/>
        <v>-11.996165345255573</v>
      </c>
      <c r="AF303" s="482">
        <f t="shared" si="108"/>
        <v>34.4044577455713</v>
      </c>
      <c r="AG303" s="482">
        <f t="shared" si="109"/>
        <v>-90.571015566423313</v>
      </c>
      <c r="AH303" s="482">
        <f t="shared" si="110"/>
        <v>34.69705405746808</v>
      </c>
      <c r="AI303" s="482">
        <f t="shared" si="111"/>
        <v>-33.46566910863951</v>
      </c>
      <c r="AK303" s="482">
        <f t="shared" si="95"/>
        <v>-12.095627180236548</v>
      </c>
      <c r="AL303" s="482">
        <f t="shared" si="96"/>
        <v>17.043218895574235</v>
      </c>
      <c r="AM303" s="482">
        <f t="shared" si="97"/>
        <v>-29.979999999999997</v>
      </c>
      <c r="AN303" s="482">
        <f t="shared" si="98"/>
        <v>-11.48</v>
      </c>
      <c r="AO303" s="482">
        <f t="shared" si="99"/>
        <v>-91.321952148661197</v>
      </c>
      <c r="AP303" s="482">
        <f t="shared" si="100"/>
        <v>49.701165016839184</v>
      </c>
      <c r="AQ303" s="482">
        <f t="shared" si="114"/>
        <v>-78.133195416484327</v>
      </c>
    </row>
    <row r="304" spans="1:43">
      <c r="F304" s="25"/>
      <c r="S304" s="22"/>
      <c r="T304" s="36"/>
      <c r="U304" s="36"/>
      <c r="V304" s="36"/>
    </row>
    <row r="305" spans="6:22">
      <c r="F305" s="25"/>
      <c r="S305" s="22"/>
      <c r="T305" s="36"/>
      <c r="U305" s="36"/>
      <c r="V305" s="36"/>
    </row>
    <row r="306" spans="6:22">
      <c r="F306" s="25"/>
    </row>
    <row r="307" spans="6:22">
      <c r="F307" s="25"/>
    </row>
    <row r="319" spans="6:22">
      <c r="R319" s="32"/>
    </row>
    <row r="320" spans="6:22">
      <c r="R320" s="32"/>
    </row>
    <row r="321" spans="18:22">
      <c r="R321" s="32"/>
      <c r="S321" s="32"/>
      <c r="T321" s="32"/>
      <c r="U321" s="32"/>
      <c r="V321" s="32"/>
    </row>
    <row r="322" spans="18:22">
      <c r="R322" s="32"/>
      <c r="S322" s="32"/>
      <c r="T322" s="32"/>
      <c r="U322" s="32"/>
      <c r="V322" s="32"/>
    </row>
    <row r="323" spans="18:22">
      <c r="R323" s="32"/>
      <c r="S323" s="32"/>
      <c r="T323" s="32"/>
      <c r="U323" s="32"/>
      <c r="V323" s="32"/>
    </row>
    <row r="324" spans="18:22">
      <c r="R324" s="32"/>
      <c r="S324" s="32"/>
      <c r="T324" s="32"/>
      <c r="U324" s="32"/>
      <c r="V324" s="32"/>
    </row>
    <row r="325" spans="18:22">
      <c r="S325" s="32"/>
      <c r="T325" s="32"/>
      <c r="U325" s="32"/>
      <c r="V325" s="32"/>
    </row>
    <row r="326" spans="18:22">
      <c r="S326" s="32"/>
      <c r="T326" s="32"/>
      <c r="U326" s="32"/>
      <c r="V326" s="32"/>
    </row>
  </sheetData>
  <autoFilter ref="A10:AQ10" xr:uid="{89FA2009-52EA-47E3-9231-A8884B148C6D}"/>
  <conditionalFormatting sqref="G11:H302">
    <cfRule type="cellIs" dxfId="6" priority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94D9-F40C-4D4B-A6DD-2BD2E7E6E0FD}">
  <dimension ref="A1:F383"/>
  <sheetViews>
    <sheetView workbookViewId="0">
      <pane ySplit="9" topLeftCell="A10" activePane="bottomLeft" state="frozen"/>
      <selection pane="bottomLeft"/>
    </sheetView>
  </sheetViews>
  <sheetFormatPr defaultRowHeight="13.5"/>
  <cols>
    <col min="1" max="1" width="10.7109375" style="31" customWidth="1"/>
    <col min="2" max="2" width="37.7109375" style="31" bestFit="1" customWidth="1"/>
    <col min="3" max="4" width="10.85546875" style="31" bestFit="1" customWidth="1"/>
    <col min="5" max="5" width="11.85546875" style="31" bestFit="1" customWidth="1"/>
    <col min="6" max="6" width="11.85546875" bestFit="1" customWidth="1"/>
  </cols>
  <sheetData>
    <row r="1" spans="1:6" ht="30.75">
      <c r="A1" s="548" t="s">
        <v>649</v>
      </c>
    </row>
    <row r="2" spans="1:6" ht="15.75">
      <c r="A2" s="547" t="s">
        <v>701</v>
      </c>
    </row>
    <row r="3" spans="1:6" ht="15.75">
      <c r="A3" s="550" t="s">
        <v>642</v>
      </c>
    </row>
    <row r="4" spans="1:6" ht="15.75">
      <c r="A4" s="302" t="s">
        <v>669</v>
      </c>
    </row>
    <row r="5" spans="1:6" ht="15.75">
      <c r="A5" s="396" t="s">
        <v>667</v>
      </c>
    </row>
    <row r="6" spans="1:6" ht="19.5">
      <c r="A6" s="551" t="s">
        <v>668</v>
      </c>
    </row>
    <row r="7" spans="1:6" ht="18.75">
      <c r="A7" s="552" t="s">
        <v>703</v>
      </c>
    </row>
    <row r="9" spans="1:6" ht="16.5">
      <c r="A9" s="100" t="s">
        <v>643</v>
      </c>
      <c r="B9" s="60" t="s">
        <v>12</v>
      </c>
      <c r="C9" s="557" t="s">
        <v>644</v>
      </c>
      <c r="D9" s="557" t="s">
        <v>565</v>
      </c>
      <c r="E9" s="557" t="s">
        <v>645</v>
      </c>
      <c r="F9" s="557" t="s">
        <v>646</v>
      </c>
    </row>
    <row r="10" spans="1:6" ht="16.5">
      <c r="A10" s="26"/>
      <c r="B10" s="9" t="s">
        <v>566</v>
      </c>
      <c r="C10" s="32"/>
      <c r="D10" s="32"/>
      <c r="E10" s="32"/>
      <c r="F10" s="36">
        <v>25085644.622114196</v>
      </c>
    </row>
    <row r="11" spans="1:6" ht="16.5">
      <c r="A11" s="20">
        <v>5</v>
      </c>
      <c r="B11" s="9" t="s">
        <v>34</v>
      </c>
      <c r="C11" s="32">
        <v>3220704.6992999995</v>
      </c>
      <c r="D11" s="32"/>
      <c r="E11" s="21">
        <v>658426.29</v>
      </c>
      <c r="F11" s="553">
        <v>2562278.4092999995</v>
      </c>
    </row>
    <row r="12" spans="1:6" ht="16.5">
      <c r="A12" s="20">
        <v>9</v>
      </c>
      <c r="B12" s="9" t="s">
        <v>35</v>
      </c>
      <c r="C12" s="32">
        <v>113349.336</v>
      </c>
      <c r="D12" s="32"/>
      <c r="E12" s="21">
        <v>30004.236000000004</v>
      </c>
      <c r="F12" s="553">
        <v>83345.099999999991</v>
      </c>
    </row>
    <row r="13" spans="1:6" ht="16.5">
      <c r="A13" s="20">
        <v>10</v>
      </c>
      <c r="B13" s="9" t="s">
        <v>36</v>
      </c>
      <c r="C13" s="32">
        <v>196694.43599999999</v>
      </c>
      <c r="D13" s="32"/>
      <c r="E13" s="21">
        <v>186776.36910000001</v>
      </c>
      <c r="F13" s="553">
        <v>9918.0668999999762</v>
      </c>
    </row>
    <row r="14" spans="1:6" ht="16.5">
      <c r="A14" s="20">
        <v>16</v>
      </c>
      <c r="B14" s="9" t="s">
        <v>37</v>
      </c>
      <c r="C14" s="32">
        <v>660093.19200000004</v>
      </c>
      <c r="D14" s="32"/>
      <c r="E14" s="21">
        <v>115858.02351</v>
      </c>
      <c r="F14" s="553">
        <v>544235.16849000007</v>
      </c>
    </row>
    <row r="15" spans="1:6" ht="16.5">
      <c r="A15" s="20">
        <v>18</v>
      </c>
      <c r="B15" s="9" t="s">
        <v>38</v>
      </c>
      <c r="C15" s="32">
        <v>907044.72330000007</v>
      </c>
      <c r="D15" s="32"/>
      <c r="E15" s="21">
        <v>329579.8634400001</v>
      </c>
      <c r="F15" s="553">
        <v>577464.85985999997</v>
      </c>
    </row>
    <row r="16" spans="1:6" ht="16.5">
      <c r="A16" s="20">
        <v>19</v>
      </c>
      <c r="B16" s="9" t="s">
        <v>39</v>
      </c>
      <c r="C16" s="32">
        <v>280122.8811</v>
      </c>
      <c r="D16" s="32"/>
      <c r="E16" s="21">
        <v>183359.21999999997</v>
      </c>
      <c r="F16" s="553">
        <v>96763.661100000027</v>
      </c>
    </row>
    <row r="17" spans="1:6" ht="16.5">
      <c r="A17" s="20">
        <v>20</v>
      </c>
      <c r="B17" s="9" t="s">
        <v>40</v>
      </c>
      <c r="C17" s="32">
        <v>377136.57750000001</v>
      </c>
      <c r="D17" s="32"/>
      <c r="E17" s="21">
        <v>785310.87024000008</v>
      </c>
      <c r="F17" s="553">
        <v>-408174.29274000006</v>
      </c>
    </row>
    <row r="18" spans="1:6" ht="16.5">
      <c r="A18" s="20">
        <v>46</v>
      </c>
      <c r="B18" s="9" t="s">
        <v>41</v>
      </c>
      <c r="C18" s="32">
        <v>395305.80930000002</v>
      </c>
      <c r="D18" s="32"/>
      <c r="E18" s="21">
        <v>30004.236000000001</v>
      </c>
      <c r="F18" s="553">
        <v>365301.57330000005</v>
      </c>
    </row>
    <row r="19" spans="1:6" ht="16.5">
      <c r="A19" s="20">
        <v>47</v>
      </c>
      <c r="B19" s="9" t="s">
        <v>42</v>
      </c>
      <c r="C19" s="32">
        <v>0</v>
      </c>
      <c r="D19" s="32"/>
      <c r="E19" s="21">
        <v>48340.158000000003</v>
      </c>
      <c r="F19" s="553">
        <v>-48340.158000000003</v>
      </c>
    </row>
    <row r="20" spans="1:6" ht="16.5">
      <c r="A20" s="20">
        <v>49</v>
      </c>
      <c r="B20" s="9" t="s">
        <v>43</v>
      </c>
      <c r="C20" s="32">
        <v>3863462.1104999986</v>
      </c>
      <c r="D20" s="32"/>
      <c r="E20" s="21">
        <v>21511102.355503488</v>
      </c>
      <c r="F20" s="553">
        <v>-17647640.245003492</v>
      </c>
    </row>
    <row r="21" spans="1:6" ht="16.5">
      <c r="A21" s="20">
        <v>50</v>
      </c>
      <c r="B21" s="9" t="s">
        <v>44</v>
      </c>
      <c r="C21" s="32">
        <v>433644.55530000001</v>
      </c>
      <c r="D21" s="32"/>
      <c r="E21" s="21">
        <v>171224.17343999998</v>
      </c>
      <c r="F21" s="553">
        <v>262420.38186000002</v>
      </c>
    </row>
    <row r="22" spans="1:6" ht="16.5">
      <c r="A22" s="20">
        <v>51</v>
      </c>
      <c r="B22" s="9" t="s">
        <v>45</v>
      </c>
      <c r="C22" s="32">
        <v>381720.55800000002</v>
      </c>
      <c r="D22" s="32"/>
      <c r="E22" s="21">
        <v>419742.59262000001</v>
      </c>
      <c r="F22" s="553">
        <v>-38022.034619999991</v>
      </c>
    </row>
    <row r="23" spans="1:6" ht="16.5">
      <c r="A23" s="20">
        <v>52</v>
      </c>
      <c r="B23" s="9" t="s">
        <v>46</v>
      </c>
      <c r="C23" s="32">
        <v>55007.766000000003</v>
      </c>
      <c r="D23" s="32"/>
      <c r="E23" s="21">
        <v>96380.273639999999</v>
      </c>
      <c r="F23" s="553">
        <v>-41372.507639999996</v>
      </c>
    </row>
    <row r="24" spans="1:6" ht="16.5">
      <c r="A24" s="20">
        <v>61</v>
      </c>
      <c r="B24" s="9" t="s">
        <v>47</v>
      </c>
      <c r="C24" s="32">
        <v>835951.35300000012</v>
      </c>
      <c r="D24" s="32"/>
      <c r="E24" s="21">
        <v>485551.8835800002</v>
      </c>
      <c r="F24" s="553">
        <v>350399.46941999992</v>
      </c>
    </row>
    <row r="25" spans="1:6" ht="16.5">
      <c r="A25" s="20">
        <v>69</v>
      </c>
      <c r="B25" s="9" t="s">
        <v>48</v>
      </c>
      <c r="C25" s="32">
        <v>175024.71000000002</v>
      </c>
      <c r="D25" s="32"/>
      <c r="E25" s="21">
        <v>138436.21110000001</v>
      </c>
      <c r="F25" s="553">
        <v>36588.498900000006</v>
      </c>
    </row>
    <row r="26" spans="1:6" ht="16.5">
      <c r="A26" s="20">
        <v>71</v>
      </c>
      <c r="B26" s="9" t="s">
        <v>49</v>
      </c>
      <c r="C26" s="32">
        <v>213363.45600000001</v>
      </c>
      <c r="D26" s="32"/>
      <c r="E26" s="21">
        <v>225198.4602</v>
      </c>
      <c r="F26" s="553">
        <v>-11835.004199999996</v>
      </c>
    </row>
    <row r="27" spans="1:6" ht="16.5">
      <c r="A27" s="20">
        <v>72</v>
      </c>
      <c r="B27" s="9" t="s">
        <v>50</v>
      </c>
      <c r="C27" s="32">
        <v>0</v>
      </c>
      <c r="D27" s="32"/>
      <c r="E27" s="21">
        <v>25003.53</v>
      </c>
      <c r="F27" s="553">
        <v>-25003.53</v>
      </c>
    </row>
    <row r="28" spans="1:6" ht="16.5">
      <c r="A28" s="20">
        <v>74</v>
      </c>
      <c r="B28" s="9" t="s">
        <v>51</v>
      </c>
      <c r="C28" s="32">
        <v>61758.719100000002</v>
      </c>
      <c r="D28" s="32"/>
      <c r="E28" s="21">
        <v>13335.216</v>
      </c>
      <c r="F28" s="553">
        <v>48423.503100000002</v>
      </c>
    </row>
    <row r="29" spans="1:6" ht="16.5">
      <c r="A29" s="20">
        <v>75</v>
      </c>
      <c r="B29" s="9" t="s">
        <v>52</v>
      </c>
      <c r="C29" s="32">
        <v>343798.53749999998</v>
      </c>
      <c r="D29" s="32"/>
      <c r="E29" s="21">
        <v>350866.20198000001</v>
      </c>
      <c r="F29" s="553">
        <v>-7067.6644800000358</v>
      </c>
    </row>
    <row r="30" spans="1:6" ht="16.5">
      <c r="A30" s="20">
        <v>77</v>
      </c>
      <c r="B30" s="9" t="s">
        <v>53</v>
      </c>
      <c r="C30" s="32">
        <v>150104.52510000003</v>
      </c>
      <c r="D30" s="32"/>
      <c r="E30" s="21">
        <v>147329.13326999999</v>
      </c>
      <c r="F30" s="553">
        <v>2775.3918300000369</v>
      </c>
    </row>
    <row r="31" spans="1:6" ht="16.5">
      <c r="A31" s="20">
        <v>78</v>
      </c>
      <c r="B31" s="9" t="s">
        <v>54</v>
      </c>
      <c r="C31" s="32">
        <v>210196.34220000001</v>
      </c>
      <c r="D31" s="32"/>
      <c r="E31" s="21">
        <v>164731.59015</v>
      </c>
      <c r="F31" s="553">
        <v>45464.75205000001</v>
      </c>
    </row>
    <row r="32" spans="1:6" ht="16.5">
      <c r="A32" s="20">
        <v>79</v>
      </c>
      <c r="B32" s="9" t="s">
        <v>55</v>
      </c>
      <c r="C32" s="32">
        <v>236783.42910000012</v>
      </c>
      <c r="D32" s="32"/>
      <c r="E32" s="21">
        <v>183442.56510000004</v>
      </c>
      <c r="F32" s="553">
        <v>53340.864000000089</v>
      </c>
    </row>
    <row r="33" spans="1:6" ht="16.5">
      <c r="A33" s="20">
        <v>81</v>
      </c>
      <c r="B33" s="9" t="s">
        <v>56</v>
      </c>
      <c r="C33" s="32">
        <v>16669.02</v>
      </c>
      <c r="D33" s="32"/>
      <c r="E33" s="21">
        <v>136769.30910000001</v>
      </c>
      <c r="F33" s="553">
        <v>-120100.28910000001</v>
      </c>
    </row>
    <row r="34" spans="1:6" ht="16.5">
      <c r="A34" s="20">
        <v>82</v>
      </c>
      <c r="B34" s="9" t="s">
        <v>57</v>
      </c>
      <c r="C34" s="32">
        <v>258536.50020000001</v>
      </c>
      <c r="D34" s="32"/>
      <c r="E34" s="21">
        <v>178375.18302</v>
      </c>
      <c r="F34" s="553">
        <v>80161.317180000013</v>
      </c>
    </row>
    <row r="35" spans="1:6" ht="16.5">
      <c r="A35" s="20">
        <v>86</v>
      </c>
      <c r="B35" s="9" t="s">
        <v>58</v>
      </c>
      <c r="C35" s="32">
        <v>462065.23440000007</v>
      </c>
      <c r="D35" s="32"/>
      <c r="E35" s="21">
        <v>1047897.9423000002</v>
      </c>
      <c r="F35" s="553">
        <v>-585832.70790000015</v>
      </c>
    </row>
    <row r="36" spans="1:6" ht="16.5">
      <c r="A36" s="20">
        <v>90</v>
      </c>
      <c r="B36" s="9" t="s">
        <v>59</v>
      </c>
      <c r="C36" s="32">
        <v>40005.648000000001</v>
      </c>
      <c r="D36" s="32"/>
      <c r="E36" s="21">
        <v>88429.151099999988</v>
      </c>
      <c r="F36" s="553">
        <v>-48423.503099999987</v>
      </c>
    </row>
    <row r="37" spans="1:6" ht="16.5">
      <c r="A37" s="20">
        <v>91</v>
      </c>
      <c r="B37" s="9" t="s">
        <v>60</v>
      </c>
      <c r="C37" s="32">
        <v>5786983.6733999997</v>
      </c>
      <c r="D37" s="32"/>
      <c r="E37" s="21">
        <v>113271696.28882059</v>
      </c>
      <c r="F37" s="553">
        <v>-107484712.61542059</v>
      </c>
    </row>
    <row r="38" spans="1:6" ht="16.5">
      <c r="A38" s="20">
        <v>92</v>
      </c>
      <c r="B38" s="9" t="s">
        <v>61</v>
      </c>
      <c r="C38" s="32">
        <v>4764589.3316999981</v>
      </c>
      <c r="D38" s="32"/>
      <c r="E38" s="21">
        <v>10794403.954655994</v>
      </c>
      <c r="F38" s="553">
        <v>-6029814.6229559956</v>
      </c>
    </row>
    <row r="39" spans="1:6" ht="16.5">
      <c r="A39" s="20">
        <v>97</v>
      </c>
      <c r="B39" s="9" t="s">
        <v>62</v>
      </c>
      <c r="C39" s="32">
        <v>160022.592</v>
      </c>
      <c r="D39" s="32"/>
      <c r="E39" s="21">
        <v>124300.88213999999</v>
      </c>
      <c r="F39" s="553">
        <v>35721.709860000017</v>
      </c>
    </row>
    <row r="40" spans="1:6" ht="16.5">
      <c r="A40" s="20">
        <v>98</v>
      </c>
      <c r="B40" s="9" t="s">
        <v>63</v>
      </c>
      <c r="C40" s="32">
        <v>1037396.4597000002</v>
      </c>
      <c r="D40" s="32"/>
      <c r="E40" s="21">
        <v>3609833.8032389996</v>
      </c>
      <c r="F40" s="553">
        <v>-2572437.3435389996</v>
      </c>
    </row>
    <row r="41" spans="1:6" ht="16.5">
      <c r="A41" s="20">
        <v>102</v>
      </c>
      <c r="B41" s="9" t="s">
        <v>64</v>
      </c>
      <c r="C41" s="32">
        <v>373469.3931000001</v>
      </c>
      <c r="D41" s="32"/>
      <c r="E41" s="21">
        <v>156222.05544</v>
      </c>
      <c r="F41" s="553">
        <v>217247.33766000011</v>
      </c>
    </row>
    <row r="42" spans="1:6" ht="16.5">
      <c r="A42" s="20">
        <v>103</v>
      </c>
      <c r="B42" s="9" t="s">
        <v>65</v>
      </c>
      <c r="C42" s="32">
        <v>75177.280200000008</v>
      </c>
      <c r="D42" s="32"/>
      <c r="E42" s="21">
        <v>100097.4651</v>
      </c>
      <c r="F42" s="553">
        <v>-24920.184899999993</v>
      </c>
    </row>
    <row r="43" spans="1:6" ht="16.5">
      <c r="A43" s="20">
        <v>105</v>
      </c>
      <c r="B43" s="9" t="s">
        <v>66</v>
      </c>
      <c r="C43" s="32">
        <v>30004.236000000001</v>
      </c>
      <c r="D43" s="32"/>
      <c r="E43" s="21">
        <v>63508.966200000003</v>
      </c>
      <c r="F43" s="553">
        <v>-33504.730200000005</v>
      </c>
    </row>
    <row r="44" spans="1:6" ht="16.5">
      <c r="A44" s="20">
        <v>106</v>
      </c>
      <c r="B44" s="9" t="s">
        <v>67</v>
      </c>
      <c r="C44" s="32">
        <v>1207253.7735000001</v>
      </c>
      <c r="D44" s="32"/>
      <c r="E44" s="21">
        <v>1235124.3749400005</v>
      </c>
      <c r="F44" s="553">
        <v>-27870.601440000348</v>
      </c>
    </row>
    <row r="45" spans="1:6" ht="16.5">
      <c r="A45" s="20">
        <v>108</v>
      </c>
      <c r="B45" s="9" t="s">
        <v>68</v>
      </c>
      <c r="C45" s="32">
        <v>201778.48710000003</v>
      </c>
      <c r="D45" s="32"/>
      <c r="E45" s="21">
        <v>301242.52944000001</v>
      </c>
      <c r="F45" s="553">
        <v>-99464.042339999985</v>
      </c>
    </row>
    <row r="46" spans="1:6" ht="16.5">
      <c r="A46" s="20">
        <v>109</v>
      </c>
      <c r="B46" s="9" t="s">
        <v>69</v>
      </c>
      <c r="C46" s="32">
        <v>1406531.9076</v>
      </c>
      <c r="D46" s="32"/>
      <c r="E46" s="21">
        <v>1323186.8076000009</v>
      </c>
      <c r="F46" s="553">
        <v>83345.099999999162</v>
      </c>
    </row>
    <row r="47" spans="1:6" ht="16.5">
      <c r="A47" s="20">
        <v>111</v>
      </c>
      <c r="B47" s="9" t="s">
        <v>70</v>
      </c>
      <c r="C47" s="32">
        <v>420142.64910000004</v>
      </c>
      <c r="D47" s="32"/>
      <c r="E47" s="21">
        <v>255919.46406000003</v>
      </c>
      <c r="F47" s="553">
        <v>164223.18504000001</v>
      </c>
    </row>
    <row r="48" spans="1:6" ht="16.5">
      <c r="A48" s="20">
        <v>139</v>
      </c>
      <c r="B48" s="9" t="s">
        <v>71</v>
      </c>
      <c r="C48" s="32">
        <v>291791.19510000001</v>
      </c>
      <c r="D48" s="32"/>
      <c r="E48" s="21">
        <v>190935.28959</v>
      </c>
      <c r="F48" s="553">
        <v>100855.90551000001</v>
      </c>
    </row>
    <row r="49" spans="1:6" ht="16.5">
      <c r="A49" s="20">
        <v>140</v>
      </c>
      <c r="B49" s="9" t="s">
        <v>72</v>
      </c>
      <c r="C49" s="32">
        <v>561912.66420000012</v>
      </c>
      <c r="D49" s="32"/>
      <c r="E49" s="21">
        <v>597734.38818000001</v>
      </c>
      <c r="F49" s="553">
        <v>-35821.723979999893</v>
      </c>
    </row>
    <row r="50" spans="1:6" ht="16.5">
      <c r="A50" s="20">
        <v>142</v>
      </c>
      <c r="B50" s="9" t="s">
        <v>73</v>
      </c>
      <c r="C50" s="32">
        <v>668511.04710000008</v>
      </c>
      <c r="D50" s="32"/>
      <c r="E50" s="21">
        <v>107381.82683999999</v>
      </c>
      <c r="F50" s="553">
        <v>561129.22026000009</v>
      </c>
    </row>
    <row r="51" spans="1:6" ht="16.5">
      <c r="A51" s="20">
        <v>143</v>
      </c>
      <c r="B51" s="9" t="s">
        <v>74</v>
      </c>
      <c r="C51" s="32">
        <v>268371.22200000007</v>
      </c>
      <c r="D51" s="32"/>
      <c r="E51" s="21">
        <v>93046.469639999996</v>
      </c>
      <c r="F51" s="553">
        <v>175324.75236000007</v>
      </c>
    </row>
    <row r="52" spans="1:6" ht="16.5">
      <c r="A52" s="20">
        <v>145</v>
      </c>
      <c r="B52" s="9" t="s">
        <v>75</v>
      </c>
      <c r="C52" s="32">
        <v>416892.19020000007</v>
      </c>
      <c r="D52" s="32"/>
      <c r="E52" s="21">
        <v>249743.59215000004</v>
      </c>
      <c r="F52" s="553">
        <v>167148.59805000003</v>
      </c>
    </row>
    <row r="53" spans="1:6" ht="16.5">
      <c r="A53" s="20">
        <v>146</v>
      </c>
      <c r="B53" s="9" t="s">
        <v>76</v>
      </c>
      <c r="C53" s="32">
        <v>175191.40020000003</v>
      </c>
      <c r="D53" s="32"/>
      <c r="E53" s="21">
        <v>73427.033100000001</v>
      </c>
      <c r="F53" s="553">
        <v>101764.36710000003</v>
      </c>
    </row>
    <row r="54" spans="1:6" ht="16.5">
      <c r="A54" s="20">
        <v>148</v>
      </c>
      <c r="B54" s="9" t="s">
        <v>77</v>
      </c>
      <c r="C54" s="32">
        <v>175024.71</v>
      </c>
      <c r="D54" s="32"/>
      <c r="E54" s="21">
        <v>173057.76564</v>
      </c>
      <c r="F54" s="553">
        <v>1966.944359999994</v>
      </c>
    </row>
    <row r="55" spans="1:6" ht="16.5">
      <c r="A55" s="20">
        <v>149</v>
      </c>
      <c r="B55" s="9" t="s">
        <v>78</v>
      </c>
      <c r="C55" s="32">
        <v>87012.284400000004</v>
      </c>
      <c r="D55" s="32"/>
      <c r="E55" s="21">
        <v>2848518.8207399994</v>
      </c>
      <c r="F55" s="553">
        <v>-2761506.5363399992</v>
      </c>
    </row>
    <row r="56" spans="1:6" ht="16.5">
      <c r="A56" s="20">
        <v>151</v>
      </c>
      <c r="B56" s="9" t="s">
        <v>79</v>
      </c>
      <c r="C56" s="32">
        <v>83345.100000000006</v>
      </c>
      <c r="D56" s="32"/>
      <c r="E56" s="21">
        <v>13335.216</v>
      </c>
      <c r="F56" s="553">
        <v>70009.884000000005</v>
      </c>
    </row>
    <row r="57" spans="1:6" ht="16.5">
      <c r="A57" s="20">
        <v>152</v>
      </c>
      <c r="B57" s="9" t="s">
        <v>80</v>
      </c>
      <c r="C57" s="32">
        <v>490069.18800000014</v>
      </c>
      <c r="D57" s="32"/>
      <c r="E57" s="21">
        <v>136477.60125000001</v>
      </c>
      <c r="F57" s="553">
        <v>353591.58675000013</v>
      </c>
    </row>
    <row r="58" spans="1:6" ht="16.5">
      <c r="A58" s="20">
        <v>153</v>
      </c>
      <c r="B58" s="9" t="s">
        <v>81</v>
      </c>
      <c r="C58" s="32">
        <v>688763.90639999998</v>
      </c>
      <c r="D58" s="32"/>
      <c r="E58" s="21">
        <v>1565536.022478</v>
      </c>
      <c r="F58" s="553">
        <v>-876772.11607800005</v>
      </c>
    </row>
    <row r="59" spans="1:6" ht="16.5">
      <c r="A59" s="20">
        <v>165</v>
      </c>
      <c r="B59" s="9" t="s">
        <v>82</v>
      </c>
      <c r="C59" s="32">
        <v>833451.00000000047</v>
      </c>
      <c r="D59" s="32"/>
      <c r="E59" s="21">
        <v>541343.09351999988</v>
      </c>
      <c r="F59" s="553">
        <v>292107.90648000059</v>
      </c>
    </row>
    <row r="60" spans="1:6" ht="16.5">
      <c r="A60" s="20">
        <v>167</v>
      </c>
      <c r="B60" s="9" t="s">
        <v>83</v>
      </c>
      <c r="C60" s="32">
        <v>1355024.6358000005</v>
      </c>
      <c r="D60" s="32"/>
      <c r="E60" s="21">
        <v>12100359.162830999</v>
      </c>
      <c r="F60" s="553">
        <v>-10745334.527030999</v>
      </c>
    </row>
    <row r="61" spans="1:6" ht="16.5">
      <c r="A61" s="20">
        <v>169</v>
      </c>
      <c r="B61" s="9" t="s">
        <v>84</v>
      </c>
      <c r="C61" s="32">
        <v>178525.20420000001</v>
      </c>
      <c r="D61" s="32"/>
      <c r="E61" s="21">
        <v>195027.53400000001</v>
      </c>
      <c r="F61" s="553">
        <v>-16502.329800000007</v>
      </c>
    </row>
    <row r="62" spans="1:6" ht="16.5">
      <c r="A62" s="20">
        <v>171</v>
      </c>
      <c r="B62" s="9" t="s">
        <v>85</v>
      </c>
      <c r="C62" s="32">
        <v>93346.511999999988</v>
      </c>
      <c r="D62" s="32"/>
      <c r="E62" s="21">
        <v>113349.336</v>
      </c>
      <c r="F62" s="553">
        <v>-20002.824000000008</v>
      </c>
    </row>
    <row r="63" spans="1:6" ht="16.5">
      <c r="A63" s="20">
        <v>172</v>
      </c>
      <c r="B63" s="9" t="s">
        <v>86</v>
      </c>
      <c r="C63" s="32">
        <v>351799.66709999996</v>
      </c>
      <c r="D63" s="32"/>
      <c r="E63" s="21">
        <v>467015.93334000022</v>
      </c>
      <c r="F63" s="553">
        <v>-115216.26624000026</v>
      </c>
    </row>
    <row r="64" spans="1:6" ht="16.5">
      <c r="A64" s="20">
        <v>176</v>
      </c>
      <c r="B64" s="9" t="s">
        <v>87</v>
      </c>
      <c r="C64" s="32">
        <v>101681.022</v>
      </c>
      <c r="D64" s="32"/>
      <c r="E64" s="21">
        <v>285206.93219999998</v>
      </c>
      <c r="F64" s="553">
        <v>-183525.91019999998</v>
      </c>
    </row>
    <row r="65" spans="1:6" ht="16.5">
      <c r="A65" s="20">
        <v>177</v>
      </c>
      <c r="B65" s="9" t="s">
        <v>88</v>
      </c>
      <c r="C65" s="32">
        <v>228532.26420000003</v>
      </c>
      <c r="D65" s="32"/>
      <c r="E65" s="21">
        <v>55741.202879999997</v>
      </c>
      <c r="F65" s="553">
        <v>172791.06132000004</v>
      </c>
    </row>
    <row r="66" spans="1:6" ht="16.5">
      <c r="A66" s="20">
        <v>178</v>
      </c>
      <c r="B66" s="9" t="s">
        <v>89</v>
      </c>
      <c r="C66" s="32">
        <v>193360.63200000004</v>
      </c>
      <c r="D66" s="32"/>
      <c r="E66" s="21">
        <v>156772.13310000004</v>
      </c>
      <c r="F66" s="553">
        <v>36588.498900000006</v>
      </c>
    </row>
    <row r="67" spans="1:6" ht="16.5">
      <c r="A67" s="20">
        <v>179</v>
      </c>
      <c r="B67" s="9" t="s">
        <v>90</v>
      </c>
      <c r="C67" s="32">
        <v>1971528.3405000004</v>
      </c>
      <c r="D67" s="32"/>
      <c r="E67" s="21">
        <v>13822896.934159495</v>
      </c>
      <c r="F67" s="553">
        <v>-11851368.593659494</v>
      </c>
    </row>
    <row r="68" spans="1:6" ht="16.5">
      <c r="A68" s="20">
        <v>181</v>
      </c>
      <c r="B68" s="9" t="s">
        <v>91</v>
      </c>
      <c r="C68" s="32">
        <v>16669.02</v>
      </c>
      <c r="D68" s="32"/>
      <c r="E68" s="21">
        <v>82544.987040000007</v>
      </c>
      <c r="F68" s="553">
        <v>-65875.967040000003</v>
      </c>
    </row>
    <row r="69" spans="1:6" ht="16.5">
      <c r="A69" s="20">
        <v>182</v>
      </c>
      <c r="B69" s="9" t="s">
        <v>92</v>
      </c>
      <c r="C69" s="32">
        <v>437395.08480000019</v>
      </c>
      <c r="D69" s="32"/>
      <c r="E69" s="21">
        <v>529091.36382000009</v>
      </c>
      <c r="F69" s="553">
        <v>-91696.2790199999</v>
      </c>
    </row>
    <row r="70" spans="1:6" ht="16.5">
      <c r="A70" s="20">
        <v>186</v>
      </c>
      <c r="B70" s="9" t="s">
        <v>93</v>
      </c>
      <c r="C70" s="32">
        <v>1153912.9095000003</v>
      </c>
      <c r="D70" s="32"/>
      <c r="E70" s="21">
        <v>4288237.4969834993</v>
      </c>
      <c r="F70" s="553">
        <v>-3134324.5874834992</v>
      </c>
    </row>
    <row r="71" spans="1:6" ht="16.5">
      <c r="A71" s="20">
        <v>202</v>
      </c>
      <c r="B71" s="9" t="s">
        <v>94</v>
      </c>
      <c r="C71" s="32">
        <v>1344023.0826000003</v>
      </c>
      <c r="D71" s="32"/>
      <c r="E71" s="21">
        <v>4532358.6286874982</v>
      </c>
      <c r="F71" s="553">
        <v>-3188335.5460874978</v>
      </c>
    </row>
    <row r="72" spans="1:6" ht="16.5">
      <c r="A72" s="20">
        <v>204</v>
      </c>
      <c r="B72" s="9" t="s">
        <v>95</v>
      </c>
      <c r="C72" s="32">
        <v>46673.256000000001</v>
      </c>
      <c r="D72" s="32"/>
      <c r="E72" s="21">
        <v>929714.59050000017</v>
      </c>
      <c r="F72" s="553">
        <v>-883041.33450000011</v>
      </c>
    </row>
    <row r="73" spans="1:6" ht="16.5">
      <c r="A73" s="20">
        <v>205</v>
      </c>
      <c r="B73" s="9" t="s">
        <v>96</v>
      </c>
      <c r="C73" s="32">
        <v>408891.06060000008</v>
      </c>
      <c r="D73" s="32"/>
      <c r="E73" s="21">
        <v>652175.4075000002</v>
      </c>
      <c r="F73" s="553">
        <v>-243284.34690000012</v>
      </c>
    </row>
    <row r="74" spans="1:6" ht="16.5">
      <c r="A74" s="20">
        <v>208</v>
      </c>
      <c r="B74" s="9" t="s">
        <v>97</v>
      </c>
      <c r="C74" s="32">
        <v>146770.7211</v>
      </c>
      <c r="D74" s="32"/>
      <c r="E74" s="21">
        <v>104548.09344</v>
      </c>
      <c r="F74" s="553">
        <v>42222.627659999998</v>
      </c>
    </row>
    <row r="75" spans="1:6" ht="16.5">
      <c r="A75" s="20">
        <v>211</v>
      </c>
      <c r="B75" s="9" t="s">
        <v>98</v>
      </c>
      <c r="C75" s="32">
        <v>896959.96620000037</v>
      </c>
      <c r="D75" s="32"/>
      <c r="E75" s="21">
        <v>2076942.8062545003</v>
      </c>
      <c r="F75" s="553">
        <v>-1179982.8400544999</v>
      </c>
    </row>
    <row r="76" spans="1:6" ht="16.5">
      <c r="A76" s="20">
        <v>213</v>
      </c>
      <c r="B76" s="9" t="s">
        <v>99</v>
      </c>
      <c r="C76" s="32">
        <v>43422.797099999996</v>
      </c>
      <c r="D76" s="32"/>
      <c r="E76" s="21">
        <v>132643.72665000003</v>
      </c>
      <c r="F76" s="553">
        <v>-89220.92955000003</v>
      </c>
    </row>
    <row r="77" spans="1:6" ht="16.5">
      <c r="A77" s="20">
        <v>214</v>
      </c>
      <c r="B77" s="9" t="s">
        <v>100</v>
      </c>
      <c r="C77" s="32">
        <v>495819.99990000017</v>
      </c>
      <c r="D77" s="32"/>
      <c r="E77" s="21">
        <v>151854.77220000001</v>
      </c>
      <c r="F77" s="553">
        <v>343965.22770000016</v>
      </c>
    </row>
    <row r="78" spans="1:6" ht="16.5">
      <c r="A78" s="20">
        <v>216</v>
      </c>
      <c r="B78" s="9" t="s">
        <v>101</v>
      </c>
      <c r="C78" s="32">
        <v>76677.491999999998</v>
      </c>
      <c r="D78" s="32"/>
      <c r="E78" s="21">
        <v>38338.745999999999</v>
      </c>
      <c r="F78" s="553">
        <v>38338.745999999999</v>
      </c>
    </row>
    <row r="79" spans="1:6" ht="16.5">
      <c r="A79" s="20">
        <v>217</v>
      </c>
      <c r="B79" s="9" t="s">
        <v>102</v>
      </c>
      <c r="C79" s="32">
        <v>51757.307100000005</v>
      </c>
      <c r="D79" s="32"/>
      <c r="E79" s="21">
        <v>81678.198000000004</v>
      </c>
      <c r="F79" s="553">
        <v>-29920.890899999999</v>
      </c>
    </row>
    <row r="80" spans="1:6" ht="16.5">
      <c r="A80" s="20">
        <v>218</v>
      </c>
      <c r="B80" s="9" t="s">
        <v>103</v>
      </c>
      <c r="C80" s="32">
        <v>60091.8171</v>
      </c>
      <c r="D80" s="32"/>
      <c r="E80" s="21">
        <v>385054.36200000002</v>
      </c>
      <c r="F80" s="553">
        <v>-324962.54490000004</v>
      </c>
    </row>
    <row r="81" spans="1:6" ht="16.5">
      <c r="A81" s="20">
        <v>224</v>
      </c>
      <c r="B81" s="9" t="s">
        <v>104</v>
      </c>
      <c r="C81" s="32">
        <v>475150.41509999998</v>
      </c>
      <c r="D81" s="32"/>
      <c r="E81" s="21">
        <v>94079.948879999996</v>
      </c>
      <c r="F81" s="553">
        <v>381070.46622</v>
      </c>
    </row>
    <row r="82" spans="1:6" ht="16.5">
      <c r="A82" s="20">
        <v>226</v>
      </c>
      <c r="B82" s="9" t="s">
        <v>105</v>
      </c>
      <c r="C82" s="32">
        <v>118350.042</v>
      </c>
      <c r="D82" s="32"/>
      <c r="E82" s="21">
        <v>65009.178</v>
      </c>
      <c r="F82" s="553">
        <v>53340.864000000001</v>
      </c>
    </row>
    <row r="83" spans="1:6" ht="16.5">
      <c r="A83" s="20">
        <v>230</v>
      </c>
      <c r="B83" s="9" t="s">
        <v>106</v>
      </c>
      <c r="C83" s="32">
        <v>160105.93709999998</v>
      </c>
      <c r="D83" s="32"/>
      <c r="E83" s="21">
        <v>48215.140350000001</v>
      </c>
      <c r="F83" s="553">
        <v>111890.79674999998</v>
      </c>
    </row>
    <row r="84" spans="1:6" ht="16.5">
      <c r="A84" s="20">
        <v>231</v>
      </c>
      <c r="B84" s="9" t="s">
        <v>107</v>
      </c>
      <c r="C84" s="32">
        <v>136852.65419999999</v>
      </c>
      <c r="D84" s="32"/>
      <c r="E84" s="21">
        <v>310043.772</v>
      </c>
      <c r="F84" s="553">
        <v>-173191.11780000001</v>
      </c>
    </row>
    <row r="85" spans="1:6" ht="16.5">
      <c r="A85" s="20">
        <v>232</v>
      </c>
      <c r="B85" s="9" t="s">
        <v>108</v>
      </c>
      <c r="C85" s="32">
        <v>283373.34000000003</v>
      </c>
      <c r="D85" s="32"/>
      <c r="E85" s="21">
        <v>213530.14620000002</v>
      </c>
      <c r="F85" s="553">
        <v>69843.193800000008</v>
      </c>
    </row>
    <row r="86" spans="1:6" ht="16.5">
      <c r="A86" s="20">
        <v>233</v>
      </c>
      <c r="B86" s="9" t="s">
        <v>109</v>
      </c>
      <c r="C86" s="32">
        <v>363634.67130000005</v>
      </c>
      <c r="D86" s="32"/>
      <c r="E86" s="21">
        <v>311168.93085</v>
      </c>
      <c r="F86" s="553">
        <v>52465.740450000041</v>
      </c>
    </row>
    <row r="87" spans="1:6" ht="16.5">
      <c r="A87" s="20">
        <v>235</v>
      </c>
      <c r="B87" s="9" t="s">
        <v>110</v>
      </c>
      <c r="C87" s="32">
        <v>3777783.3477000003</v>
      </c>
      <c r="D87" s="32"/>
      <c r="E87" s="21">
        <v>1124247.4713315</v>
      </c>
      <c r="F87" s="553">
        <v>2653535.8763685003</v>
      </c>
    </row>
    <row r="88" spans="1:6" ht="16.5">
      <c r="A88" s="20">
        <v>236</v>
      </c>
      <c r="B88" s="9" t="s">
        <v>111</v>
      </c>
      <c r="C88" s="32">
        <v>447146.46149999998</v>
      </c>
      <c r="D88" s="32"/>
      <c r="E88" s="21">
        <v>53340.864000000001</v>
      </c>
      <c r="F88" s="553">
        <v>393805.59749999997</v>
      </c>
    </row>
    <row r="89" spans="1:6" ht="16.5">
      <c r="A89" s="20">
        <v>239</v>
      </c>
      <c r="B89" s="9" t="s">
        <v>112</v>
      </c>
      <c r="C89" s="32">
        <v>106681.728</v>
      </c>
      <c r="D89" s="32"/>
      <c r="E89" s="21">
        <v>30004.236000000004</v>
      </c>
      <c r="F89" s="553">
        <v>76677.491999999998</v>
      </c>
    </row>
    <row r="90" spans="1:6" ht="16.5">
      <c r="A90" s="20">
        <v>240</v>
      </c>
      <c r="B90" s="9" t="s">
        <v>113</v>
      </c>
      <c r="C90" s="32">
        <v>390388.44840000011</v>
      </c>
      <c r="D90" s="32"/>
      <c r="E90" s="21">
        <v>521715.32247000001</v>
      </c>
      <c r="F90" s="553">
        <v>-131326.8740699999</v>
      </c>
    </row>
    <row r="91" spans="1:6" ht="16.5">
      <c r="A91" s="20">
        <v>241</v>
      </c>
      <c r="B91" s="9" t="s">
        <v>114</v>
      </c>
      <c r="C91" s="32">
        <v>415058.598</v>
      </c>
      <c r="D91" s="32"/>
      <c r="E91" s="21">
        <v>151688.08199999999</v>
      </c>
      <c r="F91" s="553">
        <v>263370.516</v>
      </c>
    </row>
    <row r="92" spans="1:6" ht="16.5">
      <c r="A92" s="20">
        <v>244</v>
      </c>
      <c r="B92" s="9" t="s">
        <v>115</v>
      </c>
      <c r="C92" s="32">
        <v>768775.2024000003</v>
      </c>
      <c r="D92" s="32"/>
      <c r="E92" s="21">
        <v>512283.15750300005</v>
      </c>
      <c r="F92" s="553">
        <v>256492.04489700025</v>
      </c>
    </row>
    <row r="93" spans="1:6" ht="16.5">
      <c r="A93" s="20">
        <v>245</v>
      </c>
      <c r="B93" s="9" t="s">
        <v>116</v>
      </c>
      <c r="C93" s="32">
        <v>723018.74249999993</v>
      </c>
      <c r="D93" s="32"/>
      <c r="E93" s="21">
        <v>1953333.2717190003</v>
      </c>
      <c r="F93" s="553">
        <v>-1230314.5292190004</v>
      </c>
    </row>
    <row r="94" spans="1:6" ht="16.5">
      <c r="A94" s="20">
        <v>249</v>
      </c>
      <c r="B94" s="9" t="s">
        <v>117</v>
      </c>
      <c r="C94" s="32">
        <v>151854.77220000001</v>
      </c>
      <c r="D94" s="32"/>
      <c r="E94" s="21">
        <v>182509.09998</v>
      </c>
      <c r="F94" s="553">
        <v>-30654.327779999992</v>
      </c>
    </row>
    <row r="95" spans="1:6" ht="16.5">
      <c r="A95" s="20">
        <v>250</v>
      </c>
      <c r="B95" s="9" t="s">
        <v>118</v>
      </c>
      <c r="C95" s="32">
        <v>70176.574200000003</v>
      </c>
      <c r="D95" s="32"/>
      <c r="E95" s="21">
        <v>48340.158000000003</v>
      </c>
      <c r="F95" s="553">
        <v>21836.4162</v>
      </c>
    </row>
    <row r="96" spans="1:6" ht="16.5">
      <c r="A96" s="20">
        <v>256</v>
      </c>
      <c r="B96" s="9" t="s">
        <v>119</v>
      </c>
      <c r="C96" s="32">
        <v>120016.94400000003</v>
      </c>
      <c r="D96" s="32"/>
      <c r="E96" s="21">
        <v>21669.726000000002</v>
      </c>
      <c r="F96" s="553">
        <v>98347.218000000023</v>
      </c>
    </row>
    <row r="97" spans="1:6" ht="16.5">
      <c r="A97" s="20">
        <v>257</v>
      </c>
      <c r="B97" s="9" t="s">
        <v>120</v>
      </c>
      <c r="C97" s="32">
        <v>1462623.1599000001</v>
      </c>
      <c r="D97" s="32"/>
      <c r="E97" s="21">
        <v>1895175.4776645005</v>
      </c>
      <c r="F97" s="553">
        <v>-432552.31776450039</v>
      </c>
    </row>
    <row r="98" spans="1:6" ht="16.5">
      <c r="A98" s="20">
        <v>260</v>
      </c>
      <c r="B98" s="9" t="s">
        <v>121</v>
      </c>
      <c r="C98" s="32">
        <v>205278.98129999998</v>
      </c>
      <c r="D98" s="32"/>
      <c r="E98" s="21">
        <v>175191.40020000003</v>
      </c>
      <c r="F98" s="553">
        <v>30087.581099999952</v>
      </c>
    </row>
    <row r="99" spans="1:6" ht="16.5">
      <c r="A99" s="20">
        <v>261</v>
      </c>
      <c r="B99" s="9" t="s">
        <v>122</v>
      </c>
      <c r="C99" s="32">
        <v>158605.72529999999</v>
      </c>
      <c r="D99" s="32"/>
      <c r="E99" s="21">
        <v>370502.30753999995</v>
      </c>
      <c r="F99" s="553">
        <v>-211896.58223999996</v>
      </c>
    </row>
    <row r="100" spans="1:6" ht="16.5">
      <c r="A100" s="20">
        <v>263</v>
      </c>
      <c r="B100" s="9" t="s">
        <v>123</v>
      </c>
      <c r="C100" s="32">
        <v>376803.19709999999</v>
      </c>
      <c r="D100" s="32"/>
      <c r="E100" s="21">
        <v>148520.9682</v>
      </c>
      <c r="F100" s="553">
        <v>228282.22889999999</v>
      </c>
    </row>
    <row r="101" spans="1:6" ht="16.5">
      <c r="A101" s="20">
        <v>265</v>
      </c>
      <c r="B101" s="9" t="s">
        <v>124</v>
      </c>
      <c r="C101" s="32">
        <v>0</v>
      </c>
      <c r="D101" s="32"/>
      <c r="E101" s="21">
        <v>60008.472000000002</v>
      </c>
      <c r="F101" s="553">
        <v>-60008.472000000002</v>
      </c>
    </row>
    <row r="102" spans="1:6" ht="16.5">
      <c r="A102" s="20">
        <v>271</v>
      </c>
      <c r="B102" s="9" t="s">
        <v>125</v>
      </c>
      <c r="C102" s="32">
        <v>318461.62710000004</v>
      </c>
      <c r="D102" s="32"/>
      <c r="E102" s="21">
        <v>202603.60359000001</v>
      </c>
      <c r="F102" s="553">
        <v>115858.02351000003</v>
      </c>
    </row>
    <row r="103" spans="1:6" ht="16.5">
      <c r="A103" s="20">
        <v>272</v>
      </c>
      <c r="B103" s="9" t="s">
        <v>126</v>
      </c>
      <c r="C103" s="32">
        <v>1196502.2556000003</v>
      </c>
      <c r="D103" s="32"/>
      <c r="E103" s="21">
        <v>795520.64499000018</v>
      </c>
      <c r="F103" s="553">
        <v>400981.61061000009</v>
      </c>
    </row>
    <row r="104" spans="1:6" ht="16.5">
      <c r="A104" s="20">
        <v>273</v>
      </c>
      <c r="B104" s="9" t="s">
        <v>127</v>
      </c>
      <c r="C104" s="32">
        <v>176858.30219999998</v>
      </c>
      <c r="D104" s="32"/>
      <c r="E104" s="21">
        <v>120733.71186000001</v>
      </c>
      <c r="F104" s="553">
        <v>56124.590339999966</v>
      </c>
    </row>
    <row r="105" spans="1:6" ht="16.5">
      <c r="A105" s="20">
        <v>275</v>
      </c>
      <c r="B105" s="9" t="s">
        <v>128</v>
      </c>
      <c r="C105" s="32">
        <v>55007.766000000003</v>
      </c>
      <c r="D105" s="32"/>
      <c r="E105" s="21">
        <v>13335.216</v>
      </c>
      <c r="F105" s="553">
        <v>41672.550000000003</v>
      </c>
    </row>
    <row r="106" spans="1:6" ht="16.5">
      <c r="A106" s="20">
        <v>276</v>
      </c>
      <c r="B106" s="9" t="s">
        <v>129</v>
      </c>
      <c r="C106" s="32">
        <v>508488.45510000014</v>
      </c>
      <c r="D106" s="32"/>
      <c r="E106" s="21">
        <v>825791.58530999999</v>
      </c>
      <c r="F106" s="553">
        <v>-317303.13020999986</v>
      </c>
    </row>
    <row r="107" spans="1:6" ht="16.5">
      <c r="A107" s="20">
        <v>280</v>
      </c>
      <c r="B107" s="9" t="s">
        <v>130</v>
      </c>
      <c r="C107" s="32">
        <v>41672.550000000003</v>
      </c>
      <c r="D107" s="32"/>
      <c r="E107" s="21">
        <v>1035146.1419999999</v>
      </c>
      <c r="F107" s="553">
        <v>-993473.59199999983</v>
      </c>
    </row>
    <row r="108" spans="1:6" ht="16.5">
      <c r="A108" s="20">
        <v>284</v>
      </c>
      <c r="B108" s="9" t="s">
        <v>131</v>
      </c>
      <c r="C108" s="32">
        <v>1310268.3171000001</v>
      </c>
      <c r="D108" s="32"/>
      <c r="E108" s="21">
        <v>48423.503100000002</v>
      </c>
      <c r="F108" s="553">
        <v>1261844.814</v>
      </c>
    </row>
    <row r="109" spans="1:6" ht="16.5">
      <c r="A109" s="20">
        <v>285</v>
      </c>
      <c r="B109" s="9" t="s">
        <v>132</v>
      </c>
      <c r="C109" s="32">
        <v>535575.61259999999</v>
      </c>
      <c r="D109" s="32"/>
      <c r="E109" s="21">
        <v>1539921.9896205002</v>
      </c>
      <c r="F109" s="553">
        <v>-1004346.3770205003</v>
      </c>
    </row>
    <row r="110" spans="1:6" ht="16.5">
      <c r="A110" s="20">
        <v>286</v>
      </c>
      <c r="B110" s="9" t="s">
        <v>133</v>
      </c>
      <c r="C110" s="32">
        <v>1391363.0994000002</v>
      </c>
      <c r="D110" s="32"/>
      <c r="E110" s="21">
        <v>1304475.8326500002</v>
      </c>
      <c r="F110" s="553">
        <v>86887.266749999952</v>
      </c>
    </row>
    <row r="111" spans="1:6" ht="16.5">
      <c r="A111" s="20">
        <v>287</v>
      </c>
      <c r="B111" s="9" t="s">
        <v>134</v>
      </c>
      <c r="C111" s="32">
        <v>1172082.1413000003</v>
      </c>
      <c r="D111" s="32"/>
      <c r="E111" s="21">
        <v>131768.60310000001</v>
      </c>
      <c r="F111" s="553">
        <v>1040313.5382000003</v>
      </c>
    </row>
    <row r="112" spans="1:6" ht="16.5">
      <c r="A112" s="20">
        <v>288</v>
      </c>
      <c r="B112" s="9" t="s">
        <v>135</v>
      </c>
      <c r="C112" s="32">
        <v>75093.935100000002</v>
      </c>
      <c r="D112" s="32"/>
      <c r="E112" s="21">
        <v>722101.94640000002</v>
      </c>
      <c r="F112" s="553">
        <v>-647008.01130000001</v>
      </c>
    </row>
    <row r="113" spans="1:6" ht="16.5">
      <c r="A113" s="20">
        <v>290</v>
      </c>
      <c r="B113" s="9" t="s">
        <v>136</v>
      </c>
      <c r="C113" s="32">
        <v>55007.766000000003</v>
      </c>
      <c r="D113" s="32"/>
      <c r="E113" s="21">
        <v>101681.022</v>
      </c>
      <c r="F113" s="553">
        <v>-46673.255999999994</v>
      </c>
    </row>
    <row r="114" spans="1:6" ht="16.5">
      <c r="A114" s="20">
        <v>291</v>
      </c>
      <c r="B114" s="9" t="s">
        <v>137</v>
      </c>
      <c r="C114" s="32">
        <v>21669.726000000002</v>
      </c>
      <c r="D114" s="32"/>
      <c r="E114" s="21">
        <v>13335.216</v>
      </c>
      <c r="F114" s="553">
        <v>8334.510000000002</v>
      </c>
    </row>
    <row r="115" spans="1:6" ht="16.5">
      <c r="A115" s="20">
        <v>297</v>
      </c>
      <c r="B115" s="9" t="s">
        <v>138</v>
      </c>
      <c r="C115" s="32">
        <v>1954775.9754000008</v>
      </c>
      <c r="D115" s="32"/>
      <c r="E115" s="21">
        <v>4967973.4621514976</v>
      </c>
      <c r="F115" s="553">
        <v>-3013197.4867514968</v>
      </c>
    </row>
    <row r="116" spans="1:6" ht="16.5">
      <c r="A116" s="20">
        <v>300</v>
      </c>
      <c r="B116" s="9" t="s">
        <v>139</v>
      </c>
      <c r="C116" s="32">
        <v>470066.36400000018</v>
      </c>
      <c r="D116" s="32"/>
      <c r="E116" s="21">
        <v>46673.256000000001</v>
      </c>
      <c r="F116" s="553">
        <v>423393.10800000018</v>
      </c>
    </row>
    <row r="117" spans="1:6" ht="16.5">
      <c r="A117" s="20">
        <v>301</v>
      </c>
      <c r="B117" s="9" t="s">
        <v>140</v>
      </c>
      <c r="C117" s="32">
        <v>823699.62330000009</v>
      </c>
      <c r="D117" s="32"/>
      <c r="E117" s="21">
        <v>470658.11421000009</v>
      </c>
      <c r="F117" s="553">
        <v>353041.50909000001</v>
      </c>
    </row>
    <row r="118" spans="1:6" ht="16.5">
      <c r="A118" s="20">
        <v>304</v>
      </c>
      <c r="B118" s="9" t="s">
        <v>141</v>
      </c>
      <c r="C118" s="32">
        <v>8334.51</v>
      </c>
      <c r="D118" s="32"/>
      <c r="E118" s="21">
        <v>270038.12400000001</v>
      </c>
      <c r="F118" s="553">
        <v>-261703.614</v>
      </c>
    </row>
    <row r="119" spans="1:6" ht="16.5">
      <c r="A119" s="20">
        <v>305</v>
      </c>
      <c r="B119" s="9" t="s">
        <v>142</v>
      </c>
      <c r="C119" s="32">
        <v>140186.45819999999</v>
      </c>
      <c r="D119" s="32"/>
      <c r="E119" s="21">
        <v>151771.42710000003</v>
      </c>
      <c r="F119" s="553">
        <v>-11584.968900000036</v>
      </c>
    </row>
    <row r="120" spans="1:6" ht="16.5">
      <c r="A120" s="20">
        <v>309</v>
      </c>
      <c r="B120" s="9" t="s">
        <v>143</v>
      </c>
      <c r="C120" s="32">
        <v>211696.554</v>
      </c>
      <c r="D120" s="32"/>
      <c r="E120" s="21">
        <v>152971.59654</v>
      </c>
      <c r="F120" s="553">
        <v>58724.957460000005</v>
      </c>
    </row>
    <row r="121" spans="1:6" ht="16.5">
      <c r="A121" s="20">
        <v>312</v>
      </c>
      <c r="B121" s="9" t="s">
        <v>144</v>
      </c>
      <c r="C121" s="32">
        <v>46673.256000000001</v>
      </c>
      <c r="D121" s="32"/>
      <c r="E121" s="21">
        <v>26670.432000000001</v>
      </c>
      <c r="F121" s="553">
        <v>20002.824000000001</v>
      </c>
    </row>
    <row r="122" spans="1:6" ht="16.5">
      <c r="A122" s="20">
        <v>316</v>
      </c>
      <c r="B122" s="9" t="s">
        <v>145</v>
      </c>
      <c r="C122" s="32">
        <v>126684.552</v>
      </c>
      <c r="D122" s="32"/>
      <c r="E122" s="21">
        <v>233166.25176000001</v>
      </c>
      <c r="F122" s="553">
        <v>-106481.69976000002</v>
      </c>
    </row>
    <row r="123" spans="1:6" ht="16.5">
      <c r="A123" s="20">
        <v>317</v>
      </c>
      <c r="B123" s="9" t="s">
        <v>146</v>
      </c>
      <c r="C123" s="32">
        <v>13335.216</v>
      </c>
      <c r="D123" s="32"/>
      <c r="E123" s="21">
        <v>43339.452000000005</v>
      </c>
      <c r="F123" s="553">
        <v>-30004.236000000004</v>
      </c>
    </row>
    <row r="124" spans="1:6" ht="16.5">
      <c r="A124" s="20">
        <v>320</v>
      </c>
      <c r="B124" s="9" t="s">
        <v>147</v>
      </c>
      <c r="C124" s="32">
        <v>200194.9302</v>
      </c>
      <c r="D124" s="32"/>
      <c r="E124" s="21">
        <v>188526.61620000002</v>
      </c>
      <c r="F124" s="553">
        <v>11668.313999999984</v>
      </c>
    </row>
    <row r="125" spans="1:6" ht="16.5">
      <c r="A125" s="20">
        <v>322</v>
      </c>
      <c r="B125" s="9" t="s">
        <v>148</v>
      </c>
      <c r="C125" s="32">
        <v>280039.53600000008</v>
      </c>
      <c r="D125" s="32"/>
      <c r="E125" s="21">
        <v>120622.44615149999</v>
      </c>
      <c r="F125" s="553">
        <v>159417.08984850009</v>
      </c>
    </row>
    <row r="126" spans="1:6" ht="16.5">
      <c r="A126" s="20">
        <v>398</v>
      </c>
      <c r="B126" s="9" t="s">
        <v>149</v>
      </c>
      <c r="C126" s="32">
        <v>4620485.6537999986</v>
      </c>
      <c r="D126" s="32"/>
      <c r="E126" s="21">
        <v>12902499.075662997</v>
      </c>
      <c r="F126" s="553">
        <v>-8282013.421862998</v>
      </c>
    </row>
    <row r="127" spans="1:6" ht="16.5">
      <c r="A127" s="20">
        <v>399</v>
      </c>
      <c r="B127" s="9" t="s">
        <v>150</v>
      </c>
      <c r="C127" s="32">
        <v>130101.70110000002</v>
      </c>
      <c r="D127" s="32"/>
      <c r="E127" s="21">
        <v>97005.36189</v>
      </c>
      <c r="F127" s="553">
        <v>33096.33921000002</v>
      </c>
    </row>
    <row r="128" spans="1:6" ht="16.5">
      <c r="A128" s="20">
        <v>400</v>
      </c>
      <c r="B128" s="9" t="s">
        <v>151</v>
      </c>
      <c r="C128" s="32">
        <v>285290.27729999996</v>
      </c>
      <c r="D128" s="32"/>
      <c r="E128" s="21">
        <v>170024.00400000002</v>
      </c>
      <c r="F128" s="553">
        <v>115266.27329999994</v>
      </c>
    </row>
    <row r="129" spans="1:6" ht="16.5">
      <c r="A129" s="20">
        <v>402</v>
      </c>
      <c r="B129" s="9" t="s">
        <v>152</v>
      </c>
      <c r="C129" s="32">
        <v>715100.9580000001</v>
      </c>
      <c r="D129" s="32"/>
      <c r="E129" s="21">
        <v>277630.86261000007</v>
      </c>
      <c r="F129" s="553">
        <v>437470.09539000003</v>
      </c>
    </row>
    <row r="130" spans="1:6" ht="16.5">
      <c r="A130" s="20">
        <v>403</v>
      </c>
      <c r="B130" s="9" t="s">
        <v>153</v>
      </c>
      <c r="C130" s="32">
        <v>50007.06</v>
      </c>
      <c r="D130" s="32"/>
      <c r="E130" s="21">
        <v>78427.739100000006</v>
      </c>
      <c r="F130" s="553">
        <v>-28420.679100000008</v>
      </c>
    </row>
    <row r="131" spans="1:6" ht="16.5">
      <c r="A131" s="20">
        <v>405</v>
      </c>
      <c r="B131" s="9" t="s">
        <v>154</v>
      </c>
      <c r="C131" s="32">
        <v>1255760.6217000003</v>
      </c>
      <c r="D131" s="32"/>
      <c r="E131" s="21">
        <v>3153596.8916819994</v>
      </c>
      <c r="F131" s="553">
        <v>-1897836.2699819992</v>
      </c>
    </row>
    <row r="132" spans="1:6" ht="16.5">
      <c r="A132" s="20">
        <v>407</v>
      </c>
      <c r="B132" s="9" t="s">
        <v>155</v>
      </c>
      <c r="C132" s="32">
        <v>168523.79220000003</v>
      </c>
      <c r="D132" s="32"/>
      <c r="E132" s="21">
        <v>1056607.5052500002</v>
      </c>
      <c r="F132" s="553">
        <v>-888083.71305000014</v>
      </c>
    </row>
    <row r="133" spans="1:6" ht="16.5">
      <c r="A133" s="20">
        <v>408</v>
      </c>
      <c r="B133" s="9" t="s">
        <v>156</v>
      </c>
      <c r="C133" s="32">
        <v>255119.35110000003</v>
      </c>
      <c r="D133" s="32"/>
      <c r="E133" s="21">
        <v>395872.55598000006</v>
      </c>
      <c r="F133" s="553">
        <v>-140753.20488000003</v>
      </c>
    </row>
    <row r="134" spans="1:6" ht="16.5">
      <c r="A134" s="20">
        <v>410</v>
      </c>
      <c r="B134" s="9" t="s">
        <v>157</v>
      </c>
      <c r="C134" s="32">
        <v>702515.84790000005</v>
      </c>
      <c r="D134" s="32"/>
      <c r="E134" s="21">
        <v>498767.49936150003</v>
      </c>
      <c r="F134" s="553">
        <v>203748.34853850002</v>
      </c>
    </row>
    <row r="135" spans="1:6" ht="16.5">
      <c r="A135" s="20">
        <v>416</v>
      </c>
      <c r="B135" s="9" t="s">
        <v>158</v>
      </c>
      <c r="C135" s="32">
        <v>118350.042</v>
      </c>
      <c r="D135" s="32"/>
      <c r="E135" s="21">
        <v>135702.49182</v>
      </c>
      <c r="F135" s="553">
        <v>-17352.449819999994</v>
      </c>
    </row>
    <row r="136" spans="1:6" ht="16.5">
      <c r="A136" s="20">
        <v>418</v>
      </c>
      <c r="B136" s="9" t="s">
        <v>159</v>
      </c>
      <c r="C136" s="32">
        <v>608835.95550000016</v>
      </c>
      <c r="D136" s="32"/>
      <c r="E136" s="21">
        <v>1391288.0888100001</v>
      </c>
      <c r="F136" s="553">
        <v>-782452.13330999995</v>
      </c>
    </row>
    <row r="137" spans="1:6" ht="16.5">
      <c r="A137" s="20">
        <v>420</v>
      </c>
      <c r="B137" s="9" t="s">
        <v>160</v>
      </c>
      <c r="C137" s="32">
        <v>183359.22000000003</v>
      </c>
      <c r="D137" s="32"/>
      <c r="E137" s="21">
        <v>275863.94649000006</v>
      </c>
      <c r="F137" s="553">
        <v>-92504.72649000003</v>
      </c>
    </row>
    <row r="138" spans="1:6" ht="16.5">
      <c r="A138" s="20">
        <v>421</v>
      </c>
      <c r="B138" s="9" t="s">
        <v>161</v>
      </c>
      <c r="C138" s="32">
        <v>0</v>
      </c>
      <c r="D138" s="32"/>
      <c r="E138" s="21">
        <v>5084.0510999999997</v>
      </c>
      <c r="F138" s="553">
        <v>-5084.0510999999997</v>
      </c>
    </row>
    <row r="139" spans="1:6" ht="16.5">
      <c r="A139" s="20">
        <v>422</v>
      </c>
      <c r="B139" s="9" t="s">
        <v>162</v>
      </c>
      <c r="C139" s="32">
        <v>397306.09169999999</v>
      </c>
      <c r="D139" s="32"/>
      <c r="E139" s="21">
        <v>296791.90110000002</v>
      </c>
      <c r="F139" s="553">
        <v>100514.19059999997</v>
      </c>
    </row>
    <row r="140" spans="1:6" ht="16.5">
      <c r="A140" s="20">
        <v>423</v>
      </c>
      <c r="B140" s="9" t="s">
        <v>163</v>
      </c>
      <c r="C140" s="32">
        <v>832367.51370000001</v>
      </c>
      <c r="D140" s="32"/>
      <c r="E140" s="21">
        <v>1424259.4103700002</v>
      </c>
      <c r="F140" s="553">
        <v>-591891.89667000016</v>
      </c>
    </row>
    <row r="141" spans="1:6" ht="16.5">
      <c r="A141" s="20">
        <v>425</v>
      </c>
      <c r="B141" s="9" t="s">
        <v>164</v>
      </c>
      <c r="C141" s="32">
        <v>358467.27510000009</v>
      </c>
      <c r="D141" s="32"/>
      <c r="E141" s="21">
        <v>97255.397190000018</v>
      </c>
      <c r="F141" s="553">
        <v>261211.87791000007</v>
      </c>
    </row>
    <row r="142" spans="1:6" ht="16.5">
      <c r="A142" s="20">
        <v>426</v>
      </c>
      <c r="B142" s="9" t="s">
        <v>165</v>
      </c>
      <c r="C142" s="32">
        <v>481901.36820000008</v>
      </c>
      <c r="D142" s="32"/>
      <c r="E142" s="21">
        <v>1318449.472116</v>
      </c>
      <c r="F142" s="553">
        <v>-836548.10391599988</v>
      </c>
    </row>
    <row r="143" spans="1:6" ht="16.5">
      <c r="A143" s="20">
        <v>430</v>
      </c>
      <c r="B143" s="9" t="s">
        <v>166</v>
      </c>
      <c r="C143" s="32">
        <v>892292.64060000028</v>
      </c>
      <c r="D143" s="32"/>
      <c r="E143" s="21">
        <v>555011.68992000015</v>
      </c>
      <c r="F143" s="553">
        <v>337280.95068000013</v>
      </c>
    </row>
    <row r="144" spans="1:6" ht="16.5">
      <c r="A144" s="20">
        <v>433</v>
      </c>
      <c r="B144" s="9" t="s">
        <v>167</v>
      </c>
      <c r="C144" s="32">
        <v>293458.09710000001</v>
      </c>
      <c r="D144" s="32"/>
      <c r="E144" s="21">
        <v>191693.73</v>
      </c>
      <c r="F144" s="553">
        <v>101764.3671</v>
      </c>
    </row>
    <row r="145" spans="1:6" ht="16.5">
      <c r="A145" s="20">
        <v>434</v>
      </c>
      <c r="B145" s="9" t="s">
        <v>168</v>
      </c>
      <c r="C145" s="32">
        <v>1657067.2782000001</v>
      </c>
      <c r="D145" s="32"/>
      <c r="E145" s="21">
        <v>384345.92865000007</v>
      </c>
      <c r="F145" s="553">
        <v>1272721.3495499999</v>
      </c>
    </row>
    <row r="146" spans="1:6" ht="16.5">
      <c r="A146" s="20">
        <v>435</v>
      </c>
      <c r="B146" s="9" t="s">
        <v>169</v>
      </c>
      <c r="C146" s="32">
        <v>105098.17109999998</v>
      </c>
      <c r="D146" s="32"/>
      <c r="E146" s="21">
        <v>226698.67199999999</v>
      </c>
      <c r="F146" s="553">
        <v>-121600.50090000001</v>
      </c>
    </row>
    <row r="147" spans="1:6" ht="16.5">
      <c r="A147" s="20">
        <v>436</v>
      </c>
      <c r="B147" s="9" t="s">
        <v>170</v>
      </c>
      <c r="C147" s="32">
        <v>146770.7211</v>
      </c>
      <c r="D147" s="32"/>
      <c r="E147" s="21">
        <v>81753.208589999995</v>
      </c>
      <c r="F147" s="553">
        <v>65017.51251</v>
      </c>
    </row>
    <row r="148" spans="1:6" ht="16.5">
      <c r="A148" s="20">
        <v>440</v>
      </c>
      <c r="B148" s="9" t="s">
        <v>171</v>
      </c>
      <c r="C148" s="32">
        <v>96763.661099999998</v>
      </c>
      <c r="D148" s="32"/>
      <c r="E148" s="21">
        <v>155105.2311</v>
      </c>
      <c r="F148" s="553">
        <v>-58341.570000000007</v>
      </c>
    </row>
    <row r="149" spans="1:6" ht="16.5">
      <c r="A149" s="20">
        <v>441</v>
      </c>
      <c r="B149" s="9" t="s">
        <v>172</v>
      </c>
      <c r="C149" s="32">
        <v>43422.797099999996</v>
      </c>
      <c r="D149" s="32"/>
      <c r="E149" s="21">
        <v>79544.563439999998</v>
      </c>
      <c r="F149" s="553">
        <v>-36121.766340000002</v>
      </c>
    </row>
    <row r="150" spans="1:6" ht="16.5">
      <c r="A150" s="20">
        <v>444</v>
      </c>
      <c r="B150" s="9" t="s">
        <v>173</v>
      </c>
      <c r="C150" s="32">
        <v>4406455.4369999999</v>
      </c>
      <c r="D150" s="32"/>
      <c r="E150" s="21">
        <v>1554071.0705220001</v>
      </c>
      <c r="F150" s="553">
        <v>2852384.3664779998</v>
      </c>
    </row>
    <row r="151" spans="1:6" ht="16.5">
      <c r="A151" s="20">
        <v>445</v>
      </c>
      <c r="B151" s="9" t="s">
        <v>174</v>
      </c>
      <c r="C151" s="32">
        <v>375469.67550000001</v>
      </c>
      <c r="D151" s="32"/>
      <c r="E151" s="21">
        <v>176391.56964</v>
      </c>
      <c r="F151" s="553">
        <v>199078.10586000001</v>
      </c>
    </row>
    <row r="152" spans="1:6" ht="16.5">
      <c r="A152" s="20">
        <v>475</v>
      </c>
      <c r="B152" s="9" t="s">
        <v>175</v>
      </c>
      <c r="C152" s="32">
        <v>1070151.084</v>
      </c>
      <c r="D152" s="32"/>
      <c r="E152" s="21">
        <v>170640.75774000003</v>
      </c>
      <c r="F152" s="553">
        <v>899510.32626</v>
      </c>
    </row>
    <row r="153" spans="1:6" ht="16.5">
      <c r="A153" s="20">
        <v>480</v>
      </c>
      <c r="B153" s="9" t="s">
        <v>176</v>
      </c>
      <c r="C153" s="32">
        <v>76760.83709999999</v>
      </c>
      <c r="D153" s="32"/>
      <c r="E153" s="21">
        <v>941799.63000000012</v>
      </c>
      <c r="F153" s="553">
        <v>-865038.79290000012</v>
      </c>
    </row>
    <row r="154" spans="1:6" ht="16.5">
      <c r="A154" s="20">
        <v>481</v>
      </c>
      <c r="B154" s="9" t="s">
        <v>177</v>
      </c>
      <c r="C154" s="32">
        <v>317044.76040000003</v>
      </c>
      <c r="D154" s="32"/>
      <c r="E154" s="21">
        <v>541143.06527999998</v>
      </c>
      <c r="F154" s="553">
        <v>-224098.30487999995</v>
      </c>
    </row>
    <row r="155" spans="1:6" ht="16.5">
      <c r="A155" s="20">
        <v>483</v>
      </c>
      <c r="B155" s="9" t="s">
        <v>178</v>
      </c>
      <c r="C155" s="32">
        <v>43422.797099999996</v>
      </c>
      <c r="D155" s="32"/>
      <c r="E155" s="21">
        <v>26670.432000000001</v>
      </c>
      <c r="F155" s="553">
        <v>16752.365099999995</v>
      </c>
    </row>
    <row r="156" spans="1:6" ht="16.5">
      <c r="A156" s="20">
        <v>484</v>
      </c>
      <c r="B156" s="9" t="s">
        <v>179</v>
      </c>
      <c r="C156" s="32">
        <v>115099.5831</v>
      </c>
      <c r="D156" s="32"/>
      <c r="E156" s="21">
        <v>45089.699099999998</v>
      </c>
      <c r="F156" s="553">
        <v>70009.884000000005</v>
      </c>
    </row>
    <row r="157" spans="1:6" ht="16.5">
      <c r="A157" s="20">
        <v>489</v>
      </c>
      <c r="B157" s="9" t="s">
        <v>180</v>
      </c>
      <c r="C157" s="32">
        <v>0</v>
      </c>
      <c r="D157" s="32"/>
      <c r="E157" s="21">
        <v>640090.36800000002</v>
      </c>
      <c r="F157" s="553">
        <v>-640090.36800000002</v>
      </c>
    </row>
    <row r="158" spans="1:6" ht="16.5">
      <c r="A158" s="20">
        <v>491</v>
      </c>
      <c r="B158" s="9" t="s">
        <v>181</v>
      </c>
      <c r="C158" s="32">
        <v>910711.9077000001</v>
      </c>
      <c r="D158" s="32"/>
      <c r="E158" s="21">
        <v>801796.53102000023</v>
      </c>
      <c r="F158" s="553">
        <v>108915.37667999987</v>
      </c>
    </row>
    <row r="159" spans="1:6" ht="16.5">
      <c r="A159" s="20">
        <v>494</v>
      </c>
      <c r="B159" s="9" t="s">
        <v>182</v>
      </c>
      <c r="C159" s="32">
        <v>246951.53130000003</v>
      </c>
      <c r="D159" s="32"/>
      <c r="E159" s="21">
        <v>217047.30942000001</v>
      </c>
      <c r="F159" s="553">
        <v>29904.221880000026</v>
      </c>
    </row>
    <row r="160" spans="1:6" ht="16.5">
      <c r="A160" s="20">
        <v>495</v>
      </c>
      <c r="B160" s="9" t="s">
        <v>183</v>
      </c>
      <c r="C160" s="32">
        <v>5084.0510999999997</v>
      </c>
      <c r="D160" s="32"/>
      <c r="E160" s="21">
        <v>55874.555040000007</v>
      </c>
      <c r="F160" s="553">
        <v>-50790.50394000001</v>
      </c>
    </row>
    <row r="161" spans="1:6" ht="16.5">
      <c r="A161" s="20">
        <v>498</v>
      </c>
      <c r="B161" s="9" t="s">
        <v>184</v>
      </c>
      <c r="C161" s="32">
        <v>156855.47820000001</v>
      </c>
      <c r="D161" s="32"/>
      <c r="E161" s="21">
        <v>101214.28943999999</v>
      </c>
      <c r="F161" s="553">
        <v>55641.188760000019</v>
      </c>
    </row>
    <row r="162" spans="1:6" ht="16.5">
      <c r="A162" s="20">
        <v>499</v>
      </c>
      <c r="B162" s="9" t="s">
        <v>185</v>
      </c>
      <c r="C162" s="32">
        <v>1330271.1411000004</v>
      </c>
      <c r="D162" s="32"/>
      <c r="E162" s="21">
        <v>815681.82468000008</v>
      </c>
      <c r="F162" s="553">
        <v>514589.31642000028</v>
      </c>
    </row>
    <row r="163" spans="1:6" ht="16.5">
      <c r="A163" s="20">
        <v>500</v>
      </c>
      <c r="B163" s="9" t="s">
        <v>186</v>
      </c>
      <c r="C163" s="32">
        <v>233616.31529999999</v>
      </c>
      <c r="D163" s="32"/>
      <c r="E163" s="21">
        <v>397967.01834300003</v>
      </c>
      <c r="F163" s="553">
        <v>-164350.70304300004</v>
      </c>
    </row>
    <row r="164" spans="1:6" ht="16.5">
      <c r="A164" s="20">
        <v>503</v>
      </c>
      <c r="B164" s="9" t="s">
        <v>187</v>
      </c>
      <c r="C164" s="32">
        <v>381803.90310000011</v>
      </c>
      <c r="D164" s="32"/>
      <c r="E164" s="21">
        <v>177308.36574000001</v>
      </c>
      <c r="F164" s="553">
        <v>204495.5373600001</v>
      </c>
    </row>
    <row r="165" spans="1:6" ht="16.5">
      <c r="A165" s="20">
        <v>504</v>
      </c>
      <c r="B165" s="9" t="s">
        <v>188</v>
      </c>
      <c r="C165" s="32">
        <v>85178.69219999999</v>
      </c>
      <c r="D165" s="32"/>
      <c r="E165" s="21">
        <v>914162.39484000008</v>
      </c>
      <c r="F165" s="553">
        <v>-828983.70264000003</v>
      </c>
    </row>
    <row r="166" spans="1:6" ht="16.5">
      <c r="A166" s="20">
        <v>505</v>
      </c>
      <c r="B166" s="9" t="s">
        <v>189</v>
      </c>
      <c r="C166" s="32">
        <v>1101822.2220000001</v>
      </c>
      <c r="D166" s="32"/>
      <c r="E166" s="21">
        <v>2917803.6023699995</v>
      </c>
      <c r="F166" s="553">
        <v>-1815981.3803699994</v>
      </c>
    </row>
    <row r="167" spans="1:6" ht="16.5">
      <c r="A167" s="20">
        <v>507</v>
      </c>
      <c r="B167" s="9" t="s">
        <v>190</v>
      </c>
      <c r="C167" s="32">
        <v>260036.71200000003</v>
      </c>
      <c r="D167" s="32"/>
      <c r="E167" s="21">
        <v>189626.77152000001</v>
      </c>
      <c r="F167" s="553">
        <v>70409.940480000019</v>
      </c>
    </row>
    <row r="168" spans="1:6" ht="16.5">
      <c r="A168" s="20">
        <v>508</v>
      </c>
      <c r="B168" s="9" t="s">
        <v>191</v>
      </c>
      <c r="C168" s="32">
        <v>301792.60710000002</v>
      </c>
      <c r="D168" s="32"/>
      <c r="E168" s="21">
        <v>167590.32707999999</v>
      </c>
      <c r="F168" s="553">
        <v>134202.28002000003</v>
      </c>
    </row>
    <row r="169" spans="1:6" ht="16.5">
      <c r="A169" s="20">
        <v>529</v>
      </c>
      <c r="B169" s="9" t="s">
        <v>192</v>
      </c>
      <c r="C169" s="32">
        <v>475483.79550000012</v>
      </c>
      <c r="D169" s="32"/>
      <c r="E169" s="21">
        <v>523971.05760150001</v>
      </c>
      <c r="F169" s="553">
        <v>-48487.262101499888</v>
      </c>
    </row>
    <row r="170" spans="1:6" ht="16.5">
      <c r="A170" s="20">
        <v>531</v>
      </c>
      <c r="B170" s="9" t="s">
        <v>193</v>
      </c>
      <c r="C170" s="32">
        <v>161856.18419999999</v>
      </c>
      <c r="D170" s="32"/>
      <c r="E170" s="21">
        <v>199586.51096999997</v>
      </c>
      <c r="F170" s="553">
        <v>-37730.326769999985</v>
      </c>
    </row>
    <row r="171" spans="1:6" ht="16.5">
      <c r="A171" s="20">
        <v>535</v>
      </c>
      <c r="B171" s="9" t="s">
        <v>194</v>
      </c>
      <c r="C171" s="32">
        <v>260120.05710000003</v>
      </c>
      <c r="D171" s="32"/>
      <c r="E171" s="21">
        <v>463065.37560000003</v>
      </c>
      <c r="F171" s="553">
        <v>-202945.31849999999</v>
      </c>
    </row>
    <row r="172" spans="1:6" ht="16.5">
      <c r="A172" s="20">
        <v>536</v>
      </c>
      <c r="B172" s="9" t="s">
        <v>195</v>
      </c>
      <c r="C172" s="32">
        <v>1284097.9557000003</v>
      </c>
      <c r="D172" s="32"/>
      <c r="E172" s="21">
        <v>1121377.4828130002</v>
      </c>
      <c r="F172" s="553">
        <v>162720.47288700007</v>
      </c>
    </row>
    <row r="173" spans="1:6" ht="16.5">
      <c r="A173" s="20">
        <v>538</v>
      </c>
      <c r="B173" s="9" t="s">
        <v>196</v>
      </c>
      <c r="C173" s="32">
        <v>240117.23310000001</v>
      </c>
      <c r="D173" s="32"/>
      <c r="E173" s="21">
        <v>241150.71234000003</v>
      </c>
      <c r="F173" s="553">
        <v>-1033.4792400000151</v>
      </c>
    </row>
    <row r="174" spans="1:6" ht="16.5">
      <c r="A174" s="20">
        <v>541</v>
      </c>
      <c r="B174" s="9" t="s">
        <v>197</v>
      </c>
      <c r="C174" s="32">
        <v>98430.563099999999</v>
      </c>
      <c r="D174" s="32"/>
      <c r="E174" s="21">
        <v>158355.69</v>
      </c>
      <c r="F174" s="553">
        <v>-59925.126900000003</v>
      </c>
    </row>
    <row r="175" spans="1:6" ht="16.5">
      <c r="A175" s="20">
        <v>543</v>
      </c>
      <c r="B175" s="9" t="s">
        <v>198</v>
      </c>
      <c r="C175" s="32">
        <v>745355.22930000001</v>
      </c>
      <c r="D175" s="32"/>
      <c r="E175" s="21">
        <v>1125592.2445200002</v>
      </c>
      <c r="F175" s="553">
        <v>-380237.01522000018</v>
      </c>
    </row>
    <row r="176" spans="1:6" ht="16.5">
      <c r="A176" s="20">
        <v>545</v>
      </c>
      <c r="B176" s="9" t="s">
        <v>199</v>
      </c>
      <c r="C176" s="32">
        <v>226698.67199999999</v>
      </c>
      <c r="D176" s="32"/>
      <c r="E176" s="21">
        <v>133518.85019999999</v>
      </c>
      <c r="F176" s="553">
        <v>93179.821800000005</v>
      </c>
    </row>
    <row r="177" spans="1:6" ht="16.5">
      <c r="A177" s="20">
        <v>560</v>
      </c>
      <c r="B177" s="9" t="s">
        <v>200</v>
      </c>
      <c r="C177" s="32">
        <v>1462289.7795000002</v>
      </c>
      <c r="D177" s="32"/>
      <c r="E177" s="21">
        <v>1061027.295903</v>
      </c>
      <c r="F177" s="553">
        <v>401262.48359700013</v>
      </c>
    </row>
    <row r="178" spans="1:6" ht="16.5">
      <c r="A178" s="20">
        <v>561</v>
      </c>
      <c r="B178" s="9" t="s">
        <v>201</v>
      </c>
      <c r="C178" s="32">
        <v>50007.06</v>
      </c>
      <c r="D178" s="32"/>
      <c r="E178" s="21">
        <v>908161.54764000012</v>
      </c>
      <c r="F178" s="553">
        <v>-858154.48764000018</v>
      </c>
    </row>
    <row r="179" spans="1:6" ht="16.5">
      <c r="A179" s="20">
        <v>562</v>
      </c>
      <c r="B179" s="9" t="s">
        <v>202</v>
      </c>
      <c r="C179" s="32">
        <v>296791.90110000002</v>
      </c>
      <c r="D179" s="32"/>
      <c r="E179" s="21">
        <v>513486.24402150011</v>
      </c>
      <c r="F179" s="553">
        <v>-216694.34292150009</v>
      </c>
    </row>
    <row r="180" spans="1:6" ht="16.5">
      <c r="A180" s="20">
        <v>563</v>
      </c>
      <c r="B180" s="9" t="s">
        <v>203</v>
      </c>
      <c r="C180" s="32">
        <v>361717.73400000011</v>
      </c>
      <c r="D180" s="32"/>
      <c r="E180" s="21">
        <v>232099.43448000003</v>
      </c>
      <c r="F180" s="553">
        <v>129618.29952000009</v>
      </c>
    </row>
    <row r="181" spans="1:6" ht="16.5">
      <c r="A181" s="20">
        <v>564</v>
      </c>
      <c r="B181" s="9" t="s">
        <v>204</v>
      </c>
      <c r="C181" s="32">
        <v>1754414.3550000009</v>
      </c>
      <c r="D181" s="32"/>
      <c r="E181" s="21">
        <v>16411569.069727499</v>
      </c>
      <c r="F181" s="553">
        <v>-14657154.714727499</v>
      </c>
    </row>
    <row r="182" spans="1:6" ht="16.5">
      <c r="A182" s="20">
        <v>576</v>
      </c>
      <c r="B182" s="9" t="s">
        <v>205</v>
      </c>
      <c r="C182" s="32">
        <v>16669.02</v>
      </c>
      <c r="D182" s="32"/>
      <c r="E182" s="21">
        <v>70009.884000000005</v>
      </c>
      <c r="F182" s="553">
        <v>-53340.864000000001</v>
      </c>
    </row>
    <row r="183" spans="1:6" ht="16.5">
      <c r="A183" s="20">
        <v>577</v>
      </c>
      <c r="B183" s="9" t="s">
        <v>206</v>
      </c>
      <c r="C183" s="32">
        <v>545410.33440000005</v>
      </c>
      <c r="D183" s="32"/>
      <c r="E183" s="21">
        <v>417425.59884000005</v>
      </c>
      <c r="F183" s="553">
        <v>127984.73556</v>
      </c>
    </row>
    <row r="184" spans="1:6" ht="16.5">
      <c r="A184" s="20">
        <v>578</v>
      </c>
      <c r="B184" s="9" t="s">
        <v>207</v>
      </c>
      <c r="C184" s="32">
        <v>362384.49480000004</v>
      </c>
      <c r="D184" s="32"/>
      <c r="E184" s="21">
        <v>101681.022</v>
      </c>
      <c r="F184" s="553">
        <v>260703.47280000005</v>
      </c>
    </row>
    <row r="185" spans="1:6" ht="16.5">
      <c r="A185" s="20">
        <v>580</v>
      </c>
      <c r="B185" s="9" t="s">
        <v>208</v>
      </c>
      <c r="C185" s="32">
        <v>63342.275999999998</v>
      </c>
      <c r="D185" s="32"/>
      <c r="E185" s="21">
        <v>38338.746000000006</v>
      </c>
      <c r="F185" s="553">
        <v>25003.529999999992</v>
      </c>
    </row>
    <row r="186" spans="1:6" ht="16.5">
      <c r="A186" s="20">
        <v>581</v>
      </c>
      <c r="B186" s="9" t="s">
        <v>209</v>
      </c>
      <c r="C186" s="32">
        <v>183525.91020000001</v>
      </c>
      <c r="D186" s="32"/>
      <c r="E186" s="21">
        <v>104423.07579</v>
      </c>
      <c r="F186" s="553">
        <v>79102.83441000001</v>
      </c>
    </row>
    <row r="187" spans="1:6" ht="16.5">
      <c r="A187" s="20">
        <v>583</v>
      </c>
      <c r="B187" s="9" t="s">
        <v>210</v>
      </c>
      <c r="C187" s="32">
        <v>66842.770199999999</v>
      </c>
      <c r="D187" s="32"/>
      <c r="E187" s="21">
        <v>0</v>
      </c>
      <c r="F187" s="553">
        <v>66842.770199999999</v>
      </c>
    </row>
    <row r="188" spans="1:6" ht="16.5">
      <c r="A188" s="20">
        <v>584</v>
      </c>
      <c r="B188" s="9" t="s">
        <v>211</v>
      </c>
      <c r="C188" s="32">
        <v>26670.432000000001</v>
      </c>
      <c r="D188" s="32"/>
      <c r="E188" s="21">
        <v>0</v>
      </c>
      <c r="F188" s="553">
        <v>26670.432000000001</v>
      </c>
    </row>
    <row r="189" spans="1:6" ht="16.5">
      <c r="A189" s="20">
        <v>592</v>
      </c>
      <c r="B189" s="9" t="s">
        <v>213</v>
      </c>
      <c r="C189" s="32">
        <v>223614.90330000001</v>
      </c>
      <c r="D189" s="32"/>
      <c r="E189" s="21">
        <v>69043.080839999995</v>
      </c>
      <c r="F189" s="553">
        <v>154571.82246</v>
      </c>
    </row>
    <row r="190" spans="1:6" ht="16.5">
      <c r="A190" s="20">
        <v>593</v>
      </c>
      <c r="B190" s="9" t="s">
        <v>214</v>
      </c>
      <c r="C190" s="32">
        <v>574081.04879999999</v>
      </c>
      <c r="D190" s="32"/>
      <c r="E190" s="21">
        <v>595200.69714000018</v>
      </c>
      <c r="F190" s="553">
        <v>-21119.648340000189</v>
      </c>
    </row>
    <row r="191" spans="1:6" ht="16.5">
      <c r="A191" s="20">
        <v>595</v>
      </c>
      <c r="B191" s="9" t="s">
        <v>215</v>
      </c>
      <c r="C191" s="32">
        <v>233366.27999999997</v>
      </c>
      <c r="D191" s="32"/>
      <c r="E191" s="21">
        <v>150887.96904</v>
      </c>
      <c r="F191" s="553">
        <v>82478.310959999973</v>
      </c>
    </row>
    <row r="192" spans="1:6" ht="16.5">
      <c r="A192" s="20">
        <v>598</v>
      </c>
      <c r="B192" s="9" t="s">
        <v>216</v>
      </c>
      <c r="C192" s="32">
        <v>1462039.7442000001</v>
      </c>
      <c r="D192" s="32"/>
      <c r="E192" s="21">
        <v>360050.83200000005</v>
      </c>
      <c r="F192" s="553">
        <v>1101988.9122000001</v>
      </c>
    </row>
    <row r="193" spans="1:6" ht="16.5">
      <c r="A193" s="20">
        <v>599</v>
      </c>
      <c r="B193" s="9" t="s">
        <v>217</v>
      </c>
      <c r="C193" s="32">
        <v>268371.22200000001</v>
      </c>
      <c r="D193" s="32"/>
      <c r="E193" s="21">
        <v>713600.74620000017</v>
      </c>
      <c r="F193" s="553">
        <v>-445229.52420000016</v>
      </c>
    </row>
    <row r="194" spans="1:6" ht="16.5">
      <c r="A194" s="20">
        <v>601</v>
      </c>
      <c r="B194" s="9" t="s">
        <v>218</v>
      </c>
      <c r="C194" s="32">
        <v>35088.287100000001</v>
      </c>
      <c r="D194" s="32"/>
      <c r="E194" s="21">
        <v>85878.791040000011</v>
      </c>
      <c r="F194" s="553">
        <v>-50790.50394000001</v>
      </c>
    </row>
    <row r="195" spans="1:6" ht="16.5">
      <c r="A195" s="20">
        <v>604</v>
      </c>
      <c r="B195" s="9" t="s">
        <v>219</v>
      </c>
      <c r="C195" s="32">
        <v>252035.58240000001</v>
      </c>
      <c r="D195" s="32"/>
      <c r="E195" s="21">
        <v>1034951.5311915001</v>
      </c>
      <c r="F195" s="553">
        <v>-782915.94879150018</v>
      </c>
    </row>
    <row r="196" spans="1:6" ht="16.5">
      <c r="A196" s="20">
        <v>607</v>
      </c>
      <c r="B196" s="9" t="s">
        <v>220</v>
      </c>
      <c r="C196" s="32">
        <v>93346.512000000002</v>
      </c>
      <c r="D196" s="32"/>
      <c r="E196" s="21">
        <v>117341.56628999999</v>
      </c>
      <c r="F196" s="553">
        <v>-23995.054289999985</v>
      </c>
    </row>
    <row r="197" spans="1:6" ht="16.5">
      <c r="A197" s="20">
        <v>608</v>
      </c>
      <c r="B197" s="9" t="s">
        <v>221</v>
      </c>
      <c r="C197" s="32">
        <v>35004.942000000003</v>
      </c>
      <c r="D197" s="32"/>
      <c r="E197" s="21">
        <v>35004.942000000003</v>
      </c>
      <c r="F197" s="553">
        <v>0</v>
      </c>
    </row>
    <row r="198" spans="1:6" ht="16.5">
      <c r="A198" s="20">
        <v>609</v>
      </c>
      <c r="B198" s="9" t="s">
        <v>222</v>
      </c>
      <c r="C198" s="32">
        <v>1981529.7525000004</v>
      </c>
      <c r="D198" s="32"/>
      <c r="E198" s="21">
        <v>4888680.6009134986</v>
      </c>
      <c r="F198" s="553">
        <v>-2907150.8484134981</v>
      </c>
    </row>
    <row r="199" spans="1:6" ht="16.5">
      <c r="A199" s="20">
        <v>611</v>
      </c>
      <c r="B199" s="9" t="s">
        <v>223</v>
      </c>
      <c r="C199" s="32">
        <v>286790.48910000001</v>
      </c>
      <c r="D199" s="32"/>
      <c r="E199" s="21">
        <v>262237.02263999998</v>
      </c>
      <c r="F199" s="553">
        <v>24553.466460000025</v>
      </c>
    </row>
    <row r="200" spans="1:6" ht="16.5">
      <c r="A200" s="20">
        <v>614</v>
      </c>
      <c r="B200" s="9" t="s">
        <v>224</v>
      </c>
      <c r="C200" s="32">
        <v>21669.726000000002</v>
      </c>
      <c r="D200" s="32"/>
      <c r="E200" s="21">
        <v>26203.699440000004</v>
      </c>
      <c r="F200" s="553">
        <v>-4533.9734400000016</v>
      </c>
    </row>
    <row r="201" spans="1:6" ht="16.5">
      <c r="A201" s="20">
        <v>615</v>
      </c>
      <c r="B201" s="9" t="s">
        <v>225</v>
      </c>
      <c r="C201" s="32">
        <v>196944.47129999998</v>
      </c>
      <c r="D201" s="32"/>
      <c r="E201" s="21">
        <v>70009.884000000005</v>
      </c>
      <c r="F201" s="553">
        <v>126934.58729999997</v>
      </c>
    </row>
    <row r="202" spans="1:6" ht="16.5">
      <c r="A202" s="20">
        <v>616</v>
      </c>
      <c r="B202" s="9" t="s">
        <v>226</v>
      </c>
      <c r="C202" s="32">
        <v>55091.111099999995</v>
      </c>
      <c r="D202" s="32"/>
      <c r="E202" s="21">
        <v>866789.04</v>
      </c>
      <c r="F202" s="553">
        <v>-811697.92890000006</v>
      </c>
    </row>
    <row r="203" spans="1:6" ht="16.5">
      <c r="A203" s="20">
        <v>619</v>
      </c>
      <c r="B203" s="9" t="s">
        <v>227</v>
      </c>
      <c r="C203" s="32">
        <v>163439.74109999998</v>
      </c>
      <c r="D203" s="32"/>
      <c r="E203" s="21">
        <v>31754.483100000001</v>
      </c>
      <c r="F203" s="553">
        <v>131685.25799999997</v>
      </c>
    </row>
    <row r="204" spans="1:6" ht="16.5">
      <c r="A204" s="20">
        <v>620</v>
      </c>
      <c r="B204" s="9" t="s">
        <v>228</v>
      </c>
      <c r="C204" s="32">
        <v>23503.318200000002</v>
      </c>
      <c r="D204" s="32"/>
      <c r="E204" s="21">
        <v>56758.013099999996</v>
      </c>
      <c r="F204" s="553">
        <v>-33254.694899999995</v>
      </c>
    </row>
    <row r="205" spans="1:6" ht="16.5">
      <c r="A205" s="20">
        <v>623</v>
      </c>
      <c r="B205" s="9" t="s">
        <v>229</v>
      </c>
      <c r="C205" s="32">
        <v>21669.726000000002</v>
      </c>
      <c r="D205" s="32"/>
      <c r="E205" s="21">
        <v>83428.445099999997</v>
      </c>
      <c r="F205" s="553">
        <v>-61758.719099999995</v>
      </c>
    </row>
    <row r="206" spans="1:6" ht="16.5">
      <c r="A206" s="20">
        <v>624</v>
      </c>
      <c r="B206" s="9" t="s">
        <v>230</v>
      </c>
      <c r="C206" s="32">
        <v>173441.15310000003</v>
      </c>
      <c r="D206" s="32"/>
      <c r="E206" s="21">
        <v>348665.89133999997</v>
      </c>
      <c r="F206" s="553">
        <v>-175224.73823999995</v>
      </c>
    </row>
    <row r="207" spans="1:6" ht="16.5">
      <c r="A207" s="20">
        <v>625</v>
      </c>
      <c r="B207" s="9" t="s">
        <v>231</v>
      </c>
      <c r="C207" s="32">
        <v>56758.013099999996</v>
      </c>
      <c r="D207" s="32"/>
      <c r="E207" s="21">
        <v>125100.99510000001</v>
      </c>
      <c r="F207" s="553">
        <v>-68342.982000000018</v>
      </c>
    </row>
    <row r="208" spans="1:6" ht="16.5">
      <c r="A208" s="20">
        <v>626</v>
      </c>
      <c r="B208" s="9" t="s">
        <v>232</v>
      </c>
      <c r="C208" s="32">
        <v>103347.924</v>
      </c>
      <c r="D208" s="32"/>
      <c r="E208" s="21">
        <v>118433.38709999999</v>
      </c>
      <c r="F208" s="553">
        <v>-15085.463099999994</v>
      </c>
    </row>
    <row r="209" spans="1:6" ht="16.5">
      <c r="A209" s="20">
        <v>630</v>
      </c>
      <c r="B209" s="9" t="s">
        <v>233</v>
      </c>
      <c r="C209" s="32">
        <v>208529.44020000001</v>
      </c>
      <c r="D209" s="32"/>
      <c r="E209" s="21">
        <v>8334.51</v>
      </c>
      <c r="F209" s="553">
        <v>200194.9302</v>
      </c>
    </row>
    <row r="210" spans="1:6" ht="16.5">
      <c r="A210" s="20">
        <v>631</v>
      </c>
      <c r="B210" s="9" t="s">
        <v>234</v>
      </c>
      <c r="C210" s="32">
        <v>8334.51</v>
      </c>
      <c r="D210" s="32"/>
      <c r="E210" s="21">
        <v>810689.45319000003</v>
      </c>
      <c r="F210" s="553">
        <v>-802354.94319000002</v>
      </c>
    </row>
    <row r="211" spans="1:6" ht="16.5">
      <c r="A211" s="20">
        <v>635</v>
      </c>
      <c r="B211" s="9" t="s">
        <v>235</v>
      </c>
      <c r="C211" s="32">
        <v>345132.05910000007</v>
      </c>
      <c r="D211" s="32"/>
      <c r="E211" s="21">
        <v>769391.95614000014</v>
      </c>
      <c r="F211" s="553">
        <v>-424259.89704000007</v>
      </c>
    </row>
    <row r="212" spans="1:6" ht="16.5">
      <c r="A212" s="20">
        <v>636</v>
      </c>
      <c r="B212" s="9" t="s">
        <v>236</v>
      </c>
      <c r="C212" s="32">
        <v>1018560.4671000002</v>
      </c>
      <c r="D212" s="32"/>
      <c r="E212" s="21">
        <v>143436.91709999999</v>
      </c>
      <c r="F212" s="553">
        <v>875123.55000000028</v>
      </c>
    </row>
    <row r="213" spans="1:6" ht="16.5">
      <c r="A213" s="20">
        <v>638</v>
      </c>
      <c r="B213" s="9" t="s">
        <v>237</v>
      </c>
      <c r="C213" s="32">
        <v>867372.45570000005</v>
      </c>
      <c r="D213" s="32"/>
      <c r="E213" s="21">
        <v>1583190.1815600004</v>
      </c>
      <c r="F213" s="553">
        <v>-715817.72586000036</v>
      </c>
    </row>
    <row r="214" spans="1:6" ht="16.5">
      <c r="A214" s="20">
        <v>678</v>
      </c>
      <c r="B214" s="9" t="s">
        <v>238</v>
      </c>
      <c r="C214" s="32">
        <v>657592.83900000015</v>
      </c>
      <c r="D214" s="32"/>
      <c r="E214" s="21">
        <v>493169.62571999989</v>
      </c>
      <c r="F214" s="553">
        <v>164423.21328000026</v>
      </c>
    </row>
    <row r="215" spans="1:6" ht="16.5">
      <c r="A215" s="20">
        <v>680</v>
      </c>
      <c r="B215" s="9" t="s">
        <v>239</v>
      </c>
      <c r="C215" s="32">
        <v>1375860.9108000004</v>
      </c>
      <c r="D215" s="32"/>
      <c r="E215" s="21">
        <v>1774892.2460700003</v>
      </c>
      <c r="F215" s="553">
        <v>-399031.33526999992</v>
      </c>
    </row>
    <row r="216" spans="1:6" ht="16.5">
      <c r="A216" s="20">
        <v>681</v>
      </c>
      <c r="B216" s="9" t="s">
        <v>240</v>
      </c>
      <c r="C216" s="32">
        <v>51757.307100000005</v>
      </c>
      <c r="D216" s="32"/>
      <c r="E216" s="21">
        <v>73343.687999999995</v>
      </c>
      <c r="F216" s="553">
        <v>-21586.380899999989</v>
      </c>
    </row>
    <row r="217" spans="1:6" ht="16.5">
      <c r="A217" s="20">
        <v>683</v>
      </c>
      <c r="B217" s="9" t="s">
        <v>241</v>
      </c>
      <c r="C217" s="32">
        <v>185192.81219999999</v>
      </c>
      <c r="D217" s="32"/>
      <c r="E217" s="21">
        <v>151396.37414999999</v>
      </c>
      <c r="F217" s="553">
        <v>33796.438049999997</v>
      </c>
    </row>
    <row r="218" spans="1:6" ht="16.5">
      <c r="A218" s="20">
        <v>684</v>
      </c>
      <c r="B218" s="9" t="s">
        <v>242</v>
      </c>
      <c r="C218" s="32">
        <v>1334605.0863000001</v>
      </c>
      <c r="D218" s="32"/>
      <c r="E218" s="21">
        <v>4345961.8965179995</v>
      </c>
      <c r="F218" s="553">
        <v>-3011356.8102179994</v>
      </c>
    </row>
    <row r="219" spans="1:6" ht="16.5">
      <c r="A219" s="20">
        <v>686</v>
      </c>
      <c r="B219" s="9" t="s">
        <v>243</v>
      </c>
      <c r="C219" s="32">
        <v>120016.944</v>
      </c>
      <c r="D219" s="32"/>
      <c r="E219" s="21">
        <v>99547.387439999991</v>
      </c>
      <c r="F219" s="553">
        <v>20469.556560000012</v>
      </c>
    </row>
    <row r="220" spans="1:6" ht="16.5">
      <c r="A220" s="20">
        <v>687</v>
      </c>
      <c r="B220" s="9" t="s">
        <v>244</v>
      </c>
      <c r="C220" s="32">
        <v>198361.33799999999</v>
      </c>
      <c r="D220" s="32"/>
      <c r="E220" s="21">
        <v>26753.777099999999</v>
      </c>
      <c r="F220" s="553">
        <v>171607.56089999998</v>
      </c>
    </row>
    <row r="221" spans="1:6" ht="16.5">
      <c r="A221" s="20">
        <v>689</v>
      </c>
      <c r="B221" s="9" t="s">
        <v>245</v>
      </c>
      <c r="C221" s="32">
        <v>25003.53</v>
      </c>
      <c r="D221" s="32"/>
      <c r="E221" s="21">
        <v>29537.50344</v>
      </c>
      <c r="F221" s="553">
        <v>-4533.9734400000016</v>
      </c>
    </row>
    <row r="222" spans="1:6" ht="16.5">
      <c r="A222" s="20">
        <v>691</v>
      </c>
      <c r="B222" s="9" t="s">
        <v>246</v>
      </c>
      <c r="C222" s="32">
        <v>51673.962</v>
      </c>
      <c r="D222" s="32"/>
      <c r="E222" s="21">
        <v>83345.100000000006</v>
      </c>
      <c r="F222" s="553">
        <v>-31671.138000000006</v>
      </c>
    </row>
    <row r="223" spans="1:6" ht="16.5">
      <c r="A223" s="20">
        <v>694</v>
      </c>
      <c r="B223" s="9" t="s">
        <v>247</v>
      </c>
      <c r="C223" s="32">
        <v>992473.45079999999</v>
      </c>
      <c r="D223" s="32"/>
      <c r="E223" s="21">
        <v>640040.36094000004</v>
      </c>
      <c r="F223" s="553">
        <v>352433.08985999995</v>
      </c>
    </row>
    <row r="224" spans="1:6" ht="16.5">
      <c r="A224" s="20">
        <v>697</v>
      </c>
      <c r="B224" s="9" t="s">
        <v>248</v>
      </c>
      <c r="C224" s="32">
        <v>43339.452000000005</v>
      </c>
      <c r="D224" s="32"/>
      <c r="E224" s="21">
        <v>26203.699440000004</v>
      </c>
      <c r="F224" s="553">
        <v>17135.752560000001</v>
      </c>
    </row>
    <row r="225" spans="1:6" ht="16.5">
      <c r="A225" s="20">
        <v>698</v>
      </c>
      <c r="B225" s="9" t="s">
        <v>249</v>
      </c>
      <c r="C225" s="32">
        <v>932298.28860000009</v>
      </c>
      <c r="D225" s="32"/>
      <c r="E225" s="21">
        <v>6555390.4904579995</v>
      </c>
      <c r="F225" s="553">
        <v>-5623092.201857999</v>
      </c>
    </row>
    <row r="226" spans="1:6" ht="16.5">
      <c r="A226" s="20">
        <v>700</v>
      </c>
      <c r="B226" s="9" t="s">
        <v>250</v>
      </c>
      <c r="C226" s="32">
        <v>130101.70110000002</v>
      </c>
      <c r="D226" s="32"/>
      <c r="E226" s="21">
        <v>163623.10032</v>
      </c>
      <c r="F226" s="553">
        <v>-33521.399219999978</v>
      </c>
    </row>
    <row r="227" spans="1:6" ht="16.5">
      <c r="A227" s="20">
        <v>702</v>
      </c>
      <c r="B227" s="9" t="s">
        <v>251</v>
      </c>
      <c r="C227" s="32">
        <v>106765.07310000001</v>
      </c>
      <c r="D227" s="32"/>
      <c r="E227" s="21">
        <v>97763.80230000001</v>
      </c>
      <c r="F227" s="553">
        <v>9001.2707999999984</v>
      </c>
    </row>
    <row r="228" spans="1:6" ht="16.5">
      <c r="A228" s="20">
        <v>704</v>
      </c>
      <c r="B228" s="9" t="s">
        <v>252</v>
      </c>
      <c r="C228" s="32">
        <v>401890.07220000005</v>
      </c>
      <c r="D228" s="32"/>
      <c r="E228" s="21">
        <v>299909.00783999998</v>
      </c>
      <c r="F228" s="553">
        <v>101981.06436000008</v>
      </c>
    </row>
    <row r="229" spans="1:6" ht="16.5">
      <c r="A229" s="20">
        <v>707</v>
      </c>
      <c r="B229" s="9" t="s">
        <v>253</v>
      </c>
      <c r="C229" s="32">
        <v>16669.02</v>
      </c>
      <c r="D229" s="32"/>
      <c r="E229" s="21">
        <v>51673.962</v>
      </c>
      <c r="F229" s="553">
        <v>-35004.941999999995</v>
      </c>
    </row>
    <row r="230" spans="1:6" ht="16.5">
      <c r="A230" s="20">
        <v>710</v>
      </c>
      <c r="B230" s="9" t="s">
        <v>254</v>
      </c>
      <c r="C230" s="32">
        <v>440395.50840000011</v>
      </c>
      <c r="D230" s="32"/>
      <c r="E230" s="21">
        <v>1634088.200679</v>
      </c>
      <c r="F230" s="553">
        <v>-1193692.6922789998</v>
      </c>
    </row>
    <row r="231" spans="1:6" ht="16.5">
      <c r="A231" s="20">
        <v>729</v>
      </c>
      <c r="B231" s="9" t="s">
        <v>255</v>
      </c>
      <c r="C231" s="32">
        <v>240117.23310000001</v>
      </c>
      <c r="D231" s="32"/>
      <c r="E231" s="21">
        <v>162939.67050000001</v>
      </c>
      <c r="F231" s="553">
        <v>77177.562600000005</v>
      </c>
    </row>
    <row r="232" spans="1:6" ht="16.5">
      <c r="A232" s="20">
        <v>732</v>
      </c>
      <c r="B232" s="9" t="s">
        <v>256</v>
      </c>
      <c r="C232" s="32">
        <v>16669.02</v>
      </c>
      <c r="D232" s="32"/>
      <c r="E232" s="21">
        <v>105098.17110000001</v>
      </c>
      <c r="F232" s="553">
        <v>-88429.151100000003</v>
      </c>
    </row>
    <row r="233" spans="1:6" ht="16.5">
      <c r="A233" s="20">
        <v>734</v>
      </c>
      <c r="B233" s="9" t="s">
        <v>257</v>
      </c>
      <c r="C233" s="32">
        <v>790694.9637000002</v>
      </c>
      <c r="D233" s="32"/>
      <c r="E233" s="21">
        <v>1409426.4829230001</v>
      </c>
      <c r="F233" s="553">
        <v>-618731.51922299992</v>
      </c>
    </row>
    <row r="234" spans="1:6" ht="16.5">
      <c r="A234" s="20">
        <v>738</v>
      </c>
      <c r="B234" s="9" t="s">
        <v>258</v>
      </c>
      <c r="C234" s="32">
        <v>365051.538</v>
      </c>
      <c r="D234" s="32"/>
      <c r="E234" s="21">
        <v>213088.41717000003</v>
      </c>
      <c r="F234" s="553">
        <v>151963.12082999997</v>
      </c>
    </row>
    <row r="235" spans="1:6" ht="16.5">
      <c r="A235" s="20">
        <v>739</v>
      </c>
      <c r="B235" s="9" t="s">
        <v>259</v>
      </c>
      <c r="C235" s="32">
        <v>123600.78329999998</v>
      </c>
      <c r="D235" s="32"/>
      <c r="E235" s="21">
        <v>37580.305590000004</v>
      </c>
      <c r="F235" s="553">
        <v>86020.477709999977</v>
      </c>
    </row>
    <row r="236" spans="1:6" ht="16.5">
      <c r="A236" s="20">
        <v>740</v>
      </c>
      <c r="B236" s="9" t="s">
        <v>260</v>
      </c>
      <c r="C236" s="32">
        <v>462315.26970000006</v>
      </c>
      <c r="D236" s="32"/>
      <c r="E236" s="21">
        <v>824691.42999000032</v>
      </c>
      <c r="F236" s="553">
        <v>-362376.16029000026</v>
      </c>
    </row>
    <row r="237" spans="1:6" ht="16.5">
      <c r="A237" s="20">
        <v>742</v>
      </c>
      <c r="B237" s="9" t="s">
        <v>261</v>
      </c>
      <c r="C237" s="32">
        <v>38338.745999999999</v>
      </c>
      <c r="D237" s="32"/>
      <c r="E237" s="21">
        <v>5084.0510999999997</v>
      </c>
      <c r="F237" s="553">
        <v>33254.694900000002</v>
      </c>
    </row>
    <row r="238" spans="1:6" ht="16.5">
      <c r="A238" s="20">
        <v>743</v>
      </c>
      <c r="B238" s="9" t="s">
        <v>262</v>
      </c>
      <c r="C238" s="32">
        <v>1609560.5712000004</v>
      </c>
      <c r="D238" s="32"/>
      <c r="E238" s="21">
        <v>1579889.7156000005</v>
      </c>
      <c r="F238" s="553">
        <v>29670.855599999893</v>
      </c>
    </row>
    <row r="239" spans="1:6" ht="16.5">
      <c r="A239" s="20">
        <v>746</v>
      </c>
      <c r="B239" s="9" t="s">
        <v>263</v>
      </c>
      <c r="C239" s="32">
        <v>71760.131099999999</v>
      </c>
      <c r="D239" s="32"/>
      <c r="E239" s="21">
        <v>59591.746499999994</v>
      </c>
      <c r="F239" s="553">
        <v>12168.384600000005</v>
      </c>
    </row>
    <row r="240" spans="1:6" ht="16.5">
      <c r="A240" s="20">
        <v>747</v>
      </c>
      <c r="B240" s="9" t="s">
        <v>264</v>
      </c>
      <c r="C240" s="32">
        <v>168440.44709999999</v>
      </c>
      <c r="D240" s="32"/>
      <c r="E240" s="21">
        <v>110098.87710000001</v>
      </c>
      <c r="F240" s="553">
        <v>58341.569999999978</v>
      </c>
    </row>
    <row r="241" spans="1:6" ht="16.5">
      <c r="A241" s="20">
        <v>748</v>
      </c>
      <c r="B241" s="9" t="s">
        <v>265</v>
      </c>
      <c r="C241" s="32">
        <v>251868.89220000003</v>
      </c>
      <c r="D241" s="32"/>
      <c r="E241" s="21">
        <v>77010.872399999993</v>
      </c>
      <c r="F241" s="553">
        <v>174858.01980000004</v>
      </c>
    </row>
    <row r="242" spans="1:6" ht="16.5">
      <c r="A242" s="20">
        <v>749</v>
      </c>
      <c r="B242" s="9" t="s">
        <v>266</v>
      </c>
      <c r="C242" s="32">
        <v>948633.9282000002</v>
      </c>
      <c r="D242" s="32"/>
      <c r="E242" s="21">
        <v>601240.29981150012</v>
      </c>
      <c r="F242" s="553">
        <v>347393.62838850007</v>
      </c>
    </row>
    <row r="243" spans="1:6" ht="16.5">
      <c r="A243" s="20">
        <v>751</v>
      </c>
      <c r="B243" s="9" t="s">
        <v>267</v>
      </c>
      <c r="C243" s="32">
        <v>103347.924</v>
      </c>
      <c r="D243" s="32"/>
      <c r="E243" s="21">
        <v>26753.777099999999</v>
      </c>
      <c r="F243" s="553">
        <v>76594.146899999992</v>
      </c>
    </row>
    <row r="244" spans="1:6" ht="16.5">
      <c r="A244" s="20">
        <v>753</v>
      </c>
      <c r="B244" s="9" t="s">
        <v>268</v>
      </c>
      <c r="C244" s="32">
        <v>1302183.8424000002</v>
      </c>
      <c r="D244" s="32"/>
      <c r="E244" s="21">
        <v>1538047.5583214997</v>
      </c>
      <c r="F244" s="553">
        <v>-235863.71592149953</v>
      </c>
    </row>
    <row r="245" spans="1:6" ht="16.5">
      <c r="A245" s="20">
        <v>755</v>
      </c>
      <c r="B245" s="9" t="s">
        <v>269</v>
      </c>
      <c r="C245" s="32">
        <v>331796.84310000006</v>
      </c>
      <c r="D245" s="32"/>
      <c r="E245" s="21">
        <v>1587240.75342</v>
      </c>
      <c r="F245" s="553">
        <v>-1255443.9103199998</v>
      </c>
    </row>
    <row r="246" spans="1:6" ht="16.5">
      <c r="A246" s="20">
        <v>758</v>
      </c>
      <c r="B246" s="9" t="s">
        <v>270</v>
      </c>
      <c r="C246" s="32">
        <v>48506.8482</v>
      </c>
      <c r="D246" s="32"/>
      <c r="E246" s="21">
        <v>165106.64310000002</v>
      </c>
      <c r="F246" s="553">
        <v>-116599.79490000001</v>
      </c>
    </row>
    <row r="247" spans="1:6" ht="16.5">
      <c r="A247" s="20">
        <v>759</v>
      </c>
      <c r="B247" s="9" t="s">
        <v>271</v>
      </c>
      <c r="C247" s="32">
        <v>510072.01200000005</v>
      </c>
      <c r="D247" s="32"/>
      <c r="E247" s="21">
        <v>13335.216</v>
      </c>
      <c r="F247" s="553">
        <v>496736.79600000003</v>
      </c>
    </row>
    <row r="248" spans="1:6" ht="16.5">
      <c r="A248" s="20">
        <v>761</v>
      </c>
      <c r="B248" s="9" t="s">
        <v>272</v>
      </c>
      <c r="C248" s="32">
        <v>734103.64080000017</v>
      </c>
      <c r="D248" s="32"/>
      <c r="E248" s="21">
        <v>103431.2691</v>
      </c>
      <c r="F248" s="553">
        <v>630672.37170000013</v>
      </c>
    </row>
    <row r="249" spans="1:6" ht="16.5">
      <c r="A249" s="20">
        <v>762</v>
      </c>
      <c r="B249" s="9" t="s">
        <v>273</v>
      </c>
      <c r="C249" s="32">
        <v>103431.26909999999</v>
      </c>
      <c r="D249" s="32"/>
      <c r="E249" s="21">
        <v>80878.085040000005</v>
      </c>
      <c r="F249" s="553">
        <v>22553.184059999985</v>
      </c>
    </row>
    <row r="250" spans="1:6" ht="16.5">
      <c r="A250" s="20">
        <v>765</v>
      </c>
      <c r="B250" s="9" t="s">
        <v>274</v>
      </c>
      <c r="C250" s="32">
        <v>141686.66999999998</v>
      </c>
      <c r="D250" s="32"/>
      <c r="E250" s="21">
        <v>177941.78850000002</v>
      </c>
      <c r="F250" s="553">
        <v>-36255.118500000041</v>
      </c>
    </row>
    <row r="251" spans="1:6" ht="16.5">
      <c r="A251" s="20">
        <v>768</v>
      </c>
      <c r="B251" s="9" t="s">
        <v>275</v>
      </c>
      <c r="C251" s="32">
        <v>126684.552</v>
      </c>
      <c r="D251" s="32"/>
      <c r="E251" s="21">
        <v>86678.90400000001</v>
      </c>
      <c r="F251" s="553">
        <v>40005.647999999986</v>
      </c>
    </row>
    <row r="252" spans="1:6" ht="16.5">
      <c r="A252" s="20">
        <v>777</v>
      </c>
      <c r="B252" s="9" t="s">
        <v>276</v>
      </c>
      <c r="C252" s="32">
        <v>96680.315999999992</v>
      </c>
      <c r="D252" s="32"/>
      <c r="E252" s="21">
        <v>109632.14454000001</v>
      </c>
      <c r="F252" s="553">
        <v>-12951.828540000017</v>
      </c>
    </row>
    <row r="253" spans="1:6" ht="16.5">
      <c r="A253" s="20">
        <v>778</v>
      </c>
      <c r="B253" s="9" t="s">
        <v>277</v>
      </c>
      <c r="C253" s="32">
        <v>341798.25510000007</v>
      </c>
      <c r="D253" s="32"/>
      <c r="E253" s="21">
        <v>139119.64091999998</v>
      </c>
      <c r="F253" s="553">
        <v>202678.61418000009</v>
      </c>
    </row>
    <row r="254" spans="1:6" ht="16.5">
      <c r="A254" s="20">
        <v>781</v>
      </c>
      <c r="B254" s="9" t="s">
        <v>278</v>
      </c>
      <c r="C254" s="32">
        <v>96680.316000000006</v>
      </c>
      <c r="D254" s="32"/>
      <c r="E254" s="21">
        <v>72376.884839999999</v>
      </c>
      <c r="F254" s="553">
        <v>24303.431160000007</v>
      </c>
    </row>
    <row r="255" spans="1:6" ht="16.5">
      <c r="A255" s="20">
        <v>783</v>
      </c>
      <c r="B255" s="9" t="s">
        <v>279</v>
      </c>
      <c r="C255" s="32">
        <v>90012.707999999999</v>
      </c>
      <c r="D255" s="32"/>
      <c r="E255" s="21">
        <v>246318.10853999999</v>
      </c>
      <c r="F255" s="553">
        <v>-156305.40054</v>
      </c>
    </row>
    <row r="256" spans="1:6" ht="16.5">
      <c r="A256" s="20">
        <v>785</v>
      </c>
      <c r="B256" s="9" t="s">
        <v>280</v>
      </c>
      <c r="C256" s="32">
        <v>51673.962000000007</v>
      </c>
      <c r="D256" s="32"/>
      <c r="E256" s="21">
        <v>102381.12084</v>
      </c>
      <c r="F256" s="553">
        <v>-50707.158839999996</v>
      </c>
    </row>
    <row r="257" spans="1:6" ht="16.5">
      <c r="A257" s="20">
        <v>790</v>
      </c>
      <c r="B257" s="9" t="s">
        <v>281</v>
      </c>
      <c r="C257" s="32">
        <v>979138.23480000044</v>
      </c>
      <c r="D257" s="32"/>
      <c r="E257" s="21">
        <v>389404.97622000007</v>
      </c>
      <c r="F257" s="553">
        <v>589733.25858000037</v>
      </c>
    </row>
    <row r="258" spans="1:6" ht="16.5">
      <c r="A258" s="20">
        <v>791</v>
      </c>
      <c r="B258" s="9" t="s">
        <v>282</v>
      </c>
      <c r="C258" s="32">
        <v>196694.43600000002</v>
      </c>
      <c r="D258" s="32"/>
      <c r="E258" s="21">
        <v>296583.53834999999</v>
      </c>
      <c r="F258" s="553">
        <v>-99889.102349999972</v>
      </c>
    </row>
    <row r="259" spans="1:6" ht="16.5">
      <c r="A259" s="20">
        <v>831</v>
      </c>
      <c r="B259" s="9" t="s">
        <v>283</v>
      </c>
      <c r="C259" s="32">
        <v>210112.99709999998</v>
      </c>
      <c r="D259" s="32"/>
      <c r="E259" s="21">
        <v>342178.72548150003</v>
      </c>
      <c r="F259" s="553">
        <v>-132065.72838150006</v>
      </c>
    </row>
    <row r="260" spans="1:6" ht="16.5">
      <c r="A260" s="20">
        <v>832</v>
      </c>
      <c r="B260" s="9" t="s">
        <v>284</v>
      </c>
      <c r="C260" s="32">
        <v>78344.394</v>
      </c>
      <c r="D260" s="32"/>
      <c r="E260" s="21">
        <v>53424.209100000007</v>
      </c>
      <c r="F260" s="553">
        <v>24920.184899999993</v>
      </c>
    </row>
    <row r="261" spans="1:6" ht="16.5">
      <c r="A261" s="20">
        <v>833</v>
      </c>
      <c r="B261" s="9" t="s">
        <v>285</v>
      </c>
      <c r="C261" s="32">
        <v>291791.19510000001</v>
      </c>
      <c r="D261" s="32"/>
      <c r="E261" s="21">
        <v>0</v>
      </c>
      <c r="F261" s="553">
        <v>291791.19510000001</v>
      </c>
    </row>
    <row r="262" spans="1:6" ht="16.5">
      <c r="A262" s="20">
        <v>834</v>
      </c>
      <c r="B262" s="9" t="s">
        <v>286</v>
      </c>
      <c r="C262" s="32">
        <v>146854.0662</v>
      </c>
      <c r="D262" s="32"/>
      <c r="E262" s="21">
        <v>427927.08143999998</v>
      </c>
      <c r="F262" s="553">
        <v>-281073.01523999998</v>
      </c>
    </row>
    <row r="263" spans="1:6" ht="16.5">
      <c r="A263" s="20">
        <v>837</v>
      </c>
      <c r="B263" s="9" t="s">
        <v>287</v>
      </c>
      <c r="C263" s="32">
        <v>5324251.678199999</v>
      </c>
      <c r="D263" s="32"/>
      <c r="E263" s="21">
        <v>18805137.410528999</v>
      </c>
      <c r="F263" s="553">
        <v>-13480885.732329</v>
      </c>
    </row>
    <row r="264" spans="1:6" ht="16.5">
      <c r="A264" s="20">
        <v>844</v>
      </c>
      <c r="B264" s="9" t="s">
        <v>288</v>
      </c>
      <c r="C264" s="32">
        <v>35088.287100000001</v>
      </c>
      <c r="D264" s="32"/>
      <c r="E264" s="21">
        <v>90012.707999999999</v>
      </c>
      <c r="F264" s="553">
        <v>-54924.420899999997</v>
      </c>
    </row>
    <row r="265" spans="1:6" ht="16.5">
      <c r="A265" s="20">
        <v>845</v>
      </c>
      <c r="B265" s="9" t="s">
        <v>289</v>
      </c>
      <c r="C265" s="32">
        <v>38338.745999999999</v>
      </c>
      <c r="D265" s="32"/>
      <c r="E265" s="21">
        <v>61758.719100000002</v>
      </c>
      <c r="F265" s="553">
        <v>-23419.973100000003</v>
      </c>
    </row>
    <row r="266" spans="1:6" ht="16.5">
      <c r="A266" s="20">
        <v>846</v>
      </c>
      <c r="B266" s="9" t="s">
        <v>290</v>
      </c>
      <c r="C266" s="32">
        <v>65009.178000000007</v>
      </c>
      <c r="D266" s="32"/>
      <c r="E266" s="21">
        <v>181859.00820000004</v>
      </c>
      <c r="F266" s="553">
        <v>-116849.83020000003</v>
      </c>
    </row>
    <row r="267" spans="1:6" ht="16.5">
      <c r="A267" s="20">
        <v>848</v>
      </c>
      <c r="B267" s="9" t="s">
        <v>291</v>
      </c>
      <c r="C267" s="32">
        <v>143353.57199999999</v>
      </c>
      <c r="D267" s="32"/>
      <c r="E267" s="21">
        <v>148354.27799999999</v>
      </c>
      <c r="F267" s="553">
        <v>-5000.7060000000056</v>
      </c>
    </row>
    <row r="268" spans="1:6" ht="16.5">
      <c r="A268" s="20">
        <v>849</v>
      </c>
      <c r="B268" s="9" t="s">
        <v>292</v>
      </c>
      <c r="C268" s="32">
        <v>280039.53600000002</v>
      </c>
      <c r="D268" s="32"/>
      <c r="E268" s="21">
        <v>18419.267100000001</v>
      </c>
      <c r="F268" s="553">
        <v>261620.26890000002</v>
      </c>
    </row>
    <row r="269" spans="1:6" ht="16.5">
      <c r="A269" s="20">
        <v>850</v>
      </c>
      <c r="B269" s="9" t="s">
        <v>293</v>
      </c>
      <c r="C269" s="32">
        <v>415225.28819999995</v>
      </c>
      <c r="D269" s="32"/>
      <c r="E269" s="21">
        <v>142170.07157999999</v>
      </c>
      <c r="F269" s="553">
        <v>273055.21661999996</v>
      </c>
    </row>
    <row r="270" spans="1:6" ht="16.5">
      <c r="A270" s="20">
        <v>851</v>
      </c>
      <c r="B270" s="9" t="s">
        <v>294</v>
      </c>
      <c r="C270" s="32">
        <v>316878.07020000002</v>
      </c>
      <c r="D270" s="32"/>
      <c r="E270" s="21">
        <v>379378.56069000007</v>
      </c>
      <c r="F270" s="553">
        <v>-62500.490490000055</v>
      </c>
    </row>
    <row r="271" spans="1:6" ht="16.5">
      <c r="A271" s="20">
        <v>853</v>
      </c>
      <c r="B271" s="9" t="s">
        <v>295</v>
      </c>
      <c r="C271" s="32">
        <v>7430215.6649999991</v>
      </c>
      <c r="D271" s="32"/>
      <c r="E271" s="21">
        <v>10627446.633610498</v>
      </c>
      <c r="F271" s="553">
        <v>-3197230.9686104991</v>
      </c>
    </row>
    <row r="272" spans="1:6" ht="16.5">
      <c r="A272" s="20">
        <v>854</v>
      </c>
      <c r="B272" s="9" t="s">
        <v>296</v>
      </c>
      <c r="C272" s="32">
        <v>0</v>
      </c>
      <c r="D272" s="32"/>
      <c r="E272" s="21">
        <v>89721.000150000007</v>
      </c>
      <c r="F272" s="553">
        <v>-89721.000150000007</v>
      </c>
    </row>
    <row r="273" spans="1:6" ht="16.5">
      <c r="A273" s="20">
        <v>857</v>
      </c>
      <c r="B273" s="9" t="s">
        <v>297</v>
      </c>
      <c r="C273" s="32">
        <v>1023477.828</v>
      </c>
      <c r="D273" s="32"/>
      <c r="E273" s="21">
        <v>150021.18</v>
      </c>
      <c r="F273" s="553">
        <v>873456.64800000004</v>
      </c>
    </row>
    <row r="274" spans="1:6" ht="16.5">
      <c r="A274" s="20">
        <v>858</v>
      </c>
      <c r="B274" s="9" t="s">
        <v>298</v>
      </c>
      <c r="C274" s="32">
        <v>4418457.1313999984</v>
      </c>
      <c r="D274" s="32"/>
      <c r="E274" s="21">
        <v>1768383.827211</v>
      </c>
      <c r="F274" s="553">
        <v>2650073.3041889984</v>
      </c>
    </row>
    <row r="275" spans="1:6" ht="16.5">
      <c r="A275" s="20">
        <v>859</v>
      </c>
      <c r="B275" s="9" t="s">
        <v>299</v>
      </c>
      <c r="C275" s="32">
        <v>218447.50709999999</v>
      </c>
      <c r="D275" s="32"/>
      <c r="E275" s="21">
        <v>163864.80111</v>
      </c>
      <c r="F275" s="553">
        <v>54582.705989999988</v>
      </c>
    </row>
    <row r="276" spans="1:6" ht="16.5">
      <c r="A276" s="20">
        <v>886</v>
      </c>
      <c r="B276" s="9" t="s">
        <v>300</v>
      </c>
      <c r="C276" s="32">
        <v>980305.06620000012</v>
      </c>
      <c r="D276" s="32"/>
      <c r="E276" s="21">
        <v>797840.13912299997</v>
      </c>
      <c r="F276" s="553">
        <v>182464.92707700015</v>
      </c>
    </row>
    <row r="277" spans="1:6" ht="16.5">
      <c r="A277" s="20">
        <v>887</v>
      </c>
      <c r="B277" s="9" t="s">
        <v>301</v>
      </c>
      <c r="C277" s="32">
        <v>476817.31709999999</v>
      </c>
      <c r="D277" s="32"/>
      <c r="E277" s="21">
        <v>227982.18653999997</v>
      </c>
      <c r="F277" s="553">
        <v>248835.13056000002</v>
      </c>
    </row>
    <row r="278" spans="1:6" ht="16.5">
      <c r="A278" s="20">
        <v>889</v>
      </c>
      <c r="B278" s="9" t="s">
        <v>302</v>
      </c>
      <c r="C278" s="32">
        <v>181775.66310000001</v>
      </c>
      <c r="D278" s="32"/>
      <c r="E278" s="21">
        <v>8334.51</v>
      </c>
      <c r="F278" s="553">
        <v>173441.1531</v>
      </c>
    </row>
    <row r="279" spans="1:6" ht="16.5">
      <c r="A279" s="20">
        <v>890</v>
      </c>
      <c r="B279" s="9" t="s">
        <v>303</v>
      </c>
      <c r="C279" s="32">
        <v>8334.51</v>
      </c>
      <c r="D279" s="32"/>
      <c r="E279" s="21">
        <v>38338.745999999999</v>
      </c>
      <c r="F279" s="553">
        <v>-30004.235999999997</v>
      </c>
    </row>
    <row r="280" spans="1:6" ht="16.5">
      <c r="A280" s="20">
        <v>892</v>
      </c>
      <c r="B280" s="9" t="s">
        <v>304</v>
      </c>
      <c r="C280" s="32">
        <v>30004.236000000001</v>
      </c>
      <c r="D280" s="32"/>
      <c r="E280" s="21">
        <v>74210.477039999998</v>
      </c>
      <c r="F280" s="553">
        <v>-44206.241039999994</v>
      </c>
    </row>
    <row r="281" spans="1:6" ht="16.5">
      <c r="A281" s="20">
        <v>893</v>
      </c>
      <c r="B281" s="9" t="s">
        <v>305</v>
      </c>
      <c r="C281" s="32">
        <v>210112.99709999998</v>
      </c>
      <c r="D281" s="32"/>
      <c r="E281" s="21">
        <v>245034.59400000001</v>
      </c>
      <c r="F281" s="553">
        <v>-34921.596900000033</v>
      </c>
    </row>
    <row r="282" spans="1:6" ht="16.5">
      <c r="A282" s="20">
        <v>895</v>
      </c>
      <c r="B282" s="9" t="s">
        <v>306</v>
      </c>
      <c r="C282" s="32">
        <v>693931.30260000017</v>
      </c>
      <c r="D282" s="32"/>
      <c r="E282" s="21">
        <v>151688.08199999999</v>
      </c>
      <c r="F282" s="553">
        <v>542243.22060000012</v>
      </c>
    </row>
    <row r="283" spans="1:6" ht="16.5">
      <c r="A283" s="20">
        <v>905</v>
      </c>
      <c r="B283" s="9" t="s">
        <v>307</v>
      </c>
      <c r="C283" s="32">
        <v>1900685.0055000004</v>
      </c>
      <c r="D283" s="32"/>
      <c r="E283" s="21">
        <v>7934311.4166044984</v>
      </c>
      <c r="F283" s="553">
        <v>-6033626.4111044984</v>
      </c>
    </row>
    <row r="284" spans="1:6" ht="16.5">
      <c r="A284" s="20">
        <v>908</v>
      </c>
      <c r="B284" s="9" t="s">
        <v>308</v>
      </c>
      <c r="C284" s="32">
        <v>467399.3208000001</v>
      </c>
      <c r="D284" s="32"/>
      <c r="E284" s="21">
        <v>599234.59998000017</v>
      </c>
      <c r="F284" s="553">
        <v>-131835.27918000007</v>
      </c>
    </row>
    <row r="285" spans="1:6" ht="16.5">
      <c r="A285" s="20">
        <v>915</v>
      </c>
      <c r="B285" s="9" t="s">
        <v>309</v>
      </c>
      <c r="C285" s="32">
        <v>442229.10060000001</v>
      </c>
      <c r="D285" s="32"/>
      <c r="E285" s="21">
        <v>300484.08903000003</v>
      </c>
      <c r="F285" s="553">
        <v>141745.01156999997</v>
      </c>
    </row>
    <row r="286" spans="1:6" ht="16.5">
      <c r="A286" s="20">
        <v>918</v>
      </c>
      <c r="B286" s="9" t="s">
        <v>310</v>
      </c>
      <c r="C286" s="32">
        <v>141686.66999999998</v>
      </c>
      <c r="D286" s="32"/>
      <c r="E286" s="21">
        <v>55007.766000000003</v>
      </c>
      <c r="F286" s="553">
        <v>86678.90399999998</v>
      </c>
    </row>
    <row r="287" spans="1:6" ht="16.5">
      <c r="A287" s="20">
        <v>921</v>
      </c>
      <c r="B287" s="9" t="s">
        <v>311</v>
      </c>
      <c r="C287" s="32">
        <v>305043.06599999999</v>
      </c>
      <c r="D287" s="32"/>
      <c r="E287" s="21">
        <v>30004.236000000004</v>
      </c>
      <c r="F287" s="553">
        <v>275038.82999999996</v>
      </c>
    </row>
    <row r="288" spans="1:6" ht="16.5">
      <c r="A288" s="20">
        <v>922</v>
      </c>
      <c r="B288" s="9" t="s">
        <v>312</v>
      </c>
      <c r="C288" s="32">
        <v>291707.85000000003</v>
      </c>
      <c r="D288" s="32"/>
      <c r="E288" s="21">
        <v>189793.46172000002</v>
      </c>
      <c r="F288" s="553">
        <v>101914.38828000001</v>
      </c>
    </row>
    <row r="289" spans="1:6" ht="16.5">
      <c r="A289" s="20">
        <v>924</v>
      </c>
      <c r="B289" s="9" t="s">
        <v>313</v>
      </c>
      <c r="C289" s="32">
        <v>93346.512000000002</v>
      </c>
      <c r="D289" s="32"/>
      <c r="E289" s="21">
        <v>63342.275999999998</v>
      </c>
      <c r="F289" s="553">
        <v>30004.236000000004</v>
      </c>
    </row>
    <row r="290" spans="1:6" ht="16.5">
      <c r="A290" s="20">
        <v>925</v>
      </c>
      <c r="B290" s="9" t="s">
        <v>314</v>
      </c>
      <c r="C290" s="32">
        <v>105098.17109999998</v>
      </c>
      <c r="D290" s="32"/>
      <c r="E290" s="21">
        <v>68342.982000000004</v>
      </c>
      <c r="F290" s="553">
        <v>36755.189099999974</v>
      </c>
    </row>
    <row r="291" spans="1:6" ht="16.5">
      <c r="A291" s="20">
        <v>927</v>
      </c>
      <c r="B291" s="9" t="s">
        <v>315</v>
      </c>
      <c r="C291" s="32">
        <v>1044064.0677000002</v>
      </c>
      <c r="D291" s="32"/>
      <c r="E291" s="21">
        <v>1144423.2364140004</v>
      </c>
      <c r="F291" s="553">
        <v>-100359.16871400014</v>
      </c>
    </row>
    <row r="292" spans="1:6" ht="16.5">
      <c r="A292" s="20">
        <v>931</v>
      </c>
      <c r="B292" s="9" t="s">
        <v>316</v>
      </c>
      <c r="C292" s="32">
        <v>145020.47399999999</v>
      </c>
      <c r="D292" s="32"/>
      <c r="E292" s="21">
        <v>202136.87103000001</v>
      </c>
      <c r="F292" s="553">
        <v>-57116.397030000022</v>
      </c>
    </row>
    <row r="293" spans="1:6" ht="16.5">
      <c r="A293" s="20">
        <v>934</v>
      </c>
      <c r="B293" s="9" t="s">
        <v>317</v>
      </c>
      <c r="C293" s="32">
        <v>0</v>
      </c>
      <c r="D293" s="32"/>
      <c r="E293" s="21">
        <v>2840067.6276000002</v>
      </c>
      <c r="F293" s="553">
        <v>-2840067.6276000002</v>
      </c>
    </row>
    <row r="294" spans="1:6" ht="16.5">
      <c r="A294" s="20">
        <v>935</v>
      </c>
      <c r="B294" s="9" t="s">
        <v>318</v>
      </c>
      <c r="C294" s="32">
        <v>721768.56599999999</v>
      </c>
      <c r="D294" s="32"/>
      <c r="E294" s="21">
        <v>64209.065040000001</v>
      </c>
      <c r="F294" s="553">
        <v>657559.50095999998</v>
      </c>
    </row>
    <row r="295" spans="1:6" ht="16.5">
      <c r="A295" s="20">
        <v>936</v>
      </c>
      <c r="B295" s="9" t="s">
        <v>319</v>
      </c>
      <c r="C295" s="32">
        <v>287123.86950000003</v>
      </c>
      <c r="D295" s="32"/>
      <c r="E295" s="21">
        <v>101764.3671</v>
      </c>
      <c r="F295" s="553">
        <v>185359.50240000003</v>
      </c>
    </row>
    <row r="296" spans="1:6" ht="16.5">
      <c r="A296" s="20">
        <v>946</v>
      </c>
      <c r="B296" s="9" t="s">
        <v>320</v>
      </c>
      <c r="C296" s="32">
        <v>236783.42910000001</v>
      </c>
      <c r="D296" s="32"/>
      <c r="E296" s="21">
        <v>337522.65147000004</v>
      </c>
      <c r="F296" s="553">
        <v>-100739.22237000003</v>
      </c>
    </row>
    <row r="297" spans="1:6" ht="16.5">
      <c r="A297" s="20">
        <v>976</v>
      </c>
      <c r="B297" s="9" t="s">
        <v>321</v>
      </c>
      <c r="C297" s="32">
        <v>88345.805999999997</v>
      </c>
      <c r="D297" s="32"/>
      <c r="E297" s="21">
        <v>157138.85154</v>
      </c>
      <c r="F297" s="553">
        <v>-68793.045540000006</v>
      </c>
    </row>
    <row r="298" spans="1:6" ht="16.5">
      <c r="A298" s="20">
        <v>977</v>
      </c>
      <c r="B298" s="9" t="s">
        <v>322</v>
      </c>
      <c r="C298" s="32">
        <v>735520.50750000018</v>
      </c>
      <c r="D298" s="32"/>
      <c r="E298" s="21">
        <v>313435.91756999999</v>
      </c>
      <c r="F298" s="553">
        <v>422084.58993000019</v>
      </c>
    </row>
    <row r="299" spans="1:6" ht="16.5">
      <c r="A299" s="20">
        <v>980</v>
      </c>
      <c r="B299" s="9" t="s">
        <v>323</v>
      </c>
      <c r="C299" s="32">
        <v>1085569.9275000002</v>
      </c>
      <c r="D299" s="32"/>
      <c r="E299" s="21">
        <v>2134425.9217245001</v>
      </c>
      <c r="F299" s="553">
        <v>-1048855.9942244999</v>
      </c>
    </row>
    <row r="300" spans="1:6" ht="16.5">
      <c r="A300" s="20">
        <v>981</v>
      </c>
      <c r="B300" s="9" t="s">
        <v>324</v>
      </c>
      <c r="C300" s="32">
        <v>16669.02</v>
      </c>
      <c r="D300" s="32"/>
      <c r="E300" s="21">
        <v>35004.942000000003</v>
      </c>
      <c r="F300" s="553">
        <v>-18335.922000000002</v>
      </c>
    </row>
    <row r="301" spans="1:6" ht="16.5">
      <c r="A301" s="20">
        <v>989</v>
      </c>
      <c r="B301" s="9" t="s">
        <v>325</v>
      </c>
      <c r="C301" s="32">
        <v>211779.89910000001</v>
      </c>
      <c r="D301" s="32"/>
      <c r="E301" s="21">
        <v>42539.339040000006</v>
      </c>
      <c r="F301" s="553">
        <v>169240.56005999999</v>
      </c>
    </row>
    <row r="302" spans="1:6" ht="16.5">
      <c r="A302" s="20">
        <v>992</v>
      </c>
      <c r="B302" s="9" t="s">
        <v>326</v>
      </c>
      <c r="C302" s="32">
        <v>456897.83820000006</v>
      </c>
      <c r="D302" s="32"/>
      <c r="E302" s="21">
        <v>379436.90226000012</v>
      </c>
      <c r="F302" s="553">
        <v>77460.935939999938</v>
      </c>
    </row>
    <row r="303" spans="1:6" s="175" customFormat="1" ht="16.5">
      <c r="A303" s="554"/>
      <c r="B303" s="558" t="s">
        <v>650</v>
      </c>
      <c r="C303" s="24">
        <f>SUM(C11:C302)</f>
        <v>157998139.52099997</v>
      </c>
      <c r="D303" s="24"/>
      <c r="E303" s="24">
        <f t="shared" ref="E303" si="0">SUM(E11:E302)</f>
        <v>380711805.16754276</v>
      </c>
      <c r="F303" s="553">
        <f>C303-E303</f>
        <v>-222713665.64654279</v>
      </c>
    </row>
    <row r="304" spans="1:6" s="175" customFormat="1" ht="16.5">
      <c r="A304" s="554"/>
      <c r="B304" s="18"/>
      <c r="C304" s="24"/>
      <c r="D304" s="24"/>
      <c r="E304" s="19"/>
    </row>
    <row r="305" spans="1:6" ht="16.5">
      <c r="A305" s="20"/>
      <c r="B305" s="9"/>
      <c r="C305" s="32"/>
      <c r="D305" s="32"/>
      <c r="E305" s="32"/>
    </row>
    <row r="306" spans="1:6" ht="23.25">
      <c r="A306" s="555"/>
      <c r="B306" s="9"/>
      <c r="C306" s="32"/>
      <c r="D306" s="32"/>
      <c r="E306" s="32"/>
    </row>
    <row r="307" spans="1:6" s="175" customFormat="1" ht="49.5">
      <c r="A307" s="556" t="s">
        <v>647</v>
      </c>
      <c r="B307" s="558" t="s">
        <v>651</v>
      </c>
      <c r="C307" s="559" t="s">
        <v>644</v>
      </c>
      <c r="D307" s="558" t="s">
        <v>565</v>
      </c>
      <c r="E307" s="559" t="s">
        <v>645</v>
      </c>
      <c r="F307" s="559" t="s">
        <v>646</v>
      </c>
    </row>
    <row r="308" spans="1:6" ht="16.5">
      <c r="A308" s="26">
        <v>90000231</v>
      </c>
      <c r="B308" s="9" t="s">
        <v>567</v>
      </c>
      <c r="C308" s="32">
        <v>1836976.0110599999</v>
      </c>
      <c r="D308" s="21">
        <v>71825.762032446015</v>
      </c>
      <c r="E308" s="21">
        <v>0</v>
      </c>
      <c r="F308" s="32">
        <v>1908801.7730924459</v>
      </c>
    </row>
    <row r="309" spans="1:6" ht="16.5">
      <c r="A309" s="26">
        <v>90000281</v>
      </c>
      <c r="B309" s="9" t="s">
        <v>568</v>
      </c>
      <c r="C309" s="32">
        <v>2599433.6548799993</v>
      </c>
      <c r="D309" s="21">
        <v>101637.85590580798</v>
      </c>
      <c r="E309" s="21">
        <v>0</v>
      </c>
      <c r="F309" s="32">
        <v>2701071.5107858074</v>
      </c>
    </row>
    <row r="310" spans="1:6" ht="16.5">
      <c r="A310" s="26">
        <v>90000381</v>
      </c>
      <c r="B310" s="9" t="s">
        <v>569</v>
      </c>
      <c r="C310" s="32">
        <v>1083124.1655404998</v>
      </c>
      <c r="D310" s="21">
        <v>42350.154872633546</v>
      </c>
      <c r="E310" s="21">
        <v>0</v>
      </c>
      <c r="F310" s="32">
        <v>1125474.3204131334</v>
      </c>
    </row>
    <row r="311" spans="1:6" ht="16.5">
      <c r="A311" s="26">
        <v>90000691</v>
      </c>
      <c r="B311" s="9" t="s">
        <v>570</v>
      </c>
      <c r="C311" s="32">
        <v>2768654.2121159998</v>
      </c>
      <c r="D311" s="21">
        <v>108254.37969373561</v>
      </c>
      <c r="E311" s="21">
        <v>0</v>
      </c>
      <c r="F311" s="32">
        <v>2876908.5918097352</v>
      </c>
    </row>
    <row r="312" spans="1:6" ht="16.5">
      <c r="A312" s="26">
        <v>90000851</v>
      </c>
      <c r="B312" s="9" t="s">
        <v>571</v>
      </c>
      <c r="C312" s="32">
        <v>5619760.8190331534</v>
      </c>
      <c r="D312" s="21">
        <v>219732.64802419633</v>
      </c>
      <c r="E312" s="21">
        <v>0</v>
      </c>
      <c r="F312" s="32">
        <v>5839493.4670573501</v>
      </c>
    </row>
    <row r="313" spans="1:6" ht="16.5">
      <c r="A313" s="26">
        <v>90000901</v>
      </c>
      <c r="B313" s="9" t="s">
        <v>572</v>
      </c>
      <c r="C313" s="32">
        <v>5296989.4959900007</v>
      </c>
      <c r="D313" s="21">
        <v>207112.28929320903</v>
      </c>
      <c r="E313" s="21">
        <v>0</v>
      </c>
      <c r="F313" s="32">
        <v>5504101.7852832098</v>
      </c>
    </row>
    <row r="314" spans="1:6" ht="16.5">
      <c r="A314" s="26">
        <v>90001171</v>
      </c>
      <c r="B314" s="9" t="s">
        <v>573</v>
      </c>
      <c r="C314" s="32">
        <v>1411913.9174325</v>
      </c>
      <c r="D314" s="21">
        <v>55205.834171610761</v>
      </c>
      <c r="E314" s="21">
        <v>0</v>
      </c>
      <c r="F314" s="32">
        <v>1467119.7516041107</v>
      </c>
    </row>
    <row r="315" spans="1:6" ht="16.5">
      <c r="A315" s="26">
        <v>90001361</v>
      </c>
      <c r="B315" s="32" t="s">
        <v>574</v>
      </c>
      <c r="C315" s="32">
        <v>2869671.80712</v>
      </c>
      <c r="D315" s="21">
        <v>112204.16765839202</v>
      </c>
      <c r="E315" s="21">
        <v>0</v>
      </c>
      <c r="F315" s="32">
        <v>2981875.9747783919</v>
      </c>
    </row>
    <row r="316" spans="1:6" ht="16.5">
      <c r="A316" s="26">
        <v>90001481</v>
      </c>
      <c r="B316" s="32" t="s">
        <v>575</v>
      </c>
      <c r="C316" s="32">
        <v>7170962.3969399985</v>
      </c>
      <c r="D316" s="21">
        <v>280384.62972035399</v>
      </c>
      <c r="E316" s="21">
        <v>0</v>
      </c>
      <c r="F316" s="32">
        <v>7451347.0266603529</v>
      </c>
    </row>
    <row r="317" spans="1:6" ht="16.5">
      <c r="A317" s="26">
        <v>90001791</v>
      </c>
      <c r="B317" s="32" t="s">
        <v>576</v>
      </c>
      <c r="C317" s="32">
        <v>5919502.3824000005</v>
      </c>
      <c r="D317" s="21">
        <v>231452.54315184004</v>
      </c>
      <c r="E317" s="21">
        <v>0</v>
      </c>
      <c r="F317" s="32">
        <v>6150954.9255518401</v>
      </c>
    </row>
    <row r="318" spans="1:6" ht="16.5">
      <c r="A318" s="26">
        <v>90001801</v>
      </c>
      <c r="B318" s="32" t="s">
        <v>577</v>
      </c>
      <c r="C318" s="32">
        <v>4967234.6078400007</v>
      </c>
      <c r="D318" s="21">
        <v>194218.87316654401</v>
      </c>
      <c r="E318" s="21">
        <v>0</v>
      </c>
      <c r="F318" s="32">
        <v>5161453.481006545</v>
      </c>
    </row>
    <row r="319" spans="1:6" ht="16.5">
      <c r="A319" s="26">
        <v>90002401</v>
      </c>
      <c r="B319" s="32" t="s">
        <v>578</v>
      </c>
      <c r="C319" s="32">
        <v>5797251.7897200007</v>
      </c>
      <c r="D319" s="21">
        <v>226672.54497805203</v>
      </c>
      <c r="E319" s="21">
        <v>0</v>
      </c>
      <c r="F319" s="32">
        <v>6023924.3346980531</v>
      </c>
    </row>
    <row r="320" spans="1:6" ht="16.5">
      <c r="A320" s="26">
        <v>90003031</v>
      </c>
      <c r="B320" s="32" t="s">
        <v>579</v>
      </c>
      <c r="C320" s="32">
        <v>6994020.7496400001</v>
      </c>
      <c r="D320" s="21">
        <v>273466.21131092403</v>
      </c>
      <c r="E320" s="21">
        <v>0</v>
      </c>
      <c r="F320" s="32">
        <v>7267486.9609509241</v>
      </c>
    </row>
    <row r="321" spans="1:6" ht="16.5">
      <c r="A321" s="26">
        <v>90003941</v>
      </c>
      <c r="B321" s="32" t="s">
        <v>580</v>
      </c>
      <c r="C321" s="32">
        <v>4251586.0725330003</v>
      </c>
      <c r="D321" s="21">
        <v>166237.0154360403</v>
      </c>
      <c r="E321" s="21">
        <v>0</v>
      </c>
      <c r="F321" s="32">
        <v>4417823.0879690405</v>
      </c>
    </row>
    <row r="322" spans="1:6" ht="16.5">
      <c r="A322" s="26">
        <v>90004041</v>
      </c>
      <c r="B322" s="32" t="s">
        <v>581</v>
      </c>
      <c r="C322" s="32">
        <v>8459419.3013699986</v>
      </c>
      <c r="D322" s="21">
        <v>330763.29468356702</v>
      </c>
      <c r="E322" s="21">
        <v>0</v>
      </c>
      <c r="F322" s="32">
        <v>8790182.5960535649</v>
      </c>
    </row>
    <row r="323" spans="1:6" ht="16.5">
      <c r="A323" s="26">
        <v>90004951</v>
      </c>
      <c r="B323" s="32" t="s">
        <v>582</v>
      </c>
      <c r="C323" s="32">
        <v>2095873.8122684998</v>
      </c>
      <c r="D323" s="21">
        <v>81948.666059698357</v>
      </c>
      <c r="E323" s="21">
        <v>0</v>
      </c>
      <c r="F323" s="32">
        <v>2177822.4783281982</v>
      </c>
    </row>
    <row r="324" spans="1:6" ht="16.5">
      <c r="A324" s="26">
        <v>90004961</v>
      </c>
      <c r="B324" s="32" t="s">
        <v>583</v>
      </c>
      <c r="C324" s="32">
        <v>4426517.0192954987</v>
      </c>
      <c r="D324" s="21">
        <v>173076.81545445404</v>
      </c>
      <c r="E324" s="21">
        <v>0</v>
      </c>
      <c r="F324" s="32">
        <v>4599593.8347499529</v>
      </c>
    </row>
    <row r="325" spans="1:6" ht="16.5">
      <c r="A325" s="26">
        <v>90006471</v>
      </c>
      <c r="B325" s="32" t="s">
        <v>584</v>
      </c>
      <c r="C325" s="32">
        <v>5888939.7342299996</v>
      </c>
      <c r="D325" s="21">
        <v>230257.543608393</v>
      </c>
      <c r="E325" s="21">
        <v>0</v>
      </c>
      <c r="F325" s="32">
        <v>6119197.2778383922</v>
      </c>
    </row>
    <row r="326" spans="1:6" ht="16.5">
      <c r="A326" s="26">
        <v>90007291</v>
      </c>
      <c r="B326" s="32" t="s">
        <v>585</v>
      </c>
      <c r="C326" s="32">
        <v>5058842.1243284997</v>
      </c>
      <c r="D326" s="21">
        <v>197800.72706124437</v>
      </c>
      <c r="E326" s="21">
        <v>0</v>
      </c>
      <c r="F326" s="32">
        <v>5256642.8513897443</v>
      </c>
    </row>
    <row r="327" spans="1:6" ht="16.5">
      <c r="A327" s="26">
        <v>90008441</v>
      </c>
      <c r="B327" s="32" t="s">
        <v>586</v>
      </c>
      <c r="C327" s="32">
        <v>4216036.8870299999</v>
      </c>
      <c r="D327" s="21">
        <v>164847.04228287301</v>
      </c>
      <c r="E327" s="21">
        <v>0</v>
      </c>
      <c r="F327" s="32">
        <v>4380883.9293128727</v>
      </c>
    </row>
    <row r="328" spans="1:6" ht="16.5">
      <c r="A328" s="26">
        <v>90031161</v>
      </c>
      <c r="B328" s="32" t="s">
        <v>587</v>
      </c>
      <c r="C328" s="32">
        <v>994733.76991199993</v>
      </c>
      <c r="D328" s="21">
        <v>38894.090403559196</v>
      </c>
      <c r="E328" s="21">
        <v>0</v>
      </c>
      <c r="F328" s="32">
        <v>1033627.8603155591</v>
      </c>
    </row>
    <row r="329" spans="1:6" ht="16.5">
      <c r="A329" s="26">
        <v>90032731</v>
      </c>
      <c r="B329" s="32" t="s">
        <v>588</v>
      </c>
      <c r="C329" s="32">
        <v>540476.30448000005</v>
      </c>
      <c r="D329" s="21">
        <v>21132.623505168001</v>
      </c>
      <c r="E329" s="21">
        <v>0</v>
      </c>
      <c r="F329" s="32">
        <v>561608.92798516806</v>
      </c>
    </row>
    <row r="330" spans="1:6" ht="16.5">
      <c r="A330" s="26">
        <v>90033141</v>
      </c>
      <c r="B330" s="32" t="s">
        <v>589</v>
      </c>
      <c r="C330" s="32">
        <v>90079.384080000003</v>
      </c>
      <c r="D330" s="21">
        <v>3522.1039175280002</v>
      </c>
      <c r="E330" s="21">
        <v>0</v>
      </c>
      <c r="F330" s="32">
        <v>93601.487997528006</v>
      </c>
    </row>
    <row r="331" spans="1:6" ht="16.5">
      <c r="A331" s="26">
        <v>90034021</v>
      </c>
      <c r="B331" s="32" t="s">
        <v>590</v>
      </c>
      <c r="C331" s="32">
        <v>6210651.8202299997</v>
      </c>
      <c r="D331" s="21">
        <v>242836.48617099301</v>
      </c>
      <c r="E331" s="21">
        <v>0</v>
      </c>
      <c r="F331" s="32">
        <v>6453488.3064009929</v>
      </c>
    </row>
    <row r="332" spans="1:6" ht="16.5">
      <c r="A332" s="26">
        <v>90034091</v>
      </c>
      <c r="B332" s="32" t="s">
        <v>591</v>
      </c>
      <c r="C332" s="32">
        <v>442434.5462715</v>
      </c>
      <c r="D332" s="21">
        <v>17299.190759215653</v>
      </c>
      <c r="E332" s="21">
        <v>0</v>
      </c>
      <c r="F332" s="32">
        <v>459733.73703071568</v>
      </c>
    </row>
    <row r="333" spans="1:6" ht="16.5">
      <c r="A333" s="26">
        <v>90034101</v>
      </c>
      <c r="B333" s="32" t="s">
        <v>592</v>
      </c>
      <c r="C333" s="32">
        <v>679295.06958899996</v>
      </c>
      <c r="D333" s="21">
        <v>26560.437220929904</v>
      </c>
      <c r="E333" s="21">
        <v>0</v>
      </c>
      <c r="F333" s="32">
        <v>705855.50680992985</v>
      </c>
    </row>
    <row r="334" spans="1:6" ht="16.5">
      <c r="A334" s="26">
        <v>90035101</v>
      </c>
      <c r="B334" s="32" t="s">
        <v>593</v>
      </c>
      <c r="C334" s="32">
        <v>3297667.9149718201</v>
      </c>
      <c r="D334" s="21">
        <v>128938.81547539818</v>
      </c>
      <c r="E334" s="21">
        <v>0</v>
      </c>
      <c r="F334" s="32">
        <v>3426606.7304472183</v>
      </c>
    </row>
    <row r="335" spans="1:6" ht="16.5">
      <c r="A335" s="26">
        <v>90035401</v>
      </c>
      <c r="B335" s="32" t="s">
        <v>594</v>
      </c>
      <c r="C335" s="32">
        <v>2021960.4605100001</v>
      </c>
      <c r="D335" s="21">
        <v>79058.654005941004</v>
      </c>
      <c r="E335" s="21">
        <v>0</v>
      </c>
      <c r="F335" s="32">
        <v>2101019.1145159411</v>
      </c>
    </row>
    <row r="336" spans="1:6" ht="16.5">
      <c r="A336" s="26">
        <v>90035411</v>
      </c>
      <c r="B336" s="32" t="s">
        <v>595</v>
      </c>
      <c r="C336" s="32">
        <v>1518239.7618555003</v>
      </c>
      <c r="D336" s="21">
        <v>59363.174688550062</v>
      </c>
      <c r="E336" s="21">
        <v>0</v>
      </c>
      <c r="F336" s="32">
        <v>1577602.9365440505</v>
      </c>
    </row>
    <row r="337" spans="1:6" ht="16.5">
      <c r="A337" s="26">
        <v>90035421</v>
      </c>
      <c r="B337" s="32" t="s">
        <v>596</v>
      </c>
      <c r="C337" s="32">
        <v>1081676.4611535</v>
      </c>
      <c r="D337" s="21">
        <v>42293.549631101851</v>
      </c>
      <c r="E337" s="21">
        <v>0</v>
      </c>
      <c r="F337" s="32">
        <v>1123970.0107846018</v>
      </c>
    </row>
    <row r="338" spans="1:6" ht="16.5">
      <c r="A338" s="26">
        <v>90035431</v>
      </c>
      <c r="B338" s="32" t="s">
        <v>597</v>
      </c>
      <c r="C338" s="32">
        <v>1140951.9129990002</v>
      </c>
      <c r="D338" s="21">
        <v>44611.219798260907</v>
      </c>
      <c r="E338" s="21">
        <v>0</v>
      </c>
      <c r="F338" s="32">
        <v>1185563.132797261</v>
      </c>
    </row>
    <row r="339" spans="1:6" ht="16.5">
      <c r="A339" s="26">
        <v>90035441</v>
      </c>
      <c r="B339" s="32" t="s">
        <v>598</v>
      </c>
      <c r="C339" s="32">
        <v>1699604.950338</v>
      </c>
      <c r="D339" s="21">
        <v>66454.55355821579</v>
      </c>
      <c r="E339" s="21">
        <v>0</v>
      </c>
      <c r="F339" s="32">
        <v>1766059.5038962157</v>
      </c>
    </row>
    <row r="340" spans="1:6" ht="16.5">
      <c r="A340" s="26">
        <v>90035451</v>
      </c>
      <c r="B340" s="32" t="s">
        <v>599</v>
      </c>
      <c r="C340" s="32">
        <v>876665.43435</v>
      </c>
      <c r="D340" s="21">
        <v>34277.618483085003</v>
      </c>
      <c r="E340" s="21">
        <v>0</v>
      </c>
      <c r="F340" s="32">
        <v>910943.05283308495</v>
      </c>
    </row>
    <row r="341" spans="1:6" ht="16.5">
      <c r="A341" s="26">
        <v>90035461</v>
      </c>
      <c r="B341" s="32" t="s">
        <v>600</v>
      </c>
      <c r="C341" s="32">
        <v>1001570.1517395</v>
      </c>
      <c r="D341" s="21">
        <v>39161.392933014446</v>
      </c>
      <c r="E341" s="21">
        <v>0</v>
      </c>
      <c r="F341" s="32">
        <v>1040731.5446725144</v>
      </c>
    </row>
    <row r="342" spans="1:6" ht="16.5">
      <c r="A342" s="26">
        <v>90035471</v>
      </c>
      <c r="B342" s="32" t="s">
        <v>601</v>
      </c>
      <c r="C342" s="32">
        <v>793020.29198999994</v>
      </c>
      <c r="D342" s="21">
        <v>31007.093416809003</v>
      </c>
      <c r="E342" s="21">
        <v>0</v>
      </c>
      <c r="F342" s="32">
        <v>824027.38540680893</v>
      </c>
    </row>
    <row r="343" spans="1:6" ht="16.5">
      <c r="A343" s="26">
        <v>90035481</v>
      </c>
      <c r="B343" s="32" t="s">
        <v>602</v>
      </c>
      <c r="C343" s="32">
        <v>1782928.3806120001</v>
      </c>
      <c r="D343" s="21">
        <v>69712.499681929199</v>
      </c>
      <c r="E343" s="21">
        <v>0</v>
      </c>
      <c r="F343" s="32">
        <v>1852640.8802939293</v>
      </c>
    </row>
    <row r="344" spans="1:6" ht="16.5">
      <c r="A344" s="26">
        <v>90035491</v>
      </c>
      <c r="B344" s="32" t="s">
        <v>603</v>
      </c>
      <c r="C344" s="32">
        <v>1883141.6954010001</v>
      </c>
      <c r="D344" s="21">
        <v>73630.840290179112</v>
      </c>
      <c r="E344" s="21">
        <v>0</v>
      </c>
      <c r="F344" s="32">
        <v>1956772.5356911791</v>
      </c>
    </row>
    <row r="345" spans="1:6" ht="16.5">
      <c r="A345" s="26">
        <v>90035501</v>
      </c>
      <c r="B345" s="32" t="s">
        <v>604</v>
      </c>
      <c r="C345" s="32">
        <v>839668.54446</v>
      </c>
      <c r="D345" s="21">
        <v>32831.040088386006</v>
      </c>
      <c r="E345" s="21">
        <v>0</v>
      </c>
      <c r="F345" s="32">
        <v>872499.58454838605</v>
      </c>
    </row>
    <row r="346" spans="1:6" ht="16.5">
      <c r="A346" s="26">
        <v>90035521</v>
      </c>
      <c r="B346" s="32" t="s">
        <v>605</v>
      </c>
      <c r="C346" s="32">
        <v>4792223.2330559995</v>
      </c>
      <c r="D346" s="21">
        <v>187375.92841248959</v>
      </c>
      <c r="E346" s="21">
        <v>0</v>
      </c>
      <c r="F346" s="32">
        <v>4979599.1614684891</v>
      </c>
    </row>
    <row r="347" spans="1:6" ht="16.5">
      <c r="A347" s="26">
        <v>90035531</v>
      </c>
      <c r="B347" s="32" t="s">
        <v>606</v>
      </c>
      <c r="C347" s="32">
        <v>976396.18100999994</v>
      </c>
      <c r="D347" s="21">
        <v>38177.090677491004</v>
      </c>
      <c r="E347" s="21">
        <v>0</v>
      </c>
      <c r="F347" s="32">
        <v>1014573.271687491</v>
      </c>
    </row>
    <row r="348" spans="1:6" ht="16.5">
      <c r="A348" s="26">
        <v>90035541</v>
      </c>
      <c r="B348" s="32" t="s">
        <v>607</v>
      </c>
      <c r="C348" s="32">
        <v>1965741.2734815006</v>
      </c>
      <c r="D348" s="21">
        <v>76860.483793126681</v>
      </c>
      <c r="E348" s="21">
        <v>0</v>
      </c>
      <c r="F348" s="32">
        <v>2042601.7572746272</v>
      </c>
    </row>
    <row r="349" spans="1:6" ht="16.5">
      <c r="A349" s="26">
        <v>90035551</v>
      </c>
      <c r="B349" s="32" t="s">
        <v>608</v>
      </c>
      <c r="C349" s="32">
        <v>1234248.4179390003</v>
      </c>
      <c r="D349" s="21">
        <v>48259.113141414906</v>
      </c>
      <c r="E349" s="21">
        <v>0</v>
      </c>
      <c r="F349" s="32">
        <v>1282507.5310804152</v>
      </c>
    </row>
    <row r="350" spans="1:6" ht="16.5">
      <c r="A350" s="26">
        <v>90036381</v>
      </c>
      <c r="B350" s="32" t="s">
        <v>609</v>
      </c>
      <c r="C350" s="32">
        <v>2042871.7460999996</v>
      </c>
      <c r="D350" s="21">
        <v>79876.285272509995</v>
      </c>
      <c r="E350" s="21">
        <v>0</v>
      </c>
      <c r="F350" s="32">
        <v>2122748.0313725094</v>
      </c>
    </row>
    <row r="351" spans="1:6" ht="16.5">
      <c r="A351" s="26">
        <v>90036811</v>
      </c>
      <c r="B351" s="32" t="s">
        <v>610</v>
      </c>
      <c r="C351" s="32">
        <v>4661249.4171641096</v>
      </c>
      <c r="D351" s="21">
        <v>182254.8522111167</v>
      </c>
      <c r="E351" s="21">
        <v>0</v>
      </c>
      <c r="F351" s="32">
        <v>4843504.2693752265</v>
      </c>
    </row>
    <row r="352" spans="1:6" ht="16.5">
      <c r="A352" s="26">
        <v>90037151</v>
      </c>
      <c r="B352" s="32" t="s">
        <v>611</v>
      </c>
      <c r="C352" s="32">
        <v>1261996.0853565</v>
      </c>
      <c r="D352" s="21">
        <v>49344.046937439154</v>
      </c>
      <c r="E352" s="21">
        <v>0</v>
      </c>
      <c r="F352" s="32">
        <v>1311340.1322939391</v>
      </c>
    </row>
    <row r="353" spans="1:6" ht="16.5">
      <c r="A353" s="26">
        <v>90037171</v>
      </c>
      <c r="B353" s="32" t="s">
        <v>612</v>
      </c>
      <c r="C353" s="32">
        <v>913018.90006799996</v>
      </c>
      <c r="D353" s="21">
        <v>35699.038992658796</v>
      </c>
      <c r="E353" s="21">
        <v>0</v>
      </c>
      <c r="F353" s="32">
        <v>948717.9390606588</v>
      </c>
    </row>
    <row r="354" spans="1:6" ht="16.5">
      <c r="A354" s="26">
        <v>90037181</v>
      </c>
      <c r="B354" s="32" t="s">
        <v>613</v>
      </c>
      <c r="C354" s="32">
        <v>2775812.3060295</v>
      </c>
      <c r="D354" s="21">
        <v>108534.26116575344</v>
      </c>
      <c r="E354" s="21">
        <v>0</v>
      </c>
      <c r="F354" s="32">
        <v>2884346.5671952534</v>
      </c>
    </row>
    <row r="355" spans="1:6" ht="16.5">
      <c r="A355" s="26">
        <v>90037191</v>
      </c>
      <c r="B355" s="32" t="s">
        <v>614</v>
      </c>
      <c r="C355" s="32">
        <v>1524593.5755540002</v>
      </c>
      <c r="D355" s="21">
        <v>59611.608804161413</v>
      </c>
      <c r="E355" s="21">
        <v>0</v>
      </c>
      <c r="F355" s="32">
        <v>1584205.1843581616</v>
      </c>
    </row>
    <row r="356" spans="1:6" ht="16.5">
      <c r="A356" s="26">
        <v>90037251</v>
      </c>
      <c r="B356" s="32" t="s">
        <v>615</v>
      </c>
      <c r="C356" s="32">
        <v>4822062.0290324995</v>
      </c>
      <c r="D356" s="21">
        <v>188542.62533517077</v>
      </c>
      <c r="E356" s="21">
        <v>0</v>
      </c>
      <c r="F356" s="32">
        <v>5010604.6543676704</v>
      </c>
    </row>
    <row r="357" spans="1:6" ht="16.5">
      <c r="A357" s="26">
        <v>90037591</v>
      </c>
      <c r="B357" s="32" t="s">
        <v>616</v>
      </c>
      <c r="C357" s="32">
        <v>2959751.1912000002</v>
      </c>
      <c r="D357" s="21">
        <v>115726.27157591999</v>
      </c>
      <c r="E357" s="21">
        <v>0</v>
      </c>
      <c r="F357" s="32">
        <v>3075477.4627759201</v>
      </c>
    </row>
    <row r="358" spans="1:6" ht="16.5">
      <c r="A358" s="26">
        <v>90037841</v>
      </c>
      <c r="B358" s="32" t="s">
        <v>617</v>
      </c>
      <c r="C358" s="32">
        <v>793261.57605449995</v>
      </c>
      <c r="D358" s="21">
        <v>31016.527623730955</v>
      </c>
      <c r="E358" s="21">
        <v>0</v>
      </c>
      <c r="F358" s="32">
        <v>824278.10367823089</v>
      </c>
    </row>
    <row r="359" spans="1:6" ht="16.5">
      <c r="A359" s="26">
        <v>90037851</v>
      </c>
      <c r="B359" s="32" t="s">
        <v>618</v>
      </c>
      <c r="C359" s="32">
        <v>513130.77717000002</v>
      </c>
      <c r="D359" s="21">
        <v>20063.413387347002</v>
      </c>
      <c r="E359" s="21">
        <v>0</v>
      </c>
      <c r="F359" s="32">
        <v>533194.19055734703</v>
      </c>
    </row>
    <row r="360" spans="1:6" ht="16.5">
      <c r="A360" s="26">
        <v>90037861</v>
      </c>
      <c r="B360" s="32" t="s">
        <v>619</v>
      </c>
      <c r="C360" s="32">
        <v>1503199.721835</v>
      </c>
      <c r="D360" s="21">
        <v>58775.109123748509</v>
      </c>
      <c r="E360" s="21">
        <v>0</v>
      </c>
      <c r="F360" s="32">
        <v>1561974.8309587485</v>
      </c>
    </row>
    <row r="361" spans="1:6" ht="16.5">
      <c r="A361" s="26">
        <v>90037981</v>
      </c>
      <c r="B361" s="32" t="s">
        <v>620</v>
      </c>
      <c r="C361" s="32">
        <v>2303458.5357600003</v>
      </c>
      <c r="D361" s="21">
        <v>90065.228748216017</v>
      </c>
      <c r="E361" s="21">
        <v>0</v>
      </c>
      <c r="F361" s="32">
        <v>2393523.7645082162</v>
      </c>
    </row>
    <row r="362" spans="1:6" ht="16.5">
      <c r="A362" s="26">
        <v>90037991</v>
      </c>
      <c r="B362" s="32" t="s">
        <v>621</v>
      </c>
      <c r="C362" s="32">
        <v>1137734.792139</v>
      </c>
      <c r="D362" s="21">
        <v>44485.430372634903</v>
      </c>
      <c r="E362" s="21">
        <v>0</v>
      </c>
      <c r="F362" s="32">
        <v>1182220.2225116349</v>
      </c>
    </row>
    <row r="363" spans="1:6" ht="16.5">
      <c r="A363" s="26">
        <v>90038081</v>
      </c>
      <c r="B363" s="32" t="s">
        <v>622</v>
      </c>
      <c r="C363" s="32">
        <v>1216071.6850800002</v>
      </c>
      <c r="D363" s="21">
        <v>47548.402886628006</v>
      </c>
      <c r="E363" s="21">
        <v>0</v>
      </c>
      <c r="F363" s="32">
        <v>1263620.0879666281</v>
      </c>
    </row>
    <row r="364" spans="1:6" ht="16.5">
      <c r="A364" s="26">
        <v>90038581</v>
      </c>
      <c r="B364" s="32" t="s">
        <v>623</v>
      </c>
      <c r="C364" s="32">
        <v>318494.96513999999</v>
      </c>
      <c r="D364" s="21">
        <v>12453.153136974001</v>
      </c>
      <c r="E364" s="21">
        <v>0</v>
      </c>
      <c r="F364" s="32">
        <v>330948.11827697401</v>
      </c>
    </row>
    <row r="365" spans="1:6" ht="16.5">
      <c r="A365" s="26">
        <v>90038611</v>
      </c>
      <c r="B365" s="32" t="s">
        <v>624</v>
      </c>
      <c r="C365" s="32">
        <v>780151.80854999996</v>
      </c>
      <c r="D365" s="21">
        <v>30503.935714305004</v>
      </c>
      <c r="E365" s="21">
        <v>0</v>
      </c>
      <c r="F365" s="32">
        <v>810655.74426430499</v>
      </c>
    </row>
    <row r="366" spans="1:6" ht="16.5">
      <c r="A366" s="26">
        <v>90038691</v>
      </c>
      <c r="B366" s="32" t="s">
        <v>625</v>
      </c>
      <c r="C366" s="32">
        <v>410182.90965000005</v>
      </c>
      <c r="D366" s="21">
        <v>16038.151767315001</v>
      </c>
      <c r="E366" s="21">
        <v>0</v>
      </c>
      <c r="F366" s="32">
        <v>426221.06141731504</v>
      </c>
    </row>
    <row r="367" spans="1:6" ht="16.5">
      <c r="A367" s="26">
        <v>90053421</v>
      </c>
      <c r="B367" s="32" t="s">
        <v>626</v>
      </c>
      <c r="C367" s="32">
        <v>6575795.0378399994</v>
      </c>
      <c r="D367" s="21">
        <v>257113.58597954403</v>
      </c>
      <c r="E367" s="21">
        <v>0</v>
      </c>
      <c r="F367" s="32">
        <v>6832908.623819543</v>
      </c>
    </row>
    <row r="368" spans="1:6" ht="16.5">
      <c r="A368" s="26">
        <v>90053431</v>
      </c>
      <c r="B368" s="32" t="s">
        <v>627</v>
      </c>
      <c r="C368" s="32">
        <v>6987586.5079200007</v>
      </c>
      <c r="D368" s="21">
        <v>273214.63245967205</v>
      </c>
      <c r="E368" s="21">
        <v>0</v>
      </c>
      <c r="F368" s="32">
        <v>7260801.1403796729</v>
      </c>
    </row>
    <row r="369" spans="1:6" ht="16.5">
      <c r="A369" s="26">
        <v>90000842</v>
      </c>
      <c r="B369" s="32" t="s">
        <v>628</v>
      </c>
      <c r="C369" s="32">
        <v>5891341.7400119994</v>
      </c>
      <c r="D369" s="21">
        <v>0</v>
      </c>
      <c r="E369" s="21">
        <v>0</v>
      </c>
      <c r="F369" s="32">
        <v>5891341.7400119994</v>
      </c>
    </row>
    <row r="370" spans="1:6" ht="16.5">
      <c r="A370" s="26">
        <v>90000872</v>
      </c>
      <c r="B370" s="32" t="s">
        <v>629</v>
      </c>
      <c r="C370" s="32">
        <v>5042417.5555068003</v>
      </c>
      <c r="D370" s="21">
        <v>0</v>
      </c>
      <c r="E370" s="21">
        <v>0</v>
      </c>
      <c r="F370" s="32">
        <v>5042417.5555068003</v>
      </c>
    </row>
    <row r="371" spans="1:6" ht="16.5">
      <c r="A371" s="26">
        <v>90053342</v>
      </c>
      <c r="B371" s="32" t="s">
        <v>630</v>
      </c>
      <c r="C371" s="32">
        <v>2041341.530064</v>
      </c>
      <c r="D371" s="21">
        <v>0</v>
      </c>
      <c r="E371" s="21">
        <v>0</v>
      </c>
      <c r="F371" s="32">
        <v>2041341.530064</v>
      </c>
    </row>
    <row r="372" spans="1:6" ht="16.5">
      <c r="A372" s="26">
        <v>90037822</v>
      </c>
      <c r="B372" s="32" t="s">
        <v>631</v>
      </c>
      <c r="C372" s="32">
        <v>3064832.6932799988</v>
      </c>
      <c r="D372" s="21">
        <v>0</v>
      </c>
      <c r="E372" s="21">
        <v>0</v>
      </c>
      <c r="F372" s="32">
        <v>3064832.6932799988</v>
      </c>
    </row>
    <row r="373" spans="1:6" ht="16.5">
      <c r="A373" s="26">
        <v>90038382</v>
      </c>
      <c r="B373" s="32" t="s">
        <v>632</v>
      </c>
      <c r="C373" s="32">
        <v>822616.13699999976</v>
      </c>
      <c r="D373" s="21">
        <v>0</v>
      </c>
      <c r="E373" s="21">
        <v>0</v>
      </c>
      <c r="F373" s="32">
        <v>822616.13699999976</v>
      </c>
    </row>
    <row r="374" spans="1:6" ht="16.5">
      <c r="A374" s="26">
        <v>90053456</v>
      </c>
      <c r="B374" s="32" t="s">
        <v>633</v>
      </c>
      <c r="C374" s="32">
        <v>791411.7315600001</v>
      </c>
      <c r="D374" s="21">
        <v>0</v>
      </c>
      <c r="E374" s="21">
        <v>0</v>
      </c>
      <c r="F374" s="32">
        <v>791411.7315600001</v>
      </c>
    </row>
    <row r="375" spans="1:6" ht="16.5">
      <c r="A375" s="26">
        <v>90000837</v>
      </c>
      <c r="B375" s="32" t="s">
        <v>634</v>
      </c>
      <c r="C375" s="32">
        <v>12641729.760234002</v>
      </c>
      <c r="D375" s="21">
        <v>494291.63362514949</v>
      </c>
      <c r="E375" s="21">
        <v>0</v>
      </c>
      <c r="F375" s="32">
        <v>13136021.393859152</v>
      </c>
    </row>
    <row r="376" spans="1:6" ht="16.5">
      <c r="A376" s="26">
        <v>90002047</v>
      </c>
      <c r="B376" s="32" t="s">
        <v>635</v>
      </c>
      <c r="C376" s="32">
        <v>7140308.0691600014</v>
      </c>
      <c r="D376" s="21">
        <v>279186.04550415609</v>
      </c>
      <c r="E376" s="21">
        <v>0</v>
      </c>
      <c r="F376" s="32">
        <v>7419494.1146641579</v>
      </c>
    </row>
    <row r="377" spans="1:6" ht="16.5">
      <c r="A377" s="26">
        <v>90005997</v>
      </c>
      <c r="B377" s="32" t="s">
        <v>636</v>
      </c>
      <c r="C377" s="32">
        <v>7763929.4453999987</v>
      </c>
      <c r="D377" s="21">
        <v>303569.64131513995</v>
      </c>
      <c r="E377" s="21">
        <v>0</v>
      </c>
      <c r="F377" s="32">
        <v>8067499.0867151385</v>
      </c>
    </row>
    <row r="378" spans="1:6" ht="16.5">
      <c r="A378" s="26">
        <v>90008177</v>
      </c>
      <c r="B378" s="32" t="s">
        <v>637</v>
      </c>
      <c r="C378" s="32">
        <v>6372533.0079600019</v>
      </c>
      <c r="D378" s="21">
        <v>249166.04061123607</v>
      </c>
      <c r="E378" s="21">
        <v>0</v>
      </c>
      <c r="F378" s="32">
        <v>6621699.0485712383</v>
      </c>
    </row>
    <row r="379" spans="1:6" ht="16.5">
      <c r="A379" s="26">
        <v>90008367</v>
      </c>
      <c r="B379" s="32" t="s">
        <v>638</v>
      </c>
      <c r="C379" s="32">
        <v>8890521.8311200012</v>
      </c>
      <c r="D379" s="21">
        <v>347619.40359679208</v>
      </c>
      <c r="E379" s="21">
        <v>0</v>
      </c>
      <c r="F379" s="32">
        <v>9238141.2347167935</v>
      </c>
    </row>
    <row r="380" spans="1:6" ht="16.5">
      <c r="A380" s="26">
        <v>90008987</v>
      </c>
      <c r="B380" s="32" t="s">
        <v>639</v>
      </c>
      <c r="C380" s="32">
        <v>4996805.4493199997</v>
      </c>
      <c r="D380" s="21">
        <v>195375.09306841198</v>
      </c>
      <c r="E380" s="21">
        <v>0</v>
      </c>
      <c r="F380" s="32">
        <v>5192180.5423884112</v>
      </c>
    </row>
    <row r="381" spans="1:6" ht="16.5">
      <c r="A381" s="26">
        <v>90038737</v>
      </c>
      <c r="B381" s="32" t="s">
        <v>640</v>
      </c>
      <c r="C381" s="32">
        <v>9271275.5859599989</v>
      </c>
      <c r="D381" s="21">
        <v>362506.87541103596</v>
      </c>
      <c r="E381" s="21">
        <v>0</v>
      </c>
      <c r="F381" s="32">
        <v>9633782.4613710344</v>
      </c>
    </row>
    <row r="382" spans="1:6" ht="16.5">
      <c r="A382" s="26">
        <v>90042287</v>
      </c>
      <c r="B382" s="32" t="s">
        <v>641</v>
      </c>
      <c r="C382" s="32">
        <v>4971735.2432399997</v>
      </c>
      <c r="D382" s="21">
        <v>194394.84801068399</v>
      </c>
      <c r="E382" s="21">
        <v>0</v>
      </c>
      <c r="F382" s="32">
        <v>5166130.0912506841</v>
      </c>
    </row>
    <row r="383" spans="1:6" s="549" customFormat="1" ht="16.5">
      <c r="A383" s="18"/>
      <c r="B383" s="558" t="s">
        <v>648</v>
      </c>
      <c r="C383" s="24">
        <f>SUM(C308:C382)</f>
        <v>247799310.26865682</v>
      </c>
      <c r="D383" s="24">
        <f t="shared" ref="D383:F383" si="1">SUM(D308:D382)</f>
        <v>8998683.141256256</v>
      </c>
      <c r="E383" s="24">
        <f t="shared" si="1"/>
        <v>0</v>
      </c>
      <c r="F383" s="24">
        <f t="shared" si="1"/>
        <v>256797993.40991312</v>
      </c>
    </row>
  </sheetData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82D-1B4C-42C2-BE71-E615A4B58B2E}">
  <dimension ref="A1:O88"/>
  <sheetViews>
    <sheetView workbookViewId="0">
      <pane ySplit="7" topLeftCell="A33" activePane="bottomLeft" state="frozen"/>
      <selection pane="bottomLeft" activeCell="N74" sqref="N74"/>
    </sheetView>
  </sheetViews>
  <sheetFormatPr defaultRowHeight="12"/>
  <cols>
    <col min="1" max="1" width="15.85546875" customWidth="1"/>
    <col min="3" max="3" width="57.28515625" bestFit="1" customWidth="1"/>
    <col min="4" max="14" width="11.42578125" bestFit="1" customWidth="1"/>
    <col min="15" max="15" width="39.28515625" bestFit="1" customWidth="1"/>
  </cols>
  <sheetData>
    <row r="1" spans="1:14" ht="14.25">
      <c r="A1" s="367">
        <v>45664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4" ht="18">
      <c r="A2" s="370" t="s">
        <v>704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4" ht="14.25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4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4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  <c r="M5" s="307">
        <v>2024</v>
      </c>
      <c r="N5" s="372">
        <v>2025</v>
      </c>
    </row>
    <row r="6" spans="1:14" ht="15.7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  <c r="M6" s="376">
        <v>21.92</v>
      </c>
      <c r="N6" s="381">
        <v>25.02</v>
      </c>
    </row>
    <row r="7" spans="1:14" ht="15.7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  <c r="M7" s="376">
        <v>1388.69</v>
      </c>
      <c r="N7" s="381">
        <v>1467.53</v>
      </c>
    </row>
    <row r="8" spans="1:14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81"/>
      <c r="M8" s="376"/>
      <c r="N8" s="381"/>
    </row>
    <row r="9" spans="1:14" ht="1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  <c r="M9" s="380" t="s">
        <v>455</v>
      </c>
      <c r="N9" s="380" t="s">
        <v>455</v>
      </c>
    </row>
    <row r="10" spans="1:14" ht="15.7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  <c r="M10" s="376"/>
      <c r="N10" s="381"/>
    </row>
    <row r="11" spans="1:14" ht="1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  <c r="M11" s="376">
        <v>8186.31</v>
      </c>
      <c r="N11" s="384">
        <v>8449.9500000000007</v>
      </c>
    </row>
    <row r="12" spans="1:14" ht="1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  <c r="M12" s="376">
        <v>8686.5</v>
      </c>
      <c r="N12" s="384">
        <v>8975.6</v>
      </c>
    </row>
    <row r="13" spans="1:14" ht="1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  <c r="M13" s="376">
        <v>7231.33</v>
      </c>
      <c r="N13" s="384">
        <v>7564.89</v>
      </c>
    </row>
    <row r="14" spans="1:14" ht="1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  <c r="M14" s="376">
        <v>12434.58</v>
      </c>
      <c r="N14" s="384">
        <v>12944.95</v>
      </c>
    </row>
    <row r="15" spans="1:14" ht="1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/>
      <c r="M15" s="376"/>
      <c r="N15" s="384"/>
    </row>
    <row r="16" spans="1:14" ht="1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/>
      <c r="M16" s="376"/>
      <c r="N16" s="384"/>
    </row>
    <row r="17" spans="1:14" ht="1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/>
      <c r="M17" s="376"/>
      <c r="N17" s="384"/>
    </row>
    <row r="18" spans="1:14" ht="1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/>
      <c r="M18" s="376"/>
      <c r="N18" s="384"/>
    </row>
    <row r="19" spans="1:14" ht="1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/>
      <c r="M19" s="376"/>
      <c r="N19" s="384"/>
    </row>
    <row r="20" spans="1:14" ht="15">
      <c r="A20" s="379"/>
      <c r="B20" s="379"/>
      <c r="C20" s="379" t="s">
        <v>670</v>
      </c>
      <c r="D20" s="376"/>
      <c r="E20" s="376"/>
      <c r="F20" s="376"/>
      <c r="G20" s="376"/>
      <c r="H20" s="376"/>
      <c r="I20" s="376"/>
      <c r="J20" s="376"/>
      <c r="K20" s="382"/>
      <c r="L20" s="383">
        <v>62.57</v>
      </c>
      <c r="M20" s="376">
        <v>64.06</v>
      </c>
      <c r="N20" s="384">
        <v>66.14</v>
      </c>
    </row>
    <row r="21" spans="1:14" ht="15">
      <c r="A21" s="379"/>
      <c r="B21" s="379"/>
      <c r="C21" s="379" t="s">
        <v>671</v>
      </c>
      <c r="D21" s="376"/>
      <c r="E21" s="376"/>
      <c r="F21" s="376"/>
      <c r="G21" s="376"/>
      <c r="H21" s="376"/>
      <c r="I21" s="376"/>
      <c r="J21" s="376"/>
      <c r="K21" s="382"/>
      <c r="L21" s="383"/>
      <c r="M21" s="376"/>
      <c r="N21" s="384">
        <v>83.48</v>
      </c>
    </row>
    <row r="22" spans="1:14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  <c r="M22" s="376"/>
      <c r="N22" s="384"/>
    </row>
    <row r="23" spans="1:14" ht="15.75">
      <c r="A23" s="379"/>
      <c r="B23" s="307" t="s">
        <v>466</v>
      </c>
      <c r="C23" s="379"/>
      <c r="D23" s="376">
        <v>1125.29</v>
      </c>
      <c r="E23" s="376">
        <v>1162.55</v>
      </c>
      <c r="F23" s="376">
        <v>1159.26</v>
      </c>
      <c r="G23" s="376">
        <v>1154.53</v>
      </c>
      <c r="H23" s="376">
        <v>1133.3699999999999</v>
      </c>
      <c r="I23" s="376">
        <v>1178</v>
      </c>
      <c r="J23" s="376">
        <v>1203.96</v>
      </c>
      <c r="K23" s="382">
        <v>1329.61</v>
      </c>
      <c r="L23" s="384"/>
      <c r="M23" s="376"/>
      <c r="N23" s="384"/>
    </row>
    <row r="24" spans="1:14" ht="15">
      <c r="A24" s="379"/>
      <c r="B24" s="379"/>
      <c r="C24" s="379"/>
      <c r="D24" s="376"/>
      <c r="E24" s="376"/>
      <c r="F24" s="376"/>
      <c r="G24" s="376"/>
      <c r="H24" s="376"/>
      <c r="I24" s="376"/>
      <c r="J24" s="376"/>
      <c r="K24" s="379"/>
      <c r="L24" s="384"/>
      <c r="M24" s="376"/>
      <c r="N24" s="384"/>
    </row>
    <row r="25" spans="1:14" ht="15.75">
      <c r="A25" s="379"/>
      <c r="B25" s="307" t="s">
        <v>467</v>
      </c>
      <c r="C25" s="379"/>
      <c r="D25" s="376"/>
      <c r="E25" s="376"/>
      <c r="F25" s="376"/>
      <c r="G25" s="376"/>
      <c r="H25" s="376"/>
      <c r="I25" s="376"/>
      <c r="J25" s="376"/>
      <c r="K25" s="379"/>
      <c r="L25" s="384"/>
      <c r="M25" s="376"/>
      <c r="N25" s="384"/>
    </row>
    <row r="26" spans="1:14" ht="15">
      <c r="A26" s="379"/>
      <c r="B26" s="379"/>
      <c r="C26" s="379" t="s">
        <v>468</v>
      </c>
      <c r="D26" s="376">
        <v>87.44</v>
      </c>
      <c r="E26" s="376">
        <v>90.34</v>
      </c>
      <c r="F26" s="376">
        <v>90.09</v>
      </c>
      <c r="G26" s="376">
        <v>89.72</v>
      </c>
      <c r="H26" s="376">
        <v>88.08</v>
      </c>
      <c r="I26" s="376">
        <v>91.55</v>
      </c>
      <c r="J26" s="376">
        <v>93.57</v>
      </c>
      <c r="K26" s="382">
        <v>103.34</v>
      </c>
      <c r="L26" s="380">
        <v>67.78</v>
      </c>
      <c r="M26" s="376">
        <v>69.27</v>
      </c>
      <c r="N26" s="384">
        <v>71.52</v>
      </c>
    </row>
    <row r="27" spans="1:14" ht="15">
      <c r="A27" s="379"/>
      <c r="B27" s="379"/>
      <c r="C27" s="379" t="s">
        <v>469</v>
      </c>
      <c r="D27" s="376">
        <v>269.61</v>
      </c>
      <c r="E27" s="376">
        <v>278.54000000000002</v>
      </c>
      <c r="F27" s="376">
        <v>277.75</v>
      </c>
      <c r="G27" s="376">
        <v>276.62</v>
      </c>
      <c r="H27" s="376">
        <v>271.55</v>
      </c>
      <c r="I27" s="376">
        <v>282.24</v>
      </c>
      <c r="J27" s="376">
        <v>288.45999999999998</v>
      </c>
      <c r="K27" s="382">
        <v>318.56</v>
      </c>
      <c r="L27" s="380">
        <v>287.68</v>
      </c>
      <c r="M27" s="376">
        <v>294.01</v>
      </c>
      <c r="N27" s="384">
        <v>303.56</v>
      </c>
    </row>
    <row r="28" spans="1:14" ht="15">
      <c r="A28" s="379"/>
      <c r="B28" s="379"/>
      <c r="C28" s="379" t="s">
        <v>470</v>
      </c>
      <c r="D28" s="376">
        <v>1893.8</v>
      </c>
      <c r="E28" s="376">
        <v>1956.49</v>
      </c>
      <c r="F28" s="376">
        <v>1950.94</v>
      </c>
      <c r="G28" s="376">
        <v>1942.98</v>
      </c>
      <c r="H28" s="376">
        <v>1907.38</v>
      </c>
      <c r="I28" s="376">
        <v>1982.49</v>
      </c>
      <c r="J28" s="376">
        <v>2026.18</v>
      </c>
      <c r="K28" s="382">
        <v>2237.64</v>
      </c>
      <c r="L28" s="380">
        <v>1680.57</v>
      </c>
      <c r="M28" s="376">
        <v>1717.54</v>
      </c>
      <c r="N28" s="384">
        <v>1887.47</v>
      </c>
    </row>
    <row r="29" spans="1:14" ht="15">
      <c r="A29" s="379"/>
      <c r="B29" s="379"/>
      <c r="C29" s="379" t="s">
        <v>471</v>
      </c>
      <c r="D29" s="376">
        <v>38.1</v>
      </c>
      <c r="E29" s="376">
        <v>39.36</v>
      </c>
      <c r="F29" s="376">
        <v>39.24</v>
      </c>
      <c r="G29" s="376">
        <v>39.08</v>
      </c>
      <c r="H29" s="376">
        <v>38.36</v>
      </c>
      <c r="I29" s="376">
        <v>39.869999999999997</v>
      </c>
      <c r="J29" s="376">
        <v>40.75</v>
      </c>
      <c r="K29" s="382">
        <v>45</v>
      </c>
      <c r="L29" s="380">
        <v>40.64</v>
      </c>
      <c r="M29" s="376">
        <v>41.53</v>
      </c>
      <c r="N29" s="384">
        <v>42.88</v>
      </c>
    </row>
    <row r="30" spans="1:14" ht="15">
      <c r="A30" s="379"/>
      <c r="B30" s="379"/>
      <c r="C30" s="379" t="s">
        <v>472</v>
      </c>
      <c r="D30" s="376">
        <v>371.08</v>
      </c>
      <c r="E30" s="376">
        <v>383.37</v>
      </c>
      <c r="F30" s="376">
        <v>382.29</v>
      </c>
      <c r="G30" s="376">
        <v>380.73</v>
      </c>
      <c r="H30" s="376">
        <v>373.75</v>
      </c>
      <c r="I30" s="376">
        <v>388.47</v>
      </c>
      <c r="J30" s="376">
        <v>397.03</v>
      </c>
      <c r="K30" s="382">
        <v>438.47</v>
      </c>
      <c r="L30" s="380">
        <v>395.97</v>
      </c>
      <c r="M30" s="376">
        <v>404.68</v>
      </c>
      <c r="N30" s="384">
        <v>417.83</v>
      </c>
    </row>
    <row r="31" spans="1:14" ht="15">
      <c r="A31" s="379"/>
      <c r="B31" s="379"/>
      <c r="C31" s="379" t="s">
        <v>473</v>
      </c>
      <c r="D31" s="376"/>
      <c r="E31" s="376"/>
      <c r="F31" s="376"/>
      <c r="G31" s="376"/>
      <c r="H31" s="376"/>
      <c r="I31" s="376">
        <v>284.18</v>
      </c>
      <c r="J31" s="376">
        <v>290.44</v>
      </c>
      <c r="K31" s="382">
        <v>320.75</v>
      </c>
      <c r="L31" s="380">
        <v>289.64999999999998</v>
      </c>
      <c r="M31" s="376">
        <v>296.02</v>
      </c>
      <c r="N31" s="384">
        <v>305.64</v>
      </c>
    </row>
    <row r="32" spans="1:14" ht="15">
      <c r="A32" s="379"/>
      <c r="B32" s="379"/>
      <c r="C32" s="379" t="s">
        <v>474</v>
      </c>
      <c r="D32" s="376">
        <v>409.82</v>
      </c>
      <c r="E32" s="376">
        <v>423.39</v>
      </c>
      <c r="F32" s="376">
        <v>398.82</v>
      </c>
      <c r="G32" s="376">
        <v>397.19</v>
      </c>
      <c r="H32" s="376">
        <v>389.91</v>
      </c>
      <c r="I32" s="376">
        <v>405.26</v>
      </c>
      <c r="J32" s="376">
        <v>414.19</v>
      </c>
      <c r="K32" s="382">
        <v>457.42</v>
      </c>
      <c r="L32" s="380">
        <v>27.82</v>
      </c>
      <c r="M32" s="376">
        <v>28.43</v>
      </c>
      <c r="N32" s="384">
        <v>29.35</v>
      </c>
    </row>
    <row r="33" spans="1:14" ht="15">
      <c r="A33" s="379"/>
      <c r="B33" s="379"/>
      <c r="C33" s="379" t="s">
        <v>657</v>
      </c>
      <c r="D33" s="376"/>
      <c r="E33" s="376"/>
      <c r="F33" s="376"/>
      <c r="G33" s="376"/>
      <c r="H33" s="376"/>
      <c r="I33" s="376"/>
      <c r="J33" s="376"/>
      <c r="K33" s="382"/>
      <c r="L33" s="380"/>
      <c r="M33" s="376"/>
      <c r="N33" s="384">
        <v>734.32</v>
      </c>
    </row>
    <row r="34" spans="1:14" ht="15">
      <c r="A34" s="379"/>
      <c r="B34" s="379"/>
      <c r="C34" s="379"/>
      <c r="D34" s="376"/>
      <c r="E34" s="376"/>
      <c r="F34" s="376"/>
      <c r="G34" s="376"/>
      <c r="H34" s="376"/>
      <c r="I34" s="376"/>
      <c r="J34" s="376"/>
      <c r="K34" s="379"/>
      <c r="L34" s="384"/>
      <c r="M34" s="376"/>
      <c r="N34" s="384"/>
    </row>
    <row r="35" spans="1:14" ht="15.75">
      <c r="A35" s="379"/>
      <c r="B35" s="307" t="s">
        <v>475</v>
      </c>
      <c r="C35" s="379"/>
      <c r="D35" s="376"/>
      <c r="E35" s="376"/>
      <c r="F35" s="376"/>
      <c r="G35" s="376"/>
      <c r="H35" s="376"/>
      <c r="I35" s="376"/>
      <c r="J35" s="376"/>
      <c r="K35" s="385"/>
      <c r="L35" s="386"/>
      <c r="M35" s="376"/>
      <c r="N35" s="384"/>
    </row>
    <row r="36" spans="1:14" ht="15">
      <c r="A36" s="379"/>
      <c r="B36" s="379"/>
      <c r="C36" s="379" t="s">
        <v>377</v>
      </c>
      <c r="D36" s="376">
        <v>207.12</v>
      </c>
      <c r="E36" s="376">
        <v>208.16</v>
      </c>
      <c r="F36" s="376">
        <v>206.7</v>
      </c>
      <c r="G36" s="376">
        <v>207.94</v>
      </c>
      <c r="H36" s="376">
        <v>210.64</v>
      </c>
      <c r="I36" s="376">
        <v>215.7</v>
      </c>
      <c r="J36" s="376">
        <v>220.88</v>
      </c>
      <c r="K36" s="382">
        <v>226.4</v>
      </c>
      <c r="L36" s="384">
        <v>61.24</v>
      </c>
      <c r="M36" s="376">
        <v>62.59</v>
      </c>
      <c r="N36" s="384">
        <v>64.72</v>
      </c>
    </row>
    <row r="37" spans="1:14" ht="15">
      <c r="A37" s="379"/>
      <c r="B37" s="379"/>
      <c r="C37" s="379" t="s">
        <v>378</v>
      </c>
      <c r="D37" s="376">
        <v>2630.69</v>
      </c>
      <c r="E37" s="376">
        <v>2643.84</v>
      </c>
      <c r="F37" s="376">
        <v>2625.33</v>
      </c>
      <c r="G37" s="376">
        <v>2641.08</v>
      </c>
      <c r="H37" s="376">
        <v>2675.41</v>
      </c>
      <c r="I37" s="376">
        <v>2739.62</v>
      </c>
      <c r="J37" s="376">
        <v>2805.37</v>
      </c>
      <c r="K37" s="382">
        <v>2875.5</v>
      </c>
      <c r="L37" s="384">
        <v>895.43</v>
      </c>
      <c r="M37" s="376">
        <v>915.13</v>
      </c>
      <c r="N37" s="384">
        <v>946.24</v>
      </c>
    </row>
    <row r="38" spans="1:14" ht="15">
      <c r="A38" s="379"/>
      <c r="B38" s="379"/>
      <c r="C38" s="379" t="s">
        <v>477</v>
      </c>
      <c r="D38" s="376">
        <v>62.86</v>
      </c>
      <c r="E38" s="376">
        <v>63.17</v>
      </c>
      <c r="F38" s="376">
        <v>62.73</v>
      </c>
      <c r="G38" s="376">
        <v>63.11</v>
      </c>
      <c r="H38" s="376">
        <v>63.93</v>
      </c>
      <c r="I38" s="376">
        <v>65.459999999999994</v>
      </c>
      <c r="J38" s="376">
        <v>67.03</v>
      </c>
      <c r="K38" s="382">
        <v>68.709999999999994</v>
      </c>
      <c r="L38" s="384">
        <v>12.82</v>
      </c>
      <c r="M38" s="376">
        <v>13.1</v>
      </c>
      <c r="N38" s="384">
        <v>13.55</v>
      </c>
    </row>
    <row r="39" spans="1:14" ht="15">
      <c r="A39" s="379"/>
      <c r="B39" s="379"/>
      <c r="C39" s="387" t="s">
        <v>672</v>
      </c>
      <c r="D39" s="376"/>
      <c r="E39" s="379"/>
      <c r="F39" s="379"/>
      <c r="G39" s="379"/>
      <c r="H39" s="379"/>
      <c r="I39" s="379"/>
      <c r="J39" s="379"/>
      <c r="K39" s="379"/>
      <c r="L39" s="384">
        <v>18.89</v>
      </c>
      <c r="M39" s="376">
        <v>19.309999999999999</v>
      </c>
      <c r="N39" s="384">
        <v>19.97</v>
      </c>
    </row>
    <row r="40" spans="1:14" ht="15">
      <c r="A40" s="379"/>
      <c r="B40" s="379"/>
      <c r="C40" s="387" t="s">
        <v>381</v>
      </c>
      <c r="D40" s="379"/>
      <c r="E40" s="379"/>
      <c r="F40" s="379"/>
      <c r="G40" s="379"/>
      <c r="H40" s="379"/>
      <c r="I40" s="379"/>
      <c r="J40" s="379"/>
      <c r="K40" s="379"/>
      <c r="L40" s="384">
        <v>10.02</v>
      </c>
      <c r="M40" s="376">
        <v>10.24</v>
      </c>
      <c r="N40" s="384">
        <v>10.59</v>
      </c>
    </row>
    <row r="41" spans="1:14" ht="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81"/>
      <c r="M41" s="376"/>
      <c r="N41" s="384"/>
    </row>
    <row r="42" spans="1:14" ht="15.75">
      <c r="A42" s="379"/>
      <c r="B42" s="307" t="s">
        <v>480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86"/>
      <c r="M42" s="376"/>
      <c r="N42" s="384"/>
    </row>
    <row r="43" spans="1:14" ht="15">
      <c r="A43" s="379"/>
      <c r="B43" s="379"/>
      <c r="C43" s="379" t="s">
        <v>481</v>
      </c>
      <c r="D43" s="376">
        <v>6226.21</v>
      </c>
      <c r="E43" s="389">
        <v>6693.89</v>
      </c>
      <c r="F43" s="376">
        <v>6574</v>
      </c>
      <c r="G43" s="376">
        <v>6511.92</v>
      </c>
      <c r="H43" s="376">
        <v>6600.17</v>
      </c>
      <c r="I43" s="376">
        <v>6817</v>
      </c>
      <c r="J43" s="376">
        <v>7112.84</v>
      </c>
      <c r="K43" s="376">
        <v>7452.22</v>
      </c>
      <c r="L43" s="384">
        <v>7436.67</v>
      </c>
      <c r="M43" s="376">
        <v>7880.65</v>
      </c>
      <c r="N43" s="384">
        <v>8334.51</v>
      </c>
    </row>
    <row r="44" spans="1:14" ht="15">
      <c r="A44" s="379"/>
      <c r="B44" s="379"/>
      <c r="C44" s="379" t="s">
        <v>482</v>
      </c>
      <c r="D44" s="376">
        <v>6065.43</v>
      </c>
      <c r="E44" s="390">
        <v>6499.81</v>
      </c>
      <c r="F44" s="376">
        <v>6379.92</v>
      </c>
      <c r="G44" s="376">
        <v>6275.85</v>
      </c>
      <c r="H44" s="376">
        <v>6279.4</v>
      </c>
      <c r="I44" s="376">
        <v>6496.23</v>
      </c>
      <c r="J44" s="376">
        <v>6792.07</v>
      </c>
      <c r="K44" s="376">
        <v>7131.4500000000007</v>
      </c>
      <c r="L44" s="384">
        <v>7115.9</v>
      </c>
      <c r="M44" s="373">
        <f>M43-320.77</f>
        <v>7559.8799999999992</v>
      </c>
      <c r="N44" s="380">
        <f>N43-320.77</f>
        <v>8013.74</v>
      </c>
    </row>
    <row r="45" spans="1:14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</row>
    <row r="46" spans="1:14">
      <c r="A46" s="599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</row>
    <row r="47" spans="1:14">
      <c r="A47" s="599"/>
      <c r="B47" s="599"/>
      <c r="C47" s="599"/>
      <c r="D47" s="599"/>
      <c r="E47" s="599"/>
      <c r="F47" s="599"/>
      <c r="G47" s="599"/>
      <c r="H47" s="599"/>
      <c r="I47" s="599"/>
      <c r="J47" s="599"/>
      <c r="K47" s="599"/>
      <c r="L47" s="599"/>
      <c r="M47" s="599"/>
      <c r="N47" s="599"/>
    </row>
    <row r="49" spans="1:15" ht="14.25">
      <c r="A49" s="367">
        <v>45664</v>
      </c>
    </row>
    <row r="50" spans="1:15" ht="18">
      <c r="A50" s="592" t="s">
        <v>688</v>
      </c>
    </row>
    <row r="51" spans="1:15">
      <c r="A51" s="292" t="s">
        <v>707</v>
      </c>
    </row>
    <row r="52" spans="1:15" ht="15"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1"/>
    </row>
    <row r="53" spans="1:15" ht="15.75">
      <c r="C53" s="379"/>
      <c r="D53" s="593">
        <v>2015</v>
      </c>
      <c r="E53" s="593">
        <v>2016</v>
      </c>
      <c r="F53" s="593">
        <v>2017</v>
      </c>
      <c r="G53" s="593">
        <v>2018</v>
      </c>
      <c r="H53" s="593">
        <v>2019</v>
      </c>
      <c r="I53" s="593">
        <v>2020</v>
      </c>
      <c r="J53" s="593">
        <v>2021</v>
      </c>
      <c r="K53" s="593">
        <v>2022</v>
      </c>
      <c r="L53" s="593">
        <v>2023</v>
      </c>
      <c r="M53" s="593">
        <v>2024</v>
      </c>
      <c r="N53" s="602">
        <v>2025</v>
      </c>
      <c r="O53" s="531"/>
    </row>
    <row r="54" spans="1:15" ht="15">
      <c r="C54" s="379" t="s">
        <v>693</v>
      </c>
      <c r="D54" s="376">
        <v>6004.93</v>
      </c>
      <c r="E54" s="376">
        <v>6122.06</v>
      </c>
      <c r="F54" s="376">
        <v>6145.01</v>
      </c>
      <c r="G54" s="376">
        <v>6070.92</v>
      </c>
      <c r="H54" s="376">
        <v>5906.12</v>
      </c>
      <c r="I54" s="376">
        <v>6305.48</v>
      </c>
      <c r="J54" s="376">
        <v>6615.98</v>
      </c>
      <c r="K54" s="376">
        <v>7157.74</v>
      </c>
      <c r="L54" s="376">
        <v>7630.82</v>
      </c>
      <c r="M54" s="376">
        <v>7943</v>
      </c>
      <c r="N54" s="376">
        <v>8433.2999999999993</v>
      </c>
      <c r="O54" s="374"/>
    </row>
    <row r="55" spans="1:15" ht="15">
      <c r="C55" s="379" t="s">
        <v>684</v>
      </c>
      <c r="D55" s="376">
        <v>10782.42</v>
      </c>
      <c r="E55" s="376">
        <v>10465.32</v>
      </c>
      <c r="F55" s="376">
        <v>10278.43</v>
      </c>
      <c r="G55" s="376"/>
      <c r="H55" s="376"/>
      <c r="I55" s="376"/>
      <c r="J55" s="376"/>
      <c r="K55" s="376"/>
      <c r="L55" s="376"/>
      <c r="M55" s="376"/>
      <c r="N55" s="376"/>
      <c r="O55" s="598" t="s">
        <v>680</v>
      </c>
    </row>
    <row r="56" spans="1:15" ht="15">
      <c r="C56" s="379" t="s">
        <v>694</v>
      </c>
      <c r="D56" s="376">
        <v>75.48</v>
      </c>
      <c r="E56" s="376">
        <v>76.16</v>
      </c>
      <c r="F56" s="376">
        <v>76.959999999999994</v>
      </c>
      <c r="G56" s="376">
        <v>77.14</v>
      </c>
      <c r="H56" s="376">
        <v>76.819999999999993</v>
      </c>
      <c r="I56" s="376">
        <v>79.540000000000006</v>
      </c>
      <c r="J56" s="376">
        <v>82.19</v>
      </c>
      <c r="K56" s="376">
        <v>83.96</v>
      </c>
      <c r="L56" s="376">
        <v>87.33</v>
      </c>
      <c r="M56" s="376">
        <v>89.34</v>
      </c>
      <c r="N56" s="376">
        <v>91.69</v>
      </c>
      <c r="O56" s="598"/>
    </row>
    <row r="57" spans="1:15" ht="15">
      <c r="C57" s="379" t="s">
        <v>695</v>
      </c>
      <c r="D57" s="376">
        <v>83.51</v>
      </c>
      <c r="E57" s="376">
        <v>83.6</v>
      </c>
      <c r="F57" s="376">
        <v>82.91</v>
      </c>
      <c r="G57" s="376">
        <v>83.77</v>
      </c>
      <c r="H57" s="376">
        <v>84.65</v>
      </c>
      <c r="I57" s="376">
        <v>84.37</v>
      </c>
      <c r="J57" s="376">
        <v>84.77</v>
      </c>
      <c r="K57" s="376">
        <v>89.48</v>
      </c>
      <c r="L57" s="376">
        <v>93.04</v>
      </c>
      <c r="M57" s="376">
        <v>95.18</v>
      </c>
      <c r="N57" s="376">
        <v>100.48</v>
      </c>
      <c r="O57" s="598"/>
    </row>
    <row r="58" spans="1:15" ht="15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6"/>
      <c r="O58" s="598"/>
    </row>
    <row r="59" spans="1:15" ht="15">
      <c r="C59" s="379" t="s">
        <v>699</v>
      </c>
      <c r="D59" s="376">
        <v>299.51</v>
      </c>
      <c r="E59" s="376">
        <v>299.51</v>
      </c>
      <c r="F59" s="376">
        <v>297.48</v>
      </c>
      <c r="G59" s="376">
        <v>297.48</v>
      </c>
      <c r="H59" s="376">
        <v>297.48</v>
      </c>
      <c r="I59" s="376">
        <v>297.48</v>
      </c>
      <c r="J59" s="376">
        <v>297.48</v>
      </c>
      <c r="K59" s="376">
        <v>297.48</v>
      </c>
      <c r="L59" s="376">
        <v>298.63</v>
      </c>
      <c r="M59" s="376">
        <v>305.52999999999997</v>
      </c>
      <c r="N59" s="376">
        <v>350.83</v>
      </c>
      <c r="O59" s="598"/>
    </row>
    <row r="60" spans="1:15" ht="15">
      <c r="C60" s="379" t="s">
        <v>700</v>
      </c>
      <c r="D60" s="376">
        <v>88.85</v>
      </c>
      <c r="E60" s="376">
        <v>88.85</v>
      </c>
      <c r="F60" s="376">
        <v>89.47</v>
      </c>
      <c r="G60" s="376">
        <v>88.2</v>
      </c>
      <c r="H60" s="376">
        <v>88.2</v>
      </c>
      <c r="I60" s="376">
        <v>88.2</v>
      </c>
      <c r="J60" s="376">
        <v>94.11</v>
      </c>
      <c r="K60" s="376">
        <v>88.64</v>
      </c>
      <c r="L60" s="376">
        <v>92.17</v>
      </c>
      <c r="M60" s="376">
        <v>94.3</v>
      </c>
      <c r="N60" s="376">
        <v>95.63</v>
      </c>
      <c r="O60" s="598"/>
    </row>
    <row r="61" spans="1:15" ht="15">
      <c r="C61" s="379" t="s">
        <v>698</v>
      </c>
      <c r="D61" s="376">
        <v>157.96</v>
      </c>
      <c r="E61" s="376">
        <v>157.96</v>
      </c>
      <c r="F61" s="376">
        <v>156.94</v>
      </c>
      <c r="G61" s="376">
        <v>156.94</v>
      </c>
      <c r="H61" s="376">
        <v>156.94</v>
      </c>
      <c r="I61" s="376">
        <v>156.94</v>
      </c>
      <c r="J61" s="376">
        <v>156.94</v>
      </c>
      <c r="K61" s="376">
        <v>156.94</v>
      </c>
      <c r="L61" s="376">
        <v>159.4</v>
      </c>
      <c r="M61" s="376">
        <v>163.08000000000001</v>
      </c>
      <c r="N61" s="376">
        <v>176.64</v>
      </c>
      <c r="O61" s="598"/>
    </row>
    <row r="62" spans="1:15" ht="15">
      <c r="C62" s="379" t="s">
        <v>685</v>
      </c>
      <c r="D62" s="376">
        <v>108.05</v>
      </c>
      <c r="E62" s="376">
        <v>130.51</v>
      </c>
      <c r="F62" s="376">
        <v>119.2</v>
      </c>
      <c r="G62" s="376">
        <v>123.58</v>
      </c>
      <c r="H62" s="376">
        <v>141.28</v>
      </c>
      <c r="I62" s="376">
        <v>153.65</v>
      </c>
      <c r="J62" s="376">
        <v>165.33</v>
      </c>
      <c r="K62" s="376">
        <v>167.66</v>
      </c>
      <c r="L62" s="376">
        <v>174.25</v>
      </c>
      <c r="M62" s="376">
        <v>166.77</v>
      </c>
      <c r="N62" s="376">
        <v>173.01</v>
      </c>
      <c r="O62" s="598"/>
    </row>
    <row r="63" spans="1:15" ht="15"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6"/>
      <c r="O63" s="598"/>
    </row>
    <row r="64" spans="1:15" ht="15">
      <c r="C64" s="379" t="s">
        <v>696</v>
      </c>
      <c r="D64" s="594">
        <v>67636</v>
      </c>
      <c r="E64" s="594">
        <v>64650</v>
      </c>
      <c r="F64" s="594">
        <v>62920</v>
      </c>
      <c r="G64" s="594">
        <v>64479</v>
      </c>
      <c r="H64" s="594">
        <v>67543</v>
      </c>
      <c r="I64" s="594">
        <v>71761</v>
      </c>
      <c r="J64" s="594">
        <v>75652</v>
      </c>
      <c r="K64" s="594">
        <v>79185</v>
      </c>
      <c r="L64" s="594">
        <v>82861</v>
      </c>
      <c r="M64" s="594">
        <v>85071</v>
      </c>
      <c r="N64" s="594">
        <v>86847</v>
      </c>
      <c r="O64" s="598"/>
    </row>
    <row r="65" spans="3:15" ht="15">
      <c r="C65" s="379" t="s">
        <v>692</v>
      </c>
      <c r="D65" s="594">
        <v>54658</v>
      </c>
      <c r="E65" s="594">
        <v>52771</v>
      </c>
      <c r="F65" s="594">
        <v>52439</v>
      </c>
      <c r="G65" s="594">
        <v>53639</v>
      </c>
      <c r="H65" s="594">
        <v>52225</v>
      </c>
      <c r="I65" s="594">
        <v>58248</v>
      </c>
      <c r="J65" s="594">
        <v>60016</v>
      </c>
      <c r="K65" s="594">
        <v>62254</v>
      </c>
      <c r="L65" s="594">
        <v>65058</v>
      </c>
      <c r="M65" s="594">
        <v>66743</v>
      </c>
      <c r="N65" s="594">
        <v>65274</v>
      </c>
      <c r="O65" s="598" t="s">
        <v>681</v>
      </c>
    </row>
    <row r="66" spans="3:15" ht="15">
      <c r="C66" s="379" t="s">
        <v>697</v>
      </c>
      <c r="D66" s="594">
        <v>54178</v>
      </c>
      <c r="E66" s="594">
        <v>52503</v>
      </c>
      <c r="F66" s="594">
        <v>50118</v>
      </c>
      <c r="G66" s="594">
        <v>49550</v>
      </c>
      <c r="H66" s="594">
        <v>49184</v>
      </c>
      <c r="I66" s="594">
        <v>51851</v>
      </c>
      <c r="J66" s="594">
        <v>49763</v>
      </c>
      <c r="K66" s="594">
        <v>54321</v>
      </c>
      <c r="L66" s="594">
        <v>56818</v>
      </c>
      <c r="M66" s="594">
        <v>58318</v>
      </c>
      <c r="N66" s="594">
        <v>58566</v>
      </c>
      <c r="O66" s="598" t="s">
        <v>682</v>
      </c>
    </row>
    <row r="67" spans="3:15" ht="15.75"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6"/>
      <c r="O67" s="531"/>
    </row>
    <row r="68" spans="3:15" ht="15.75">
      <c r="C68" s="379" t="s">
        <v>689</v>
      </c>
      <c r="D68" s="376">
        <v>26</v>
      </c>
      <c r="E68" s="376">
        <v>26</v>
      </c>
      <c r="F68" s="376">
        <v>26</v>
      </c>
      <c r="G68" s="376">
        <v>26</v>
      </c>
      <c r="H68" s="376">
        <v>26</v>
      </c>
      <c r="I68" s="376">
        <v>26</v>
      </c>
      <c r="J68" s="376">
        <v>26</v>
      </c>
      <c r="K68" s="376">
        <v>26</v>
      </c>
      <c r="L68" s="376">
        <v>26</v>
      </c>
      <c r="M68" s="376">
        <v>26</v>
      </c>
      <c r="N68" s="376">
        <v>26</v>
      </c>
      <c r="O68" s="531"/>
    </row>
    <row r="69" spans="3:15" ht="15.75">
      <c r="C69" s="379" t="s">
        <v>690</v>
      </c>
      <c r="D69" s="376">
        <v>12</v>
      </c>
      <c r="E69" s="376">
        <v>12</v>
      </c>
      <c r="F69" s="376">
        <v>12</v>
      </c>
      <c r="G69" s="376">
        <v>12</v>
      </c>
      <c r="H69" s="376">
        <v>12</v>
      </c>
      <c r="I69" s="376">
        <v>12</v>
      </c>
      <c r="J69" s="376">
        <v>12</v>
      </c>
      <c r="K69" s="376">
        <v>12</v>
      </c>
      <c r="L69" s="376">
        <v>12</v>
      </c>
      <c r="M69" s="376">
        <v>12</v>
      </c>
      <c r="N69" s="376">
        <v>12</v>
      </c>
      <c r="O69" s="531"/>
    </row>
    <row r="70" spans="3:15" ht="15.75">
      <c r="C70" s="379" t="s">
        <v>691</v>
      </c>
      <c r="D70" s="376">
        <v>15</v>
      </c>
      <c r="E70" s="376">
        <v>15</v>
      </c>
      <c r="F70" s="376">
        <v>15</v>
      </c>
      <c r="G70" s="376">
        <v>15</v>
      </c>
      <c r="H70" s="376">
        <v>15</v>
      </c>
      <c r="I70" s="376">
        <v>15</v>
      </c>
      <c r="J70" s="376">
        <v>15</v>
      </c>
      <c r="K70" s="376">
        <v>15</v>
      </c>
      <c r="L70" s="376">
        <v>15</v>
      </c>
      <c r="M70" s="376">
        <v>15</v>
      </c>
      <c r="N70" s="376">
        <v>15</v>
      </c>
      <c r="O70" s="531"/>
    </row>
    <row r="71" spans="3:15" ht="15.75"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6"/>
      <c r="O71" s="531"/>
    </row>
    <row r="72" spans="3:15" ht="15.75">
      <c r="C72" s="307" t="s">
        <v>686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6"/>
      <c r="O72" s="531"/>
    </row>
    <row r="73" spans="3:15" ht="15.75">
      <c r="C73" s="379" t="s">
        <v>683</v>
      </c>
      <c r="G73" s="596">
        <v>78.67</v>
      </c>
      <c r="H73" s="596">
        <v>78.239999999999995</v>
      </c>
      <c r="I73" s="596">
        <v>83.97</v>
      </c>
      <c r="J73" s="596">
        <v>86.8</v>
      </c>
      <c r="K73" s="596">
        <v>89.98</v>
      </c>
      <c r="L73" s="596">
        <v>93.1</v>
      </c>
      <c r="M73" s="596">
        <v>96.03</v>
      </c>
      <c r="N73" s="376">
        <v>100.52</v>
      </c>
      <c r="O73" s="531"/>
    </row>
    <row r="74" spans="3:15" ht="15">
      <c r="C74" s="379" t="s">
        <v>684</v>
      </c>
      <c r="D74" s="596">
        <v>297.99</v>
      </c>
      <c r="E74" s="596">
        <v>291.83</v>
      </c>
      <c r="F74" s="596">
        <v>254.85</v>
      </c>
      <c r="G74" s="596">
        <v>174.56</v>
      </c>
      <c r="H74" s="596">
        <v>174.25</v>
      </c>
      <c r="I74" s="596">
        <v>178.64</v>
      </c>
      <c r="J74" s="596">
        <v>181.97</v>
      </c>
      <c r="K74" s="596">
        <v>186.42</v>
      </c>
      <c r="L74" s="596">
        <v>192.82</v>
      </c>
      <c r="M74" s="596">
        <v>204.22</v>
      </c>
      <c r="N74" s="376">
        <v>196.45</v>
      </c>
    </row>
    <row r="75" spans="3:15" ht="15.75">
      <c r="C75" s="597"/>
      <c r="D75" s="601" t="s">
        <v>687</v>
      </c>
      <c r="E75" s="379"/>
      <c r="F75" s="379"/>
      <c r="G75" s="379"/>
      <c r="H75" s="379"/>
      <c r="I75" s="379"/>
      <c r="J75" s="379"/>
      <c r="K75" s="379"/>
      <c r="L75" s="379"/>
      <c r="M75" s="531"/>
      <c r="N75" s="600"/>
    </row>
    <row r="76" spans="3:15" ht="14.25">
      <c r="D76" s="595"/>
      <c r="E76" s="131"/>
      <c r="F76" s="131"/>
      <c r="G76" s="131"/>
      <c r="H76" s="131"/>
      <c r="I76" s="131"/>
      <c r="J76" s="131"/>
      <c r="K76" s="131"/>
      <c r="L76" s="131"/>
    </row>
    <row r="77" spans="3:15" ht="14.25">
      <c r="D77" s="589"/>
      <c r="E77" s="589"/>
      <c r="G77" s="131"/>
      <c r="H77" s="131"/>
      <c r="I77" s="131"/>
      <c r="J77" s="131"/>
      <c r="K77" s="131"/>
      <c r="L77" s="131"/>
      <c r="M77" s="131"/>
      <c r="N77" s="131"/>
    </row>
    <row r="78" spans="3:15" ht="14.25">
      <c r="D78" s="589"/>
      <c r="E78" s="589"/>
      <c r="G78" s="131"/>
      <c r="H78" s="131"/>
      <c r="I78" s="131"/>
      <c r="J78" s="131"/>
      <c r="K78" s="131"/>
      <c r="L78" s="131"/>
      <c r="M78" s="131"/>
      <c r="N78" s="131"/>
    </row>
    <row r="79" spans="3:15" ht="14.25">
      <c r="D79" s="589"/>
      <c r="E79" s="589"/>
      <c r="G79" s="131"/>
      <c r="H79" s="131"/>
      <c r="I79" s="131"/>
      <c r="J79" s="131"/>
      <c r="K79" s="131"/>
      <c r="L79" s="131"/>
      <c r="M79" s="131"/>
      <c r="N79" s="131"/>
    </row>
    <row r="80" spans="3:15" ht="14.25">
      <c r="D80" s="589"/>
      <c r="E80" s="589"/>
      <c r="G80" s="131"/>
      <c r="H80" s="131"/>
      <c r="I80" s="131"/>
      <c r="J80" s="131"/>
      <c r="K80" s="131"/>
      <c r="L80" s="131"/>
      <c r="M80" s="131"/>
      <c r="N80" s="131"/>
    </row>
    <row r="81" spans="3:14" ht="14.25">
      <c r="D81" s="589"/>
      <c r="E81" s="589"/>
      <c r="G81" s="131"/>
      <c r="H81" s="131"/>
      <c r="I81" s="131"/>
      <c r="J81" s="131"/>
      <c r="K81" s="131"/>
      <c r="L81" s="131"/>
      <c r="M81" s="131"/>
      <c r="N81" s="131"/>
    </row>
    <row r="82" spans="3:14" ht="14.25">
      <c r="D82" s="589"/>
      <c r="E82" s="589"/>
      <c r="G82" s="131"/>
      <c r="H82" s="131"/>
      <c r="I82" s="131"/>
      <c r="J82" s="131"/>
      <c r="K82" s="131"/>
      <c r="L82" s="131"/>
      <c r="M82" s="131"/>
      <c r="N82" s="131"/>
    </row>
    <row r="83" spans="3:14" ht="14.25">
      <c r="C83" s="595"/>
      <c r="D83" s="589"/>
      <c r="E83" s="589"/>
      <c r="F83" s="595"/>
      <c r="G83" s="131"/>
      <c r="H83" s="131"/>
      <c r="I83" s="131"/>
      <c r="J83" s="131"/>
      <c r="K83" s="131"/>
      <c r="L83" s="131"/>
      <c r="M83" s="131"/>
      <c r="N83" s="131"/>
    </row>
    <row r="84" spans="3:14" ht="14.25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3:14" ht="14.25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3:14" ht="14.25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3:14" ht="14.25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3:14" ht="14.25">
      <c r="G88" s="131"/>
      <c r="H88" s="131"/>
      <c r="I88" s="131"/>
      <c r="J88" s="131"/>
      <c r="K88" s="131"/>
      <c r="L88" s="131"/>
      <c r="M88" s="131"/>
      <c r="N88" s="131"/>
    </row>
  </sheetData>
  <mergeCells count="1">
    <mergeCell ref="C52:N52"/>
  </mergeCells>
  <hyperlinks>
    <hyperlink ref="A51" r:id="rId1" xr:uid="{CEDD6FC2-1FBD-4ECD-A0CC-C9FB4757F6AB}"/>
  </hyperlinks>
  <pageMargins left="0.7" right="0.7" top="0.75" bottom="0.75" header="0.3" footer="0.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1F82-9DE9-4E50-973B-CBD509C4DAF9}">
  <sheetPr>
    <tabColor theme="4" tint="0.79998168889431442"/>
  </sheetPr>
  <dimension ref="A1:AQ346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21.28515625" defaultRowHeight="15"/>
  <cols>
    <col min="1" max="1" width="5.140625" style="625" bestFit="1" customWidth="1"/>
    <col min="2" max="2" width="21.85546875" style="625" customWidth="1"/>
    <col min="3" max="3" width="13.42578125" style="645" bestFit="1" customWidth="1"/>
    <col min="4" max="4" width="15" style="645" customWidth="1"/>
    <col min="5" max="5" width="16.5703125" style="645" bestFit="1" customWidth="1"/>
    <col min="6" max="6" width="17.5703125" style="645" customWidth="1"/>
    <col min="7" max="7" width="23.85546875" style="648" bestFit="1" customWidth="1"/>
    <col min="8" max="8" width="11.7109375" style="645" customWidth="1"/>
    <col min="9" max="9" width="15.7109375" style="645" bestFit="1" customWidth="1"/>
    <col min="10" max="10" width="16.5703125" style="645" bestFit="1" customWidth="1"/>
    <col min="11" max="11" width="18.42578125" style="645" customWidth="1"/>
    <col min="12" max="12" width="17.5703125" style="645" bestFit="1" customWidth="1"/>
    <col min="13" max="13" width="18.42578125" style="645" customWidth="1"/>
    <col min="14" max="14" width="12.140625" style="645" bestFit="1" customWidth="1"/>
    <col min="15" max="15" width="14.42578125" style="645" bestFit="1" customWidth="1"/>
    <col min="16" max="16" width="14.5703125" style="645" bestFit="1" customWidth="1"/>
    <col min="17" max="17" width="15" style="645" bestFit="1" customWidth="1"/>
    <col min="18" max="18" width="18" style="645" bestFit="1" customWidth="1"/>
    <col min="19" max="19" width="11.5703125" style="645" bestFit="1" customWidth="1"/>
    <col min="20" max="22" width="10.28515625" style="645" bestFit="1" customWidth="1"/>
    <col min="23" max="23" width="16.140625" style="645" bestFit="1" customWidth="1"/>
    <col min="24" max="24" width="12.85546875" style="645" bestFit="1" customWidth="1"/>
    <col min="25" max="25" width="15" style="645" customWidth="1"/>
    <col min="26" max="26" width="10.42578125" style="645" bestFit="1" customWidth="1"/>
    <col min="27" max="27" width="18.42578125" style="645" customWidth="1"/>
    <col min="28" max="28" width="14.42578125" style="645" bestFit="1" customWidth="1"/>
    <col min="29" max="29" width="13" style="645" bestFit="1" customWidth="1"/>
    <col min="30" max="30" width="16.140625" style="645" bestFit="1" customWidth="1"/>
    <col min="31" max="31" width="19.42578125" style="645" customWidth="1"/>
    <col min="32" max="32" width="21.5703125" style="645" customWidth="1"/>
    <col min="33" max="33" width="16.140625" style="645" bestFit="1" customWidth="1"/>
    <col min="34" max="34" width="18.42578125" style="645" customWidth="1"/>
    <col min="35" max="35" width="18" style="645" bestFit="1" customWidth="1"/>
    <col min="36" max="36" width="11.5703125" style="645" bestFit="1" customWidth="1"/>
    <col min="37" max="37" width="15.28515625" style="645" bestFit="1" customWidth="1"/>
    <col min="38" max="38" width="18" style="645" bestFit="1" customWidth="1"/>
    <col min="39" max="39" width="15.5703125" style="645" bestFit="1" customWidth="1"/>
    <col min="40" max="40" width="18" style="645" bestFit="1" customWidth="1"/>
    <col min="41" max="41" width="19.5703125" style="645" customWidth="1"/>
    <col min="42" max="42" width="17.28515625" style="645" bestFit="1" customWidth="1"/>
    <col min="43" max="43" width="16.140625" style="645" bestFit="1" customWidth="1"/>
    <col min="44" max="16384" width="21.28515625" style="645"/>
  </cols>
  <sheetData>
    <row r="1" spans="1:43" s="625" customFormat="1" ht="44.25">
      <c r="A1" s="624" t="s">
        <v>719</v>
      </c>
      <c r="G1" s="626"/>
    </row>
    <row r="2" spans="1:43" s="625" customFormat="1" ht="15" customHeight="1">
      <c r="A2" s="627" t="s">
        <v>720</v>
      </c>
      <c r="G2" s="626"/>
    </row>
    <row r="3" spans="1:43" s="625" customFormat="1" ht="15" customHeight="1">
      <c r="A3" s="627" t="s">
        <v>721</v>
      </c>
      <c r="C3" s="628" t="s">
        <v>722</v>
      </c>
      <c r="F3" s="629"/>
      <c r="G3" s="626"/>
    </row>
    <row r="4" spans="1:43" s="625" customFormat="1" ht="15" customHeight="1">
      <c r="A4" s="627" t="s">
        <v>723</v>
      </c>
      <c r="C4" s="628"/>
      <c r="F4" s="629"/>
      <c r="G4" s="626"/>
    </row>
    <row r="5" spans="1:43" s="625" customFormat="1" ht="15" customHeight="1">
      <c r="A5" s="625" t="s">
        <v>724</v>
      </c>
      <c r="G5" s="628" t="s">
        <v>725</v>
      </c>
    </row>
    <row r="6" spans="1:43" s="625" customFormat="1" ht="15" customHeight="1">
      <c r="A6" s="625" t="s">
        <v>726</v>
      </c>
      <c r="G6" s="626"/>
    </row>
    <row r="7" spans="1:43" s="625" customFormat="1" ht="15" customHeight="1">
      <c r="A7" s="628" t="s">
        <v>727</v>
      </c>
      <c r="G7" s="626"/>
    </row>
    <row r="8" spans="1:43" s="625" customFormat="1" ht="15" customHeight="1">
      <c r="A8" s="627"/>
      <c r="G8" s="626"/>
    </row>
    <row r="9" spans="1:43" s="625" customFormat="1" ht="15" customHeight="1">
      <c r="A9" s="630"/>
      <c r="G9" s="626"/>
    </row>
    <row r="10" spans="1:43" s="632" customFormat="1" ht="73.5" customHeight="1">
      <c r="A10" s="631"/>
      <c r="C10" s="631" t="s">
        <v>491</v>
      </c>
      <c r="D10" s="631" t="s">
        <v>728</v>
      </c>
      <c r="E10" s="631" t="s">
        <v>729</v>
      </c>
      <c r="F10" s="631" t="s">
        <v>730</v>
      </c>
      <c r="G10" s="633" t="s">
        <v>731</v>
      </c>
      <c r="H10" s="631" t="s">
        <v>732</v>
      </c>
      <c r="I10" s="631" t="s">
        <v>733</v>
      </c>
      <c r="J10" s="631" t="s">
        <v>734</v>
      </c>
      <c r="K10" s="631" t="s">
        <v>735</v>
      </c>
      <c r="L10" s="631" t="s">
        <v>736</v>
      </c>
      <c r="M10" s="631" t="s">
        <v>737</v>
      </c>
      <c r="N10" s="631" t="s">
        <v>738</v>
      </c>
      <c r="O10" s="631" t="s">
        <v>739</v>
      </c>
      <c r="P10" s="631" t="s">
        <v>740</v>
      </c>
      <c r="Q10" s="631" t="s">
        <v>741</v>
      </c>
      <c r="R10" s="631" t="s">
        <v>742</v>
      </c>
      <c r="S10" s="631" t="s">
        <v>743</v>
      </c>
      <c r="T10" s="631" t="s">
        <v>744</v>
      </c>
      <c r="U10" s="631" t="s">
        <v>745</v>
      </c>
      <c r="V10" s="631" t="s">
        <v>746</v>
      </c>
      <c r="W10" s="631" t="s">
        <v>747</v>
      </c>
      <c r="X10" s="631" t="s">
        <v>748</v>
      </c>
      <c r="Y10" s="631" t="s">
        <v>749</v>
      </c>
      <c r="Z10" s="631" t="s">
        <v>750</v>
      </c>
      <c r="AA10" s="631" t="s">
        <v>751</v>
      </c>
      <c r="AB10" s="631" t="s">
        <v>752</v>
      </c>
      <c r="AC10" s="631" t="s">
        <v>753</v>
      </c>
      <c r="AD10" s="634" t="s">
        <v>754</v>
      </c>
      <c r="AE10" s="631" t="s">
        <v>755</v>
      </c>
      <c r="AF10" s="631" t="s">
        <v>756</v>
      </c>
      <c r="AG10" s="631" t="s">
        <v>757</v>
      </c>
      <c r="AH10" s="631" t="s">
        <v>758</v>
      </c>
      <c r="AI10" s="631" t="s">
        <v>759</v>
      </c>
      <c r="AJ10" s="631" t="s">
        <v>760</v>
      </c>
      <c r="AK10" s="631" t="s">
        <v>761</v>
      </c>
      <c r="AL10" s="631" t="s">
        <v>762</v>
      </c>
      <c r="AM10" s="631" t="s">
        <v>763</v>
      </c>
      <c r="AN10" s="631" t="s">
        <v>764</v>
      </c>
      <c r="AO10" s="631" t="s">
        <v>765</v>
      </c>
      <c r="AP10" s="631" t="s">
        <v>766</v>
      </c>
      <c r="AQ10" s="631" t="s">
        <v>767</v>
      </c>
    </row>
    <row r="11" spans="1:43" s="641" customFormat="1" ht="31.5" customHeight="1">
      <c r="A11" s="635"/>
      <c r="B11" s="636" t="s">
        <v>33</v>
      </c>
      <c r="C11" s="469">
        <v>5573310</v>
      </c>
      <c r="D11" s="637">
        <v>1835519919</v>
      </c>
      <c r="E11" s="638">
        <v>-1094876764</v>
      </c>
      <c r="F11" s="638">
        <v>-560229112</v>
      </c>
      <c r="G11" s="639">
        <v>180414043</v>
      </c>
      <c r="H11" s="638">
        <v>722544125</v>
      </c>
      <c r="I11" s="638">
        <v>240995767</v>
      </c>
      <c r="J11" s="638">
        <v>222156750</v>
      </c>
      <c r="K11" s="638">
        <v>109226745</v>
      </c>
      <c r="L11" s="638">
        <v>71942209</v>
      </c>
      <c r="M11" s="638">
        <v>69294369</v>
      </c>
      <c r="N11" s="638">
        <v>67164285</v>
      </c>
      <c r="O11" s="638">
        <v>55736507</v>
      </c>
      <c r="P11" s="638">
        <v>50017493</v>
      </c>
      <c r="Q11" s="638">
        <v>38137314</v>
      </c>
      <c r="R11" s="638">
        <v>34356036</v>
      </c>
      <c r="S11" s="638">
        <v>29376864</v>
      </c>
      <c r="T11" s="638">
        <v>20279327</v>
      </c>
      <c r="U11" s="638">
        <v>20015893</v>
      </c>
      <c r="V11" s="638">
        <v>19863279</v>
      </c>
      <c r="W11" s="638">
        <v>15203408</v>
      </c>
      <c r="X11" s="638">
        <v>10615312</v>
      </c>
      <c r="Y11" s="638">
        <v>9482515</v>
      </c>
      <c r="Z11" s="638">
        <v>7642832</v>
      </c>
      <c r="AA11" s="638">
        <v>5879995</v>
      </c>
      <c r="AB11" s="638">
        <v>3468892</v>
      </c>
      <c r="AC11" s="638">
        <v>2841684</v>
      </c>
      <c r="AD11" s="638">
        <v>2109294</v>
      </c>
      <c r="AE11" s="638">
        <v>1946298</v>
      </c>
      <c r="AF11" s="638">
        <v>1480000</v>
      </c>
      <c r="AG11" s="638">
        <v>1211045</v>
      </c>
      <c r="AH11" s="638">
        <v>997230</v>
      </c>
      <c r="AI11" s="640">
        <v>704512</v>
      </c>
      <c r="AJ11" s="638">
        <v>666725</v>
      </c>
      <c r="AK11" s="638">
        <v>474000</v>
      </c>
      <c r="AL11" s="640">
        <v>186122</v>
      </c>
      <c r="AM11" s="640">
        <v>144179</v>
      </c>
      <c r="AN11" s="640">
        <v>53344</v>
      </c>
      <c r="AO11" s="640">
        <v>29491</v>
      </c>
      <c r="AP11" s="640">
        <v>1173</v>
      </c>
      <c r="AQ11" s="638">
        <v>-725095</v>
      </c>
    </row>
    <row r="12" spans="1:43" ht="16.5">
      <c r="A12" s="642">
        <v>5</v>
      </c>
      <c r="B12" s="632" t="s">
        <v>34</v>
      </c>
      <c r="C12" s="36">
        <v>9113</v>
      </c>
      <c r="D12" s="643">
        <v>4168671</v>
      </c>
      <c r="E12" s="644">
        <v>-1790249</v>
      </c>
      <c r="F12" s="644">
        <v>-916039</v>
      </c>
      <c r="G12" s="639">
        <v>1462383</v>
      </c>
      <c r="H12" s="644">
        <v>2181168</v>
      </c>
      <c r="I12" s="644"/>
      <c r="J12" s="644">
        <v>452215</v>
      </c>
      <c r="K12" s="644">
        <v>37264</v>
      </c>
      <c r="L12" s="644">
        <v>152582</v>
      </c>
      <c r="M12" s="644"/>
      <c r="N12" s="644">
        <v>324455</v>
      </c>
      <c r="O12" s="644">
        <v>287678</v>
      </c>
      <c r="P12" s="644">
        <v>111921</v>
      </c>
      <c r="Q12" s="644">
        <v>373996</v>
      </c>
      <c r="R12" s="644"/>
      <c r="S12" s="644"/>
      <c r="T12" s="644">
        <v>18720</v>
      </c>
      <c r="U12" s="644">
        <v>89973</v>
      </c>
      <c r="V12" s="644">
        <v>32479</v>
      </c>
      <c r="W12" s="644"/>
      <c r="X12" s="644">
        <v>73820</v>
      </c>
      <c r="Y12" s="644"/>
      <c r="Z12" s="644">
        <v>11717</v>
      </c>
      <c r="AA12" s="644">
        <v>20683</v>
      </c>
      <c r="AB12" s="644"/>
      <c r="AC12" s="644"/>
      <c r="AD12" s="644"/>
      <c r="AE12" s="644"/>
      <c r="AF12" s="644"/>
      <c r="AG12" s="644"/>
      <c r="AH12" s="644"/>
      <c r="AI12" s="20"/>
      <c r="AJ12" s="644"/>
      <c r="AK12" s="644"/>
      <c r="AL12" s="20"/>
      <c r="AM12" s="20"/>
      <c r="AN12" s="20"/>
      <c r="AO12" s="20"/>
      <c r="AP12" s="20"/>
      <c r="AQ12" s="644"/>
    </row>
    <row r="13" spans="1:43" ht="16.5">
      <c r="A13" s="642">
        <v>9</v>
      </c>
      <c r="B13" s="632" t="s">
        <v>35</v>
      </c>
      <c r="C13" s="36">
        <v>2437</v>
      </c>
      <c r="D13" s="643">
        <v>241779</v>
      </c>
      <c r="E13" s="644">
        <v>-478749</v>
      </c>
      <c r="F13" s="644">
        <v>-244967</v>
      </c>
      <c r="G13" s="639">
        <v>-481937</v>
      </c>
      <c r="H13" s="644"/>
      <c r="I13" s="644"/>
      <c r="J13" s="644">
        <v>95203</v>
      </c>
      <c r="K13" s="644">
        <v>47698</v>
      </c>
      <c r="L13" s="644"/>
      <c r="M13" s="644"/>
      <c r="N13" s="644"/>
      <c r="O13" s="644">
        <v>47698</v>
      </c>
      <c r="P13" s="644">
        <v>9485</v>
      </c>
      <c r="Q13" s="644"/>
      <c r="R13" s="644"/>
      <c r="S13" s="644"/>
      <c r="T13" s="644"/>
      <c r="U13" s="644"/>
      <c r="V13" s="644">
        <v>8685</v>
      </c>
      <c r="W13" s="644"/>
      <c r="X13" s="644"/>
      <c r="Y13" s="644"/>
      <c r="Z13" s="644">
        <v>3462</v>
      </c>
      <c r="AA13" s="644">
        <v>29548</v>
      </c>
      <c r="AB13" s="644"/>
      <c r="AC13" s="644"/>
      <c r="AD13" s="644"/>
      <c r="AE13" s="644"/>
      <c r="AF13" s="644"/>
      <c r="AG13" s="644"/>
      <c r="AH13" s="644"/>
      <c r="AI13" s="20"/>
      <c r="AJ13" s="644"/>
      <c r="AK13" s="644"/>
      <c r="AL13" s="20"/>
      <c r="AM13" s="20"/>
      <c r="AN13" s="20"/>
      <c r="AO13" s="20"/>
      <c r="AP13" s="20"/>
      <c r="AQ13" s="644"/>
    </row>
    <row r="14" spans="1:43" ht="16.5">
      <c r="A14" s="642">
        <v>10</v>
      </c>
      <c r="B14" s="632" t="s">
        <v>36</v>
      </c>
      <c r="C14" s="36">
        <v>10933</v>
      </c>
      <c r="D14" s="643">
        <v>2967042</v>
      </c>
      <c r="E14" s="644">
        <v>-2147788</v>
      </c>
      <c r="F14" s="644">
        <v>-1098985</v>
      </c>
      <c r="G14" s="639">
        <v>-279731</v>
      </c>
      <c r="H14" s="644">
        <v>1496047</v>
      </c>
      <c r="I14" s="644"/>
      <c r="J14" s="644">
        <v>333211</v>
      </c>
      <c r="K14" s="644">
        <v>228056</v>
      </c>
      <c r="L14" s="644">
        <v>38145</v>
      </c>
      <c r="M14" s="644"/>
      <c r="N14" s="644">
        <v>479036</v>
      </c>
      <c r="O14" s="644">
        <v>216131</v>
      </c>
      <c r="P14" s="644">
        <v>93781</v>
      </c>
      <c r="Q14" s="644"/>
      <c r="R14" s="644"/>
      <c r="S14" s="644"/>
      <c r="T14" s="644"/>
      <c r="U14" s="644"/>
      <c r="V14" s="644">
        <v>38965</v>
      </c>
      <c r="W14" s="644"/>
      <c r="X14" s="644"/>
      <c r="Y14" s="644"/>
      <c r="Z14" s="644">
        <v>14122</v>
      </c>
      <c r="AA14" s="644">
        <v>29548</v>
      </c>
      <c r="AB14" s="644"/>
      <c r="AC14" s="644"/>
      <c r="AD14" s="644"/>
      <c r="AE14" s="644"/>
      <c r="AF14" s="644"/>
      <c r="AG14" s="644"/>
      <c r="AH14" s="644"/>
      <c r="AI14" s="20"/>
      <c r="AJ14" s="644"/>
      <c r="AK14" s="644"/>
      <c r="AL14" s="20"/>
      <c r="AM14" s="20"/>
      <c r="AN14" s="20"/>
      <c r="AO14" s="20"/>
      <c r="AP14" s="20"/>
      <c r="AQ14" s="644"/>
    </row>
    <row r="15" spans="1:43" ht="16.5">
      <c r="A15" s="642">
        <v>16</v>
      </c>
      <c r="B15" s="632" t="s">
        <v>37</v>
      </c>
      <c r="C15" s="36">
        <v>7968</v>
      </c>
      <c r="D15" s="643">
        <v>1843993</v>
      </c>
      <c r="E15" s="644">
        <v>-1565314</v>
      </c>
      <c r="F15" s="644">
        <v>-800943</v>
      </c>
      <c r="G15" s="639">
        <v>-522264</v>
      </c>
      <c r="H15" s="644">
        <v>1524739</v>
      </c>
      <c r="I15" s="644"/>
      <c r="J15" s="644">
        <v>95203</v>
      </c>
      <c r="K15" s="644">
        <v>53660</v>
      </c>
      <c r="L15" s="644"/>
      <c r="M15" s="644"/>
      <c r="N15" s="644"/>
      <c r="O15" s="644">
        <v>49188</v>
      </c>
      <c r="P15" s="644">
        <v>63978</v>
      </c>
      <c r="Q15" s="644"/>
      <c r="R15" s="644"/>
      <c r="S15" s="644"/>
      <c r="T15" s="644"/>
      <c r="U15" s="644"/>
      <c r="V15" s="644">
        <v>28398</v>
      </c>
      <c r="W15" s="644"/>
      <c r="X15" s="644"/>
      <c r="Y15" s="644"/>
      <c r="Z15" s="644">
        <v>8144</v>
      </c>
      <c r="AA15" s="644">
        <v>20683</v>
      </c>
      <c r="AB15" s="644"/>
      <c r="AC15" s="644"/>
      <c r="AD15" s="644"/>
      <c r="AE15" s="644"/>
      <c r="AF15" s="644"/>
      <c r="AG15" s="644"/>
      <c r="AH15" s="644"/>
      <c r="AI15" s="20"/>
      <c r="AJ15" s="644"/>
      <c r="AK15" s="644"/>
      <c r="AL15" s="20"/>
      <c r="AM15" s="20"/>
      <c r="AN15" s="20"/>
      <c r="AO15" s="20"/>
      <c r="AP15" s="20"/>
      <c r="AQ15" s="644"/>
    </row>
    <row r="16" spans="1:43" ht="16.5">
      <c r="A16" s="642">
        <v>18</v>
      </c>
      <c r="B16" s="632" t="s">
        <v>38</v>
      </c>
      <c r="C16" s="36">
        <v>4700</v>
      </c>
      <c r="D16" s="643">
        <v>1418661</v>
      </c>
      <c r="E16" s="644">
        <v>-923315</v>
      </c>
      <c r="F16" s="644">
        <v>-472444</v>
      </c>
      <c r="G16" s="639">
        <v>22902</v>
      </c>
      <c r="H16" s="644">
        <v>1329480</v>
      </c>
      <c r="I16" s="644"/>
      <c r="J16" s="644">
        <v>47602</v>
      </c>
      <c r="K16" s="644"/>
      <c r="L16" s="644"/>
      <c r="M16" s="644"/>
      <c r="N16" s="644"/>
      <c r="O16" s="644"/>
      <c r="P16" s="644">
        <v>18658</v>
      </c>
      <c r="Q16" s="644"/>
      <c r="R16" s="644"/>
      <c r="S16" s="644"/>
      <c r="T16" s="644"/>
      <c r="U16" s="644"/>
      <c r="V16" s="644">
        <v>16751</v>
      </c>
      <c r="W16" s="644"/>
      <c r="X16" s="644"/>
      <c r="Y16" s="644"/>
      <c r="Z16" s="644">
        <v>6170</v>
      </c>
      <c r="AA16" s="644"/>
      <c r="AB16" s="644"/>
      <c r="AC16" s="644"/>
      <c r="AD16" s="644"/>
      <c r="AE16" s="644"/>
      <c r="AF16" s="644"/>
      <c r="AG16" s="644"/>
      <c r="AH16" s="644"/>
      <c r="AI16" s="20"/>
      <c r="AJ16" s="644"/>
      <c r="AK16" s="644"/>
      <c r="AL16" s="20"/>
      <c r="AM16" s="20"/>
      <c r="AN16" s="20"/>
      <c r="AO16" s="20"/>
      <c r="AP16" s="20"/>
      <c r="AQ16" s="644"/>
    </row>
    <row r="17" spans="1:43" ht="16.5">
      <c r="A17" s="642">
        <v>19</v>
      </c>
      <c r="B17" s="632" t="s">
        <v>39</v>
      </c>
      <c r="C17" s="36">
        <v>3961</v>
      </c>
      <c r="D17" s="643">
        <v>189044</v>
      </c>
      <c r="E17" s="644">
        <v>-778138</v>
      </c>
      <c r="F17" s="644">
        <v>-398160</v>
      </c>
      <c r="G17" s="639">
        <v>-987254</v>
      </c>
      <c r="H17" s="644"/>
      <c r="I17" s="644"/>
      <c r="J17" s="644">
        <v>166606</v>
      </c>
      <c r="K17" s="644">
        <v>7453</v>
      </c>
      <c r="L17" s="644"/>
      <c r="M17" s="644"/>
      <c r="N17" s="644"/>
      <c r="O17" s="644">
        <v>-37264</v>
      </c>
      <c r="P17" s="644">
        <v>32648</v>
      </c>
      <c r="Q17" s="644"/>
      <c r="R17" s="644"/>
      <c r="S17" s="644"/>
      <c r="T17" s="644"/>
      <c r="U17" s="644"/>
      <c r="V17" s="644">
        <v>14117</v>
      </c>
      <c r="W17" s="644"/>
      <c r="X17" s="644"/>
      <c r="Y17" s="644"/>
      <c r="Z17" s="644">
        <v>5484</v>
      </c>
      <c r="AA17" s="644"/>
      <c r="AB17" s="644"/>
      <c r="AC17" s="644"/>
      <c r="AD17" s="644"/>
      <c r="AE17" s="644"/>
      <c r="AF17" s="644"/>
      <c r="AG17" s="644"/>
      <c r="AH17" s="644"/>
      <c r="AI17" s="20"/>
      <c r="AJ17" s="644"/>
      <c r="AK17" s="644"/>
      <c r="AL17" s="20"/>
      <c r="AM17" s="20"/>
      <c r="AN17" s="20"/>
      <c r="AO17" s="20"/>
      <c r="AP17" s="20"/>
      <c r="AQ17" s="644"/>
    </row>
    <row r="18" spans="1:43" ht="16.5">
      <c r="A18" s="642">
        <v>20</v>
      </c>
      <c r="B18" s="632" t="s">
        <v>40</v>
      </c>
      <c r="C18" s="36">
        <v>16405</v>
      </c>
      <c r="D18" s="643">
        <v>2633145</v>
      </c>
      <c r="E18" s="644">
        <v>-3222762</v>
      </c>
      <c r="F18" s="644">
        <v>-1649031</v>
      </c>
      <c r="G18" s="639">
        <v>-2238648</v>
      </c>
      <c r="H18" s="644">
        <v>1371346</v>
      </c>
      <c r="I18" s="644"/>
      <c r="J18" s="644">
        <v>571219</v>
      </c>
      <c r="K18" s="644">
        <v>126698</v>
      </c>
      <c r="L18" s="644">
        <v>152582</v>
      </c>
      <c r="M18" s="644"/>
      <c r="N18" s="644"/>
      <c r="O18" s="644">
        <v>126698</v>
      </c>
      <c r="P18" s="644">
        <v>121909</v>
      </c>
      <c r="Q18" s="644"/>
      <c r="R18" s="644"/>
      <c r="S18" s="644"/>
      <c r="T18" s="644">
        <v>19009</v>
      </c>
      <c r="U18" s="644"/>
      <c r="V18" s="644">
        <v>58467</v>
      </c>
      <c r="W18" s="644"/>
      <c r="X18" s="644"/>
      <c r="Y18" s="644"/>
      <c r="Z18" s="644">
        <v>20212</v>
      </c>
      <c r="AA18" s="644">
        <v>65005</v>
      </c>
      <c r="AB18" s="644"/>
      <c r="AC18" s="644"/>
      <c r="AD18" s="644"/>
      <c r="AE18" s="644"/>
      <c r="AF18" s="644"/>
      <c r="AG18" s="644"/>
      <c r="AH18" s="644"/>
      <c r="AI18" s="20"/>
      <c r="AJ18" s="644"/>
      <c r="AK18" s="644"/>
      <c r="AL18" s="20"/>
      <c r="AM18" s="20"/>
      <c r="AN18" s="20"/>
      <c r="AO18" s="20"/>
      <c r="AP18" s="20"/>
      <c r="AQ18" s="644"/>
    </row>
    <row r="19" spans="1:43" ht="16.5">
      <c r="A19" s="642">
        <v>46</v>
      </c>
      <c r="B19" s="632" t="s">
        <v>41</v>
      </c>
      <c r="C19" s="36">
        <v>1320</v>
      </c>
      <c r="D19" s="643">
        <v>38490</v>
      </c>
      <c r="E19" s="644">
        <v>-259314</v>
      </c>
      <c r="F19" s="644">
        <v>-132686</v>
      </c>
      <c r="G19" s="639">
        <v>-353510</v>
      </c>
      <c r="H19" s="644"/>
      <c r="I19" s="644"/>
      <c r="J19" s="644"/>
      <c r="K19" s="644">
        <v>8943</v>
      </c>
      <c r="L19" s="644"/>
      <c r="M19" s="644"/>
      <c r="N19" s="644"/>
      <c r="O19" s="644">
        <v>8943</v>
      </c>
      <c r="P19" s="644">
        <v>14746</v>
      </c>
      <c r="Q19" s="644"/>
      <c r="R19" s="644"/>
      <c r="S19" s="644"/>
      <c r="T19" s="644"/>
      <c r="U19" s="644"/>
      <c r="V19" s="644">
        <v>4704</v>
      </c>
      <c r="W19" s="644"/>
      <c r="X19" s="644"/>
      <c r="Y19" s="644"/>
      <c r="Z19" s="644">
        <v>1154</v>
      </c>
      <c r="AA19" s="644"/>
      <c r="AB19" s="644"/>
      <c r="AC19" s="644"/>
      <c r="AD19" s="644"/>
      <c r="AE19" s="644"/>
      <c r="AF19" s="644"/>
      <c r="AG19" s="644"/>
      <c r="AH19" s="644"/>
      <c r="AI19" s="20"/>
      <c r="AJ19" s="644"/>
      <c r="AK19" s="644"/>
      <c r="AL19" s="20"/>
      <c r="AM19" s="20"/>
      <c r="AN19" s="20"/>
      <c r="AO19" s="20"/>
      <c r="AP19" s="20"/>
      <c r="AQ19" s="644"/>
    </row>
    <row r="20" spans="1:43" ht="16.5">
      <c r="A20" s="642">
        <v>47</v>
      </c>
      <c r="B20" s="632" t="s">
        <v>42</v>
      </c>
      <c r="C20" s="36">
        <v>1771</v>
      </c>
      <c r="D20" s="643">
        <v>456357</v>
      </c>
      <c r="E20" s="644">
        <v>-347913</v>
      </c>
      <c r="F20" s="644">
        <v>-178021</v>
      </c>
      <c r="G20" s="639">
        <v>-69577</v>
      </c>
      <c r="H20" s="644">
        <v>335274</v>
      </c>
      <c r="I20" s="644"/>
      <c r="J20" s="644">
        <v>95203</v>
      </c>
      <c r="K20" s="644"/>
      <c r="L20" s="644"/>
      <c r="M20" s="644"/>
      <c r="N20" s="644"/>
      <c r="O20" s="644"/>
      <c r="P20" s="644">
        <v>17888</v>
      </c>
      <c r="Q20" s="644"/>
      <c r="R20" s="644"/>
      <c r="S20" s="644"/>
      <c r="T20" s="644"/>
      <c r="U20" s="644"/>
      <c r="V20" s="644">
        <v>6312</v>
      </c>
      <c r="W20" s="644"/>
      <c r="X20" s="644"/>
      <c r="Y20" s="644"/>
      <c r="Z20" s="644">
        <v>1680</v>
      </c>
      <c r="AA20" s="644"/>
      <c r="AB20" s="644"/>
      <c r="AC20" s="644"/>
      <c r="AD20" s="644"/>
      <c r="AE20" s="644"/>
      <c r="AF20" s="644"/>
      <c r="AG20" s="644"/>
      <c r="AH20" s="644"/>
      <c r="AI20" s="20"/>
      <c r="AJ20" s="644"/>
      <c r="AK20" s="644"/>
      <c r="AL20" s="20"/>
      <c r="AM20" s="20"/>
      <c r="AN20" s="20"/>
      <c r="AO20" s="20"/>
      <c r="AP20" s="20"/>
      <c r="AQ20" s="644"/>
    </row>
    <row r="21" spans="1:43" ht="16.5">
      <c r="A21" s="642">
        <v>49</v>
      </c>
      <c r="B21" s="632" t="s">
        <v>43</v>
      </c>
      <c r="C21" s="36">
        <v>314024</v>
      </c>
      <c r="D21" s="643">
        <v>100885309</v>
      </c>
      <c r="E21" s="644">
        <v>-61690015</v>
      </c>
      <c r="F21" s="644">
        <v>-31565692</v>
      </c>
      <c r="G21" s="639">
        <v>7629602</v>
      </c>
      <c r="H21" s="644">
        <v>57137423</v>
      </c>
      <c r="I21" s="644"/>
      <c r="J21" s="644">
        <v>10805568</v>
      </c>
      <c r="K21" s="644">
        <v>17187647</v>
      </c>
      <c r="L21" s="644">
        <v>6370282</v>
      </c>
      <c r="M21" s="644"/>
      <c r="N21" s="644">
        <v>293355</v>
      </c>
      <c r="O21" s="644">
        <v>1238655</v>
      </c>
      <c r="P21" s="644">
        <v>2870189</v>
      </c>
      <c r="Q21" s="644"/>
      <c r="R21" s="644"/>
      <c r="S21" s="644">
        <v>1213488</v>
      </c>
      <c r="T21" s="644"/>
      <c r="U21" s="644">
        <v>723001</v>
      </c>
      <c r="V21" s="644">
        <v>1119182</v>
      </c>
      <c r="W21" s="644"/>
      <c r="X21" s="644"/>
      <c r="Y21" s="644">
        <v>574029</v>
      </c>
      <c r="Z21" s="644">
        <v>494019</v>
      </c>
      <c r="AA21" s="644">
        <v>59095</v>
      </c>
      <c r="AB21" s="644">
        <v>429376</v>
      </c>
      <c r="AC21" s="644"/>
      <c r="AD21" s="644"/>
      <c r="AE21" s="644"/>
      <c r="AF21" s="644">
        <v>370000</v>
      </c>
      <c r="AG21" s="644"/>
      <c r="AH21" s="644"/>
      <c r="AI21" s="20"/>
      <c r="AJ21" s="644"/>
      <c r="AK21" s="644"/>
      <c r="AL21" s="20"/>
      <c r="AM21" s="20"/>
      <c r="AN21" s="20"/>
      <c r="AO21" s="20"/>
      <c r="AP21" s="20"/>
      <c r="AQ21" s="644"/>
    </row>
    <row r="22" spans="1:43" ht="16.5">
      <c r="A22" s="642">
        <v>50</v>
      </c>
      <c r="B22" s="632" t="s">
        <v>44</v>
      </c>
      <c r="C22" s="36">
        <v>11184</v>
      </c>
      <c r="D22" s="643">
        <v>2212035</v>
      </c>
      <c r="E22" s="644">
        <v>-2197097</v>
      </c>
      <c r="F22" s="644">
        <v>-1124216</v>
      </c>
      <c r="G22" s="639">
        <v>-1109278</v>
      </c>
      <c r="H22" s="644">
        <v>1465470</v>
      </c>
      <c r="I22" s="644"/>
      <c r="J22" s="644">
        <v>380813</v>
      </c>
      <c r="K22" s="644">
        <v>123716</v>
      </c>
      <c r="L22" s="644">
        <v>38145</v>
      </c>
      <c r="M22" s="644"/>
      <c r="N22" s="644"/>
      <c r="O22" s="644">
        <v>89434</v>
      </c>
      <c r="P22" s="644">
        <v>50151</v>
      </c>
      <c r="Q22" s="644"/>
      <c r="R22" s="644"/>
      <c r="S22" s="644"/>
      <c r="T22" s="644"/>
      <c r="U22" s="644"/>
      <c r="V22" s="644">
        <v>39860</v>
      </c>
      <c r="W22" s="644"/>
      <c r="X22" s="644"/>
      <c r="Y22" s="644"/>
      <c r="Z22" s="644">
        <v>13147</v>
      </c>
      <c r="AA22" s="644"/>
      <c r="AB22" s="644">
        <v>11299</v>
      </c>
      <c r="AC22" s="644"/>
      <c r="AD22" s="644"/>
      <c r="AE22" s="644"/>
      <c r="AF22" s="644"/>
      <c r="AG22" s="644"/>
      <c r="AH22" s="644"/>
      <c r="AI22" s="20"/>
      <c r="AJ22" s="644"/>
      <c r="AK22" s="644"/>
      <c r="AL22" s="20"/>
      <c r="AM22" s="20"/>
      <c r="AN22" s="20"/>
      <c r="AO22" s="20"/>
      <c r="AP22" s="20"/>
      <c r="AQ22" s="644"/>
    </row>
    <row r="23" spans="1:43" ht="16.5">
      <c r="A23" s="642">
        <v>51</v>
      </c>
      <c r="B23" s="632" t="s">
        <v>45</v>
      </c>
      <c r="C23" s="36">
        <v>9143</v>
      </c>
      <c r="D23" s="643">
        <v>2242299</v>
      </c>
      <c r="E23" s="644">
        <v>-1796142</v>
      </c>
      <c r="F23" s="644">
        <v>-919054</v>
      </c>
      <c r="G23" s="639">
        <v>-472897</v>
      </c>
      <c r="H23" s="644">
        <v>1512820</v>
      </c>
      <c r="I23" s="644"/>
      <c r="J23" s="644">
        <v>190406</v>
      </c>
      <c r="K23" s="644">
        <v>104339</v>
      </c>
      <c r="L23" s="644">
        <v>114436</v>
      </c>
      <c r="M23" s="644"/>
      <c r="N23" s="644"/>
      <c r="O23" s="644">
        <v>104339</v>
      </c>
      <c r="P23" s="644">
        <v>131290</v>
      </c>
      <c r="Q23" s="644"/>
      <c r="R23" s="644"/>
      <c r="S23" s="644"/>
      <c r="T23" s="644"/>
      <c r="U23" s="644"/>
      <c r="V23" s="644">
        <v>32586</v>
      </c>
      <c r="W23" s="644"/>
      <c r="X23" s="644"/>
      <c r="Y23" s="644"/>
      <c r="Z23" s="644">
        <v>11236</v>
      </c>
      <c r="AA23" s="644">
        <v>29548</v>
      </c>
      <c r="AB23" s="644">
        <v>11299</v>
      </c>
      <c r="AC23" s="644"/>
      <c r="AD23" s="644"/>
      <c r="AE23" s="644"/>
      <c r="AF23" s="644"/>
      <c r="AG23" s="644"/>
      <c r="AH23" s="644"/>
      <c r="AI23" s="20"/>
      <c r="AJ23" s="644"/>
      <c r="AK23" s="644"/>
      <c r="AL23" s="20"/>
      <c r="AM23" s="20"/>
      <c r="AN23" s="20"/>
      <c r="AO23" s="20"/>
      <c r="AP23" s="20"/>
      <c r="AQ23" s="644"/>
    </row>
    <row r="24" spans="1:43" ht="16.5">
      <c r="A24" s="642">
        <v>52</v>
      </c>
      <c r="B24" s="632" t="s">
        <v>46</v>
      </c>
      <c r="C24" s="36">
        <v>2292</v>
      </c>
      <c r="D24" s="643">
        <v>930808</v>
      </c>
      <c r="E24" s="644">
        <v>-450263</v>
      </c>
      <c r="F24" s="644">
        <v>-230392</v>
      </c>
      <c r="G24" s="639">
        <v>250153</v>
      </c>
      <c r="H24" s="644">
        <v>703288</v>
      </c>
      <c r="I24" s="644"/>
      <c r="J24" s="644">
        <v>142805</v>
      </c>
      <c r="K24" s="644">
        <v>31302</v>
      </c>
      <c r="L24" s="644"/>
      <c r="M24" s="644"/>
      <c r="N24" s="644"/>
      <c r="O24" s="644">
        <v>23849</v>
      </c>
      <c r="P24" s="644">
        <v>18762</v>
      </c>
      <c r="Q24" s="644"/>
      <c r="R24" s="644"/>
      <c r="S24" s="644"/>
      <c r="T24" s="644"/>
      <c r="U24" s="644"/>
      <c r="V24" s="644">
        <v>8169</v>
      </c>
      <c r="W24" s="644"/>
      <c r="X24" s="644"/>
      <c r="Y24" s="644"/>
      <c r="Z24" s="644">
        <v>2633</v>
      </c>
      <c r="AA24" s="644"/>
      <c r="AB24" s="644"/>
      <c r="AC24" s="644"/>
      <c r="AD24" s="644"/>
      <c r="AE24" s="644"/>
      <c r="AF24" s="644"/>
      <c r="AG24" s="644"/>
      <c r="AH24" s="644"/>
      <c r="AI24" s="20"/>
      <c r="AJ24" s="644"/>
      <c r="AK24" s="644"/>
      <c r="AL24" s="20"/>
      <c r="AM24" s="20"/>
      <c r="AN24" s="20"/>
      <c r="AO24" s="20"/>
      <c r="AP24" s="20"/>
      <c r="AQ24" s="644"/>
    </row>
    <row r="25" spans="1:43" ht="16.5">
      <c r="A25" s="642">
        <v>61</v>
      </c>
      <c r="B25" s="632" t="s">
        <v>47</v>
      </c>
      <c r="C25" s="36">
        <v>16469</v>
      </c>
      <c r="D25" s="643">
        <v>7507158</v>
      </c>
      <c r="E25" s="644">
        <v>-3235335</v>
      </c>
      <c r="F25" s="644">
        <v>-1655464</v>
      </c>
      <c r="G25" s="639">
        <v>2616359</v>
      </c>
      <c r="H25" s="644">
        <v>3450852</v>
      </c>
      <c r="I25" s="644"/>
      <c r="J25" s="644">
        <v>1309045</v>
      </c>
      <c r="K25" s="644">
        <v>703544</v>
      </c>
      <c r="L25" s="644">
        <v>152582</v>
      </c>
      <c r="M25" s="644"/>
      <c r="N25" s="644">
        <v>205784</v>
      </c>
      <c r="O25" s="644">
        <v>608148</v>
      </c>
      <c r="P25" s="644">
        <v>105504</v>
      </c>
      <c r="Q25" s="644">
        <v>689562</v>
      </c>
      <c r="R25" s="644"/>
      <c r="S25" s="644"/>
      <c r="T25" s="644">
        <v>24521</v>
      </c>
      <c r="U25" s="644">
        <v>83547</v>
      </c>
      <c r="V25" s="644">
        <v>58696</v>
      </c>
      <c r="W25" s="644"/>
      <c r="X25" s="644"/>
      <c r="Y25" s="644"/>
      <c r="Z25" s="644">
        <v>18738</v>
      </c>
      <c r="AA25" s="644"/>
      <c r="AB25" s="644"/>
      <c r="AC25" s="644"/>
      <c r="AD25" s="644">
        <v>96635</v>
      </c>
      <c r="AE25" s="644"/>
      <c r="AF25" s="644"/>
      <c r="AG25" s="644"/>
      <c r="AH25" s="644"/>
      <c r="AI25" s="20"/>
      <c r="AJ25" s="644"/>
      <c r="AK25" s="644"/>
      <c r="AL25" s="20"/>
      <c r="AM25" s="20"/>
      <c r="AN25" s="20"/>
      <c r="AO25" s="20"/>
      <c r="AP25" s="20"/>
      <c r="AQ25" s="644"/>
    </row>
    <row r="26" spans="1:43" ht="16.5">
      <c r="A26" s="642">
        <v>69</v>
      </c>
      <c r="B26" s="632" t="s">
        <v>48</v>
      </c>
      <c r="C26" s="36">
        <v>6558</v>
      </c>
      <c r="D26" s="643">
        <v>2631469</v>
      </c>
      <c r="E26" s="644">
        <v>-1288319</v>
      </c>
      <c r="F26" s="644">
        <v>-659210</v>
      </c>
      <c r="G26" s="639">
        <v>683940</v>
      </c>
      <c r="H26" s="644">
        <v>1206351</v>
      </c>
      <c r="I26" s="644"/>
      <c r="J26" s="644">
        <v>547419</v>
      </c>
      <c r="K26" s="644">
        <v>5962</v>
      </c>
      <c r="L26" s="644"/>
      <c r="M26" s="644"/>
      <c r="N26" s="644">
        <v>743411</v>
      </c>
      <c r="O26" s="644">
        <v>5962</v>
      </c>
      <c r="P26" s="644">
        <v>82355</v>
      </c>
      <c r="Q26" s="644"/>
      <c r="R26" s="644"/>
      <c r="S26" s="644"/>
      <c r="T26" s="644"/>
      <c r="U26" s="644"/>
      <c r="V26" s="644">
        <v>23373</v>
      </c>
      <c r="W26" s="644"/>
      <c r="X26" s="644"/>
      <c r="Y26" s="644"/>
      <c r="Z26" s="644">
        <v>9070</v>
      </c>
      <c r="AA26" s="644"/>
      <c r="AB26" s="644"/>
      <c r="AC26" s="644"/>
      <c r="AD26" s="644"/>
      <c r="AE26" s="644">
        <v>14570</v>
      </c>
      <c r="AF26" s="644"/>
      <c r="AG26" s="644"/>
      <c r="AH26" s="644"/>
      <c r="AI26" s="20"/>
      <c r="AJ26" s="644"/>
      <c r="AK26" s="644"/>
      <c r="AL26" s="20"/>
      <c r="AM26" s="20"/>
      <c r="AN26" s="20"/>
      <c r="AO26" s="20"/>
      <c r="AP26" s="20"/>
      <c r="AQ26" s="644">
        <v>-7004</v>
      </c>
    </row>
    <row r="27" spans="1:43" ht="16.5">
      <c r="A27" s="642">
        <v>71</v>
      </c>
      <c r="B27" s="632" t="s">
        <v>49</v>
      </c>
      <c r="C27" s="36">
        <v>6473</v>
      </c>
      <c r="D27" s="643">
        <v>2723357</v>
      </c>
      <c r="E27" s="644">
        <v>-1271621</v>
      </c>
      <c r="F27" s="644">
        <v>-650666</v>
      </c>
      <c r="G27" s="639">
        <v>801070</v>
      </c>
      <c r="H27" s="644">
        <v>1279012</v>
      </c>
      <c r="I27" s="644"/>
      <c r="J27" s="644">
        <v>523618</v>
      </c>
      <c r="K27" s="644">
        <v>41736</v>
      </c>
      <c r="L27" s="644">
        <v>114436</v>
      </c>
      <c r="M27" s="644"/>
      <c r="N27" s="644">
        <v>671819</v>
      </c>
      <c r="O27" s="644">
        <v>11924</v>
      </c>
      <c r="P27" s="644">
        <v>33004</v>
      </c>
      <c r="Q27" s="644"/>
      <c r="R27" s="644"/>
      <c r="S27" s="644"/>
      <c r="T27" s="644">
        <v>15218</v>
      </c>
      <c r="U27" s="644"/>
      <c r="V27" s="644">
        <v>23070</v>
      </c>
      <c r="W27" s="644"/>
      <c r="X27" s="644"/>
      <c r="Y27" s="644"/>
      <c r="Z27" s="644">
        <v>9520</v>
      </c>
      <c r="AA27" s="644"/>
      <c r="AB27" s="644"/>
      <c r="AC27" s="644"/>
      <c r="AD27" s="644"/>
      <c r="AE27" s="644"/>
      <c r="AF27" s="644"/>
      <c r="AG27" s="644"/>
      <c r="AH27" s="644"/>
      <c r="AI27" s="20"/>
      <c r="AJ27" s="644"/>
      <c r="AK27" s="644"/>
      <c r="AL27" s="20"/>
      <c r="AM27" s="20"/>
      <c r="AN27" s="20"/>
      <c r="AO27" s="20"/>
      <c r="AP27" s="20"/>
      <c r="AQ27" s="644"/>
    </row>
    <row r="28" spans="1:43" ht="16.5">
      <c r="A28" s="642">
        <v>72</v>
      </c>
      <c r="B28" s="632" t="s">
        <v>50</v>
      </c>
      <c r="C28" s="36">
        <v>948</v>
      </c>
      <c r="D28" s="643">
        <v>37366</v>
      </c>
      <c r="E28" s="644">
        <v>-186235</v>
      </c>
      <c r="F28" s="644">
        <v>-95293</v>
      </c>
      <c r="G28" s="639">
        <v>-244162</v>
      </c>
      <c r="H28" s="644"/>
      <c r="I28" s="644"/>
      <c r="J28" s="644">
        <v>23801</v>
      </c>
      <c r="K28" s="644"/>
      <c r="L28" s="644"/>
      <c r="M28" s="644"/>
      <c r="N28" s="644"/>
      <c r="O28" s="644"/>
      <c r="P28" s="644">
        <v>9366</v>
      </c>
      <c r="Q28" s="644"/>
      <c r="R28" s="644"/>
      <c r="S28" s="644"/>
      <c r="T28" s="644"/>
      <c r="U28" s="644"/>
      <c r="V28" s="644">
        <v>3379</v>
      </c>
      <c r="W28" s="644"/>
      <c r="X28" s="644"/>
      <c r="Y28" s="644"/>
      <c r="Z28" s="644">
        <v>820</v>
      </c>
      <c r="AA28" s="644"/>
      <c r="AB28" s="644"/>
      <c r="AC28" s="644"/>
      <c r="AD28" s="644"/>
      <c r="AE28" s="644"/>
      <c r="AF28" s="644"/>
      <c r="AG28" s="644"/>
      <c r="AH28" s="644"/>
      <c r="AI28" s="20"/>
      <c r="AJ28" s="644"/>
      <c r="AK28" s="644"/>
      <c r="AL28" s="20"/>
      <c r="AM28" s="20"/>
      <c r="AN28" s="20"/>
      <c r="AO28" s="20"/>
      <c r="AP28" s="20"/>
      <c r="AQ28" s="644"/>
    </row>
    <row r="29" spans="1:43" ht="16.5">
      <c r="A29" s="642">
        <v>74</v>
      </c>
      <c r="B29" s="632" t="s">
        <v>51</v>
      </c>
      <c r="C29" s="36">
        <v>1013</v>
      </c>
      <c r="D29" s="643">
        <v>11984</v>
      </c>
      <c r="E29" s="644">
        <v>-199004</v>
      </c>
      <c r="F29" s="644">
        <v>-101827</v>
      </c>
      <c r="G29" s="639">
        <v>-288847</v>
      </c>
      <c r="H29" s="644"/>
      <c r="I29" s="644"/>
      <c r="J29" s="644"/>
      <c r="K29" s="644"/>
      <c r="L29" s="644"/>
      <c r="M29" s="644"/>
      <c r="N29" s="644"/>
      <c r="O29" s="644"/>
      <c r="P29" s="644">
        <v>7336</v>
      </c>
      <c r="Q29" s="644"/>
      <c r="R29" s="644"/>
      <c r="S29" s="644"/>
      <c r="T29" s="644"/>
      <c r="U29" s="644"/>
      <c r="V29" s="644">
        <v>3610</v>
      </c>
      <c r="W29" s="644"/>
      <c r="X29" s="644"/>
      <c r="Y29" s="644"/>
      <c r="Z29" s="644">
        <v>1038</v>
      </c>
      <c r="AA29" s="644"/>
      <c r="AB29" s="644"/>
      <c r="AC29" s="644"/>
      <c r="AD29" s="644"/>
      <c r="AE29" s="644"/>
      <c r="AF29" s="644"/>
      <c r="AG29" s="644"/>
      <c r="AH29" s="644"/>
      <c r="AI29" s="20"/>
      <c r="AJ29" s="644"/>
      <c r="AK29" s="644"/>
      <c r="AL29" s="20"/>
      <c r="AM29" s="20"/>
      <c r="AN29" s="20"/>
      <c r="AO29" s="20"/>
      <c r="AP29" s="20"/>
      <c r="AQ29" s="644"/>
    </row>
    <row r="30" spans="1:43" ht="16.5">
      <c r="A30" s="642">
        <v>75</v>
      </c>
      <c r="B30" s="632" t="s">
        <v>52</v>
      </c>
      <c r="C30" s="36">
        <v>19534</v>
      </c>
      <c r="D30" s="643">
        <v>4178465</v>
      </c>
      <c r="E30" s="644">
        <v>-3837454</v>
      </c>
      <c r="F30" s="644">
        <v>-1963558</v>
      </c>
      <c r="G30" s="639">
        <v>-1622547</v>
      </c>
      <c r="H30" s="644">
        <v>1884579</v>
      </c>
      <c r="I30" s="644"/>
      <c r="J30" s="644">
        <v>1023435</v>
      </c>
      <c r="K30" s="644">
        <v>268301</v>
      </c>
      <c r="L30" s="644">
        <v>38145</v>
      </c>
      <c r="M30" s="644"/>
      <c r="N30" s="644">
        <v>399827</v>
      </c>
      <c r="O30" s="644">
        <v>260848</v>
      </c>
      <c r="P30" s="644">
        <v>116604</v>
      </c>
      <c r="Q30" s="644"/>
      <c r="R30" s="644"/>
      <c r="S30" s="644"/>
      <c r="T30" s="644"/>
      <c r="U30" s="644">
        <v>96400</v>
      </c>
      <c r="V30" s="644">
        <v>69619</v>
      </c>
      <c r="W30" s="644"/>
      <c r="X30" s="644"/>
      <c r="Y30" s="644"/>
      <c r="Z30" s="644">
        <v>20707</v>
      </c>
      <c r="AA30" s="644"/>
      <c r="AB30" s="644"/>
      <c r="AC30" s="644"/>
      <c r="AD30" s="644"/>
      <c r="AE30" s="644"/>
      <c r="AF30" s="644"/>
      <c r="AG30" s="644"/>
      <c r="AH30" s="644"/>
      <c r="AI30" s="20"/>
      <c r="AJ30" s="644"/>
      <c r="AK30" s="644"/>
      <c r="AL30" s="20"/>
      <c r="AM30" s="20"/>
      <c r="AN30" s="20"/>
      <c r="AO30" s="20"/>
      <c r="AP30" s="20"/>
      <c r="AQ30" s="644"/>
    </row>
    <row r="31" spans="1:43" ht="16.5">
      <c r="A31" s="642">
        <v>77</v>
      </c>
      <c r="B31" s="632" t="s">
        <v>53</v>
      </c>
      <c r="C31" s="36">
        <v>4549</v>
      </c>
      <c r="D31" s="643">
        <v>1703612</v>
      </c>
      <c r="E31" s="644">
        <v>-893651</v>
      </c>
      <c r="F31" s="644">
        <v>-457265</v>
      </c>
      <c r="G31" s="639">
        <v>352696</v>
      </c>
      <c r="H31" s="644">
        <v>939365</v>
      </c>
      <c r="I31" s="644"/>
      <c r="J31" s="644">
        <v>333211</v>
      </c>
      <c r="K31" s="644"/>
      <c r="L31" s="644"/>
      <c r="M31" s="644"/>
      <c r="N31" s="644">
        <v>246105</v>
      </c>
      <c r="O31" s="644">
        <v>95396</v>
      </c>
      <c r="P31" s="644">
        <v>27980</v>
      </c>
      <c r="Q31" s="644"/>
      <c r="R31" s="644"/>
      <c r="S31" s="644"/>
      <c r="T31" s="644"/>
      <c r="U31" s="644"/>
      <c r="V31" s="644">
        <v>16213</v>
      </c>
      <c r="W31" s="644"/>
      <c r="X31" s="644"/>
      <c r="Y31" s="644"/>
      <c r="Z31" s="644">
        <v>4495</v>
      </c>
      <c r="AA31" s="644">
        <v>29548</v>
      </c>
      <c r="AB31" s="644">
        <v>11299</v>
      </c>
      <c r="AC31" s="644"/>
      <c r="AD31" s="644"/>
      <c r="AE31" s="644"/>
      <c r="AF31" s="644"/>
      <c r="AG31" s="644"/>
      <c r="AH31" s="644"/>
      <c r="AI31" s="20"/>
      <c r="AJ31" s="644"/>
      <c r="AK31" s="644"/>
      <c r="AL31" s="20"/>
      <c r="AM31" s="20"/>
      <c r="AN31" s="20"/>
      <c r="AO31" s="20"/>
      <c r="AP31" s="20"/>
      <c r="AQ31" s="644"/>
    </row>
    <row r="32" spans="1:43" ht="16.5">
      <c r="A32" s="642">
        <v>78</v>
      </c>
      <c r="B32" s="632" t="s">
        <v>54</v>
      </c>
      <c r="C32" s="36">
        <v>7721</v>
      </c>
      <c r="D32" s="643">
        <v>2181061</v>
      </c>
      <c r="E32" s="644">
        <v>-1516790</v>
      </c>
      <c r="F32" s="644">
        <v>-776115</v>
      </c>
      <c r="G32" s="639">
        <v>-111844</v>
      </c>
      <c r="H32" s="644">
        <v>1463685</v>
      </c>
      <c r="I32" s="644"/>
      <c r="J32" s="644">
        <v>190406</v>
      </c>
      <c r="K32" s="644">
        <v>129679</v>
      </c>
      <c r="L32" s="644"/>
      <c r="M32" s="644"/>
      <c r="N32" s="644">
        <v>101088</v>
      </c>
      <c r="O32" s="644">
        <v>129679</v>
      </c>
      <c r="P32" s="644">
        <v>56272</v>
      </c>
      <c r="Q32" s="644"/>
      <c r="R32" s="644"/>
      <c r="S32" s="644"/>
      <c r="T32" s="644"/>
      <c r="U32" s="644">
        <v>64267</v>
      </c>
      <c r="V32" s="644">
        <v>27518</v>
      </c>
      <c r="W32" s="644"/>
      <c r="X32" s="644"/>
      <c r="Y32" s="644"/>
      <c r="Z32" s="644">
        <v>7168</v>
      </c>
      <c r="AA32" s="644"/>
      <c r="AB32" s="644">
        <v>11299</v>
      </c>
      <c r="AC32" s="644"/>
      <c r="AD32" s="644"/>
      <c r="AE32" s="644"/>
      <c r="AF32" s="644"/>
      <c r="AG32" s="644"/>
      <c r="AH32" s="644"/>
      <c r="AI32" s="20"/>
      <c r="AJ32" s="644"/>
      <c r="AK32" s="644"/>
      <c r="AL32" s="20"/>
      <c r="AM32" s="20"/>
      <c r="AN32" s="20"/>
      <c r="AO32" s="20"/>
      <c r="AP32" s="20"/>
      <c r="AQ32" s="644"/>
    </row>
    <row r="33" spans="1:43" ht="16.5">
      <c r="A33" s="642">
        <v>79</v>
      </c>
      <c r="B33" s="632" t="s">
        <v>55</v>
      </c>
      <c r="C33" s="36">
        <v>6703</v>
      </c>
      <c r="D33" s="643">
        <v>1900366</v>
      </c>
      <c r="E33" s="644">
        <v>-1316804</v>
      </c>
      <c r="F33" s="644">
        <v>-673786</v>
      </c>
      <c r="G33" s="639">
        <v>-90224</v>
      </c>
      <c r="H33" s="644">
        <v>834318</v>
      </c>
      <c r="I33" s="644"/>
      <c r="J33" s="644">
        <v>476016</v>
      </c>
      <c r="K33" s="644">
        <v>52170</v>
      </c>
      <c r="L33" s="644">
        <v>228872</v>
      </c>
      <c r="M33" s="644"/>
      <c r="N33" s="644"/>
      <c r="O33" s="644">
        <v>52170</v>
      </c>
      <c r="P33" s="644">
        <v>28128</v>
      </c>
      <c r="Q33" s="644"/>
      <c r="R33" s="644"/>
      <c r="S33" s="644"/>
      <c r="T33" s="644"/>
      <c r="U33" s="644">
        <v>176734</v>
      </c>
      <c r="V33" s="644">
        <v>23889</v>
      </c>
      <c r="W33" s="644"/>
      <c r="X33" s="644"/>
      <c r="Y33" s="644"/>
      <c r="Z33" s="644">
        <v>7386</v>
      </c>
      <c r="AA33" s="644">
        <v>20683</v>
      </c>
      <c r="AB33" s="644"/>
      <c r="AC33" s="644"/>
      <c r="AD33" s="644"/>
      <c r="AE33" s="644"/>
      <c r="AF33" s="644"/>
      <c r="AG33" s="644"/>
      <c r="AH33" s="644"/>
      <c r="AI33" s="20"/>
      <c r="AJ33" s="644"/>
      <c r="AK33" s="644"/>
      <c r="AL33" s="20"/>
      <c r="AM33" s="20"/>
      <c r="AN33" s="20"/>
      <c r="AO33" s="20"/>
      <c r="AP33" s="20"/>
      <c r="AQ33" s="644"/>
    </row>
    <row r="34" spans="1:43" ht="16.5">
      <c r="A34" s="642">
        <v>81</v>
      </c>
      <c r="B34" s="632" t="s">
        <v>56</v>
      </c>
      <c r="C34" s="36">
        <v>2531</v>
      </c>
      <c r="D34" s="643">
        <v>28310</v>
      </c>
      <c r="E34" s="644">
        <v>-497215</v>
      </c>
      <c r="F34" s="644">
        <v>-254416</v>
      </c>
      <c r="G34" s="639">
        <v>-723321</v>
      </c>
      <c r="H34" s="644"/>
      <c r="I34" s="644"/>
      <c r="J34" s="644"/>
      <c r="K34" s="644">
        <v>10434</v>
      </c>
      <c r="L34" s="644"/>
      <c r="M34" s="644"/>
      <c r="N34" s="644"/>
      <c r="O34" s="644"/>
      <c r="P34" s="644">
        <v>7114</v>
      </c>
      <c r="Q34" s="644"/>
      <c r="R34" s="644"/>
      <c r="S34" s="644"/>
      <c r="T34" s="644"/>
      <c r="U34" s="644"/>
      <c r="V34" s="644">
        <v>9020</v>
      </c>
      <c r="W34" s="644"/>
      <c r="X34" s="644"/>
      <c r="Y34" s="644"/>
      <c r="Z34" s="644">
        <v>1742</v>
      </c>
      <c r="AA34" s="644"/>
      <c r="AB34" s="644"/>
      <c r="AC34" s="644"/>
      <c r="AD34" s="644"/>
      <c r="AE34" s="644"/>
      <c r="AF34" s="644"/>
      <c r="AG34" s="644"/>
      <c r="AH34" s="644"/>
      <c r="AI34" s="20"/>
      <c r="AJ34" s="644"/>
      <c r="AK34" s="644"/>
      <c r="AL34" s="20"/>
      <c r="AM34" s="20"/>
      <c r="AN34" s="20"/>
      <c r="AO34" s="20"/>
      <c r="AP34" s="20"/>
      <c r="AQ34" s="644"/>
    </row>
    <row r="35" spans="1:43" ht="16.5">
      <c r="A35" s="642">
        <v>82</v>
      </c>
      <c r="B35" s="632" t="s">
        <v>57</v>
      </c>
      <c r="C35" s="36">
        <v>9371</v>
      </c>
      <c r="D35" s="643">
        <v>748766</v>
      </c>
      <c r="E35" s="644">
        <v>-1840933</v>
      </c>
      <c r="F35" s="644">
        <v>-941973</v>
      </c>
      <c r="G35" s="639">
        <v>-2034140</v>
      </c>
      <c r="H35" s="644"/>
      <c r="I35" s="644"/>
      <c r="J35" s="644">
        <v>523618</v>
      </c>
      <c r="K35" s="644">
        <v>2981</v>
      </c>
      <c r="L35" s="644"/>
      <c r="M35" s="644"/>
      <c r="N35" s="644"/>
      <c r="O35" s="644">
        <v>2981</v>
      </c>
      <c r="P35" s="644">
        <v>144465</v>
      </c>
      <c r="Q35" s="644"/>
      <c r="R35" s="644"/>
      <c r="S35" s="644"/>
      <c r="T35" s="644"/>
      <c r="U35" s="644"/>
      <c r="V35" s="644">
        <v>33398</v>
      </c>
      <c r="W35" s="644"/>
      <c r="X35" s="644"/>
      <c r="Y35" s="644"/>
      <c r="Z35" s="644">
        <v>11775</v>
      </c>
      <c r="AA35" s="644">
        <v>29548</v>
      </c>
      <c r="AB35" s="644"/>
      <c r="AC35" s="644"/>
      <c r="AD35" s="644"/>
      <c r="AE35" s="644"/>
      <c r="AF35" s="644"/>
      <c r="AG35" s="644"/>
      <c r="AH35" s="644"/>
      <c r="AI35" s="20"/>
      <c r="AJ35" s="644"/>
      <c r="AK35" s="644"/>
      <c r="AL35" s="20"/>
      <c r="AM35" s="20"/>
      <c r="AN35" s="20"/>
      <c r="AO35" s="20"/>
      <c r="AP35" s="20"/>
      <c r="AQ35" s="644"/>
    </row>
    <row r="36" spans="1:43" ht="16.5">
      <c r="A36" s="642">
        <v>86</v>
      </c>
      <c r="B36" s="632" t="s">
        <v>58</v>
      </c>
      <c r="C36" s="36">
        <v>7998</v>
      </c>
      <c r="D36" s="643">
        <v>1250226</v>
      </c>
      <c r="E36" s="644">
        <v>-1571207</v>
      </c>
      <c r="F36" s="644">
        <v>-803959</v>
      </c>
      <c r="G36" s="639">
        <v>-1124940</v>
      </c>
      <c r="H36" s="644">
        <v>680661</v>
      </c>
      <c r="I36" s="644"/>
      <c r="J36" s="644">
        <v>214207</v>
      </c>
      <c r="K36" s="644">
        <v>64094</v>
      </c>
      <c r="L36" s="644">
        <v>38145</v>
      </c>
      <c r="M36" s="644"/>
      <c r="N36" s="644">
        <v>113344</v>
      </c>
      <c r="O36" s="644">
        <v>64094</v>
      </c>
      <c r="P36" s="644">
        <v>37509</v>
      </c>
      <c r="Q36" s="644"/>
      <c r="R36" s="644"/>
      <c r="S36" s="644"/>
      <c r="T36" s="644"/>
      <c r="U36" s="644"/>
      <c r="V36" s="644">
        <v>28505</v>
      </c>
      <c r="W36" s="644"/>
      <c r="X36" s="644"/>
      <c r="Y36" s="644"/>
      <c r="Z36" s="644">
        <v>9667</v>
      </c>
      <c r="AA36" s="644"/>
      <c r="AB36" s="644"/>
      <c r="AC36" s="644"/>
      <c r="AD36" s="644"/>
      <c r="AE36" s="644"/>
      <c r="AF36" s="644"/>
      <c r="AG36" s="644"/>
      <c r="AH36" s="644"/>
      <c r="AI36" s="20"/>
      <c r="AJ36" s="644"/>
      <c r="AK36" s="644"/>
      <c r="AL36" s="20"/>
      <c r="AM36" s="20"/>
      <c r="AN36" s="20"/>
      <c r="AO36" s="20"/>
      <c r="AP36" s="20"/>
      <c r="AQ36" s="644"/>
    </row>
    <row r="37" spans="1:43" ht="16.5">
      <c r="A37" s="642">
        <v>90</v>
      </c>
      <c r="B37" s="632" t="s">
        <v>59</v>
      </c>
      <c r="C37" s="36">
        <v>3001</v>
      </c>
      <c r="D37" s="643">
        <v>513582</v>
      </c>
      <c r="E37" s="644">
        <v>-589546</v>
      </c>
      <c r="F37" s="644">
        <v>-301661</v>
      </c>
      <c r="G37" s="639">
        <v>-377625</v>
      </c>
      <c r="H37" s="644">
        <v>217657</v>
      </c>
      <c r="I37" s="644"/>
      <c r="J37" s="644">
        <v>71402</v>
      </c>
      <c r="K37" s="644">
        <v>95396</v>
      </c>
      <c r="L37" s="644"/>
      <c r="M37" s="644"/>
      <c r="N37" s="644"/>
      <c r="O37" s="644">
        <v>95396</v>
      </c>
      <c r="P37" s="644">
        <v>18658</v>
      </c>
      <c r="Q37" s="644"/>
      <c r="R37" s="644"/>
      <c r="S37" s="644"/>
      <c r="T37" s="644"/>
      <c r="U37" s="644"/>
      <c r="V37" s="644">
        <v>10696</v>
      </c>
      <c r="W37" s="644">
        <v>23224</v>
      </c>
      <c r="X37" s="644"/>
      <c r="Y37" s="644"/>
      <c r="Z37" s="644">
        <v>2165</v>
      </c>
      <c r="AA37" s="644"/>
      <c r="AB37" s="644"/>
      <c r="AC37" s="644"/>
      <c r="AD37" s="644"/>
      <c r="AE37" s="644"/>
      <c r="AF37" s="644"/>
      <c r="AG37" s="644"/>
      <c r="AH37" s="644"/>
      <c r="AI37" s="20"/>
      <c r="AJ37" s="644"/>
      <c r="AK37" s="644"/>
      <c r="AL37" s="20"/>
      <c r="AM37" s="20"/>
      <c r="AN37" s="20"/>
      <c r="AO37" s="20"/>
      <c r="AP37" s="20"/>
      <c r="AQ37" s="644">
        <v>-21012</v>
      </c>
    </row>
    <row r="38" spans="1:43" ht="16.5">
      <c r="A38" s="642">
        <v>91</v>
      </c>
      <c r="B38" s="632" t="s">
        <v>60</v>
      </c>
      <c r="C38" s="36">
        <v>674500</v>
      </c>
      <c r="D38" s="643">
        <v>256245112</v>
      </c>
      <c r="E38" s="644">
        <v>-132505525</v>
      </c>
      <c r="F38" s="644">
        <v>-67800740</v>
      </c>
      <c r="G38" s="639">
        <v>55938847</v>
      </c>
      <c r="H38" s="644">
        <v>79717813</v>
      </c>
      <c r="I38" s="644">
        <v>75165940</v>
      </c>
      <c r="J38" s="644">
        <v>25014651</v>
      </c>
      <c r="K38" s="644">
        <v>11316332</v>
      </c>
      <c r="L38" s="644">
        <v>4234139</v>
      </c>
      <c r="M38" s="644">
        <v>18112909</v>
      </c>
      <c r="N38" s="644">
        <v>5262412</v>
      </c>
      <c r="O38" s="644">
        <v>4655019</v>
      </c>
      <c r="P38" s="644">
        <v>7592716</v>
      </c>
      <c r="Q38" s="644"/>
      <c r="R38" s="644">
        <v>8873394</v>
      </c>
      <c r="S38" s="644">
        <v>2838694</v>
      </c>
      <c r="T38" s="644">
        <v>1387550</v>
      </c>
      <c r="U38" s="644">
        <v>1037908</v>
      </c>
      <c r="V38" s="644">
        <v>2403918</v>
      </c>
      <c r="W38" s="644">
        <v>1933464</v>
      </c>
      <c r="X38" s="644">
        <v>871075</v>
      </c>
      <c r="Y38" s="644">
        <v>2193158</v>
      </c>
      <c r="Z38" s="644">
        <v>958712</v>
      </c>
      <c r="AA38" s="644">
        <v>195015</v>
      </c>
      <c r="AB38" s="644">
        <v>418077</v>
      </c>
      <c r="AC38" s="644"/>
      <c r="AD38" s="644"/>
      <c r="AE38" s="644">
        <v>188902</v>
      </c>
      <c r="AF38" s="644">
        <v>555000</v>
      </c>
      <c r="AG38" s="644">
        <v>988759</v>
      </c>
      <c r="AH38" s="644"/>
      <c r="AI38" s="20"/>
      <c r="AJ38" s="644"/>
      <c r="AK38" s="644"/>
      <c r="AL38" s="20"/>
      <c r="AM38" s="20"/>
      <c r="AN38" s="20"/>
      <c r="AO38" s="20"/>
      <c r="AP38" s="20"/>
      <c r="AQ38" s="644">
        <v>329555</v>
      </c>
    </row>
    <row r="39" spans="1:43" ht="16.5">
      <c r="A39" s="642">
        <v>92</v>
      </c>
      <c r="B39" s="632" t="s">
        <v>61</v>
      </c>
      <c r="C39" s="36">
        <v>247443</v>
      </c>
      <c r="D39" s="643">
        <v>108490043</v>
      </c>
      <c r="E39" s="644">
        <v>-48610177</v>
      </c>
      <c r="F39" s="644">
        <v>-24872970</v>
      </c>
      <c r="G39" s="639">
        <v>35006896</v>
      </c>
      <c r="H39" s="644">
        <v>32397259</v>
      </c>
      <c r="I39" s="644">
        <v>26511060</v>
      </c>
      <c r="J39" s="644">
        <v>7283048</v>
      </c>
      <c r="K39" s="644">
        <v>8791323</v>
      </c>
      <c r="L39" s="644">
        <v>5454792</v>
      </c>
      <c r="M39" s="644">
        <v>8353570</v>
      </c>
      <c r="N39" s="644">
        <v>1845470</v>
      </c>
      <c r="O39" s="644">
        <v>3455118</v>
      </c>
      <c r="P39" s="644">
        <v>2058261</v>
      </c>
      <c r="Q39" s="644">
        <v>2194588</v>
      </c>
      <c r="R39" s="644">
        <v>3805902</v>
      </c>
      <c r="S39" s="644"/>
      <c r="T39" s="644">
        <v>1029639</v>
      </c>
      <c r="U39" s="644">
        <v>504495</v>
      </c>
      <c r="V39" s="644">
        <v>881887</v>
      </c>
      <c r="W39" s="644">
        <v>1734773</v>
      </c>
      <c r="X39" s="644"/>
      <c r="Y39" s="644">
        <v>382649</v>
      </c>
      <c r="Z39" s="644">
        <v>372215</v>
      </c>
      <c r="AA39" s="644">
        <v>112281</v>
      </c>
      <c r="AB39" s="644">
        <v>305083</v>
      </c>
      <c r="AC39" s="644"/>
      <c r="AD39" s="644">
        <v>344990</v>
      </c>
      <c r="AE39" s="644">
        <v>249190</v>
      </c>
      <c r="AF39" s="644"/>
      <c r="AG39" s="644"/>
      <c r="AH39" s="644"/>
      <c r="AI39" s="20"/>
      <c r="AJ39" s="644"/>
      <c r="AK39" s="644"/>
      <c r="AL39" s="20"/>
      <c r="AM39" s="20"/>
      <c r="AN39" s="20"/>
      <c r="AO39" s="20"/>
      <c r="AP39" s="20"/>
      <c r="AQ39" s="644">
        <v>422450</v>
      </c>
    </row>
    <row r="40" spans="1:43" ht="16.5">
      <c r="A40" s="642">
        <v>97</v>
      </c>
      <c r="B40" s="632" t="s">
        <v>62</v>
      </c>
      <c r="C40" s="36">
        <v>2062</v>
      </c>
      <c r="D40" s="643">
        <v>72879</v>
      </c>
      <c r="E40" s="644">
        <v>-405080</v>
      </c>
      <c r="F40" s="644">
        <v>-207272</v>
      </c>
      <c r="G40" s="639">
        <v>-539473</v>
      </c>
      <c r="H40" s="644"/>
      <c r="I40" s="644"/>
      <c r="J40" s="644"/>
      <c r="K40" s="644">
        <v>53660</v>
      </c>
      <c r="L40" s="644"/>
      <c r="M40" s="644"/>
      <c r="N40" s="644"/>
      <c r="O40" s="644">
        <v>-5962</v>
      </c>
      <c r="P40" s="644">
        <v>16228</v>
      </c>
      <c r="Q40" s="644"/>
      <c r="R40" s="644"/>
      <c r="S40" s="644"/>
      <c r="T40" s="644"/>
      <c r="U40" s="644"/>
      <c r="V40" s="644">
        <v>7349</v>
      </c>
      <c r="W40" s="644"/>
      <c r="X40" s="644"/>
      <c r="Y40" s="644"/>
      <c r="Z40" s="644">
        <v>1604</v>
      </c>
      <c r="AA40" s="644"/>
      <c r="AB40" s="644"/>
      <c r="AC40" s="644"/>
      <c r="AD40" s="644"/>
      <c r="AE40" s="644"/>
      <c r="AF40" s="644"/>
      <c r="AG40" s="644"/>
      <c r="AH40" s="644"/>
      <c r="AI40" s="20"/>
      <c r="AJ40" s="644"/>
      <c r="AK40" s="644"/>
      <c r="AL40" s="20"/>
      <c r="AM40" s="20"/>
      <c r="AN40" s="20"/>
      <c r="AO40" s="20"/>
      <c r="AP40" s="20"/>
      <c r="AQ40" s="644"/>
    </row>
    <row r="41" spans="1:43" ht="16.5">
      <c r="A41" s="642">
        <v>98</v>
      </c>
      <c r="B41" s="632" t="s">
        <v>63</v>
      </c>
      <c r="C41" s="36">
        <v>22885</v>
      </c>
      <c r="D41" s="643">
        <v>1601156</v>
      </c>
      <c r="E41" s="644">
        <v>-4495758</v>
      </c>
      <c r="F41" s="644">
        <v>-2300400</v>
      </c>
      <c r="G41" s="639">
        <v>-5195002</v>
      </c>
      <c r="H41" s="644"/>
      <c r="I41" s="644"/>
      <c r="J41" s="644">
        <v>880630</v>
      </c>
      <c r="K41" s="644">
        <v>107320</v>
      </c>
      <c r="L41" s="644">
        <v>190727</v>
      </c>
      <c r="M41" s="644"/>
      <c r="N41" s="644"/>
      <c r="O41" s="644">
        <v>58132</v>
      </c>
      <c r="P41" s="644">
        <v>180063</v>
      </c>
      <c r="Q41" s="644"/>
      <c r="R41" s="644"/>
      <c r="S41" s="644"/>
      <c r="T41" s="644"/>
      <c r="U41" s="644"/>
      <c r="V41" s="644">
        <v>81562</v>
      </c>
      <c r="W41" s="644"/>
      <c r="X41" s="644"/>
      <c r="Y41" s="644"/>
      <c r="Z41" s="644">
        <v>27977</v>
      </c>
      <c r="AA41" s="644">
        <v>29548</v>
      </c>
      <c r="AB41" s="644">
        <v>45197</v>
      </c>
      <c r="AC41" s="644"/>
      <c r="AD41" s="644"/>
      <c r="AE41" s="644"/>
      <c r="AF41" s="644"/>
      <c r="AG41" s="644"/>
      <c r="AH41" s="644"/>
      <c r="AI41" s="20"/>
      <c r="AJ41" s="644"/>
      <c r="AK41" s="644"/>
      <c r="AL41" s="20"/>
      <c r="AM41" s="20"/>
      <c r="AN41" s="20"/>
      <c r="AO41" s="20"/>
      <c r="AP41" s="20"/>
      <c r="AQ41" s="644"/>
    </row>
    <row r="42" spans="1:43" ht="16.5">
      <c r="A42" s="642">
        <v>102</v>
      </c>
      <c r="B42" s="632" t="s">
        <v>64</v>
      </c>
      <c r="C42" s="36">
        <v>9646</v>
      </c>
      <c r="D42" s="643">
        <v>3939129</v>
      </c>
      <c r="E42" s="644">
        <v>-1894957</v>
      </c>
      <c r="F42" s="644">
        <v>-969616</v>
      </c>
      <c r="G42" s="639">
        <v>1074556</v>
      </c>
      <c r="H42" s="644">
        <v>1543680</v>
      </c>
      <c r="I42" s="644"/>
      <c r="J42" s="644">
        <v>523618</v>
      </c>
      <c r="K42" s="644">
        <v>155018</v>
      </c>
      <c r="L42" s="644">
        <v>152582</v>
      </c>
      <c r="M42" s="644"/>
      <c r="N42" s="644">
        <v>550113</v>
      </c>
      <c r="O42" s="644">
        <v>135641</v>
      </c>
      <c r="P42" s="644">
        <v>67194</v>
      </c>
      <c r="Q42" s="644">
        <v>760117</v>
      </c>
      <c r="R42" s="644"/>
      <c r="S42" s="644"/>
      <c r="T42" s="644">
        <v>5722</v>
      </c>
      <c r="U42" s="644"/>
      <c r="V42" s="644">
        <v>34378</v>
      </c>
      <c r="W42" s="644"/>
      <c r="X42" s="644"/>
      <c r="Y42" s="644"/>
      <c r="Z42" s="644">
        <v>11066</v>
      </c>
      <c r="AA42" s="644"/>
      <c r="AB42" s="644"/>
      <c r="AC42" s="644"/>
      <c r="AD42" s="644"/>
      <c r="AE42" s="644"/>
      <c r="AF42" s="644"/>
      <c r="AG42" s="644"/>
      <c r="AH42" s="644"/>
      <c r="AI42" s="20"/>
      <c r="AJ42" s="644"/>
      <c r="AK42" s="644"/>
      <c r="AL42" s="20"/>
      <c r="AM42" s="20"/>
      <c r="AN42" s="20"/>
      <c r="AO42" s="20"/>
      <c r="AP42" s="20"/>
      <c r="AQ42" s="644"/>
    </row>
    <row r="43" spans="1:43" ht="16.5">
      <c r="A43" s="642">
        <v>103</v>
      </c>
      <c r="B43" s="632" t="s">
        <v>65</v>
      </c>
      <c r="C43" s="36">
        <v>2125</v>
      </c>
      <c r="D43" s="643">
        <v>83898</v>
      </c>
      <c r="E43" s="644">
        <v>-417456</v>
      </c>
      <c r="F43" s="644">
        <v>-213605</v>
      </c>
      <c r="G43" s="639">
        <v>-547163</v>
      </c>
      <c r="H43" s="644"/>
      <c r="I43" s="644"/>
      <c r="J43" s="644">
        <v>47602</v>
      </c>
      <c r="K43" s="644"/>
      <c r="L43" s="644"/>
      <c r="M43" s="644"/>
      <c r="N43" s="644">
        <v>31386</v>
      </c>
      <c r="O43" s="644">
        <v>-11924</v>
      </c>
      <c r="P43" s="644">
        <v>6921</v>
      </c>
      <c r="Q43" s="644"/>
      <c r="R43" s="644"/>
      <c r="S43" s="644"/>
      <c r="T43" s="644"/>
      <c r="U43" s="644"/>
      <c r="V43" s="644">
        <v>7574</v>
      </c>
      <c r="W43" s="644"/>
      <c r="X43" s="644"/>
      <c r="Y43" s="644"/>
      <c r="Z43" s="644">
        <v>2339</v>
      </c>
      <c r="AA43" s="644"/>
      <c r="AB43" s="644"/>
      <c r="AC43" s="644"/>
      <c r="AD43" s="644"/>
      <c r="AE43" s="644"/>
      <c r="AF43" s="644"/>
      <c r="AG43" s="644"/>
      <c r="AH43" s="644"/>
      <c r="AI43" s="20"/>
      <c r="AJ43" s="644"/>
      <c r="AK43" s="644"/>
      <c r="AL43" s="20"/>
      <c r="AM43" s="20"/>
      <c r="AN43" s="20"/>
      <c r="AO43" s="20"/>
      <c r="AP43" s="20"/>
      <c r="AQ43" s="644"/>
    </row>
    <row r="44" spans="1:43" ht="16.5">
      <c r="A44" s="642">
        <v>105</v>
      </c>
      <c r="B44" s="632" t="s">
        <v>66</v>
      </c>
      <c r="C44" s="36">
        <v>2063</v>
      </c>
      <c r="D44" s="643">
        <v>127038</v>
      </c>
      <c r="E44" s="644">
        <v>-405276</v>
      </c>
      <c r="F44" s="644">
        <v>-207373</v>
      </c>
      <c r="G44" s="639">
        <v>-485611</v>
      </c>
      <c r="H44" s="644"/>
      <c r="I44" s="644"/>
      <c r="J44" s="644">
        <v>47602</v>
      </c>
      <c r="K44" s="644">
        <v>1491</v>
      </c>
      <c r="L44" s="644"/>
      <c r="M44" s="644"/>
      <c r="N44" s="644">
        <v>68614</v>
      </c>
      <c r="O44" s="644">
        <v>-8943</v>
      </c>
      <c r="P44" s="644">
        <v>9366</v>
      </c>
      <c r="Q44" s="644"/>
      <c r="R44" s="644"/>
      <c r="S44" s="644"/>
      <c r="T44" s="644"/>
      <c r="U44" s="644"/>
      <c r="V44" s="644">
        <v>7353</v>
      </c>
      <c r="W44" s="644"/>
      <c r="X44" s="644"/>
      <c r="Y44" s="644"/>
      <c r="Z44" s="644">
        <v>1555</v>
      </c>
      <c r="AA44" s="644"/>
      <c r="AB44" s="644"/>
      <c r="AC44" s="644"/>
      <c r="AD44" s="644"/>
      <c r="AE44" s="644"/>
      <c r="AF44" s="644"/>
      <c r="AG44" s="644"/>
      <c r="AH44" s="644"/>
      <c r="AI44" s="20"/>
      <c r="AJ44" s="644"/>
      <c r="AK44" s="644"/>
      <c r="AL44" s="20"/>
      <c r="AM44" s="20"/>
      <c r="AN44" s="20"/>
      <c r="AO44" s="20"/>
      <c r="AP44" s="20"/>
      <c r="AQ44" s="644"/>
    </row>
    <row r="45" spans="1:43" ht="16.5">
      <c r="A45" s="642">
        <v>106</v>
      </c>
      <c r="B45" s="632" t="s">
        <v>67</v>
      </c>
      <c r="C45" s="36">
        <v>46901</v>
      </c>
      <c r="D45" s="643">
        <v>13489458</v>
      </c>
      <c r="E45" s="644">
        <v>-9213701</v>
      </c>
      <c r="F45" s="644">
        <v>-4714489</v>
      </c>
      <c r="G45" s="639">
        <v>-438732</v>
      </c>
      <c r="H45" s="644">
        <v>7388133</v>
      </c>
      <c r="I45" s="644"/>
      <c r="J45" s="644">
        <v>1094837</v>
      </c>
      <c r="K45" s="644">
        <v>1029977</v>
      </c>
      <c r="L45" s="644">
        <v>534036</v>
      </c>
      <c r="M45" s="644"/>
      <c r="N45" s="644">
        <v>520159</v>
      </c>
      <c r="O45" s="644">
        <v>232527</v>
      </c>
      <c r="P45" s="644">
        <v>452529</v>
      </c>
      <c r="Q45" s="644"/>
      <c r="R45" s="644"/>
      <c r="S45" s="644"/>
      <c r="T45" s="644">
        <v>336180</v>
      </c>
      <c r="U45" s="644">
        <v>221720</v>
      </c>
      <c r="V45" s="644">
        <v>167155</v>
      </c>
      <c r="W45" s="644">
        <v>518294</v>
      </c>
      <c r="X45" s="644"/>
      <c r="Y45" s="644">
        <v>246491</v>
      </c>
      <c r="Z45" s="644">
        <v>60619</v>
      </c>
      <c r="AA45" s="644">
        <v>59095</v>
      </c>
      <c r="AB45" s="644">
        <v>56497</v>
      </c>
      <c r="AC45" s="644"/>
      <c r="AD45" s="644">
        <v>168183</v>
      </c>
      <c r="AE45" s="644">
        <v>61192</v>
      </c>
      <c r="AF45" s="644"/>
      <c r="AG45" s="644"/>
      <c r="AH45" s="644">
        <v>361740</v>
      </c>
      <c r="AI45" s="20"/>
      <c r="AJ45" s="644"/>
      <c r="AK45" s="644"/>
      <c r="AL45" s="20"/>
      <c r="AM45" s="20"/>
      <c r="AN45" s="20"/>
      <c r="AO45" s="20"/>
      <c r="AP45" s="20"/>
      <c r="AQ45" s="644">
        <v>-19906</v>
      </c>
    </row>
    <row r="46" spans="1:43" ht="16.5">
      <c r="A46" s="642">
        <v>108</v>
      </c>
      <c r="B46" s="632" t="s">
        <v>68</v>
      </c>
      <c r="C46" s="36">
        <v>10319</v>
      </c>
      <c r="D46" s="643">
        <v>1796113</v>
      </c>
      <c r="E46" s="644">
        <v>-2027168</v>
      </c>
      <c r="F46" s="644">
        <v>-1037266</v>
      </c>
      <c r="G46" s="639">
        <v>-1268321</v>
      </c>
      <c r="H46" s="644">
        <v>1178768</v>
      </c>
      <c r="I46" s="644"/>
      <c r="J46" s="644">
        <v>333211</v>
      </c>
      <c r="K46" s="644">
        <v>19377</v>
      </c>
      <c r="L46" s="644">
        <v>152582</v>
      </c>
      <c r="M46" s="644"/>
      <c r="N46" s="644"/>
      <c r="O46" s="644">
        <v>-43226</v>
      </c>
      <c r="P46" s="644">
        <v>82058</v>
      </c>
      <c r="Q46" s="644"/>
      <c r="R46" s="644"/>
      <c r="S46" s="644"/>
      <c r="T46" s="644"/>
      <c r="U46" s="644"/>
      <c r="V46" s="644">
        <v>36777</v>
      </c>
      <c r="W46" s="644"/>
      <c r="X46" s="644"/>
      <c r="Y46" s="644"/>
      <c r="Z46" s="644">
        <v>12928</v>
      </c>
      <c r="AA46" s="644">
        <v>23638</v>
      </c>
      <c r="AB46" s="644"/>
      <c r="AC46" s="644"/>
      <c r="AD46" s="644"/>
      <c r="AE46" s="644"/>
      <c r="AF46" s="644"/>
      <c r="AG46" s="644"/>
      <c r="AH46" s="644"/>
      <c r="AI46" s="20"/>
      <c r="AJ46" s="644"/>
      <c r="AK46" s="644"/>
      <c r="AL46" s="20"/>
      <c r="AM46" s="20"/>
      <c r="AN46" s="20"/>
      <c r="AO46" s="20"/>
      <c r="AP46" s="20"/>
      <c r="AQ46" s="644"/>
    </row>
    <row r="47" spans="1:43" ht="16.5">
      <c r="A47" s="642">
        <v>109</v>
      </c>
      <c r="B47" s="632" t="s">
        <v>69</v>
      </c>
      <c r="C47" s="36">
        <v>68319</v>
      </c>
      <c r="D47" s="643">
        <v>7536851</v>
      </c>
      <c r="E47" s="644">
        <v>-13421268</v>
      </c>
      <c r="F47" s="644">
        <v>-6867426</v>
      </c>
      <c r="G47" s="639">
        <v>-12751843</v>
      </c>
      <c r="H47" s="644"/>
      <c r="I47" s="644"/>
      <c r="J47" s="644">
        <v>2308679</v>
      </c>
      <c r="K47" s="644">
        <v>1189467</v>
      </c>
      <c r="L47" s="644">
        <v>991780</v>
      </c>
      <c r="M47" s="644"/>
      <c r="N47" s="644"/>
      <c r="O47" s="644">
        <v>809374</v>
      </c>
      <c r="P47" s="644">
        <v>651902</v>
      </c>
      <c r="Q47" s="644"/>
      <c r="R47" s="644"/>
      <c r="S47" s="644"/>
      <c r="T47" s="644"/>
      <c r="U47" s="644">
        <v>588041</v>
      </c>
      <c r="V47" s="644">
        <v>243489</v>
      </c>
      <c r="W47" s="644"/>
      <c r="X47" s="644">
        <v>435538</v>
      </c>
      <c r="Y47" s="644"/>
      <c r="Z47" s="644">
        <v>87229</v>
      </c>
      <c r="AA47" s="644">
        <v>53186</v>
      </c>
      <c r="AB47" s="644"/>
      <c r="AC47" s="644"/>
      <c r="AD47" s="644">
        <v>178166</v>
      </c>
      <c r="AE47" s="644"/>
      <c r="AF47" s="644"/>
      <c r="AG47" s="644"/>
      <c r="AH47" s="644"/>
      <c r="AI47" s="20"/>
      <c r="AJ47" s="644"/>
      <c r="AK47" s="644"/>
      <c r="AL47" s="20"/>
      <c r="AM47" s="20"/>
      <c r="AN47" s="20"/>
      <c r="AO47" s="20"/>
      <c r="AP47" s="20"/>
      <c r="AQ47" s="644"/>
    </row>
    <row r="48" spans="1:43" ht="16.5">
      <c r="A48" s="642">
        <v>111</v>
      </c>
      <c r="B48" s="632" t="s">
        <v>70</v>
      </c>
      <c r="C48" s="36">
        <v>17953</v>
      </c>
      <c r="D48" s="643">
        <v>3048997</v>
      </c>
      <c r="E48" s="644">
        <v>-3526867</v>
      </c>
      <c r="F48" s="644">
        <v>-1804636</v>
      </c>
      <c r="G48" s="639">
        <v>-2282506</v>
      </c>
      <c r="H48" s="644">
        <v>1562994</v>
      </c>
      <c r="I48" s="644"/>
      <c r="J48" s="644">
        <v>499817</v>
      </c>
      <c r="K48" s="644">
        <v>144584</v>
      </c>
      <c r="L48" s="644"/>
      <c r="M48" s="644"/>
      <c r="N48" s="644"/>
      <c r="O48" s="644">
        <v>89434</v>
      </c>
      <c r="P48" s="644">
        <v>28128</v>
      </c>
      <c r="Q48" s="644">
        <v>475126</v>
      </c>
      <c r="R48" s="644"/>
      <c r="S48" s="644"/>
      <c r="T48" s="644"/>
      <c r="U48" s="644">
        <v>102827</v>
      </c>
      <c r="V48" s="644">
        <v>63984</v>
      </c>
      <c r="W48" s="644">
        <v>5161</v>
      </c>
      <c r="X48" s="644"/>
      <c r="Y48" s="644"/>
      <c r="Z48" s="644">
        <v>16680</v>
      </c>
      <c r="AA48" s="644">
        <v>32502</v>
      </c>
      <c r="AB48" s="644">
        <v>22599</v>
      </c>
      <c r="AC48" s="644"/>
      <c r="AD48" s="644"/>
      <c r="AE48" s="644"/>
      <c r="AF48" s="644"/>
      <c r="AG48" s="644"/>
      <c r="AH48" s="644"/>
      <c r="AI48" s="20"/>
      <c r="AJ48" s="644"/>
      <c r="AK48" s="644"/>
      <c r="AL48" s="20"/>
      <c r="AM48" s="20"/>
      <c r="AN48" s="20"/>
      <c r="AO48" s="20"/>
      <c r="AP48" s="20"/>
      <c r="AQ48" s="644">
        <v>5161</v>
      </c>
    </row>
    <row r="49" spans="1:43" ht="16.5">
      <c r="A49" s="642">
        <v>139</v>
      </c>
      <c r="B49" s="632" t="s">
        <v>71</v>
      </c>
      <c r="C49" s="36">
        <v>9766</v>
      </c>
      <c r="D49" s="643">
        <v>3016426</v>
      </c>
      <c r="E49" s="644">
        <v>-1918531</v>
      </c>
      <c r="F49" s="644">
        <v>-981678</v>
      </c>
      <c r="G49" s="639">
        <v>116217</v>
      </c>
      <c r="H49" s="644">
        <v>1239197</v>
      </c>
      <c r="I49" s="644"/>
      <c r="J49" s="644">
        <v>357012</v>
      </c>
      <c r="K49" s="644">
        <v>14906</v>
      </c>
      <c r="L49" s="644">
        <v>915490</v>
      </c>
      <c r="M49" s="644"/>
      <c r="N49" s="644">
        <v>304237</v>
      </c>
      <c r="O49" s="644"/>
      <c r="P49" s="644">
        <v>28128</v>
      </c>
      <c r="Q49" s="644"/>
      <c r="R49" s="644"/>
      <c r="S49" s="644"/>
      <c r="T49" s="644">
        <v>3605</v>
      </c>
      <c r="U49" s="644"/>
      <c r="V49" s="644">
        <v>34806</v>
      </c>
      <c r="W49" s="644"/>
      <c r="X49" s="644"/>
      <c r="Y49" s="644"/>
      <c r="Z49" s="644">
        <v>15151</v>
      </c>
      <c r="AA49" s="644">
        <v>35457</v>
      </c>
      <c r="AB49" s="644"/>
      <c r="AC49" s="644"/>
      <c r="AD49" s="644"/>
      <c r="AE49" s="644"/>
      <c r="AF49" s="644"/>
      <c r="AG49" s="644"/>
      <c r="AH49" s="644">
        <v>68437</v>
      </c>
      <c r="AI49" s="20"/>
      <c r="AJ49" s="644"/>
      <c r="AK49" s="644"/>
      <c r="AL49" s="20"/>
      <c r="AM49" s="20"/>
      <c r="AN49" s="20"/>
      <c r="AO49" s="20"/>
      <c r="AP49" s="20"/>
      <c r="AQ49" s="644"/>
    </row>
    <row r="50" spans="1:43" ht="16.5">
      <c r="A50" s="642">
        <v>140</v>
      </c>
      <c r="B50" s="632" t="s">
        <v>72</v>
      </c>
      <c r="C50" s="36">
        <v>20618</v>
      </c>
      <c r="D50" s="643">
        <v>5106595</v>
      </c>
      <c r="E50" s="644">
        <v>-4050406</v>
      </c>
      <c r="F50" s="644">
        <v>-2072521</v>
      </c>
      <c r="G50" s="639">
        <v>-1016332</v>
      </c>
      <c r="H50" s="644">
        <v>2355059</v>
      </c>
      <c r="I50" s="644"/>
      <c r="J50" s="644">
        <v>571219</v>
      </c>
      <c r="K50" s="644">
        <v>247433</v>
      </c>
      <c r="L50" s="644">
        <v>305163</v>
      </c>
      <c r="M50" s="644"/>
      <c r="N50" s="644">
        <v>371820</v>
      </c>
      <c r="O50" s="644">
        <v>280225</v>
      </c>
      <c r="P50" s="644">
        <v>166858</v>
      </c>
      <c r="Q50" s="644">
        <v>561987</v>
      </c>
      <c r="R50" s="644"/>
      <c r="S50" s="644"/>
      <c r="T50" s="644">
        <v>31468</v>
      </c>
      <c r="U50" s="644"/>
      <c r="V50" s="644">
        <v>73483</v>
      </c>
      <c r="W50" s="644"/>
      <c r="X50" s="644"/>
      <c r="Y50" s="644"/>
      <c r="Z50" s="644">
        <v>25919</v>
      </c>
      <c r="AA50" s="644">
        <v>29548</v>
      </c>
      <c r="AB50" s="644"/>
      <c r="AC50" s="644"/>
      <c r="AD50" s="644"/>
      <c r="AE50" s="644">
        <v>86413</v>
      </c>
      <c r="AF50" s="644"/>
      <c r="AG50" s="644"/>
      <c r="AH50" s="644"/>
      <c r="AI50" s="20"/>
      <c r="AJ50" s="644"/>
      <c r="AK50" s="644"/>
      <c r="AL50" s="20"/>
      <c r="AM50" s="20"/>
      <c r="AN50" s="20"/>
      <c r="AO50" s="20"/>
      <c r="AP50" s="20"/>
      <c r="AQ50" s="644"/>
    </row>
    <row r="51" spans="1:43" ht="16.5">
      <c r="A51" s="642">
        <v>142</v>
      </c>
      <c r="B51" s="632" t="s">
        <v>73</v>
      </c>
      <c r="C51" s="36">
        <v>6444</v>
      </c>
      <c r="D51" s="643">
        <v>1271179</v>
      </c>
      <c r="E51" s="644">
        <v>-1265924</v>
      </c>
      <c r="F51" s="644">
        <v>-647751</v>
      </c>
      <c r="G51" s="639">
        <v>-642496</v>
      </c>
      <c r="H51" s="644">
        <v>1052684</v>
      </c>
      <c r="I51" s="644"/>
      <c r="J51" s="644">
        <v>23801</v>
      </c>
      <c r="K51" s="644">
        <v>5962</v>
      </c>
      <c r="L51" s="644"/>
      <c r="M51" s="644"/>
      <c r="N51" s="644">
        <v>119816</v>
      </c>
      <c r="O51" s="644">
        <v>5962</v>
      </c>
      <c r="P51" s="644">
        <v>33167</v>
      </c>
      <c r="Q51" s="644"/>
      <c r="R51" s="644"/>
      <c r="S51" s="644"/>
      <c r="T51" s="644"/>
      <c r="U51" s="644"/>
      <c r="V51" s="644">
        <v>22966</v>
      </c>
      <c r="W51" s="644"/>
      <c r="X51" s="644"/>
      <c r="Y51" s="644"/>
      <c r="Z51" s="644">
        <v>6821</v>
      </c>
      <c r="AA51" s="644"/>
      <c r="AB51" s="644"/>
      <c r="AC51" s="644"/>
      <c r="AD51" s="644"/>
      <c r="AE51" s="644"/>
      <c r="AF51" s="644"/>
      <c r="AG51" s="644"/>
      <c r="AH51" s="644"/>
      <c r="AI51" s="20"/>
      <c r="AJ51" s="644"/>
      <c r="AK51" s="644"/>
      <c r="AL51" s="20"/>
      <c r="AM51" s="20"/>
      <c r="AN51" s="20"/>
      <c r="AO51" s="20"/>
      <c r="AP51" s="20"/>
      <c r="AQ51" s="644"/>
    </row>
    <row r="52" spans="1:43" ht="16.5">
      <c r="A52" s="642">
        <v>143</v>
      </c>
      <c r="B52" s="632" t="s">
        <v>74</v>
      </c>
      <c r="C52" s="36">
        <v>6850</v>
      </c>
      <c r="D52" s="643">
        <v>1158774</v>
      </c>
      <c r="E52" s="644">
        <v>-1345683</v>
      </c>
      <c r="F52" s="644">
        <v>-688562</v>
      </c>
      <c r="G52" s="639">
        <v>-875471</v>
      </c>
      <c r="H52" s="644"/>
      <c r="I52" s="644"/>
      <c r="J52" s="644">
        <v>309411</v>
      </c>
      <c r="K52" s="644">
        <v>29811</v>
      </c>
      <c r="L52" s="644">
        <v>305163</v>
      </c>
      <c r="M52" s="644"/>
      <c r="N52" s="644">
        <v>187399</v>
      </c>
      <c r="O52" s="644">
        <v>250414</v>
      </c>
      <c r="P52" s="644">
        <v>44549</v>
      </c>
      <c r="Q52" s="644"/>
      <c r="R52" s="644"/>
      <c r="S52" s="644"/>
      <c r="T52" s="644"/>
      <c r="U52" s="644"/>
      <c r="V52" s="644">
        <v>24413</v>
      </c>
      <c r="W52" s="644"/>
      <c r="X52" s="644"/>
      <c r="Y52" s="644"/>
      <c r="Z52" s="644">
        <v>7614</v>
      </c>
      <c r="AA52" s="644"/>
      <c r="AB52" s="644"/>
      <c r="AC52" s="644"/>
      <c r="AD52" s="644"/>
      <c r="AE52" s="644"/>
      <c r="AF52" s="644"/>
      <c r="AG52" s="644"/>
      <c r="AH52" s="644"/>
      <c r="AI52" s="20"/>
      <c r="AJ52" s="644"/>
      <c r="AK52" s="644"/>
      <c r="AL52" s="20"/>
      <c r="AM52" s="20"/>
      <c r="AN52" s="20"/>
      <c r="AO52" s="20"/>
      <c r="AP52" s="20"/>
      <c r="AQ52" s="644"/>
    </row>
    <row r="53" spans="1:43" ht="16.5">
      <c r="A53" s="642">
        <v>145</v>
      </c>
      <c r="B53" s="632" t="s">
        <v>75</v>
      </c>
      <c r="C53" s="36">
        <v>12343</v>
      </c>
      <c r="D53" s="643">
        <v>3247320</v>
      </c>
      <c r="E53" s="644">
        <v>-2424782</v>
      </c>
      <c r="F53" s="644">
        <v>-1240718</v>
      </c>
      <c r="G53" s="639">
        <v>-418180</v>
      </c>
      <c r="H53" s="644">
        <v>1486420</v>
      </c>
      <c r="I53" s="644"/>
      <c r="J53" s="644">
        <v>833028</v>
      </c>
      <c r="K53" s="644">
        <v>166943</v>
      </c>
      <c r="L53" s="644">
        <v>38145</v>
      </c>
      <c r="M53" s="644"/>
      <c r="N53" s="644">
        <v>512370</v>
      </c>
      <c r="O53" s="644">
        <v>37264</v>
      </c>
      <c r="P53" s="644">
        <v>84400</v>
      </c>
      <c r="Q53" s="644"/>
      <c r="R53" s="644"/>
      <c r="S53" s="644"/>
      <c r="T53" s="644"/>
      <c r="U53" s="644"/>
      <c r="V53" s="644">
        <v>43990</v>
      </c>
      <c r="W53" s="644"/>
      <c r="X53" s="644"/>
      <c r="Y53" s="644"/>
      <c r="Z53" s="644">
        <v>18167</v>
      </c>
      <c r="AA53" s="644">
        <v>26593</v>
      </c>
      <c r="AB53" s="644"/>
      <c r="AC53" s="644"/>
      <c r="AD53" s="644"/>
      <c r="AE53" s="644"/>
      <c r="AF53" s="644"/>
      <c r="AG53" s="644"/>
      <c r="AH53" s="644"/>
      <c r="AI53" s="20"/>
      <c r="AJ53" s="644"/>
      <c r="AK53" s="644"/>
      <c r="AL53" s="20"/>
      <c r="AM53" s="20"/>
      <c r="AN53" s="20"/>
      <c r="AO53" s="20"/>
      <c r="AP53" s="20"/>
      <c r="AQ53" s="644"/>
    </row>
    <row r="54" spans="1:43" ht="16.5">
      <c r="A54" s="642">
        <v>146</v>
      </c>
      <c r="B54" s="632" t="s">
        <v>76</v>
      </c>
      <c r="C54" s="36">
        <v>4406</v>
      </c>
      <c r="D54" s="643">
        <v>1050833</v>
      </c>
      <c r="E54" s="644">
        <v>-865559</v>
      </c>
      <c r="F54" s="644">
        <v>-442891</v>
      </c>
      <c r="G54" s="639">
        <v>-257617</v>
      </c>
      <c r="H54" s="644">
        <v>653135</v>
      </c>
      <c r="I54" s="644"/>
      <c r="J54" s="644">
        <v>166606</v>
      </c>
      <c r="K54" s="644"/>
      <c r="L54" s="644">
        <v>38145</v>
      </c>
      <c r="M54" s="644"/>
      <c r="N54" s="644">
        <v>169644</v>
      </c>
      <c r="O54" s="644"/>
      <c r="P54" s="644">
        <v>18762</v>
      </c>
      <c r="Q54" s="644"/>
      <c r="R54" s="644"/>
      <c r="S54" s="644"/>
      <c r="T54" s="644">
        <v>20323</v>
      </c>
      <c r="U54" s="644"/>
      <c r="V54" s="644">
        <v>15703</v>
      </c>
      <c r="W54" s="644"/>
      <c r="X54" s="644"/>
      <c r="Y54" s="644"/>
      <c r="Z54" s="644">
        <v>2798</v>
      </c>
      <c r="AA54" s="644"/>
      <c r="AB54" s="644"/>
      <c r="AC54" s="644"/>
      <c r="AD54" s="644"/>
      <c r="AE54" s="644"/>
      <c r="AF54" s="644"/>
      <c r="AG54" s="644"/>
      <c r="AH54" s="644"/>
      <c r="AI54" s="20"/>
      <c r="AJ54" s="644"/>
      <c r="AK54" s="644"/>
      <c r="AL54" s="20"/>
      <c r="AM54" s="20"/>
      <c r="AN54" s="20"/>
      <c r="AO54" s="20"/>
      <c r="AP54" s="20"/>
      <c r="AQ54" s="644">
        <v>-34283</v>
      </c>
    </row>
    <row r="55" spans="1:43" ht="16.5">
      <c r="A55" s="642">
        <v>148</v>
      </c>
      <c r="B55" s="632" t="s">
        <v>77</v>
      </c>
      <c r="C55" s="36">
        <v>7127</v>
      </c>
      <c r="D55" s="643">
        <v>1507850</v>
      </c>
      <c r="E55" s="644">
        <v>-1400099</v>
      </c>
      <c r="F55" s="644">
        <v>-716406</v>
      </c>
      <c r="G55" s="639">
        <v>-608655</v>
      </c>
      <c r="H55" s="644">
        <v>830107</v>
      </c>
      <c r="I55" s="644"/>
      <c r="J55" s="644">
        <v>166606</v>
      </c>
      <c r="K55" s="644">
        <v>98377</v>
      </c>
      <c r="L55" s="644"/>
      <c r="M55" s="644"/>
      <c r="N55" s="644">
        <v>242153</v>
      </c>
      <c r="O55" s="644">
        <v>81981</v>
      </c>
      <c r="P55" s="644">
        <v>56168</v>
      </c>
      <c r="Q55" s="644"/>
      <c r="R55" s="644"/>
      <c r="S55" s="644"/>
      <c r="T55" s="644"/>
      <c r="U55" s="644"/>
      <c r="V55" s="644">
        <v>25401</v>
      </c>
      <c r="W55" s="644"/>
      <c r="X55" s="644"/>
      <c r="Y55" s="644"/>
      <c r="Z55" s="644">
        <v>7057</v>
      </c>
      <c r="AA55" s="644"/>
      <c r="AB55" s="644"/>
      <c r="AC55" s="644"/>
      <c r="AD55" s="644"/>
      <c r="AE55" s="644"/>
      <c r="AF55" s="644"/>
      <c r="AG55" s="644"/>
      <c r="AH55" s="644"/>
      <c r="AI55" s="20"/>
      <c r="AJ55" s="644"/>
      <c r="AK55" s="644"/>
      <c r="AL55" s="20"/>
      <c r="AM55" s="20"/>
      <c r="AN55" s="20"/>
      <c r="AO55" s="20"/>
      <c r="AP55" s="20"/>
      <c r="AQ55" s="644"/>
    </row>
    <row r="56" spans="1:43" ht="16.5">
      <c r="A56" s="642">
        <v>149</v>
      </c>
      <c r="B56" s="632" t="s">
        <v>78</v>
      </c>
      <c r="C56" s="36">
        <v>5379</v>
      </c>
      <c r="D56" s="643">
        <v>202964</v>
      </c>
      <c r="E56" s="644">
        <v>-1056705</v>
      </c>
      <c r="F56" s="644">
        <v>-540697</v>
      </c>
      <c r="G56" s="639">
        <v>-1394438</v>
      </c>
      <c r="H56" s="644"/>
      <c r="I56" s="644"/>
      <c r="J56" s="644">
        <v>23801</v>
      </c>
      <c r="K56" s="644">
        <v>23849</v>
      </c>
      <c r="L56" s="644"/>
      <c r="M56" s="644"/>
      <c r="N56" s="644">
        <v>105040</v>
      </c>
      <c r="O56" s="644">
        <v>-2981</v>
      </c>
      <c r="P56" s="644">
        <v>28128</v>
      </c>
      <c r="Q56" s="644"/>
      <c r="R56" s="644"/>
      <c r="S56" s="644"/>
      <c r="T56" s="644"/>
      <c r="U56" s="644"/>
      <c r="V56" s="644">
        <v>19171</v>
      </c>
      <c r="W56" s="644"/>
      <c r="X56" s="644"/>
      <c r="Y56" s="644"/>
      <c r="Z56" s="644">
        <v>5956</v>
      </c>
      <c r="AA56" s="644"/>
      <c r="AB56" s="644"/>
      <c r="AC56" s="644"/>
      <c r="AD56" s="644"/>
      <c r="AE56" s="644"/>
      <c r="AF56" s="644"/>
      <c r="AG56" s="644"/>
      <c r="AH56" s="644"/>
      <c r="AI56" s="20"/>
      <c r="AJ56" s="644"/>
      <c r="AK56" s="644"/>
      <c r="AL56" s="20"/>
      <c r="AM56" s="20"/>
      <c r="AN56" s="20"/>
      <c r="AO56" s="20"/>
      <c r="AP56" s="20"/>
      <c r="AQ56" s="644"/>
    </row>
    <row r="57" spans="1:43" ht="16.5">
      <c r="A57" s="642">
        <v>151</v>
      </c>
      <c r="B57" s="632" t="s">
        <v>79</v>
      </c>
      <c r="C57" s="36">
        <v>1814</v>
      </c>
      <c r="D57" s="643">
        <v>111848</v>
      </c>
      <c r="E57" s="644">
        <v>-356360</v>
      </c>
      <c r="F57" s="644">
        <v>-182343</v>
      </c>
      <c r="G57" s="639">
        <v>-426855</v>
      </c>
      <c r="H57" s="644"/>
      <c r="I57" s="644"/>
      <c r="J57" s="644"/>
      <c r="K57" s="644">
        <v>44717</v>
      </c>
      <c r="L57" s="644"/>
      <c r="M57" s="644"/>
      <c r="N57" s="644"/>
      <c r="O57" s="644">
        <v>44717</v>
      </c>
      <c r="P57" s="644">
        <v>14212</v>
      </c>
      <c r="Q57" s="644"/>
      <c r="R57" s="644"/>
      <c r="S57" s="644"/>
      <c r="T57" s="644"/>
      <c r="U57" s="644"/>
      <c r="V57" s="644">
        <v>6465</v>
      </c>
      <c r="W57" s="644"/>
      <c r="X57" s="644"/>
      <c r="Y57" s="644"/>
      <c r="Z57" s="644">
        <v>1737</v>
      </c>
      <c r="AA57" s="644"/>
      <c r="AB57" s="644"/>
      <c r="AC57" s="644"/>
      <c r="AD57" s="644"/>
      <c r="AE57" s="644"/>
      <c r="AF57" s="644"/>
      <c r="AG57" s="644"/>
      <c r="AH57" s="644"/>
      <c r="AI57" s="20"/>
      <c r="AJ57" s="644"/>
      <c r="AK57" s="644"/>
      <c r="AL57" s="20"/>
      <c r="AM57" s="20"/>
      <c r="AN57" s="20"/>
      <c r="AO57" s="20"/>
      <c r="AP57" s="20"/>
      <c r="AQ57" s="644"/>
    </row>
    <row r="58" spans="1:43" ht="16.5">
      <c r="A58" s="642">
        <v>152</v>
      </c>
      <c r="B58" s="632" t="s">
        <v>80</v>
      </c>
      <c r="C58" s="36">
        <v>4357</v>
      </c>
      <c r="D58" s="643">
        <v>1535843</v>
      </c>
      <c r="E58" s="644">
        <v>-855933</v>
      </c>
      <c r="F58" s="644">
        <v>-437966</v>
      </c>
      <c r="G58" s="639">
        <v>241944</v>
      </c>
      <c r="H58" s="644">
        <v>1167455</v>
      </c>
      <c r="I58" s="644"/>
      <c r="J58" s="644">
        <v>119004</v>
      </c>
      <c r="K58" s="644">
        <v>43226</v>
      </c>
      <c r="L58" s="644">
        <v>76291</v>
      </c>
      <c r="M58" s="644"/>
      <c r="N58" s="644"/>
      <c r="O58" s="644">
        <v>43226</v>
      </c>
      <c r="P58" s="644">
        <v>65638</v>
      </c>
      <c r="Q58" s="644"/>
      <c r="R58" s="644"/>
      <c r="S58" s="644"/>
      <c r="T58" s="644"/>
      <c r="U58" s="644"/>
      <c r="V58" s="644">
        <v>15528</v>
      </c>
      <c r="W58" s="644"/>
      <c r="X58" s="644"/>
      <c r="Y58" s="644"/>
      <c r="Z58" s="644">
        <v>5475</v>
      </c>
      <c r="AA58" s="644"/>
      <c r="AB58" s="644"/>
      <c r="AC58" s="644"/>
      <c r="AD58" s="644"/>
      <c r="AE58" s="644"/>
      <c r="AF58" s="644"/>
      <c r="AG58" s="644"/>
      <c r="AH58" s="644"/>
      <c r="AI58" s="20"/>
      <c r="AJ58" s="644"/>
      <c r="AK58" s="644"/>
      <c r="AL58" s="20"/>
      <c r="AM58" s="20"/>
      <c r="AN58" s="20"/>
      <c r="AO58" s="20"/>
      <c r="AP58" s="20"/>
      <c r="AQ58" s="644"/>
    </row>
    <row r="59" spans="1:43" ht="16.5">
      <c r="A59" s="642">
        <v>153</v>
      </c>
      <c r="B59" s="632" t="s">
        <v>81</v>
      </c>
      <c r="C59" s="36">
        <v>24919</v>
      </c>
      <c r="D59" s="643">
        <v>7818735</v>
      </c>
      <c r="E59" s="644">
        <v>-4895338</v>
      </c>
      <c r="F59" s="644">
        <v>-2504858</v>
      </c>
      <c r="G59" s="639">
        <v>418539</v>
      </c>
      <c r="H59" s="644">
        <v>3457498</v>
      </c>
      <c r="I59" s="644"/>
      <c r="J59" s="644">
        <v>1118638</v>
      </c>
      <c r="K59" s="644">
        <v>478470</v>
      </c>
      <c r="L59" s="644">
        <v>343309</v>
      </c>
      <c r="M59" s="644"/>
      <c r="N59" s="644">
        <v>352462</v>
      </c>
      <c r="O59" s="644">
        <v>350282</v>
      </c>
      <c r="P59" s="644">
        <v>160263</v>
      </c>
      <c r="Q59" s="644">
        <v>615714</v>
      </c>
      <c r="R59" s="644"/>
      <c r="S59" s="644">
        <v>470952</v>
      </c>
      <c r="T59" s="644">
        <v>8582</v>
      </c>
      <c r="U59" s="644">
        <v>73907</v>
      </c>
      <c r="V59" s="644">
        <v>88811</v>
      </c>
      <c r="W59" s="644"/>
      <c r="X59" s="644"/>
      <c r="Y59" s="644">
        <v>122743</v>
      </c>
      <c r="Z59" s="644">
        <v>25015</v>
      </c>
      <c r="AA59" s="644">
        <v>118191</v>
      </c>
      <c r="AB59" s="644">
        <v>33898</v>
      </c>
      <c r="AC59" s="644"/>
      <c r="AD59" s="644"/>
      <c r="AE59" s="644"/>
      <c r="AF59" s="644"/>
      <c r="AG59" s="644"/>
      <c r="AH59" s="644"/>
      <c r="AI59" s="20"/>
      <c r="AJ59" s="644"/>
      <c r="AK59" s="644"/>
      <c r="AL59" s="20"/>
      <c r="AM59" s="20"/>
      <c r="AN59" s="20"/>
      <c r="AO59" s="20"/>
      <c r="AP59" s="20"/>
      <c r="AQ59" s="644"/>
    </row>
    <row r="60" spans="1:43" ht="16.5">
      <c r="A60" s="642">
        <v>165</v>
      </c>
      <c r="B60" s="632" t="s">
        <v>82</v>
      </c>
      <c r="C60" s="36">
        <v>16123</v>
      </c>
      <c r="D60" s="643">
        <v>2909289</v>
      </c>
      <c r="E60" s="644">
        <v>-3167363</v>
      </c>
      <c r="F60" s="644">
        <v>-1620684</v>
      </c>
      <c r="G60" s="639">
        <v>-1878758</v>
      </c>
      <c r="H60" s="644">
        <v>1930431</v>
      </c>
      <c r="I60" s="644"/>
      <c r="J60" s="644">
        <v>523618</v>
      </c>
      <c r="K60" s="644">
        <v>160980</v>
      </c>
      <c r="L60" s="644"/>
      <c r="M60" s="644"/>
      <c r="N60" s="644"/>
      <c r="O60" s="644">
        <v>83471</v>
      </c>
      <c r="P60" s="644">
        <v>104244</v>
      </c>
      <c r="Q60" s="644"/>
      <c r="R60" s="644"/>
      <c r="S60" s="644"/>
      <c r="T60" s="644"/>
      <c r="U60" s="644"/>
      <c r="V60" s="644">
        <v>57462</v>
      </c>
      <c r="W60" s="644"/>
      <c r="X60" s="644"/>
      <c r="Y60" s="644"/>
      <c r="Z60" s="644">
        <v>19535</v>
      </c>
      <c r="AA60" s="644">
        <v>29548</v>
      </c>
      <c r="AB60" s="644"/>
      <c r="AC60" s="644"/>
      <c r="AD60" s="644"/>
      <c r="AE60" s="644"/>
      <c r="AF60" s="644"/>
      <c r="AG60" s="644"/>
      <c r="AH60" s="644"/>
      <c r="AI60" s="20"/>
      <c r="AJ60" s="644"/>
      <c r="AK60" s="644"/>
      <c r="AL60" s="20"/>
      <c r="AM60" s="20"/>
      <c r="AN60" s="20"/>
      <c r="AO60" s="20"/>
      <c r="AP60" s="20"/>
      <c r="AQ60" s="644"/>
    </row>
    <row r="61" spans="1:43" ht="16.5">
      <c r="A61" s="642">
        <v>167</v>
      </c>
      <c r="B61" s="632" t="s">
        <v>83</v>
      </c>
      <c r="C61" s="36">
        <v>78062</v>
      </c>
      <c r="D61" s="643">
        <v>25683223</v>
      </c>
      <c r="E61" s="644">
        <v>-15335280</v>
      </c>
      <c r="F61" s="644">
        <v>-7846792</v>
      </c>
      <c r="G61" s="639">
        <v>2501151</v>
      </c>
      <c r="H61" s="644">
        <v>9787932</v>
      </c>
      <c r="I61" s="644">
        <v>483275</v>
      </c>
      <c r="J61" s="644">
        <v>3546321</v>
      </c>
      <c r="K61" s="644">
        <v>2304406</v>
      </c>
      <c r="L61" s="644">
        <v>1144362</v>
      </c>
      <c r="M61" s="644">
        <v>165649</v>
      </c>
      <c r="N61" s="644">
        <v>1622733</v>
      </c>
      <c r="O61" s="644">
        <v>1003147</v>
      </c>
      <c r="P61" s="644">
        <v>206309</v>
      </c>
      <c r="Q61" s="644">
        <v>1379019</v>
      </c>
      <c r="R61" s="644">
        <v>59062</v>
      </c>
      <c r="S61" s="644">
        <v>845107</v>
      </c>
      <c r="T61" s="644">
        <v>696609</v>
      </c>
      <c r="U61" s="644">
        <v>340614</v>
      </c>
      <c r="V61" s="644">
        <v>278213</v>
      </c>
      <c r="W61" s="644">
        <v>301539</v>
      </c>
      <c r="X61" s="644">
        <v>420774</v>
      </c>
      <c r="Y61" s="644">
        <v>249733</v>
      </c>
      <c r="Z61" s="644">
        <v>119327</v>
      </c>
      <c r="AA61" s="644">
        <v>17729</v>
      </c>
      <c r="AB61" s="644"/>
      <c r="AC61" s="644">
        <v>681642</v>
      </c>
      <c r="AD61" s="644"/>
      <c r="AE61" s="644">
        <v>64910</v>
      </c>
      <c r="AF61" s="644"/>
      <c r="AG61" s="644">
        <v>7821</v>
      </c>
      <c r="AH61" s="644"/>
      <c r="AI61" s="20"/>
      <c r="AJ61" s="644">
        <v>35140</v>
      </c>
      <c r="AK61" s="644"/>
      <c r="AL61" s="20"/>
      <c r="AM61" s="20"/>
      <c r="AN61" s="20"/>
      <c r="AO61" s="20"/>
      <c r="AP61" s="20"/>
      <c r="AQ61" s="644">
        <v>-78150</v>
      </c>
    </row>
    <row r="62" spans="1:43" ht="16.5">
      <c r="A62" s="642">
        <v>169</v>
      </c>
      <c r="B62" s="632" t="s">
        <v>84</v>
      </c>
      <c r="C62" s="36">
        <v>4916</v>
      </c>
      <c r="D62" s="643">
        <v>248144</v>
      </c>
      <c r="E62" s="644">
        <v>-965748</v>
      </c>
      <c r="F62" s="644">
        <v>-494156</v>
      </c>
      <c r="G62" s="639">
        <v>-1211760</v>
      </c>
      <c r="H62" s="644"/>
      <c r="I62" s="644"/>
      <c r="J62" s="644">
        <v>71402</v>
      </c>
      <c r="K62" s="644">
        <v>38755</v>
      </c>
      <c r="L62" s="644"/>
      <c r="M62" s="644"/>
      <c r="N62" s="644">
        <v>72566</v>
      </c>
      <c r="O62" s="644">
        <v>32792</v>
      </c>
      <c r="P62" s="644">
        <v>9366</v>
      </c>
      <c r="Q62" s="644"/>
      <c r="R62" s="644"/>
      <c r="S62" s="644"/>
      <c r="T62" s="644"/>
      <c r="U62" s="644"/>
      <c r="V62" s="644">
        <v>17521</v>
      </c>
      <c r="W62" s="644"/>
      <c r="X62" s="644"/>
      <c r="Y62" s="644"/>
      <c r="Z62" s="644">
        <v>5742</v>
      </c>
      <c r="AA62" s="644"/>
      <c r="AB62" s="644"/>
      <c r="AC62" s="644"/>
      <c r="AD62" s="644"/>
      <c r="AE62" s="644"/>
      <c r="AF62" s="644"/>
      <c r="AG62" s="644"/>
      <c r="AH62" s="644"/>
      <c r="AI62" s="20"/>
      <c r="AJ62" s="644"/>
      <c r="AK62" s="644"/>
      <c r="AL62" s="20"/>
      <c r="AM62" s="20"/>
      <c r="AN62" s="20"/>
      <c r="AO62" s="20"/>
      <c r="AP62" s="20"/>
      <c r="AQ62" s="644"/>
    </row>
    <row r="63" spans="1:43" ht="16.5">
      <c r="A63" s="642">
        <v>171</v>
      </c>
      <c r="B63" s="632" t="s">
        <v>85</v>
      </c>
      <c r="C63" s="36">
        <v>4590</v>
      </c>
      <c r="D63" s="643">
        <v>1634598</v>
      </c>
      <c r="E63" s="644">
        <v>-901706</v>
      </c>
      <c r="F63" s="644">
        <v>-461387</v>
      </c>
      <c r="G63" s="639">
        <v>271505</v>
      </c>
      <c r="H63" s="644">
        <v>923996</v>
      </c>
      <c r="I63" s="644"/>
      <c r="J63" s="644">
        <v>285610</v>
      </c>
      <c r="K63" s="644">
        <v>187811</v>
      </c>
      <c r="L63" s="644"/>
      <c r="M63" s="644"/>
      <c r="N63" s="644"/>
      <c r="O63" s="644">
        <v>187811</v>
      </c>
      <c r="P63" s="644">
        <v>28440</v>
      </c>
      <c r="Q63" s="644"/>
      <c r="R63" s="644"/>
      <c r="S63" s="644"/>
      <c r="T63" s="644"/>
      <c r="U63" s="644"/>
      <c r="V63" s="644">
        <v>16359</v>
      </c>
      <c r="W63" s="644"/>
      <c r="X63" s="644"/>
      <c r="Y63" s="644"/>
      <c r="Z63" s="644">
        <v>4571</v>
      </c>
      <c r="AA63" s="644"/>
      <c r="AB63" s="644"/>
      <c r="AC63" s="644"/>
      <c r="AD63" s="644"/>
      <c r="AE63" s="644"/>
      <c r="AF63" s="644"/>
      <c r="AG63" s="644"/>
      <c r="AH63" s="644"/>
      <c r="AI63" s="20"/>
      <c r="AJ63" s="644"/>
      <c r="AK63" s="644"/>
      <c r="AL63" s="20"/>
      <c r="AM63" s="20"/>
      <c r="AN63" s="20"/>
      <c r="AO63" s="20"/>
      <c r="AP63" s="20"/>
      <c r="AQ63" s="644"/>
    </row>
    <row r="64" spans="1:43" ht="16.5">
      <c r="A64" s="642">
        <v>172</v>
      </c>
      <c r="B64" s="632" t="s">
        <v>86</v>
      </c>
      <c r="C64" s="36">
        <v>4079</v>
      </c>
      <c r="D64" s="643">
        <v>2170372</v>
      </c>
      <c r="E64" s="644">
        <v>-801320</v>
      </c>
      <c r="F64" s="644">
        <v>-410021</v>
      </c>
      <c r="G64" s="639">
        <v>959031</v>
      </c>
      <c r="H64" s="644">
        <v>757483</v>
      </c>
      <c r="I64" s="644"/>
      <c r="J64" s="644">
        <v>190406</v>
      </c>
      <c r="K64" s="644">
        <v>429281</v>
      </c>
      <c r="L64" s="644"/>
      <c r="M64" s="644"/>
      <c r="N64" s="644">
        <v>332244</v>
      </c>
      <c r="O64" s="644">
        <v>429281</v>
      </c>
      <c r="P64" s="644">
        <v>14020</v>
      </c>
      <c r="Q64" s="644"/>
      <c r="R64" s="644"/>
      <c r="S64" s="644"/>
      <c r="T64" s="644"/>
      <c r="U64" s="644"/>
      <c r="V64" s="644">
        <v>14538</v>
      </c>
      <c r="W64" s="644"/>
      <c r="X64" s="644"/>
      <c r="Y64" s="644"/>
      <c r="Z64" s="644">
        <v>3119</v>
      </c>
      <c r="AA64" s="644"/>
      <c r="AB64" s="644"/>
      <c r="AC64" s="644"/>
      <c r="AD64" s="644"/>
      <c r="AE64" s="644"/>
      <c r="AF64" s="644"/>
      <c r="AG64" s="644"/>
      <c r="AH64" s="644"/>
      <c r="AI64" s="20"/>
      <c r="AJ64" s="644"/>
      <c r="AK64" s="644"/>
      <c r="AL64" s="20"/>
      <c r="AM64" s="20"/>
      <c r="AN64" s="20"/>
      <c r="AO64" s="20"/>
      <c r="AP64" s="20"/>
      <c r="AQ64" s="644"/>
    </row>
    <row r="65" spans="1:43" ht="16.5">
      <c r="A65" s="642">
        <v>176</v>
      </c>
      <c r="B65" s="632" t="s">
        <v>87</v>
      </c>
      <c r="C65" s="36">
        <v>4259</v>
      </c>
      <c r="D65" s="643">
        <v>1388599</v>
      </c>
      <c r="E65" s="644">
        <v>-836681</v>
      </c>
      <c r="F65" s="644">
        <v>-428115</v>
      </c>
      <c r="G65" s="639">
        <v>123803</v>
      </c>
      <c r="H65" s="644">
        <v>733284</v>
      </c>
      <c r="I65" s="644"/>
      <c r="J65" s="644">
        <v>309411</v>
      </c>
      <c r="K65" s="644">
        <v>56641</v>
      </c>
      <c r="L65" s="644">
        <v>38145</v>
      </c>
      <c r="M65" s="644"/>
      <c r="N65" s="644">
        <v>149656</v>
      </c>
      <c r="O65" s="644">
        <v>46207</v>
      </c>
      <c r="P65" s="644">
        <v>18970</v>
      </c>
      <c r="Q65" s="644"/>
      <c r="R65" s="644"/>
      <c r="S65" s="644"/>
      <c r="T65" s="644">
        <v>15219</v>
      </c>
      <c r="U65" s="644"/>
      <c r="V65" s="644">
        <v>15179</v>
      </c>
      <c r="W65" s="644"/>
      <c r="X65" s="644"/>
      <c r="Y65" s="644"/>
      <c r="Z65" s="644">
        <v>3475</v>
      </c>
      <c r="AA65" s="644"/>
      <c r="AB65" s="644"/>
      <c r="AC65" s="644"/>
      <c r="AD65" s="644"/>
      <c r="AE65" s="644">
        <v>2412</v>
      </c>
      <c r="AF65" s="644"/>
      <c r="AG65" s="644"/>
      <c r="AH65" s="644"/>
      <c r="AI65" s="20"/>
      <c r="AJ65" s="644"/>
      <c r="AK65" s="644"/>
      <c r="AL65" s="20"/>
      <c r="AM65" s="20"/>
      <c r="AN65" s="20"/>
      <c r="AO65" s="20"/>
      <c r="AP65" s="20"/>
      <c r="AQ65" s="644"/>
    </row>
    <row r="66" spans="1:43" ht="16.5">
      <c r="A66" s="642">
        <v>177</v>
      </c>
      <c r="B66" s="632" t="s">
        <v>88</v>
      </c>
      <c r="C66" s="36">
        <v>1708</v>
      </c>
      <c r="D66" s="643">
        <v>17106</v>
      </c>
      <c r="E66" s="644">
        <v>-335537</v>
      </c>
      <c r="F66" s="644">
        <v>-171688</v>
      </c>
      <c r="G66" s="639">
        <v>-490119</v>
      </c>
      <c r="H66" s="644"/>
      <c r="I66" s="644"/>
      <c r="J66" s="644"/>
      <c r="K66" s="644"/>
      <c r="L66" s="644"/>
      <c r="M66" s="644"/>
      <c r="N66" s="644"/>
      <c r="O66" s="644"/>
      <c r="P66" s="644">
        <v>9277</v>
      </c>
      <c r="Q66" s="644"/>
      <c r="R66" s="644"/>
      <c r="S66" s="644"/>
      <c r="T66" s="644"/>
      <c r="U66" s="644"/>
      <c r="V66" s="644">
        <v>6087</v>
      </c>
      <c r="W66" s="644"/>
      <c r="X66" s="644"/>
      <c r="Y66" s="644"/>
      <c r="Z66" s="644">
        <v>1742</v>
      </c>
      <c r="AA66" s="644"/>
      <c r="AB66" s="644"/>
      <c r="AC66" s="644"/>
      <c r="AD66" s="644"/>
      <c r="AE66" s="644"/>
      <c r="AF66" s="644"/>
      <c r="AG66" s="644"/>
      <c r="AH66" s="644"/>
      <c r="AI66" s="20"/>
      <c r="AJ66" s="644"/>
      <c r="AK66" s="644"/>
      <c r="AL66" s="20"/>
      <c r="AM66" s="20"/>
      <c r="AN66" s="20"/>
      <c r="AO66" s="20"/>
      <c r="AP66" s="20"/>
      <c r="AQ66" s="644"/>
    </row>
    <row r="67" spans="1:43" ht="16.5">
      <c r="A67" s="642">
        <v>178</v>
      </c>
      <c r="B67" s="632" t="s">
        <v>89</v>
      </c>
      <c r="C67" s="36">
        <v>5734</v>
      </c>
      <c r="D67" s="643">
        <v>1144399</v>
      </c>
      <c r="E67" s="644">
        <v>-1126444</v>
      </c>
      <c r="F67" s="644">
        <v>-576382</v>
      </c>
      <c r="G67" s="639">
        <v>-558427</v>
      </c>
      <c r="H67" s="644">
        <v>768623</v>
      </c>
      <c r="I67" s="644"/>
      <c r="J67" s="644">
        <v>142805</v>
      </c>
      <c r="K67" s="644">
        <v>61113</v>
      </c>
      <c r="L67" s="644">
        <v>38145</v>
      </c>
      <c r="M67" s="644"/>
      <c r="N67" s="644"/>
      <c r="O67" s="644">
        <v>61113</v>
      </c>
      <c r="P67" s="644">
        <v>46876</v>
      </c>
      <c r="Q67" s="644"/>
      <c r="R67" s="644"/>
      <c r="S67" s="644"/>
      <c r="T67" s="644"/>
      <c r="U67" s="644"/>
      <c r="V67" s="644">
        <v>20436</v>
      </c>
      <c r="W67" s="644"/>
      <c r="X67" s="644"/>
      <c r="Y67" s="644"/>
      <c r="Z67" s="644">
        <v>5288</v>
      </c>
      <c r="AA67" s="644"/>
      <c r="AB67" s="644"/>
      <c r="AC67" s="644"/>
      <c r="AD67" s="644"/>
      <c r="AE67" s="644"/>
      <c r="AF67" s="644"/>
      <c r="AG67" s="644"/>
      <c r="AH67" s="644"/>
      <c r="AI67" s="20"/>
      <c r="AJ67" s="644"/>
      <c r="AK67" s="644"/>
      <c r="AL67" s="20"/>
      <c r="AM67" s="20"/>
      <c r="AN67" s="20"/>
      <c r="AO67" s="20"/>
      <c r="AP67" s="20"/>
      <c r="AQ67" s="644"/>
    </row>
    <row r="68" spans="1:43" ht="16.5">
      <c r="A68" s="642">
        <v>179</v>
      </c>
      <c r="B68" s="632" t="s">
        <v>90</v>
      </c>
      <c r="C68" s="36">
        <v>147746</v>
      </c>
      <c r="D68" s="643">
        <v>20447706</v>
      </c>
      <c r="E68" s="644">
        <v>-29024702</v>
      </c>
      <c r="F68" s="644">
        <v>-14851428</v>
      </c>
      <c r="G68" s="639">
        <v>-23428424</v>
      </c>
      <c r="H68" s="644"/>
      <c r="I68" s="644"/>
      <c r="J68" s="644">
        <v>7854267</v>
      </c>
      <c r="K68" s="644">
        <v>1837860</v>
      </c>
      <c r="L68" s="644">
        <v>915490</v>
      </c>
      <c r="M68" s="644"/>
      <c r="N68" s="644">
        <v>1663626</v>
      </c>
      <c r="O68" s="644">
        <v>515734</v>
      </c>
      <c r="P68" s="644">
        <v>1791145</v>
      </c>
      <c r="Q68" s="644"/>
      <c r="R68" s="644"/>
      <c r="S68" s="644">
        <v>2745287</v>
      </c>
      <c r="T68" s="644"/>
      <c r="U68" s="644">
        <v>835469</v>
      </c>
      <c r="V68" s="644">
        <v>526567</v>
      </c>
      <c r="W68" s="644"/>
      <c r="X68" s="644">
        <v>775109</v>
      </c>
      <c r="Y68" s="644"/>
      <c r="Z68" s="644">
        <v>241247</v>
      </c>
      <c r="AA68" s="644">
        <v>118191</v>
      </c>
      <c r="AB68" s="644">
        <v>135592</v>
      </c>
      <c r="AC68" s="644"/>
      <c r="AD68" s="644">
        <v>153915</v>
      </c>
      <c r="AE68" s="644">
        <v>64207</v>
      </c>
      <c r="AF68" s="644"/>
      <c r="AG68" s="644"/>
      <c r="AH68" s="644"/>
      <c r="AI68" s="20"/>
      <c r="AJ68" s="644"/>
      <c r="AK68" s="644">
        <v>274000</v>
      </c>
      <c r="AL68" s="20"/>
      <c r="AM68" s="20"/>
      <c r="AN68" s="20"/>
      <c r="AO68" s="20"/>
      <c r="AP68" s="20"/>
      <c r="AQ68" s="644"/>
    </row>
    <row r="69" spans="1:43" ht="16.5">
      <c r="A69" s="642">
        <v>181</v>
      </c>
      <c r="B69" s="632" t="s">
        <v>91</v>
      </c>
      <c r="C69" s="36">
        <v>1682</v>
      </c>
      <c r="D69" s="643">
        <v>112324</v>
      </c>
      <c r="E69" s="644">
        <v>-330429</v>
      </c>
      <c r="F69" s="644">
        <v>-169075</v>
      </c>
      <c r="G69" s="639">
        <v>-387180</v>
      </c>
      <c r="H69" s="644"/>
      <c r="I69" s="644"/>
      <c r="J69" s="644">
        <v>95203</v>
      </c>
      <c r="K69" s="644"/>
      <c r="L69" s="644"/>
      <c r="M69" s="644"/>
      <c r="N69" s="644"/>
      <c r="O69" s="644"/>
      <c r="P69" s="644">
        <v>9233</v>
      </c>
      <c r="Q69" s="644"/>
      <c r="R69" s="644"/>
      <c r="S69" s="644"/>
      <c r="T69" s="644"/>
      <c r="U69" s="644"/>
      <c r="V69" s="644">
        <v>5995</v>
      </c>
      <c r="W69" s="644"/>
      <c r="X69" s="644"/>
      <c r="Y69" s="644"/>
      <c r="Z69" s="644">
        <v>1893</v>
      </c>
      <c r="AA69" s="644"/>
      <c r="AB69" s="644"/>
      <c r="AC69" s="644"/>
      <c r="AD69" s="644"/>
      <c r="AE69" s="644"/>
      <c r="AF69" s="644"/>
      <c r="AG69" s="644"/>
      <c r="AH69" s="644"/>
      <c r="AI69" s="20"/>
      <c r="AJ69" s="644"/>
      <c r="AK69" s="644"/>
      <c r="AL69" s="20"/>
      <c r="AM69" s="20"/>
      <c r="AN69" s="20"/>
      <c r="AO69" s="20"/>
      <c r="AP69" s="20"/>
      <c r="AQ69" s="644"/>
    </row>
    <row r="70" spans="1:43" ht="16.5">
      <c r="A70" s="642">
        <v>182</v>
      </c>
      <c r="B70" s="632" t="s">
        <v>92</v>
      </c>
      <c r="C70" s="36">
        <v>19182</v>
      </c>
      <c r="D70" s="643">
        <v>4330372</v>
      </c>
      <c r="E70" s="644">
        <v>-3768304</v>
      </c>
      <c r="F70" s="644">
        <v>-1928175</v>
      </c>
      <c r="G70" s="639">
        <v>-1366107</v>
      </c>
      <c r="H70" s="644">
        <v>2080612</v>
      </c>
      <c r="I70" s="644"/>
      <c r="J70" s="644">
        <v>452215</v>
      </c>
      <c r="K70" s="644">
        <v>708016</v>
      </c>
      <c r="L70" s="644">
        <v>267018</v>
      </c>
      <c r="M70" s="644"/>
      <c r="N70" s="644">
        <v>296219</v>
      </c>
      <c r="O70" s="644">
        <v>-228056</v>
      </c>
      <c r="P70" s="644">
        <v>46876</v>
      </c>
      <c r="Q70" s="644">
        <v>546465</v>
      </c>
      <c r="R70" s="644"/>
      <c r="S70" s="644"/>
      <c r="T70" s="644">
        <v>4904</v>
      </c>
      <c r="U70" s="644"/>
      <c r="V70" s="644">
        <v>68365</v>
      </c>
      <c r="W70" s="644"/>
      <c r="X70" s="644"/>
      <c r="Y70" s="644"/>
      <c r="Z70" s="644">
        <v>19361</v>
      </c>
      <c r="AA70" s="644"/>
      <c r="AB70" s="644">
        <v>11299</v>
      </c>
      <c r="AC70" s="644"/>
      <c r="AD70" s="644"/>
      <c r="AE70" s="644">
        <v>56872</v>
      </c>
      <c r="AF70" s="644"/>
      <c r="AG70" s="644">
        <v>206</v>
      </c>
      <c r="AH70" s="644"/>
      <c r="AI70" s="20"/>
      <c r="AJ70" s="644"/>
      <c r="AK70" s="644"/>
      <c r="AL70" s="20"/>
      <c r="AM70" s="20"/>
      <c r="AN70" s="20"/>
      <c r="AO70" s="20"/>
      <c r="AP70" s="20"/>
      <c r="AQ70" s="644"/>
    </row>
    <row r="71" spans="1:43" ht="16.5">
      <c r="A71" s="642">
        <v>186</v>
      </c>
      <c r="B71" s="632" t="s">
        <v>93</v>
      </c>
      <c r="C71" s="36">
        <v>46490</v>
      </c>
      <c r="D71" s="643">
        <v>16097125</v>
      </c>
      <c r="E71" s="644">
        <v>-9132961</v>
      </c>
      <c r="F71" s="644">
        <v>-4673175</v>
      </c>
      <c r="G71" s="639">
        <v>2290989</v>
      </c>
      <c r="H71" s="644">
        <v>7690490</v>
      </c>
      <c r="I71" s="644"/>
      <c r="J71" s="644">
        <v>1904065</v>
      </c>
      <c r="K71" s="644">
        <v>1360881</v>
      </c>
      <c r="L71" s="644">
        <v>839199</v>
      </c>
      <c r="M71" s="644"/>
      <c r="N71" s="644">
        <v>613057</v>
      </c>
      <c r="O71" s="644">
        <v>1083637</v>
      </c>
      <c r="P71" s="644">
        <v>621951</v>
      </c>
      <c r="Q71" s="644">
        <v>1072861</v>
      </c>
      <c r="R71" s="644"/>
      <c r="S71" s="644"/>
      <c r="T71" s="644">
        <v>432710</v>
      </c>
      <c r="U71" s="644">
        <v>96400</v>
      </c>
      <c r="V71" s="644">
        <v>165690</v>
      </c>
      <c r="W71" s="644"/>
      <c r="X71" s="644"/>
      <c r="Y71" s="644">
        <v>82164</v>
      </c>
      <c r="Z71" s="644">
        <v>66224</v>
      </c>
      <c r="AA71" s="644"/>
      <c r="AB71" s="644">
        <v>67796</v>
      </c>
      <c r="AC71" s="644"/>
      <c r="AD71" s="644"/>
      <c r="AE71" s="644"/>
      <c r="AF71" s="644"/>
      <c r="AG71" s="644"/>
      <c r="AH71" s="644"/>
      <c r="AI71" s="20"/>
      <c r="AJ71" s="644"/>
      <c r="AK71" s="644"/>
      <c r="AL71" s="20"/>
      <c r="AM71" s="20"/>
      <c r="AN71" s="20"/>
      <c r="AO71" s="20"/>
      <c r="AP71" s="20"/>
      <c r="AQ71" s="644"/>
    </row>
    <row r="72" spans="1:43" ht="16.5">
      <c r="A72" s="642">
        <v>202</v>
      </c>
      <c r="B72" s="632" t="s">
        <v>94</v>
      </c>
      <c r="C72" s="36">
        <v>36339</v>
      </c>
      <c r="D72" s="643">
        <v>6932665</v>
      </c>
      <c r="E72" s="644">
        <v>-7138797</v>
      </c>
      <c r="F72" s="644">
        <v>-3652796</v>
      </c>
      <c r="G72" s="639">
        <v>-3858928</v>
      </c>
      <c r="H72" s="644">
        <v>3202986</v>
      </c>
      <c r="I72" s="644"/>
      <c r="J72" s="644">
        <v>1737459</v>
      </c>
      <c r="K72" s="644">
        <v>74528</v>
      </c>
      <c r="L72" s="644">
        <v>38145</v>
      </c>
      <c r="M72" s="644"/>
      <c r="N72" s="644">
        <v>554065</v>
      </c>
      <c r="O72" s="644">
        <v>181848</v>
      </c>
      <c r="P72" s="644">
        <v>440762</v>
      </c>
      <c r="Q72" s="644"/>
      <c r="R72" s="644"/>
      <c r="S72" s="644"/>
      <c r="T72" s="644">
        <v>478891</v>
      </c>
      <c r="U72" s="644"/>
      <c r="V72" s="644">
        <v>129512</v>
      </c>
      <c r="W72" s="644"/>
      <c r="X72" s="644"/>
      <c r="Y72" s="644"/>
      <c r="Z72" s="644">
        <v>49272</v>
      </c>
      <c r="AA72" s="644"/>
      <c r="AB72" s="644">
        <v>45197</v>
      </c>
      <c r="AC72" s="644"/>
      <c r="AD72" s="644"/>
      <c r="AE72" s="644"/>
      <c r="AF72" s="644"/>
      <c r="AG72" s="644"/>
      <c r="AH72" s="644"/>
      <c r="AI72" s="20"/>
      <c r="AJ72" s="644"/>
      <c r="AK72" s="644"/>
      <c r="AL72" s="20"/>
      <c r="AM72" s="20"/>
      <c r="AN72" s="20"/>
      <c r="AO72" s="20"/>
      <c r="AP72" s="20"/>
      <c r="AQ72" s="644"/>
    </row>
    <row r="73" spans="1:43" ht="16.5">
      <c r="A73" s="642">
        <v>204</v>
      </c>
      <c r="B73" s="632" t="s">
        <v>95</v>
      </c>
      <c r="C73" s="36">
        <v>2628</v>
      </c>
      <c r="D73" s="643">
        <v>137462</v>
      </c>
      <c r="E73" s="644">
        <v>-516271</v>
      </c>
      <c r="F73" s="644">
        <v>-264167</v>
      </c>
      <c r="G73" s="639">
        <v>-642976</v>
      </c>
      <c r="H73" s="644"/>
      <c r="I73" s="644"/>
      <c r="J73" s="644">
        <v>119004</v>
      </c>
      <c r="K73" s="644"/>
      <c r="L73" s="644"/>
      <c r="M73" s="644"/>
      <c r="N73" s="644"/>
      <c r="O73" s="644"/>
      <c r="P73" s="644">
        <v>7025</v>
      </c>
      <c r="Q73" s="644"/>
      <c r="R73" s="644"/>
      <c r="S73" s="644"/>
      <c r="T73" s="644"/>
      <c r="U73" s="644"/>
      <c r="V73" s="644">
        <v>9366</v>
      </c>
      <c r="W73" s="644"/>
      <c r="X73" s="644"/>
      <c r="Y73" s="644"/>
      <c r="Z73" s="644">
        <v>2067</v>
      </c>
      <c r="AA73" s="644"/>
      <c r="AB73" s="644"/>
      <c r="AC73" s="644"/>
      <c r="AD73" s="644"/>
      <c r="AE73" s="644"/>
      <c r="AF73" s="644"/>
      <c r="AG73" s="644"/>
      <c r="AH73" s="644"/>
      <c r="AI73" s="20"/>
      <c r="AJ73" s="644"/>
      <c r="AK73" s="644"/>
      <c r="AL73" s="20"/>
      <c r="AM73" s="20"/>
      <c r="AN73" s="20"/>
      <c r="AO73" s="20"/>
      <c r="AP73" s="20"/>
      <c r="AQ73" s="644"/>
    </row>
    <row r="74" spans="1:43" ht="16.5">
      <c r="A74" s="642">
        <v>205</v>
      </c>
      <c r="B74" s="632" t="s">
        <v>96</v>
      </c>
      <c r="C74" s="36">
        <v>36513</v>
      </c>
      <c r="D74" s="643">
        <v>41714362</v>
      </c>
      <c r="E74" s="644">
        <v>-7172979</v>
      </c>
      <c r="F74" s="644">
        <v>-3670287</v>
      </c>
      <c r="G74" s="639">
        <v>30871096</v>
      </c>
      <c r="H74" s="644">
        <v>4642337</v>
      </c>
      <c r="I74" s="644">
        <v>20540815</v>
      </c>
      <c r="J74" s="644">
        <v>1380447</v>
      </c>
      <c r="K74" s="644">
        <v>1255052</v>
      </c>
      <c r="L74" s="644">
        <v>190727</v>
      </c>
      <c r="M74" s="644">
        <v>5953906</v>
      </c>
      <c r="N74" s="644">
        <v>561797</v>
      </c>
      <c r="O74" s="644">
        <v>-86452</v>
      </c>
      <c r="P74" s="644">
        <v>272970</v>
      </c>
      <c r="Q74" s="644">
        <v>1256096</v>
      </c>
      <c r="R74" s="644">
        <v>3378062</v>
      </c>
      <c r="S74" s="644">
        <v>1219645</v>
      </c>
      <c r="T74" s="644">
        <v>45854</v>
      </c>
      <c r="U74" s="644">
        <v>289201</v>
      </c>
      <c r="V74" s="644">
        <v>130132</v>
      </c>
      <c r="W74" s="644"/>
      <c r="X74" s="644">
        <v>236224</v>
      </c>
      <c r="Y74" s="644">
        <v>28282</v>
      </c>
      <c r="Z74" s="644">
        <v>51665</v>
      </c>
      <c r="AA74" s="644">
        <v>59095</v>
      </c>
      <c r="AB74" s="644"/>
      <c r="AC74" s="644"/>
      <c r="AD74" s="644"/>
      <c r="AE74" s="644">
        <v>49336</v>
      </c>
      <c r="AF74" s="644"/>
      <c r="AG74" s="644"/>
      <c r="AH74" s="644"/>
      <c r="AI74" s="20"/>
      <c r="AJ74" s="644">
        <v>332897</v>
      </c>
      <c r="AK74" s="644"/>
      <c r="AL74" s="20"/>
      <c r="AM74" s="20"/>
      <c r="AN74" s="20"/>
      <c r="AO74" s="20"/>
      <c r="AP74" s="20"/>
      <c r="AQ74" s="644">
        <v>-73726</v>
      </c>
    </row>
    <row r="75" spans="1:43" ht="16.5">
      <c r="A75" s="642">
        <v>208</v>
      </c>
      <c r="B75" s="632" t="s">
        <v>97</v>
      </c>
      <c r="C75" s="36">
        <v>12372</v>
      </c>
      <c r="D75" s="643">
        <v>3461702</v>
      </c>
      <c r="E75" s="644">
        <v>-2430479</v>
      </c>
      <c r="F75" s="644">
        <v>-1243633</v>
      </c>
      <c r="G75" s="639">
        <v>-212410</v>
      </c>
      <c r="H75" s="644">
        <v>2042734</v>
      </c>
      <c r="I75" s="644"/>
      <c r="J75" s="644">
        <v>714024</v>
      </c>
      <c r="K75" s="644">
        <v>146075</v>
      </c>
      <c r="L75" s="644"/>
      <c r="M75" s="644"/>
      <c r="N75" s="644">
        <v>323252</v>
      </c>
      <c r="O75" s="644">
        <v>81981</v>
      </c>
      <c r="P75" s="644">
        <v>66749</v>
      </c>
      <c r="Q75" s="644"/>
      <c r="R75" s="644"/>
      <c r="S75" s="644"/>
      <c r="T75" s="644"/>
      <c r="U75" s="644"/>
      <c r="V75" s="644">
        <v>44094</v>
      </c>
      <c r="W75" s="644"/>
      <c r="X75" s="644"/>
      <c r="Y75" s="644"/>
      <c r="Z75" s="644">
        <v>16720</v>
      </c>
      <c r="AA75" s="644">
        <v>14774</v>
      </c>
      <c r="AB75" s="644">
        <v>11299</v>
      </c>
      <c r="AC75" s="644"/>
      <c r="AD75" s="644"/>
      <c r="AE75" s="644"/>
      <c r="AF75" s="644"/>
      <c r="AG75" s="644"/>
      <c r="AH75" s="644"/>
      <c r="AI75" s="20"/>
      <c r="AJ75" s="644"/>
      <c r="AK75" s="644"/>
      <c r="AL75" s="20"/>
      <c r="AM75" s="20"/>
      <c r="AN75" s="20"/>
      <c r="AO75" s="20"/>
      <c r="AP75" s="20"/>
      <c r="AQ75" s="644"/>
    </row>
    <row r="76" spans="1:43" ht="16.5">
      <c r="A76" s="642">
        <v>211</v>
      </c>
      <c r="B76" s="632" t="s">
        <v>98</v>
      </c>
      <c r="C76" s="36">
        <v>33473</v>
      </c>
      <c r="D76" s="643">
        <v>5853292</v>
      </c>
      <c r="E76" s="644">
        <v>-6575771</v>
      </c>
      <c r="F76" s="644">
        <v>-3364706</v>
      </c>
      <c r="G76" s="639">
        <v>-4087185</v>
      </c>
      <c r="H76" s="644">
        <v>3515311</v>
      </c>
      <c r="I76" s="644"/>
      <c r="J76" s="644">
        <v>1118638</v>
      </c>
      <c r="K76" s="644">
        <v>126698</v>
      </c>
      <c r="L76" s="644">
        <v>305163</v>
      </c>
      <c r="M76" s="644"/>
      <c r="N76" s="644"/>
      <c r="O76" s="644">
        <v>126698</v>
      </c>
      <c r="P76" s="644">
        <v>461895</v>
      </c>
      <c r="Q76" s="644"/>
      <c r="R76" s="644"/>
      <c r="S76" s="644"/>
      <c r="T76" s="644"/>
      <c r="U76" s="644"/>
      <c r="V76" s="644">
        <v>119298</v>
      </c>
      <c r="W76" s="644"/>
      <c r="X76" s="644"/>
      <c r="Y76" s="644"/>
      <c r="Z76" s="644">
        <v>47089</v>
      </c>
      <c r="AA76" s="644">
        <v>32502</v>
      </c>
      <c r="AB76" s="644"/>
      <c r="AC76" s="644"/>
      <c r="AD76" s="644"/>
      <c r="AE76" s="644"/>
      <c r="AF76" s="644"/>
      <c r="AG76" s="644"/>
      <c r="AH76" s="644"/>
      <c r="AI76" s="20"/>
      <c r="AJ76" s="644"/>
      <c r="AK76" s="644"/>
      <c r="AL76" s="20"/>
      <c r="AM76" s="20"/>
      <c r="AN76" s="20"/>
      <c r="AO76" s="20"/>
      <c r="AP76" s="20"/>
      <c r="AQ76" s="644"/>
    </row>
    <row r="77" spans="1:43" ht="16.5">
      <c r="A77" s="642">
        <v>213</v>
      </c>
      <c r="B77" s="632" t="s">
        <v>99</v>
      </c>
      <c r="C77" s="36">
        <v>5114</v>
      </c>
      <c r="D77" s="643">
        <v>1245370</v>
      </c>
      <c r="E77" s="644">
        <v>-1004645</v>
      </c>
      <c r="F77" s="644">
        <v>-514059</v>
      </c>
      <c r="G77" s="639">
        <v>-273334</v>
      </c>
      <c r="H77" s="644">
        <v>978184</v>
      </c>
      <c r="I77" s="644"/>
      <c r="J77" s="644">
        <v>119004</v>
      </c>
      <c r="K77" s="644">
        <v>7453</v>
      </c>
      <c r="L77" s="644"/>
      <c r="M77" s="644"/>
      <c r="N77" s="644"/>
      <c r="O77" s="644">
        <v>80490</v>
      </c>
      <c r="P77" s="644">
        <v>37509</v>
      </c>
      <c r="Q77" s="644"/>
      <c r="R77" s="644"/>
      <c r="S77" s="644"/>
      <c r="T77" s="644"/>
      <c r="U77" s="644"/>
      <c r="V77" s="644">
        <v>18226</v>
      </c>
      <c r="W77" s="644"/>
      <c r="X77" s="644"/>
      <c r="Y77" s="644"/>
      <c r="Z77" s="644">
        <v>4504</v>
      </c>
      <c r="AA77" s="644"/>
      <c r="AB77" s="644"/>
      <c r="AC77" s="644"/>
      <c r="AD77" s="644"/>
      <c r="AE77" s="644"/>
      <c r="AF77" s="644"/>
      <c r="AG77" s="644"/>
      <c r="AH77" s="644"/>
      <c r="AI77" s="20"/>
      <c r="AJ77" s="644"/>
      <c r="AK77" s="644"/>
      <c r="AL77" s="20"/>
      <c r="AM77" s="20"/>
      <c r="AN77" s="20"/>
      <c r="AO77" s="20"/>
      <c r="AP77" s="20"/>
      <c r="AQ77" s="644"/>
    </row>
    <row r="78" spans="1:43" ht="16.5">
      <c r="A78" s="642">
        <v>214</v>
      </c>
      <c r="B78" s="632" t="s">
        <v>100</v>
      </c>
      <c r="C78" s="36">
        <v>12394</v>
      </c>
      <c r="D78" s="643">
        <v>4617440</v>
      </c>
      <c r="E78" s="644">
        <v>-2434801</v>
      </c>
      <c r="F78" s="644">
        <v>-1245845</v>
      </c>
      <c r="G78" s="639">
        <v>936794</v>
      </c>
      <c r="H78" s="644">
        <v>2196584</v>
      </c>
      <c r="I78" s="644"/>
      <c r="J78" s="644">
        <v>785427</v>
      </c>
      <c r="K78" s="644">
        <v>649884</v>
      </c>
      <c r="L78" s="644">
        <v>152582</v>
      </c>
      <c r="M78" s="644"/>
      <c r="N78" s="644"/>
      <c r="O78" s="644">
        <v>620073</v>
      </c>
      <c r="P78" s="644">
        <v>49232</v>
      </c>
      <c r="Q78" s="644"/>
      <c r="R78" s="644"/>
      <c r="S78" s="644"/>
      <c r="T78" s="644"/>
      <c r="U78" s="644">
        <v>64267</v>
      </c>
      <c r="V78" s="644">
        <v>44172</v>
      </c>
      <c r="W78" s="644"/>
      <c r="X78" s="644"/>
      <c r="Y78" s="644"/>
      <c r="Z78" s="644">
        <v>14372</v>
      </c>
      <c r="AA78" s="644">
        <v>29548</v>
      </c>
      <c r="AB78" s="644">
        <v>11299</v>
      </c>
      <c r="AC78" s="644"/>
      <c r="AD78" s="644"/>
      <c r="AE78" s="644"/>
      <c r="AF78" s="644"/>
      <c r="AG78" s="644"/>
      <c r="AH78" s="644"/>
      <c r="AI78" s="20"/>
      <c r="AJ78" s="644"/>
      <c r="AK78" s="644"/>
      <c r="AL78" s="20"/>
      <c r="AM78" s="20"/>
      <c r="AN78" s="20"/>
      <c r="AO78" s="20"/>
      <c r="AP78" s="20"/>
      <c r="AQ78" s="644"/>
    </row>
    <row r="79" spans="1:43" ht="16.5">
      <c r="A79" s="642">
        <v>216</v>
      </c>
      <c r="B79" s="632" t="s">
        <v>101</v>
      </c>
      <c r="C79" s="36">
        <v>1217</v>
      </c>
      <c r="D79" s="643">
        <v>118470</v>
      </c>
      <c r="E79" s="644">
        <v>-239080</v>
      </c>
      <c r="F79" s="644">
        <v>-122333</v>
      </c>
      <c r="G79" s="639">
        <v>-242943</v>
      </c>
      <c r="H79" s="644"/>
      <c r="I79" s="644"/>
      <c r="J79" s="644">
        <v>71402</v>
      </c>
      <c r="K79" s="644"/>
      <c r="L79" s="644">
        <v>38145</v>
      </c>
      <c r="M79" s="644"/>
      <c r="N79" s="644"/>
      <c r="O79" s="644">
        <v>-5962</v>
      </c>
      <c r="P79" s="644">
        <v>9381</v>
      </c>
      <c r="Q79" s="644"/>
      <c r="R79" s="644"/>
      <c r="S79" s="644"/>
      <c r="T79" s="644"/>
      <c r="U79" s="644"/>
      <c r="V79" s="644">
        <v>4337</v>
      </c>
      <c r="W79" s="644"/>
      <c r="X79" s="644"/>
      <c r="Y79" s="644"/>
      <c r="Z79" s="644">
        <v>1167</v>
      </c>
      <c r="AA79" s="644"/>
      <c r="AB79" s="644"/>
      <c r="AC79" s="644"/>
      <c r="AD79" s="644"/>
      <c r="AE79" s="644"/>
      <c r="AF79" s="644"/>
      <c r="AG79" s="644"/>
      <c r="AH79" s="644"/>
      <c r="AI79" s="20"/>
      <c r="AJ79" s="644"/>
      <c r="AK79" s="644"/>
      <c r="AL79" s="20"/>
      <c r="AM79" s="20"/>
      <c r="AN79" s="20"/>
      <c r="AO79" s="20"/>
      <c r="AP79" s="20"/>
      <c r="AQ79" s="644"/>
    </row>
    <row r="80" spans="1:43" ht="16.5">
      <c r="A80" s="642">
        <v>217</v>
      </c>
      <c r="B80" s="632" t="s">
        <v>102</v>
      </c>
      <c r="C80" s="36">
        <v>5246</v>
      </c>
      <c r="D80" s="643">
        <v>1753188</v>
      </c>
      <c r="E80" s="644">
        <v>-1030577</v>
      </c>
      <c r="F80" s="644">
        <v>-527328</v>
      </c>
      <c r="G80" s="639">
        <v>195283</v>
      </c>
      <c r="H80" s="644">
        <v>1053556</v>
      </c>
      <c r="I80" s="644"/>
      <c r="J80" s="644">
        <v>142805</v>
      </c>
      <c r="K80" s="644">
        <v>79000</v>
      </c>
      <c r="L80" s="644">
        <v>114436</v>
      </c>
      <c r="M80" s="644"/>
      <c r="N80" s="644">
        <v>215750</v>
      </c>
      <c r="O80" s="644">
        <v>73037</v>
      </c>
      <c r="P80" s="644">
        <v>37302</v>
      </c>
      <c r="Q80" s="644"/>
      <c r="R80" s="644"/>
      <c r="S80" s="644"/>
      <c r="T80" s="644"/>
      <c r="U80" s="644"/>
      <c r="V80" s="644">
        <v>18697</v>
      </c>
      <c r="W80" s="644"/>
      <c r="X80" s="644"/>
      <c r="Y80" s="644"/>
      <c r="Z80" s="644">
        <v>7306</v>
      </c>
      <c r="AA80" s="644"/>
      <c r="AB80" s="644">
        <v>11299</v>
      </c>
      <c r="AC80" s="644"/>
      <c r="AD80" s="644"/>
      <c r="AE80" s="644"/>
      <c r="AF80" s="644"/>
      <c r="AG80" s="644"/>
      <c r="AH80" s="644"/>
      <c r="AI80" s="20"/>
      <c r="AJ80" s="644"/>
      <c r="AK80" s="644"/>
      <c r="AL80" s="20"/>
      <c r="AM80" s="20"/>
      <c r="AN80" s="20"/>
      <c r="AO80" s="20"/>
      <c r="AP80" s="20"/>
      <c r="AQ80" s="644"/>
    </row>
    <row r="81" spans="1:43" ht="16.5">
      <c r="A81" s="642">
        <v>218</v>
      </c>
      <c r="B81" s="632" t="s">
        <v>103</v>
      </c>
      <c r="C81" s="36">
        <v>1188</v>
      </c>
      <c r="D81" s="643">
        <v>98143</v>
      </c>
      <c r="E81" s="644">
        <v>-233383</v>
      </c>
      <c r="F81" s="644">
        <v>-119418</v>
      </c>
      <c r="G81" s="639">
        <v>-254658</v>
      </c>
      <c r="H81" s="644"/>
      <c r="I81" s="644"/>
      <c r="J81" s="644">
        <v>23801</v>
      </c>
      <c r="K81" s="644">
        <v>29811</v>
      </c>
      <c r="L81" s="644"/>
      <c r="M81" s="644"/>
      <c r="N81" s="644"/>
      <c r="O81" s="644">
        <v>29811</v>
      </c>
      <c r="P81" s="644">
        <v>9381</v>
      </c>
      <c r="Q81" s="644"/>
      <c r="R81" s="644"/>
      <c r="S81" s="644"/>
      <c r="T81" s="644"/>
      <c r="U81" s="644"/>
      <c r="V81" s="644">
        <v>4234</v>
      </c>
      <c r="W81" s="644"/>
      <c r="X81" s="644"/>
      <c r="Y81" s="644"/>
      <c r="Z81" s="644">
        <v>1105</v>
      </c>
      <c r="AA81" s="644"/>
      <c r="AB81" s="644"/>
      <c r="AC81" s="644"/>
      <c r="AD81" s="644"/>
      <c r="AE81" s="644"/>
      <c r="AF81" s="644"/>
      <c r="AG81" s="644"/>
      <c r="AH81" s="644"/>
      <c r="AI81" s="20"/>
      <c r="AJ81" s="644"/>
      <c r="AK81" s="644"/>
      <c r="AL81" s="20"/>
      <c r="AM81" s="20"/>
      <c r="AN81" s="20"/>
      <c r="AO81" s="20"/>
      <c r="AP81" s="20"/>
      <c r="AQ81" s="644"/>
    </row>
    <row r="82" spans="1:43" ht="16.5">
      <c r="A82" s="642">
        <v>224</v>
      </c>
      <c r="B82" s="632" t="s">
        <v>104</v>
      </c>
      <c r="C82" s="36">
        <v>8581</v>
      </c>
      <c r="D82" s="643">
        <v>2121216</v>
      </c>
      <c r="E82" s="644">
        <v>-1685737</v>
      </c>
      <c r="F82" s="644">
        <v>-862562</v>
      </c>
      <c r="G82" s="639">
        <v>-427083</v>
      </c>
      <c r="H82" s="644">
        <v>1513804</v>
      </c>
      <c r="I82" s="644"/>
      <c r="J82" s="644">
        <v>71402</v>
      </c>
      <c r="K82" s="644">
        <v>150547</v>
      </c>
      <c r="L82" s="644"/>
      <c r="M82" s="644"/>
      <c r="N82" s="644">
        <v>202405</v>
      </c>
      <c r="O82" s="644">
        <v>-13415</v>
      </c>
      <c r="P82" s="644">
        <v>44549</v>
      </c>
      <c r="Q82" s="644"/>
      <c r="R82" s="644"/>
      <c r="S82" s="644"/>
      <c r="T82" s="644"/>
      <c r="U82" s="644">
        <v>83547</v>
      </c>
      <c r="V82" s="644">
        <v>30583</v>
      </c>
      <c r="W82" s="644"/>
      <c r="X82" s="644"/>
      <c r="Y82" s="644"/>
      <c r="Z82" s="644">
        <v>9895</v>
      </c>
      <c r="AA82" s="644">
        <v>26593</v>
      </c>
      <c r="AB82" s="644"/>
      <c r="AC82" s="644"/>
      <c r="AD82" s="644"/>
      <c r="AE82" s="644">
        <v>1306</v>
      </c>
      <c r="AF82" s="644"/>
      <c r="AG82" s="644"/>
      <c r="AH82" s="644"/>
      <c r="AI82" s="20"/>
      <c r="AJ82" s="644"/>
      <c r="AK82" s="644"/>
      <c r="AL82" s="20"/>
      <c r="AM82" s="20"/>
      <c r="AN82" s="20"/>
      <c r="AO82" s="20"/>
      <c r="AP82" s="20"/>
      <c r="AQ82" s="644"/>
    </row>
    <row r="83" spans="1:43" ht="16.5">
      <c r="A83" s="642">
        <v>226</v>
      </c>
      <c r="B83" s="632" t="s">
        <v>105</v>
      </c>
      <c r="C83" s="36">
        <v>3625</v>
      </c>
      <c r="D83" s="643">
        <v>1046793</v>
      </c>
      <c r="E83" s="644">
        <v>-712131</v>
      </c>
      <c r="F83" s="644">
        <v>-364385</v>
      </c>
      <c r="G83" s="639">
        <v>-29723</v>
      </c>
      <c r="H83" s="644">
        <v>768158</v>
      </c>
      <c r="I83" s="644"/>
      <c r="J83" s="644">
        <v>23801</v>
      </c>
      <c r="K83" s="644">
        <v>28321</v>
      </c>
      <c r="L83" s="644"/>
      <c r="M83" s="644"/>
      <c r="N83" s="644">
        <v>163115</v>
      </c>
      <c r="O83" s="644">
        <v>28321</v>
      </c>
      <c r="P83" s="644">
        <v>18762</v>
      </c>
      <c r="Q83" s="644"/>
      <c r="R83" s="644"/>
      <c r="S83" s="644"/>
      <c r="T83" s="644"/>
      <c r="U83" s="644"/>
      <c r="V83" s="644">
        <v>12920</v>
      </c>
      <c r="W83" s="644"/>
      <c r="X83" s="644"/>
      <c r="Y83" s="644"/>
      <c r="Z83" s="644">
        <v>3395</v>
      </c>
      <c r="AA83" s="644"/>
      <c r="AB83" s="644"/>
      <c r="AC83" s="644"/>
      <c r="AD83" s="644"/>
      <c r="AE83" s="644"/>
      <c r="AF83" s="644"/>
      <c r="AG83" s="644"/>
      <c r="AH83" s="644"/>
      <c r="AI83" s="20"/>
      <c r="AJ83" s="644"/>
      <c r="AK83" s="644"/>
      <c r="AL83" s="20"/>
      <c r="AM83" s="20"/>
      <c r="AN83" s="20"/>
      <c r="AO83" s="20"/>
      <c r="AP83" s="20"/>
      <c r="AQ83" s="644"/>
    </row>
    <row r="84" spans="1:43" ht="16.5">
      <c r="A84" s="642">
        <v>230</v>
      </c>
      <c r="B84" s="632" t="s">
        <v>106</v>
      </c>
      <c r="C84" s="36">
        <v>2216</v>
      </c>
      <c r="D84" s="643">
        <v>258897</v>
      </c>
      <c r="E84" s="644">
        <v>-435333</v>
      </c>
      <c r="F84" s="644">
        <v>-222752</v>
      </c>
      <c r="G84" s="639">
        <v>-399188</v>
      </c>
      <c r="H84" s="644"/>
      <c r="I84" s="644"/>
      <c r="J84" s="644">
        <v>142805</v>
      </c>
      <c r="K84" s="644">
        <v>47698</v>
      </c>
      <c r="L84" s="644"/>
      <c r="M84" s="644"/>
      <c r="N84" s="644"/>
      <c r="O84" s="644">
        <v>22358</v>
      </c>
      <c r="P84" s="644">
        <v>9322</v>
      </c>
      <c r="Q84" s="644"/>
      <c r="R84" s="644"/>
      <c r="S84" s="644"/>
      <c r="T84" s="644"/>
      <c r="U84" s="644"/>
      <c r="V84" s="644">
        <v>7898</v>
      </c>
      <c r="W84" s="644"/>
      <c r="X84" s="644"/>
      <c r="Y84" s="644"/>
      <c r="Z84" s="644">
        <v>2223</v>
      </c>
      <c r="AA84" s="644">
        <v>26593</v>
      </c>
      <c r="AB84" s="644"/>
      <c r="AC84" s="644"/>
      <c r="AD84" s="644"/>
      <c r="AE84" s="644"/>
      <c r="AF84" s="644"/>
      <c r="AG84" s="644"/>
      <c r="AH84" s="644"/>
      <c r="AI84" s="20"/>
      <c r="AJ84" s="644"/>
      <c r="AK84" s="644"/>
      <c r="AL84" s="20"/>
      <c r="AM84" s="20"/>
      <c r="AN84" s="20"/>
      <c r="AO84" s="20"/>
      <c r="AP84" s="20"/>
      <c r="AQ84" s="644"/>
    </row>
    <row r="85" spans="1:43" ht="16.5">
      <c r="A85" s="642">
        <v>231</v>
      </c>
      <c r="B85" s="632" t="s">
        <v>107</v>
      </c>
      <c r="C85" s="36">
        <v>1208</v>
      </c>
      <c r="D85" s="643">
        <v>344422</v>
      </c>
      <c r="E85" s="644">
        <v>-237312</v>
      </c>
      <c r="F85" s="644">
        <v>-121428</v>
      </c>
      <c r="G85" s="639">
        <v>-14318</v>
      </c>
      <c r="H85" s="644"/>
      <c r="I85" s="644"/>
      <c r="J85" s="644">
        <v>23801</v>
      </c>
      <c r="K85" s="644">
        <v>147565</v>
      </c>
      <c r="L85" s="644">
        <v>38145</v>
      </c>
      <c r="M85" s="644"/>
      <c r="N85" s="644">
        <v>76976</v>
      </c>
      <c r="O85" s="644">
        <v>43226</v>
      </c>
      <c r="P85" s="644">
        <v>9366</v>
      </c>
      <c r="Q85" s="644"/>
      <c r="R85" s="644"/>
      <c r="S85" s="644"/>
      <c r="T85" s="644"/>
      <c r="U85" s="644"/>
      <c r="V85" s="644">
        <v>4305</v>
      </c>
      <c r="W85" s="644"/>
      <c r="X85" s="644"/>
      <c r="Y85" s="644"/>
      <c r="Z85" s="644">
        <v>1038</v>
      </c>
      <c r="AA85" s="644"/>
      <c r="AB85" s="644"/>
      <c r="AC85" s="644"/>
      <c r="AD85" s="644"/>
      <c r="AE85" s="644"/>
      <c r="AF85" s="644"/>
      <c r="AG85" s="644"/>
      <c r="AH85" s="644"/>
      <c r="AI85" s="20"/>
      <c r="AJ85" s="644"/>
      <c r="AK85" s="644"/>
      <c r="AL85" s="20"/>
      <c r="AM85" s="20"/>
      <c r="AN85" s="20"/>
      <c r="AO85" s="20"/>
      <c r="AP85" s="20"/>
      <c r="AQ85" s="644"/>
    </row>
    <row r="86" spans="1:43" ht="16.5">
      <c r="A86" s="642">
        <v>232</v>
      </c>
      <c r="B86" s="632" t="s">
        <v>108</v>
      </c>
      <c r="C86" s="36">
        <v>12618</v>
      </c>
      <c r="D86" s="643">
        <v>3460929</v>
      </c>
      <c r="E86" s="644">
        <v>-2478806</v>
      </c>
      <c r="F86" s="644">
        <v>-1268361</v>
      </c>
      <c r="G86" s="639">
        <v>-286238</v>
      </c>
      <c r="H86" s="644">
        <v>1386332</v>
      </c>
      <c r="I86" s="644"/>
      <c r="J86" s="644">
        <v>714024</v>
      </c>
      <c r="K86" s="644">
        <v>140113</v>
      </c>
      <c r="L86" s="644">
        <v>267018</v>
      </c>
      <c r="M86" s="644"/>
      <c r="N86" s="644">
        <v>369186</v>
      </c>
      <c r="O86" s="644">
        <v>67075</v>
      </c>
      <c r="P86" s="644">
        <v>65282</v>
      </c>
      <c r="Q86" s="644">
        <v>357376</v>
      </c>
      <c r="R86" s="644"/>
      <c r="S86" s="644"/>
      <c r="T86" s="644"/>
      <c r="U86" s="644"/>
      <c r="V86" s="644">
        <v>44971</v>
      </c>
      <c r="W86" s="644"/>
      <c r="X86" s="644"/>
      <c r="Y86" s="644"/>
      <c r="Z86" s="644">
        <v>15134</v>
      </c>
      <c r="AA86" s="644">
        <v>11819</v>
      </c>
      <c r="AB86" s="644">
        <v>22599</v>
      </c>
      <c r="AC86" s="644"/>
      <c r="AD86" s="644"/>
      <c r="AE86" s="644"/>
      <c r="AF86" s="644"/>
      <c r="AG86" s="644"/>
      <c r="AH86" s="644"/>
      <c r="AI86" s="20"/>
      <c r="AJ86" s="644"/>
      <c r="AK86" s="644"/>
      <c r="AL86" s="20"/>
      <c r="AM86" s="20"/>
      <c r="AN86" s="20"/>
      <c r="AO86" s="20"/>
      <c r="AP86" s="20"/>
      <c r="AQ86" s="644"/>
    </row>
    <row r="87" spans="1:43" ht="16.5">
      <c r="A87" s="642">
        <v>233</v>
      </c>
      <c r="B87" s="632" t="s">
        <v>109</v>
      </c>
      <c r="C87" s="36">
        <v>15165</v>
      </c>
      <c r="D87" s="643">
        <v>4699502</v>
      </c>
      <c r="E87" s="644">
        <v>-2979164</v>
      </c>
      <c r="F87" s="644">
        <v>-1524386</v>
      </c>
      <c r="G87" s="639">
        <v>195952</v>
      </c>
      <c r="H87" s="644">
        <v>2276008</v>
      </c>
      <c r="I87" s="644"/>
      <c r="J87" s="644">
        <v>642622</v>
      </c>
      <c r="K87" s="644">
        <v>693110</v>
      </c>
      <c r="L87" s="644">
        <v>114436</v>
      </c>
      <c r="M87" s="644"/>
      <c r="N87" s="644"/>
      <c r="O87" s="644">
        <v>216131</v>
      </c>
      <c r="P87" s="644">
        <v>93277</v>
      </c>
      <c r="Q87" s="644">
        <v>591934</v>
      </c>
      <c r="R87" s="644"/>
      <c r="S87" s="644"/>
      <c r="T87" s="644"/>
      <c r="U87" s="644"/>
      <c r="V87" s="644">
        <v>54048</v>
      </c>
      <c r="W87" s="644"/>
      <c r="X87" s="644"/>
      <c r="Y87" s="644"/>
      <c r="Z87" s="644">
        <v>17936</v>
      </c>
      <c r="AA87" s="644"/>
      <c r="AB87" s="644"/>
      <c r="AC87" s="644"/>
      <c r="AD87" s="644"/>
      <c r="AE87" s="644"/>
      <c r="AF87" s="644"/>
      <c r="AG87" s="644"/>
      <c r="AH87" s="644"/>
      <c r="AI87" s="20"/>
      <c r="AJ87" s="644"/>
      <c r="AK87" s="644"/>
      <c r="AL87" s="20"/>
      <c r="AM87" s="20"/>
      <c r="AN87" s="20"/>
      <c r="AO87" s="20"/>
      <c r="AP87" s="20"/>
      <c r="AQ87" s="644"/>
    </row>
    <row r="88" spans="1:43" ht="16.5">
      <c r="A88" s="642">
        <v>235</v>
      </c>
      <c r="B88" s="632" t="s">
        <v>110</v>
      </c>
      <c r="C88" s="36">
        <v>10270</v>
      </c>
      <c r="D88" s="643">
        <v>6479923</v>
      </c>
      <c r="E88" s="644">
        <v>-2017542</v>
      </c>
      <c r="F88" s="644">
        <v>-1032340</v>
      </c>
      <c r="G88" s="639">
        <v>3430041</v>
      </c>
      <c r="H88" s="644">
        <v>5706233</v>
      </c>
      <c r="I88" s="644"/>
      <c r="J88" s="644">
        <v>119004</v>
      </c>
      <c r="K88" s="644">
        <v>123716</v>
      </c>
      <c r="L88" s="644"/>
      <c r="M88" s="644"/>
      <c r="N88" s="644">
        <v>236884</v>
      </c>
      <c r="O88" s="644">
        <v>61113</v>
      </c>
      <c r="P88" s="644">
        <v>170593</v>
      </c>
      <c r="Q88" s="644"/>
      <c r="R88" s="644"/>
      <c r="S88" s="644"/>
      <c r="T88" s="644"/>
      <c r="U88" s="644"/>
      <c r="V88" s="644">
        <v>36602</v>
      </c>
      <c r="W88" s="644"/>
      <c r="X88" s="644"/>
      <c r="Y88" s="644"/>
      <c r="Z88" s="644">
        <v>14479</v>
      </c>
      <c r="AA88" s="644"/>
      <c r="AB88" s="644">
        <v>11299</v>
      </c>
      <c r="AC88" s="644"/>
      <c r="AD88" s="644"/>
      <c r="AE88" s="644"/>
      <c r="AF88" s="644"/>
      <c r="AG88" s="644"/>
      <c r="AH88" s="644"/>
      <c r="AI88" s="20"/>
      <c r="AJ88" s="644"/>
      <c r="AK88" s="644"/>
      <c r="AL88" s="20"/>
      <c r="AM88" s="20"/>
      <c r="AN88" s="20"/>
      <c r="AO88" s="20"/>
      <c r="AP88" s="20"/>
      <c r="AQ88" s="644"/>
    </row>
    <row r="89" spans="1:43" ht="16.5">
      <c r="A89" s="642">
        <v>236</v>
      </c>
      <c r="B89" s="632" t="s">
        <v>111</v>
      </c>
      <c r="C89" s="36">
        <v>4137</v>
      </c>
      <c r="D89" s="643">
        <v>2311182</v>
      </c>
      <c r="E89" s="644">
        <v>-812714</v>
      </c>
      <c r="F89" s="644">
        <v>-415851</v>
      </c>
      <c r="G89" s="639">
        <v>1082617</v>
      </c>
      <c r="H89" s="644">
        <v>1491822</v>
      </c>
      <c r="I89" s="644"/>
      <c r="J89" s="644">
        <v>119004</v>
      </c>
      <c r="K89" s="644"/>
      <c r="L89" s="644">
        <v>267018</v>
      </c>
      <c r="M89" s="644"/>
      <c r="N89" s="644"/>
      <c r="O89" s="644">
        <v>-7453</v>
      </c>
      <c r="P89" s="644">
        <v>33671</v>
      </c>
      <c r="Q89" s="644"/>
      <c r="R89" s="644"/>
      <c r="S89" s="644"/>
      <c r="T89" s="644">
        <v>26137</v>
      </c>
      <c r="U89" s="644"/>
      <c r="V89" s="644">
        <v>14744</v>
      </c>
      <c r="W89" s="644"/>
      <c r="X89" s="644"/>
      <c r="Y89" s="644">
        <v>169693</v>
      </c>
      <c r="Z89" s="644">
        <v>5636</v>
      </c>
      <c r="AA89" s="644">
        <v>5910</v>
      </c>
      <c r="AB89" s="644"/>
      <c r="AC89" s="644"/>
      <c r="AD89" s="644"/>
      <c r="AE89" s="644"/>
      <c r="AF89" s="644">
        <v>185000</v>
      </c>
      <c r="AG89" s="644"/>
      <c r="AH89" s="644"/>
      <c r="AI89" s="20"/>
      <c r="AJ89" s="644"/>
      <c r="AK89" s="644"/>
      <c r="AL89" s="20"/>
      <c r="AM89" s="20"/>
      <c r="AN89" s="20"/>
      <c r="AO89" s="20"/>
      <c r="AP89" s="20"/>
      <c r="AQ89" s="644"/>
    </row>
    <row r="90" spans="1:43" ht="16.5">
      <c r="A90" s="642">
        <v>239</v>
      </c>
      <c r="B90" s="632" t="s">
        <v>112</v>
      </c>
      <c r="C90" s="36">
        <v>2035</v>
      </c>
      <c r="D90" s="643">
        <v>129009</v>
      </c>
      <c r="E90" s="644">
        <v>-399776</v>
      </c>
      <c r="F90" s="644">
        <v>-204558</v>
      </c>
      <c r="G90" s="639">
        <v>-475325</v>
      </c>
      <c r="H90" s="644"/>
      <c r="I90" s="644"/>
      <c r="J90" s="644">
        <v>23801</v>
      </c>
      <c r="K90" s="644"/>
      <c r="L90" s="644"/>
      <c r="M90" s="644"/>
      <c r="N90" s="644"/>
      <c r="O90" s="644">
        <v>77509</v>
      </c>
      <c r="P90" s="644">
        <v>18762</v>
      </c>
      <c r="Q90" s="644"/>
      <c r="R90" s="644"/>
      <c r="S90" s="644"/>
      <c r="T90" s="644"/>
      <c r="U90" s="644"/>
      <c r="V90" s="644">
        <v>7253</v>
      </c>
      <c r="W90" s="644"/>
      <c r="X90" s="644"/>
      <c r="Y90" s="644"/>
      <c r="Z90" s="644">
        <v>1684</v>
      </c>
      <c r="AA90" s="644"/>
      <c r="AB90" s="644"/>
      <c r="AC90" s="644"/>
      <c r="AD90" s="644"/>
      <c r="AE90" s="644"/>
      <c r="AF90" s="644"/>
      <c r="AG90" s="644"/>
      <c r="AH90" s="644"/>
      <c r="AI90" s="20"/>
      <c r="AJ90" s="644"/>
      <c r="AK90" s="644"/>
      <c r="AL90" s="20"/>
      <c r="AM90" s="20"/>
      <c r="AN90" s="20"/>
      <c r="AO90" s="20"/>
      <c r="AP90" s="20"/>
      <c r="AQ90" s="644"/>
    </row>
    <row r="91" spans="1:43" ht="16.5">
      <c r="A91" s="642">
        <v>240</v>
      </c>
      <c r="B91" s="632" t="s">
        <v>113</v>
      </c>
      <c r="C91" s="36">
        <v>19371</v>
      </c>
      <c r="D91" s="643">
        <v>7388640</v>
      </c>
      <c r="E91" s="644">
        <v>-3805433</v>
      </c>
      <c r="F91" s="644">
        <v>-1947173</v>
      </c>
      <c r="G91" s="639">
        <v>1636034</v>
      </c>
      <c r="H91" s="644">
        <v>2043399</v>
      </c>
      <c r="I91" s="644"/>
      <c r="J91" s="644">
        <v>1047236</v>
      </c>
      <c r="K91" s="644">
        <v>828751</v>
      </c>
      <c r="L91" s="644">
        <v>495890</v>
      </c>
      <c r="M91" s="644"/>
      <c r="N91" s="644">
        <v>1107671</v>
      </c>
      <c r="O91" s="644">
        <v>181848</v>
      </c>
      <c r="P91" s="644">
        <v>139160</v>
      </c>
      <c r="Q91" s="644">
        <v>933527</v>
      </c>
      <c r="R91" s="644"/>
      <c r="S91" s="644">
        <v>195025</v>
      </c>
      <c r="T91" s="644"/>
      <c r="U91" s="644">
        <v>176734</v>
      </c>
      <c r="V91" s="644">
        <v>69038</v>
      </c>
      <c r="W91" s="644"/>
      <c r="X91" s="644">
        <v>95966</v>
      </c>
      <c r="Y91" s="644"/>
      <c r="Z91" s="644">
        <v>22716</v>
      </c>
      <c r="AA91" s="644"/>
      <c r="AB91" s="644">
        <v>11299</v>
      </c>
      <c r="AC91" s="644"/>
      <c r="AD91" s="644"/>
      <c r="AE91" s="644">
        <v>98872</v>
      </c>
      <c r="AF91" s="644"/>
      <c r="AG91" s="644"/>
      <c r="AH91" s="644"/>
      <c r="AI91" s="20"/>
      <c r="AJ91" s="644">
        <v>35140</v>
      </c>
      <c r="AK91" s="644"/>
      <c r="AL91" s="20"/>
      <c r="AM91" s="20"/>
      <c r="AN91" s="20"/>
      <c r="AO91" s="20"/>
      <c r="AP91" s="20"/>
      <c r="AQ91" s="644">
        <v>-93632</v>
      </c>
    </row>
    <row r="92" spans="1:43" ht="16.5">
      <c r="A92" s="642">
        <v>241</v>
      </c>
      <c r="B92" s="632" t="s">
        <v>114</v>
      </c>
      <c r="C92" s="36">
        <v>7691</v>
      </c>
      <c r="D92" s="643">
        <v>1915771</v>
      </c>
      <c r="E92" s="644">
        <v>-1510897</v>
      </c>
      <c r="F92" s="644">
        <v>-773099</v>
      </c>
      <c r="G92" s="639">
        <v>-368225</v>
      </c>
      <c r="H92" s="644">
        <v>1297621</v>
      </c>
      <c r="I92" s="644"/>
      <c r="J92" s="644">
        <v>333211</v>
      </c>
      <c r="K92" s="644"/>
      <c r="L92" s="644">
        <v>190727</v>
      </c>
      <c r="M92" s="644"/>
      <c r="N92" s="644"/>
      <c r="O92" s="644">
        <v>-14906</v>
      </c>
      <c r="P92" s="644">
        <v>72173</v>
      </c>
      <c r="Q92" s="644"/>
      <c r="R92" s="644"/>
      <c r="S92" s="644"/>
      <c r="T92" s="644"/>
      <c r="U92" s="644"/>
      <c r="V92" s="644">
        <v>27411</v>
      </c>
      <c r="W92" s="644"/>
      <c r="X92" s="644"/>
      <c r="Y92" s="644"/>
      <c r="Z92" s="644">
        <v>9534</v>
      </c>
      <c r="AA92" s="644"/>
      <c r="AB92" s="644"/>
      <c r="AC92" s="644"/>
      <c r="AD92" s="644"/>
      <c r="AE92" s="644"/>
      <c r="AF92" s="644"/>
      <c r="AG92" s="644"/>
      <c r="AH92" s="644"/>
      <c r="AI92" s="20"/>
      <c r="AJ92" s="644"/>
      <c r="AK92" s="644"/>
      <c r="AL92" s="20"/>
      <c r="AM92" s="20"/>
      <c r="AN92" s="20"/>
      <c r="AO92" s="20"/>
      <c r="AP92" s="20"/>
      <c r="AQ92" s="644"/>
    </row>
    <row r="93" spans="1:43" ht="16.5">
      <c r="A93" s="642">
        <v>244</v>
      </c>
      <c r="B93" s="632" t="s">
        <v>115</v>
      </c>
      <c r="C93" s="36">
        <v>19514</v>
      </c>
      <c r="D93" s="643">
        <v>6132102</v>
      </c>
      <c r="E93" s="644">
        <v>-3833525</v>
      </c>
      <c r="F93" s="644">
        <v>-1961547</v>
      </c>
      <c r="G93" s="639">
        <v>337030</v>
      </c>
      <c r="H93" s="644">
        <v>3686092</v>
      </c>
      <c r="I93" s="644"/>
      <c r="J93" s="644">
        <v>975833</v>
      </c>
      <c r="K93" s="644">
        <v>10434</v>
      </c>
      <c r="L93" s="644">
        <v>534036</v>
      </c>
      <c r="M93" s="644"/>
      <c r="N93" s="644">
        <v>347021</v>
      </c>
      <c r="O93" s="644">
        <v>5962</v>
      </c>
      <c r="P93" s="644">
        <v>413908</v>
      </c>
      <c r="Q93" s="644"/>
      <c r="R93" s="644"/>
      <c r="S93" s="644"/>
      <c r="T93" s="644"/>
      <c r="U93" s="644"/>
      <c r="V93" s="644">
        <v>69548</v>
      </c>
      <c r="W93" s="644"/>
      <c r="X93" s="644"/>
      <c r="Y93" s="644"/>
      <c r="Z93" s="644">
        <v>33127</v>
      </c>
      <c r="AA93" s="644">
        <v>56141</v>
      </c>
      <c r="AB93" s="644"/>
      <c r="AC93" s="644"/>
      <c r="AD93" s="644"/>
      <c r="AE93" s="644"/>
      <c r="AF93" s="644"/>
      <c r="AG93" s="644"/>
      <c r="AH93" s="644"/>
      <c r="AI93" s="20"/>
      <c r="AJ93" s="644"/>
      <c r="AK93" s="644"/>
      <c r="AL93" s="20"/>
      <c r="AM93" s="20"/>
      <c r="AN93" s="20"/>
      <c r="AO93" s="20"/>
      <c r="AP93" s="20"/>
      <c r="AQ93" s="644"/>
    </row>
    <row r="94" spans="1:43" ht="16.5">
      <c r="A94" s="642">
        <v>245</v>
      </c>
      <c r="B94" s="632" t="s">
        <v>116</v>
      </c>
      <c r="C94" s="36">
        <v>38211</v>
      </c>
      <c r="D94" s="643">
        <v>8128197</v>
      </c>
      <c r="E94" s="644">
        <v>-7506551</v>
      </c>
      <c r="F94" s="644">
        <v>-3840970</v>
      </c>
      <c r="G94" s="639">
        <v>-3219324</v>
      </c>
      <c r="H94" s="644">
        <v>4242960</v>
      </c>
      <c r="I94" s="644"/>
      <c r="J94" s="644">
        <v>952032</v>
      </c>
      <c r="K94" s="644">
        <v>845148</v>
      </c>
      <c r="L94" s="644">
        <v>457745</v>
      </c>
      <c r="M94" s="644"/>
      <c r="N94" s="644">
        <v>437685</v>
      </c>
      <c r="O94" s="644">
        <v>450149</v>
      </c>
      <c r="P94" s="644">
        <v>270509</v>
      </c>
      <c r="Q94" s="644"/>
      <c r="R94" s="644"/>
      <c r="S94" s="644"/>
      <c r="T94" s="644">
        <v>1635</v>
      </c>
      <c r="U94" s="644">
        <v>173520</v>
      </c>
      <c r="V94" s="644">
        <v>136184</v>
      </c>
      <c r="W94" s="644"/>
      <c r="X94" s="644"/>
      <c r="Y94" s="644"/>
      <c r="Z94" s="644">
        <v>52863</v>
      </c>
      <c r="AA94" s="644">
        <v>73869</v>
      </c>
      <c r="AB94" s="644">
        <v>33898</v>
      </c>
      <c r="AC94" s="644"/>
      <c r="AD94" s="644"/>
      <c r="AE94" s="644"/>
      <c r="AF94" s="644"/>
      <c r="AG94" s="644"/>
      <c r="AH94" s="644"/>
      <c r="AI94" s="20"/>
      <c r="AJ94" s="644"/>
      <c r="AK94" s="644"/>
      <c r="AL94" s="20"/>
      <c r="AM94" s="20"/>
      <c r="AN94" s="20"/>
      <c r="AO94" s="20"/>
      <c r="AP94" s="20"/>
      <c r="AQ94" s="644"/>
    </row>
    <row r="95" spans="1:43" ht="16.5">
      <c r="A95" s="642">
        <v>249</v>
      </c>
      <c r="B95" s="632" t="s">
        <v>117</v>
      </c>
      <c r="C95" s="36">
        <v>9184</v>
      </c>
      <c r="D95" s="643">
        <v>3227408</v>
      </c>
      <c r="E95" s="644">
        <v>-1804197</v>
      </c>
      <c r="F95" s="644">
        <v>-923176</v>
      </c>
      <c r="G95" s="639">
        <v>500035</v>
      </c>
      <c r="H95" s="644">
        <v>1297488</v>
      </c>
      <c r="I95" s="644"/>
      <c r="J95" s="644">
        <v>571219</v>
      </c>
      <c r="K95" s="644">
        <v>271282</v>
      </c>
      <c r="L95" s="644">
        <v>76291</v>
      </c>
      <c r="M95" s="644"/>
      <c r="N95" s="644">
        <v>337742</v>
      </c>
      <c r="O95" s="644">
        <v>271282</v>
      </c>
      <c r="P95" s="644">
        <v>70321</v>
      </c>
      <c r="Q95" s="644">
        <v>260219</v>
      </c>
      <c r="R95" s="644"/>
      <c r="S95" s="644"/>
      <c r="T95" s="644"/>
      <c r="U95" s="644"/>
      <c r="V95" s="644">
        <v>32732</v>
      </c>
      <c r="W95" s="644"/>
      <c r="X95" s="644"/>
      <c r="Y95" s="644"/>
      <c r="Z95" s="644">
        <v>9266</v>
      </c>
      <c r="AA95" s="644">
        <v>23638</v>
      </c>
      <c r="AB95" s="644"/>
      <c r="AC95" s="644"/>
      <c r="AD95" s="644"/>
      <c r="AE95" s="644">
        <v>5928</v>
      </c>
      <c r="AF95" s="644"/>
      <c r="AG95" s="644"/>
      <c r="AH95" s="644"/>
      <c r="AI95" s="20"/>
      <c r="AJ95" s="644"/>
      <c r="AK95" s="644"/>
      <c r="AL95" s="20"/>
      <c r="AM95" s="20"/>
      <c r="AN95" s="20"/>
      <c r="AO95" s="20"/>
      <c r="AP95" s="20"/>
      <c r="AQ95" s="644"/>
    </row>
    <row r="96" spans="1:43" ht="16.5">
      <c r="A96" s="642">
        <v>250</v>
      </c>
      <c r="B96" s="632" t="s">
        <v>118</v>
      </c>
      <c r="C96" s="36">
        <v>1749</v>
      </c>
      <c r="D96" s="643">
        <v>131566</v>
      </c>
      <c r="E96" s="644">
        <v>-343591</v>
      </c>
      <c r="F96" s="644">
        <v>-175809</v>
      </c>
      <c r="G96" s="639">
        <v>-387834</v>
      </c>
      <c r="H96" s="644"/>
      <c r="I96" s="644"/>
      <c r="J96" s="644">
        <v>71402</v>
      </c>
      <c r="K96" s="644"/>
      <c r="L96" s="644">
        <v>38145</v>
      </c>
      <c r="M96" s="644"/>
      <c r="N96" s="644"/>
      <c r="O96" s="644"/>
      <c r="P96" s="644">
        <v>14227</v>
      </c>
      <c r="Q96" s="644"/>
      <c r="R96" s="644"/>
      <c r="S96" s="644"/>
      <c r="T96" s="644"/>
      <c r="U96" s="644"/>
      <c r="V96" s="644">
        <v>6233</v>
      </c>
      <c r="W96" s="644"/>
      <c r="X96" s="644"/>
      <c r="Y96" s="644"/>
      <c r="Z96" s="644">
        <v>1559</v>
      </c>
      <c r="AA96" s="644"/>
      <c r="AB96" s="644"/>
      <c r="AC96" s="644"/>
      <c r="AD96" s="644"/>
      <c r="AE96" s="644"/>
      <c r="AF96" s="644"/>
      <c r="AG96" s="644"/>
      <c r="AH96" s="644"/>
      <c r="AI96" s="20"/>
      <c r="AJ96" s="644"/>
      <c r="AK96" s="644"/>
      <c r="AL96" s="20"/>
      <c r="AM96" s="20"/>
      <c r="AN96" s="20"/>
      <c r="AO96" s="20"/>
      <c r="AP96" s="20"/>
      <c r="AQ96" s="644"/>
    </row>
    <row r="97" spans="1:43" ht="16.5">
      <c r="A97" s="642">
        <v>256</v>
      </c>
      <c r="B97" s="632" t="s">
        <v>119</v>
      </c>
      <c r="C97" s="36">
        <v>1523</v>
      </c>
      <c r="D97" s="643">
        <v>1008591</v>
      </c>
      <c r="E97" s="644">
        <v>-299193</v>
      </c>
      <c r="F97" s="644">
        <v>-153092</v>
      </c>
      <c r="G97" s="639">
        <v>556306</v>
      </c>
      <c r="H97" s="644">
        <v>787988</v>
      </c>
      <c r="I97" s="644"/>
      <c r="J97" s="644">
        <v>119004</v>
      </c>
      <c r="K97" s="644"/>
      <c r="L97" s="644"/>
      <c r="M97" s="644"/>
      <c r="N97" s="644">
        <v>84879</v>
      </c>
      <c r="O97" s="644"/>
      <c r="P97" s="644">
        <v>9381</v>
      </c>
      <c r="Q97" s="644"/>
      <c r="R97" s="644"/>
      <c r="S97" s="644"/>
      <c r="T97" s="644"/>
      <c r="U97" s="644"/>
      <c r="V97" s="644">
        <v>5428</v>
      </c>
      <c r="W97" s="644"/>
      <c r="X97" s="644"/>
      <c r="Y97" s="644"/>
      <c r="Z97" s="644">
        <v>1911</v>
      </c>
      <c r="AA97" s="644"/>
      <c r="AB97" s="644"/>
      <c r="AC97" s="644"/>
      <c r="AD97" s="644"/>
      <c r="AE97" s="644"/>
      <c r="AF97" s="644"/>
      <c r="AG97" s="644"/>
      <c r="AH97" s="644"/>
      <c r="AI97" s="20"/>
      <c r="AJ97" s="644"/>
      <c r="AK97" s="644"/>
      <c r="AL97" s="20"/>
      <c r="AM97" s="20"/>
      <c r="AN97" s="20"/>
      <c r="AO97" s="20"/>
      <c r="AP97" s="20"/>
      <c r="AQ97" s="644"/>
    </row>
    <row r="98" spans="1:43" ht="16.5">
      <c r="A98" s="642">
        <v>257</v>
      </c>
      <c r="B98" s="632" t="s">
        <v>120</v>
      </c>
      <c r="C98" s="36">
        <v>41154</v>
      </c>
      <c r="D98" s="643">
        <v>9934479</v>
      </c>
      <c r="E98" s="644">
        <v>-8084703</v>
      </c>
      <c r="F98" s="644">
        <v>-4136800</v>
      </c>
      <c r="G98" s="639">
        <v>-2287024</v>
      </c>
      <c r="H98" s="644">
        <v>5967390</v>
      </c>
      <c r="I98" s="644"/>
      <c r="J98" s="644">
        <v>1451849</v>
      </c>
      <c r="K98" s="644">
        <v>815336</v>
      </c>
      <c r="L98" s="644">
        <v>343309</v>
      </c>
      <c r="M98" s="644"/>
      <c r="N98" s="644">
        <v>570731</v>
      </c>
      <c r="O98" s="644">
        <v>-479960</v>
      </c>
      <c r="P98" s="644">
        <v>386224</v>
      </c>
      <c r="Q98" s="644">
        <v>591307</v>
      </c>
      <c r="R98" s="644"/>
      <c r="S98" s="644"/>
      <c r="T98" s="644">
        <v>2861</v>
      </c>
      <c r="U98" s="644"/>
      <c r="V98" s="644">
        <v>146673</v>
      </c>
      <c r="W98" s="644"/>
      <c r="X98" s="644"/>
      <c r="Y98" s="644"/>
      <c r="Z98" s="644">
        <v>58294</v>
      </c>
      <c r="AA98" s="644"/>
      <c r="AB98" s="644">
        <v>45197</v>
      </c>
      <c r="AC98" s="644"/>
      <c r="AD98" s="644"/>
      <c r="AE98" s="644">
        <v>35268</v>
      </c>
      <c r="AF98" s="644"/>
      <c r="AG98" s="644"/>
      <c r="AH98" s="644"/>
      <c r="AI98" s="20"/>
      <c r="AJ98" s="644"/>
      <c r="AK98" s="644"/>
      <c r="AL98" s="20"/>
      <c r="AM98" s="20"/>
      <c r="AN98" s="20"/>
      <c r="AO98" s="20"/>
      <c r="AP98" s="20"/>
      <c r="AQ98" s="644"/>
    </row>
    <row r="99" spans="1:43" ht="16.5">
      <c r="A99" s="642">
        <v>260</v>
      </c>
      <c r="B99" s="632" t="s">
        <v>121</v>
      </c>
      <c r="C99" s="36">
        <v>9689</v>
      </c>
      <c r="D99" s="643">
        <v>3121497</v>
      </c>
      <c r="E99" s="644">
        <v>-1903404</v>
      </c>
      <c r="F99" s="644">
        <v>-973938</v>
      </c>
      <c r="G99" s="639">
        <v>244155</v>
      </c>
      <c r="H99" s="644">
        <v>1420065</v>
      </c>
      <c r="I99" s="644"/>
      <c r="J99" s="644">
        <v>357012</v>
      </c>
      <c r="K99" s="644">
        <v>573866</v>
      </c>
      <c r="L99" s="644"/>
      <c r="M99" s="644"/>
      <c r="N99" s="644">
        <v>212428</v>
      </c>
      <c r="O99" s="644">
        <v>444187</v>
      </c>
      <c r="P99" s="644">
        <v>46639</v>
      </c>
      <c r="Q99" s="644"/>
      <c r="R99" s="644"/>
      <c r="S99" s="644"/>
      <c r="T99" s="644">
        <v>772</v>
      </c>
      <c r="U99" s="644"/>
      <c r="V99" s="644">
        <v>34532</v>
      </c>
      <c r="W99" s="644"/>
      <c r="X99" s="644"/>
      <c r="Y99" s="644"/>
      <c r="Z99" s="644">
        <v>8358</v>
      </c>
      <c r="AA99" s="644">
        <v>23638</v>
      </c>
      <c r="AB99" s="644"/>
      <c r="AC99" s="644"/>
      <c r="AD99" s="644"/>
      <c r="AE99" s="644"/>
      <c r="AF99" s="644"/>
      <c r="AG99" s="644"/>
      <c r="AH99" s="644"/>
      <c r="AI99" s="20"/>
      <c r="AJ99" s="644"/>
      <c r="AK99" s="644"/>
      <c r="AL99" s="20"/>
      <c r="AM99" s="20"/>
      <c r="AN99" s="20"/>
      <c r="AO99" s="20"/>
      <c r="AP99" s="20"/>
      <c r="AQ99" s="644"/>
    </row>
    <row r="100" spans="1:43" ht="16.5">
      <c r="A100" s="642">
        <v>261</v>
      </c>
      <c r="B100" s="632" t="s">
        <v>122</v>
      </c>
      <c r="C100" s="36">
        <v>6822</v>
      </c>
      <c r="D100" s="643">
        <v>2383500</v>
      </c>
      <c r="E100" s="644">
        <v>-1340182</v>
      </c>
      <c r="F100" s="644">
        <v>-685747</v>
      </c>
      <c r="G100" s="639">
        <v>357571</v>
      </c>
      <c r="H100" s="644">
        <v>1214232</v>
      </c>
      <c r="I100" s="644"/>
      <c r="J100" s="644">
        <v>380813</v>
      </c>
      <c r="K100" s="644">
        <v>17887</v>
      </c>
      <c r="L100" s="644">
        <v>38145</v>
      </c>
      <c r="M100" s="644"/>
      <c r="N100" s="644">
        <v>589975</v>
      </c>
      <c r="O100" s="644">
        <v>11924</v>
      </c>
      <c r="P100" s="644">
        <v>67890</v>
      </c>
      <c r="Q100" s="644"/>
      <c r="R100" s="644"/>
      <c r="S100" s="644"/>
      <c r="T100" s="644"/>
      <c r="U100" s="644"/>
      <c r="V100" s="644">
        <v>24314</v>
      </c>
      <c r="W100" s="644"/>
      <c r="X100" s="644"/>
      <c r="Y100" s="644"/>
      <c r="Z100" s="644">
        <v>8772</v>
      </c>
      <c r="AA100" s="644">
        <v>29548</v>
      </c>
      <c r="AB100" s="644"/>
      <c r="AC100" s="644"/>
      <c r="AD100" s="644"/>
      <c r="AE100" s="644"/>
      <c r="AF100" s="644"/>
      <c r="AG100" s="644"/>
      <c r="AH100" s="644"/>
      <c r="AI100" s="20"/>
      <c r="AJ100" s="644"/>
      <c r="AK100" s="644"/>
      <c r="AL100" s="20"/>
      <c r="AM100" s="20"/>
      <c r="AN100" s="20"/>
      <c r="AO100" s="20"/>
      <c r="AP100" s="20"/>
      <c r="AQ100" s="644"/>
    </row>
    <row r="101" spans="1:43" ht="16.5">
      <c r="A101" s="642">
        <v>263</v>
      </c>
      <c r="B101" s="632" t="s">
        <v>123</v>
      </c>
      <c r="C101" s="36">
        <v>7475</v>
      </c>
      <c r="D101" s="643">
        <v>1856368</v>
      </c>
      <c r="E101" s="644">
        <v>-1468464</v>
      </c>
      <c r="F101" s="644">
        <v>-751387</v>
      </c>
      <c r="G101" s="639">
        <v>-363483</v>
      </c>
      <c r="H101" s="644">
        <v>1168491</v>
      </c>
      <c r="I101" s="644"/>
      <c r="J101" s="644">
        <v>309411</v>
      </c>
      <c r="K101" s="644">
        <v>32792</v>
      </c>
      <c r="L101" s="644"/>
      <c r="M101" s="644"/>
      <c r="N101" s="644">
        <v>233848</v>
      </c>
      <c r="O101" s="644">
        <v>32792</v>
      </c>
      <c r="P101" s="644">
        <v>32826</v>
      </c>
      <c r="Q101" s="644"/>
      <c r="R101" s="644"/>
      <c r="S101" s="644"/>
      <c r="T101" s="644"/>
      <c r="U101" s="644"/>
      <c r="V101" s="644">
        <v>26641</v>
      </c>
      <c r="W101" s="644"/>
      <c r="X101" s="644"/>
      <c r="Y101" s="644"/>
      <c r="Z101" s="644">
        <v>8268</v>
      </c>
      <c r="AA101" s="644"/>
      <c r="AB101" s="644">
        <v>11299</v>
      </c>
      <c r="AC101" s="644"/>
      <c r="AD101" s="644"/>
      <c r="AE101" s="644"/>
      <c r="AF101" s="644"/>
      <c r="AG101" s="644"/>
      <c r="AH101" s="644"/>
      <c r="AI101" s="20"/>
      <c r="AJ101" s="644"/>
      <c r="AK101" s="644"/>
      <c r="AL101" s="20"/>
      <c r="AM101" s="20"/>
      <c r="AN101" s="20"/>
      <c r="AO101" s="20"/>
      <c r="AP101" s="20"/>
      <c r="AQ101" s="644"/>
    </row>
    <row r="102" spans="1:43" ht="16.5">
      <c r="A102" s="642">
        <v>265</v>
      </c>
      <c r="B102" s="632" t="s">
        <v>124</v>
      </c>
      <c r="C102" s="36">
        <v>1035</v>
      </c>
      <c r="D102" s="643">
        <v>35124</v>
      </c>
      <c r="E102" s="644">
        <v>-203326</v>
      </c>
      <c r="F102" s="644">
        <v>-104038</v>
      </c>
      <c r="G102" s="639">
        <v>-272240</v>
      </c>
      <c r="H102" s="644"/>
      <c r="I102" s="644"/>
      <c r="J102" s="644">
        <v>23801</v>
      </c>
      <c r="K102" s="644"/>
      <c r="L102" s="644"/>
      <c r="M102" s="644"/>
      <c r="N102" s="644"/>
      <c r="O102" s="644"/>
      <c r="P102" s="644">
        <v>6965</v>
      </c>
      <c r="Q102" s="644"/>
      <c r="R102" s="644"/>
      <c r="S102" s="644"/>
      <c r="T102" s="644"/>
      <c r="U102" s="644"/>
      <c r="V102" s="644">
        <v>3689</v>
      </c>
      <c r="W102" s="644"/>
      <c r="X102" s="644"/>
      <c r="Y102" s="644"/>
      <c r="Z102" s="644">
        <v>1038</v>
      </c>
      <c r="AA102" s="644"/>
      <c r="AB102" s="644"/>
      <c r="AC102" s="644"/>
      <c r="AD102" s="644"/>
      <c r="AE102" s="644"/>
      <c r="AF102" s="644"/>
      <c r="AG102" s="644"/>
      <c r="AH102" s="644"/>
      <c r="AI102" s="20"/>
      <c r="AJ102" s="644"/>
      <c r="AK102" s="644"/>
      <c r="AL102" s="20"/>
      <c r="AM102" s="20"/>
      <c r="AN102" s="20"/>
      <c r="AO102" s="20"/>
      <c r="AP102" s="20"/>
      <c r="AQ102" s="644">
        <v>-369</v>
      </c>
    </row>
    <row r="103" spans="1:43" ht="16.5">
      <c r="A103" s="642">
        <v>271</v>
      </c>
      <c r="B103" s="632" t="s">
        <v>125</v>
      </c>
      <c r="C103" s="36">
        <v>6766</v>
      </c>
      <c r="D103" s="643">
        <v>1760622</v>
      </c>
      <c r="E103" s="644">
        <v>-1329181</v>
      </c>
      <c r="F103" s="644">
        <v>-680118</v>
      </c>
      <c r="G103" s="639">
        <v>-248677</v>
      </c>
      <c r="H103" s="644">
        <v>1129790</v>
      </c>
      <c r="I103" s="644"/>
      <c r="J103" s="644">
        <v>380813</v>
      </c>
      <c r="K103" s="644">
        <v>35773</v>
      </c>
      <c r="L103" s="644"/>
      <c r="M103" s="644"/>
      <c r="N103" s="644">
        <v>99312</v>
      </c>
      <c r="O103" s="644">
        <v>8943</v>
      </c>
      <c r="P103" s="644">
        <v>37509</v>
      </c>
      <c r="Q103" s="644"/>
      <c r="R103" s="644"/>
      <c r="S103" s="644"/>
      <c r="T103" s="644">
        <v>13535</v>
      </c>
      <c r="U103" s="644"/>
      <c r="V103" s="644">
        <v>24114</v>
      </c>
      <c r="W103" s="644"/>
      <c r="X103" s="644"/>
      <c r="Y103" s="644"/>
      <c r="Z103" s="644">
        <v>7195</v>
      </c>
      <c r="AA103" s="644">
        <v>23638</v>
      </c>
      <c r="AB103" s="644"/>
      <c r="AC103" s="644"/>
      <c r="AD103" s="644"/>
      <c r="AE103" s="644"/>
      <c r="AF103" s="644"/>
      <c r="AG103" s="644"/>
      <c r="AH103" s="644"/>
      <c r="AI103" s="20"/>
      <c r="AJ103" s="644"/>
      <c r="AK103" s="644"/>
      <c r="AL103" s="20"/>
      <c r="AM103" s="20"/>
      <c r="AN103" s="20"/>
      <c r="AO103" s="20"/>
      <c r="AP103" s="20"/>
      <c r="AQ103" s="644"/>
    </row>
    <row r="104" spans="1:43" ht="16.5">
      <c r="A104" s="642">
        <v>272</v>
      </c>
      <c r="B104" s="632" t="s">
        <v>126</v>
      </c>
      <c r="C104" s="36">
        <v>48295</v>
      </c>
      <c r="D104" s="643">
        <v>15132313</v>
      </c>
      <c r="E104" s="644">
        <v>-9487553</v>
      </c>
      <c r="F104" s="644">
        <v>-4854613</v>
      </c>
      <c r="G104" s="639">
        <v>790147</v>
      </c>
      <c r="H104" s="644">
        <v>6922647</v>
      </c>
      <c r="I104" s="644"/>
      <c r="J104" s="644">
        <v>2189675</v>
      </c>
      <c r="K104" s="644">
        <v>1094071</v>
      </c>
      <c r="L104" s="644">
        <v>1411380</v>
      </c>
      <c r="M104" s="644"/>
      <c r="N104" s="644">
        <v>721647</v>
      </c>
      <c r="O104" s="644">
        <v>518715</v>
      </c>
      <c r="P104" s="644">
        <v>770077</v>
      </c>
      <c r="Q104" s="644"/>
      <c r="R104" s="644"/>
      <c r="S104" s="644"/>
      <c r="T104" s="644">
        <v>390929</v>
      </c>
      <c r="U104" s="644">
        <v>173520</v>
      </c>
      <c r="V104" s="644">
        <v>172123</v>
      </c>
      <c r="W104" s="644">
        <v>25804</v>
      </c>
      <c r="X104" s="644">
        <v>332190</v>
      </c>
      <c r="Y104" s="644">
        <v>211278</v>
      </c>
      <c r="Z104" s="644">
        <v>73383</v>
      </c>
      <c r="AA104" s="644">
        <v>109326</v>
      </c>
      <c r="AB104" s="644"/>
      <c r="AC104" s="644"/>
      <c r="AD104" s="644"/>
      <c r="AE104" s="644">
        <v>1909</v>
      </c>
      <c r="AF104" s="644"/>
      <c r="AG104" s="644"/>
      <c r="AH104" s="644"/>
      <c r="AI104" s="20"/>
      <c r="AJ104" s="644"/>
      <c r="AK104" s="644"/>
      <c r="AL104" s="20"/>
      <c r="AM104" s="20"/>
      <c r="AN104" s="20"/>
      <c r="AO104" s="20"/>
      <c r="AP104" s="20"/>
      <c r="AQ104" s="644">
        <v>13639</v>
      </c>
    </row>
    <row r="105" spans="1:43" ht="16.5">
      <c r="A105" s="642">
        <v>273</v>
      </c>
      <c r="B105" s="632" t="s">
        <v>127</v>
      </c>
      <c r="C105" s="36">
        <v>4011</v>
      </c>
      <c r="D105" s="643">
        <v>997826</v>
      </c>
      <c r="E105" s="644">
        <v>-787961</v>
      </c>
      <c r="F105" s="644">
        <v>-403186</v>
      </c>
      <c r="G105" s="639">
        <v>-193321</v>
      </c>
      <c r="H105" s="644">
        <v>668028</v>
      </c>
      <c r="I105" s="644"/>
      <c r="J105" s="644">
        <v>119004</v>
      </c>
      <c r="K105" s="644">
        <v>7453</v>
      </c>
      <c r="L105" s="644"/>
      <c r="M105" s="644"/>
      <c r="N105" s="644">
        <v>134192</v>
      </c>
      <c r="O105" s="644">
        <v>7453</v>
      </c>
      <c r="P105" s="644">
        <v>42830</v>
      </c>
      <c r="Q105" s="644"/>
      <c r="R105" s="644"/>
      <c r="S105" s="644"/>
      <c r="T105" s="644"/>
      <c r="U105" s="644"/>
      <c r="V105" s="644">
        <v>14295</v>
      </c>
      <c r="W105" s="644"/>
      <c r="X105" s="644"/>
      <c r="Y105" s="644"/>
      <c r="Z105" s="644">
        <v>4571</v>
      </c>
      <c r="AA105" s="644"/>
      <c r="AB105" s="644"/>
      <c r="AC105" s="644"/>
      <c r="AD105" s="644"/>
      <c r="AE105" s="644"/>
      <c r="AF105" s="644"/>
      <c r="AG105" s="644"/>
      <c r="AH105" s="644"/>
      <c r="AI105" s="20"/>
      <c r="AJ105" s="644"/>
      <c r="AK105" s="644"/>
      <c r="AL105" s="20"/>
      <c r="AM105" s="20"/>
      <c r="AN105" s="20"/>
      <c r="AO105" s="20"/>
      <c r="AP105" s="20"/>
      <c r="AQ105" s="644"/>
    </row>
    <row r="106" spans="1:43" ht="16.5">
      <c r="A106" s="642">
        <v>275</v>
      </c>
      <c r="B106" s="632" t="s">
        <v>128</v>
      </c>
      <c r="C106" s="36">
        <v>2499</v>
      </c>
      <c r="D106" s="643">
        <v>916658</v>
      </c>
      <c r="E106" s="644">
        <v>-490929</v>
      </c>
      <c r="F106" s="644">
        <v>-251199</v>
      </c>
      <c r="G106" s="639">
        <v>174530</v>
      </c>
      <c r="H106" s="644">
        <v>606773</v>
      </c>
      <c r="I106" s="644"/>
      <c r="J106" s="644">
        <v>166606</v>
      </c>
      <c r="K106" s="644">
        <v>59622</v>
      </c>
      <c r="L106" s="644"/>
      <c r="M106" s="644"/>
      <c r="N106" s="644"/>
      <c r="O106" s="644">
        <v>59622</v>
      </c>
      <c r="P106" s="644">
        <v>6951</v>
      </c>
      <c r="Q106" s="644"/>
      <c r="R106" s="644"/>
      <c r="S106" s="644"/>
      <c r="T106" s="644">
        <v>5679</v>
      </c>
      <c r="U106" s="644"/>
      <c r="V106" s="644">
        <v>8906</v>
      </c>
      <c r="W106" s="644"/>
      <c r="X106" s="644"/>
      <c r="Y106" s="644"/>
      <c r="Z106" s="644">
        <v>2499</v>
      </c>
      <c r="AA106" s="644"/>
      <c r="AB106" s="644"/>
      <c r="AC106" s="644"/>
      <c r="AD106" s="644"/>
      <c r="AE106" s="644"/>
      <c r="AF106" s="644"/>
      <c r="AG106" s="644"/>
      <c r="AH106" s="644"/>
      <c r="AI106" s="20"/>
      <c r="AJ106" s="644"/>
      <c r="AK106" s="644"/>
      <c r="AL106" s="20"/>
      <c r="AM106" s="20"/>
      <c r="AN106" s="20"/>
      <c r="AO106" s="20"/>
      <c r="AP106" s="20"/>
      <c r="AQ106" s="644"/>
    </row>
    <row r="107" spans="1:43" ht="16.5">
      <c r="A107" s="642">
        <v>276</v>
      </c>
      <c r="B107" s="632" t="s">
        <v>129</v>
      </c>
      <c r="C107" s="36">
        <v>15136</v>
      </c>
      <c r="D107" s="643">
        <v>2827556</v>
      </c>
      <c r="E107" s="644">
        <v>-2973467</v>
      </c>
      <c r="F107" s="644">
        <v>-1521471</v>
      </c>
      <c r="G107" s="639">
        <v>-1667382</v>
      </c>
      <c r="H107" s="644">
        <v>1537204</v>
      </c>
      <c r="I107" s="644"/>
      <c r="J107" s="644">
        <v>856829</v>
      </c>
      <c r="K107" s="644">
        <v>25340</v>
      </c>
      <c r="L107" s="644">
        <v>76291</v>
      </c>
      <c r="M107" s="644"/>
      <c r="N107" s="644"/>
      <c r="O107" s="644">
        <v>14906</v>
      </c>
      <c r="P107" s="644">
        <v>211378</v>
      </c>
      <c r="Q107" s="644"/>
      <c r="R107" s="644"/>
      <c r="S107" s="644"/>
      <c r="T107" s="644"/>
      <c r="U107" s="644"/>
      <c r="V107" s="644">
        <v>53945</v>
      </c>
      <c r="W107" s="644"/>
      <c r="X107" s="644"/>
      <c r="Y107" s="644"/>
      <c r="Z107" s="644">
        <v>22115</v>
      </c>
      <c r="AA107" s="644">
        <v>29548</v>
      </c>
      <c r="AB107" s="644"/>
      <c r="AC107" s="644"/>
      <c r="AD107" s="644"/>
      <c r="AE107" s="644"/>
      <c r="AF107" s="644"/>
      <c r="AG107" s="644"/>
      <c r="AH107" s="644"/>
      <c r="AI107" s="20"/>
      <c r="AJ107" s="644"/>
      <c r="AK107" s="644"/>
      <c r="AL107" s="20"/>
      <c r="AM107" s="20"/>
      <c r="AN107" s="20"/>
      <c r="AO107" s="20"/>
      <c r="AP107" s="20"/>
      <c r="AQ107" s="644"/>
    </row>
    <row r="108" spans="1:43" ht="16.5">
      <c r="A108" s="642">
        <v>280</v>
      </c>
      <c r="B108" s="632" t="s">
        <v>130</v>
      </c>
      <c r="C108" s="36">
        <v>2015</v>
      </c>
      <c r="D108" s="643">
        <v>305573</v>
      </c>
      <c r="E108" s="644">
        <v>-395847</v>
      </c>
      <c r="F108" s="644">
        <v>-202548</v>
      </c>
      <c r="G108" s="639">
        <v>-292822</v>
      </c>
      <c r="H108" s="644"/>
      <c r="I108" s="644"/>
      <c r="J108" s="644">
        <v>190406</v>
      </c>
      <c r="K108" s="644">
        <v>38755</v>
      </c>
      <c r="L108" s="644"/>
      <c r="M108" s="644"/>
      <c r="N108" s="644"/>
      <c r="O108" s="644">
        <v>38755</v>
      </c>
      <c r="P108" s="644">
        <v>28128</v>
      </c>
      <c r="Q108" s="644"/>
      <c r="R108" s="644"/>
      <c r="S108" s="644"/>
      <c r="T108" s="644"/>
      <c r="U108" s="644"/>
      <c r="V108" s="644">
        <v>7181</v>
      </c>
      <c r="W108" s="644"/>
      <c r="X108" s="644"/>
      <c r="Y108" s="644"/>
      <c r="Z108" s="644">
        <v>2348</v>
      </c>
      <c r="AA108" s="644"/>
      <c r="AB108" s="644"/>
      <c r="AC108" s="644"/>
      <c r="AD108" s="644"/>
      <c r="AE108" s="644"/>
      <c r="AF108" s="644"/>
      <c r="AG108" s="644"/>
      <c r="AH108" s="644"/>
      <c r="AI108" s="20"/>
      <c r="AJ108" s="644"/>
      <c r="AK108" s="644"/>
      <c r="AL108" s="20"/>
      <c r="AM108" s="20"/>
      <c r="AN108" s="20"/>
      <c r="AO108" s="20"/>
      <c r="AP108" s="20"/>
      <c r="AQ108" s="644"/>
    </row>
    <row r="109" spans="1:43" ht="16.5">
      <c r="A109" s="642">
        <v>284</v>
      </c>
      <c r="B109" s="632" t="s">
        <v>131</v>
      </c>
      <c r="C109" s="36">
        <v>2207</v>
      </c>
      <c r="D109" s="643">
        <v>1565127</v>
      </c>
      <c r="E109" s="644">
        <v>-433565</v>
      </c>
      <c r="F109" s="644">
        <v>-221848</v>
      </c>
      <c r="G109" s="639">
        <v>909714</v>
      </c>
      <c r="H109" s="644">
        <v>1244698</v>
      </c>
      <c r="I109" s="644"/>
      <c r="J109" s="644">
        <v>190406</v>
      </c>
      <c r="K109" s="644">
        <v>26830</v>
      </c>
      <c r="L109" s="644">
        <v>38145</v>
      </c>
      <c r="M109" s="644"/>
      <c r="N109" s="644"/>
      <c r="O109" s="644">
        <v>26830</v>
      </c>
      <c r="P109" s="644">
        <v>27995</v>
      </c>
      <c r="Q109" s="644"/>
      <c r="R109" s="644"/>
      <c r="S109" s="644"/>
      <c r="T109" s="644"/>
      <c r="U109" s="644"/>
      <c r="V109" s="644">
        <v>7866</v>
      </c>
      <c r="W109" s="644"/>
      <c r="X109" s="644"/>
      <c r="Y109" s="644"/>
      <c r="Z109" s="644">
        <v>2357</v>
      </c>
      <c r="AA109" s="644"/>
      <c r="AB109" s="644"/>
      <c r="AC109" s="644"/>
      <c r="AD109" s="644"/>
      <c r="AE109" s="644"/>
      <c r="AF109" s="644"/>
      <c r="AG109" s="644"/>
      <c r="AH109" s="644"/>
      <c r="AI109" s="20"/>
      <c r="AJ109" s="644"/>
      <c r="AK109" s="644"/>
      <c r="AL109" s="20"/>
      <c r="AM109" s="20"/>
      <c r="AN109" s="20"/>
      <c r="AO109" s="20"/>
      <c r="AP109" s="20"/>
      <c r="AQ109" s="644"/>
    </row>
    <row r="110" spans="1:43" ht="16.5">
      <c r="A110" s="642">
        <v>285</v>
      </c>
      <c r="B110" s="632" t="s">
        <v>132</v>
      </c>
      <c r="C110" s="36">
        <v>50500</v>
      </c>
      <c r="D110" s="643">
        <v>15525237</v>
      </c>
      <c r="E110" s="644">
        <v>-9920725</v>
      </c>
      <c r="F110" s="644">
        <v>-5076260</v>
      </c>
      <c r="G110" s="639">
        <v>528252</v>
      </c>
      <c r="H110" s="644">
        <v>6682413</v>
      </c>
      <c r="I110" s="644"/>
      <c r="J110" s="644">
        <v>2879898</v>
      </c>
      <c r="K110" s="644">
        <v>1050845</v>
      </c>
      <c r="L110" s="644">
        <v>1373234</v>
      </c>
      <c r="M110" s="644"/>
      <c r="N110" s="644">
        <v>746676</v>
      </c>
      <c r="O110" s="644">
        <v>615601</v>
      </c>
      <c r="P110" s="644">
        <v>265278</v>
      </c>
      <c r="Q110" s="644"/>
      <c r="R110" s="644"/>
      <c r="S110" s="644"/>
      <c r="T110" s="644">
        <v>174179</v>
      </c>
      <c r="U110" s="644">
        <v>411307</v>
      </c>
      <c r="V110" s="644">
        <v>179982</v>
      </c>
      <c r="W110" s="644">
        <v>551839</v>
      </c>
      <c r="X110" s="644">
        <v>332190</v>
      </c>
      <c r="Y110" s="644"/>
      <c r="Z110" s="644">
        <v>59550</v>
      </c>
      <c r="AA110" s="644">
        <v>121146</v>
      </c>
      <c r="AB110" s="644"/>
      <c r="AC110" s="644"/>
      <c r="AD110" s="644"/>
      <c r="AE110" s="644"/>
      <c r="AF110" s="644"/>
      <c r="AG110" s="644"/>
      <c r="AH110" s="644"/>
      <c r="AI110" s="20"/>
      <c r="AJ110" s="644"/>
      <c r="AK110" s="644"/>
      <c r="AL110" s="20"/>
      <c r="AM110" s="20"/>
      <c r="AN110" s="20"/>
      <c r="AO110" s="20"/>
      <c r="AP110" s="20"/>
      <c r="AQ110" s="644">
        <v>81099</v>
      </c>
    </row>
    <row r="111" spans="1:43" ht="16.5">
      <c r="A111" s="642">
        <v>286</v>
      </c>
      <c r="B111" s="632" t="s">
        <v>133</v>
      </c>
      <c r="C111" s="36">
        <v>78880</v>
      </c>
      <c r="D111" s="643">
        <v>17756490</v>
      </c>
      <c r="E111" s="644">
        <v>-15495976</v>
      </c>
      <c r="F111" s="644">
        <v>-7929018</v>
      </c>
      <c r="G111" s="639">
        <v>-5668504</v>
      </c>
      <c r="H111" s="644">
        <v>8488578</v>
      </c>
      <c r="I111" s="644"/>
      <c r="J111" s="644">
        <v>4117540</v>
      </c>
      <c r="K111" s="644">
        <v>342829</v>
      </c>
      <c r="L111" s="644">
        <v>953635</v>
      </c>
      <c r="M111" s="644"/>
      <c r="N111" s="644">
        <v>993181</v>
      </c>
      <c r="O111" s="644">
        <v>870487</v>
      </c>
      <c r="P111" s="644">
        <v>447742</v>
      </c>
      <c r="Q111" s="644"/>
      <c r="R111" s="644"/>
      <c r="S111" s="644"/>
      <c r="T111" s="644">
        <v>464996</v>
      </c>
      <c r="U111" s="644">
        <v>221720</v>
      </c>
      <c r="V111" s="644">
        <v>281128</v>
      </c>
      <c r="W111" s="644">
        <v>279053</v>
      </c>
      <c r="X111" s="644"/>
      <c r="Y111" s="644"/>
      <c r="Z111" s="644">
        <v>88904</v>
      </c>
      <c r="AA111" s="644">
        <v>121146</v>
      </c>
      <c r="AB111" s="644">
        <v>56497</v>
      </c>
      <c r="AC111" s="644"/>
      <c r="AD111" s="644"/>
      <c r="AE111" s="644">
        <v>301</v>
      </c>
      <c r="AF111" s="644"/>
      <c r="AG111" s="644"/>
      <c r="AH111" s="644"/>
      <c r="AI111" s="20"/>
      <c r="AJ111" s="644"/>
      <c r="AK111" s="644"/>
      <c r="AL111" s="20"/>
      <c r="AM111" s="20"/>
      <c r="AN111" s="20"/>
      <c r="AO111" s="20"/>
      <c r="AP111" s="20"/>
      <c r="AQ111" s="644">
        <v>28753</v>
      </c>
    </row>
    <row r="112" spans="1:43" ht="16.5">
      <c r="A112" s="642">
        <v>287</v>
      </c>
      <c r="B112" s="632" t="s">
        <v>134</v>
      </c>
      <c r="C112" s="36">
        <v>6199</v>
      </c>
      <c r="D112" s="643">
        <v>2460900</v>
      </c>
      <c r="E112" s="644">
        <v>-1217794</v>
      </c>
      <c r="F112" s="644">
        <v>-623123</v>
      </c>
      <c r="G112" s="639">
        <v>619983</v>
      </c>
      <c r="H112" s="644">
        <v>1155467</v>
      </c>
      <c r="I112" s="644"/>
      <c r="J112" s="644">
        <v>380813</v>
      </c>
      <c r="K112" s="644">
        <v>630507</v>
      </c>
      <c r="L112" s="644">
        <v>38145</v>
      </c>
      <c r="M112" s="644"/>
      <c r="N112" s="644">
        <v>165005</v>
      </c>
      <c r="O112" s="644">
        <v>-468036</v>
      </c>
      <c r="P112" s="644">
        <v>37509</v>
      </c>
      <c r="Q112" s="644"/>
      <c r="R112" s="644"/>
      <c r="S112" s="644"/>
      <c r="T112" s="644"/>
      <c r="U112" s="644">
        <v>64267</v>
      </c>
      <c r="V112" s="644">
        <v>22093</v>
      </c>
      <c r="W112" s="644">
        <v>96950</v>
      </c>
      <c r="X112" s="644"/>
      <c r="Y112" s="644"/>
      <c r="Z112" s="644">
        <v>6032</v>
      </c>
      <c r="AA112" s="644"/>
      <c r="AB112" s="644"/>
      <c r="AC112" s="644"/>
      <c r="AD112" s="644"/>
      <c r="AE112" s="644">
        <v>50742</v>
      </c>
      <c r="AF112" s="644"/>
      <c r="AG112" s="644"/>
      <c r="AH112" s="644"/>
      <c r="AI112" s="20">
        <v>228135</v>
      </c>
      <c r="AJ112" s="644"/>
      <c r="AK112" s="644"/>
      <c r="AL112" s="20"/>
      <c r="AM112" s="20"/>
      <c r="AN112" s="20">
        <v>12118</v>
      </c>
      <c r="AO112" s="20"/>
      <c r="AP112" s="20">
        <v>235</v>
      </c>
      <c r="AQ112" s="644">
        <v>40918</v>
      </c>
    </row>
    <row r="113" spans="1:43" ht="16.5">
      <c r="A113" s="642">
        <v>288</v>
      </c>
      <c r="B113" s="632" t="s">
        <v>135</v>
      </c>
      <c r="C113" s="36">
        <v>6368</v>
      </c>
      <c r="D113" s="643">
        <v>2215380</v>
      </c>
      <c r="E113" s="644">
        <v>-1250994</v>
      </c>
      <c r="F113" s="644">
        <v>-640111</v>
      </c>
      <c r="G113" s="639">
        <v>324275</v>
      </c>
      <c r="H113" s="644">
        <v>1272018</v>
      </c>
      <c r="I113" s="644"/>
      <c r="J113" s="644">
        <v>166606</v>
      </c>
      <c r="K113" s="644">
        <v>55151</v>
      </c>
      <c r="L113" s="644">
        <v>305163</v>
      </c>
      <c r="M113" s="644"/>
      <c r="N113" s="644">
        <v>235681</v>
      </c>
      <c r="O113" s="644">
        <v>-5962</v>
      </c>
      <c r="P113" s="644">
        <v>130594</v>
      </c>
      <c r="Q113" s="644"/>
      <c r="R113" s="644"/>
      <c r="S113" s="644"/>
      <c r="T113" s="644"/>
      <c r="U113" s="644"/>
      <c r="V113" s="644">
        <v>22696</v>
      </c>
      <c r="W113" s="644"/>
      <c r="X113" s="644"/>
      <c r="Y113" s="644"/>
      <c r="Z113" s="644">
        <v>8589</v>
      </c>
      <c r="AA113" s="644">
        <v>23638</v>
      </c>
      <c r="AB113" s="644"/>
      <c r="AC113" s="644"/>
      <c r="AD113" s="644"/>
      <c r="AE113" s="644">
        <v>1206</v>
      </c>
      <c r="AF113" s="644"/>
      <c r="AG113" s="644"/>
      <c r="AH113" s="644"/>
      <c r="AI113" s="20"/>
      <c r="AJ113" s="644"/>
      <c r="AK113" s="644"/>
      <c r="AL113" s="20"/>
      <c r="AM113" s="20"/>
      <c r="AN113" s="20"/>
      <c r="AO113" s="20"/>
      <c r="AP113" s="20"/>
      <c r="AQ113" s="644"/>
    </row>
    <row r="114" spans="1:43" ht="16.5">
      <c r="A114" s="642">
        <v>290</v>
      </c>
      <c r="B114" s="632" t="s">
        <v>136</v>
      </c>
      <c r="C114" s="36">
        <v>7582</v>
      </c>
      <c r="D114" s="643">
        <v>2054569</v>
      </c>
      <c r="E114" s="644">
        <v>-1489484</v>
      </c>
      <c r="F114" s="644">
        <v>-762143</v>
      </c>
      <c r="G114" s="639">
        <v>-197058</v>
      </c>
      <c r="H114" s="644">
        <v>948674</v>
      </c>
      <c r="I114" s="644"/>
      <c r="J114" s="644">
        <v>309411</v>
      </c>
      <c r="K114" s="644">
        <v>37264</v>
      </c>
      <c r="L114" s="644">
        <v>38145</v>
      </c>
      <c r="M114" s="644"/>
      <c r="N114" s="644"/>
      <c r="O114" s="644">
        <v>28321</v>
      </c>
      <c r="P114" s="644">
        <v>67994</v>
      </c>
      <c r="Q114" s="644">
        <v>553416</v>
      </c>
      <c r="R114" s="644"/>
      <c r="S114" s="644"/>
      <c r="T114" s="644">
        <v>11523</v>
      </c>
      <c r="U114" s="644"/>
      <c r="V114" s="644">
        <v>27022</v>
      </c>
      <c r="W114" s="644"/>
      <c r="X114" s="644"/>
      <c r="Y114" s="644"/>
      <c r="Z114" s="644">
        <v>6206</v>
      </c>
      <c r="AA114" s="644">
        <v>26593</v>
      </c>
      <c r="AB114" s="644"/>
      <c r="AC114" s="644"/>
      <c r="AD114" s="644"/>
      <c r="AE114" s="644"/>
      <c r="AF114" s="644"/>
      <c r="AG114" s="644"/>
      <c r="AH114" s="644"/>
      <c r="AI114" s="20"/>
      <c r="AJ114" s="644"/>
      <c r="AK114" s="644"/>
      <c r="AL114" s="20"/>
      <c r="AM114" s="20"/>
      <c r="AN114" s="20"/>
      <c r="AO114" s="20"/>
      <c r="AP114" s="20"/>
      <c r="AQ114" s="644"/>
    </row>
    <row r="115" spans="1:43" ht="16.5">
      <c r="A115" s="642">
        <v>291</v>
      </c>
      <c r="B115" s="632" t="s">
        <v>137</v>
      </c>
      <c r="C115" s="36">
        <v>2092</v>
      </c>
      <c r="D115" s="643">
        <v>739370</v>
      </c>
      <c r="E115" s="644">
        <v>-410973</v>
      </c>
      <c r="F115" s="644">
        <v>-210288</v>
      </c>
      <c r="G115" s="639">
        <v>118109</v>
      </c>
      <c r="H115" s="644">
        <v>616767</v>
      </c>
      <c r="I115" s="644"/>
      <c r="J115" s="644"/>
      <c r="K115" s="644">
        <v>52170</v>
      </c>
      <c r="L115" s="644"/>
      <c r="M115" s="644"/>
      <c r="N115" s="644"/>
      <c r="O115" s="644">
        <v>52170</v>
      </c>
      <c r="P115" s="644">
        <v>9381</v>
      </c>
      <c r="Q115" s="644"/>
      <c r="R115" s="644"/>
      <c r="S115" s="644"/>
      <c r="T115" s="644"/>
      <c r="U115" s="644"/>
      <c r="V115" s="644">
        <v>7456</v>
      </c>
      <c r="W115" s="644"/>
      <c r="X115" s="644"/>
      <c r="Y115" s="644"/>
      <c r="Z115" s="644">
        <v>1426</v>
      </c>
      <c r="AA115" s="644"/>
      <c r="AB115" s="644"/>
      <c r="AC115" s="644"/>
      <c r="AD115" s="644"/>
      <c r="AE115" s="644"/>
      <c r="AF115" s="644"/>
      <c r="AG115" s="644"/>
      <c r="AH115" s="644"/>
      <c r="AI115" s="20"/>
      <c r="AJ115" s="644"/>
      <c r="AK115" s="644"/>
      <c r="AL115" s="20"/>
      <c r="AM115" s="20"/>
      <c r="AN115" s="20"/>
      <c r="AO115" s="20"/>
      <c r="AP115" s="20"/>
      <c r="AQ115" s="644"/>
    </row>
    <row r="116" spans="1:43" ht="16.5">
      <c r="A116" s="642">
        <v>297</v>
      </c>
      <c r="B116" s="632" t="s">
        <v>138</v>
      </c>
      <c r="C116" s="36">
        <v>124021</v>
      </c>
      <c r="D116" s="643">
        <v>40663323</v>
      </c>
      <c r="E116" s="644">
        <v>-24363925</v>
      </c>
      <c r="F116" s="644">
        <v>-12466591</v>
      </c>
      <c r="G116" s="639">
        <v>3832807</v>
      </c>
      <c r="H116" s="644">
        <v>18984672</v>
      </c>
      <c r="I116" s="644"/>
      <c r="J116" s="644">
        <v>4998170</v>
      </c>
      <c r="K116" s="644">
        <v>2565254</v>
      </c>
      <c r="L116" s="644">
        <v>1945415</v>
      </c>
      <c r="M116" s="644"/>
      <c r="N116" s="644">
        <v>1592034</v>
      </c>
      <c r="O116" s="644">
        <v>2027162</v>
      </c>
      <c r="P116" s="644">
        <v>1008560</v>
      </c>
      <c r="Q116" s="644"/>
      <c r="R116" s="644"/>
      <c r="S116" s="644">
        <v>3097296</v>
      </c>
      <c r="T116" s="644">
        <v>739302</v>
      </c>
      <c r="U116" s="644">
        <v>771201</v>
      </c>
      <c r="V116" s="644">
        <v>442011</v>
      </c>
      <c r="W116" s="644">
        <v>487697</v>
      </c>
      <c r="X116" s="644">
        <v>664380</v>
      </c>
      <c r="Y116" s="644">
        <v>464186</v>
      </c>
      <c r="Z116" s="644">
        <v>182780</v>
      </c>
      <c r="AA116" s="644">
        <v>29548</v>
      </c>
      <c r="AB116" s="644"/>
      <c r="AC116" s="644">
        <v>642997</v>
      </c>
      <c r="AD116" s="644"/>
      <c r="AE116" s="644">
        <v>33560</v>
      </c>
      <c r="AF116" s="644"/>
      <c r="AG116" s="644"/>
      <c r="AH116" s="644"/>
      <c r="AI116" s="20"/>
      <c r="AJ116" s="644"/>
      <c r="AK116" s="644"/>
      <c r="AL116" s="20"/>
      <c r="AM116" s="20"/>
      <c r="AN116" s="20"/>
      <c r="AO116" s="20"/>
      <c r="AP116" s="20"/>
      <c r="AQ116" s="644">
        <v>-12902</v>
      </c>
    </row>
    <row r="117" spans="1:43" ht="16.5">
      <c r="A117" s="642">
        <v>300</v>
      </c>
      <c r="B117" s="632" t="s">
        <v>139</v>
      </c>
      <c r="C117" s="36">
        <v>3381</v>
      </c>
      <c r="D117" s="643">
        <v>2927446</v>
      </c>
      <c r="E117" s="644">
        <v>-664197</v>
      </c>
      <c r="F117" s="644">
        <v>-339858</v>
      </c>
      <c r="G117" s="639">
        <v>1923391</v>
      </c>
      <c r="H117" s="644">
        <v>2292594</v>
      </c>
      <c r="I117" s="644"/>
      <c r="J117" s="644">
        <v>166606</v>
      </c>
      <c r="K117" s="644">
        <v>52170</v>
      </c>
      <c r="L117" s="644">
        <v>152582</v>
      </c>
      <c r="M117" s="644"/>
      <c r="N117" s="644"/>
      <c r="O117" s="644">
        <v>26830</v>
      </c>
      <c r="P117" s="644">
        <v>28128</v>
      </c>
      <c r="Q117" s="644"/>
      <c r="R117" s="644"/>
      <c r="S117" s="644"/>
      <c r="T117" s="644"/>
      <c r="U117" s="644"/>
      <c r="V117" s="644">
        <v>12050</v>
      </c>
      <c r="W117" s="644"/>
      <c r="X117" s="644"/>
      <c r="Y117" s="644">
        <v>192833</v>
      </c>
      <c r="Z117" s="644">
        <v>3653</v>
      </c>
      <c r="AA117" s="644"/>
      <c r="AB117" s="644"/>
      <c r="AC117" s="644"/>
      <c r="AD117" s="644"/>
      <c r="AE117" s="644"/>
      <c r="AF117" s="644"/>
      <c r="AG117" s="644"/>
      <c r="AH117" s="644"/>
      <c r="AI117" s="20"/>
      <c r="AJ117" s="644"/>
      <c r="AK117" s="644"/>
      <c r="AL117" s="20"/>
      <c r="AM117" s="20"/>
      <c r="AN117" s="20"/>
      <c r="AO117" s="20"/>
      <c r="AP117" s="20"/>
      <c r="AQ117" s="644"/>
    </row>
    <row r="118" spans="1:43" ht="16.5">
      <c r="A118" s="642">
        <v>301</v>
      </c>
      <c r="B118" s="632" t="s">
        <v>140</v>
      </c>
      <c r="C118" s="36">
        <v>19759</v>
      </c>
      <c r="D118" s="643">
        <v>4822789</v>
      </c>
      <c r="E118" s="644">
        <v>-3881656</v>
      </c>
      <c r="F118" s="644">
        <v>-1986175</v>
      </c>
      <c r="G118" s="639">
        <v>-1045042</v>
      </c>
      <c r="H118" s="644">
        <v>2753571</v>
      </c>
      <c r="I118" s="644"/>
      <c r="J118" s="644">
        <v>476016</v>
      </c>
      <c r="K118" s="644">
        <v>430772</v>
      </c>
      <c r="L118" s="644">
        <v>114436</v>
      </c>
      <c r="M118" s="644"/>
      <c r="N118" s="644"/>
      <c r="O118" s="644">
        <v>424810</v>
      </c>
      <c r="P118" s="644">
        <v>84400</v>
      </c>
      <c r="Q118" s="644">
        <v>434308</v>
      </c>
      <c r="R118" s="644"/>
      <c r="S118" s="644"/>
      <c r="T118" s="644"/>
      <c r="U118" s="644"/>
      <c r="V118" s="644">
        <v>70421</v>
      </c>
      <c r="W118" s="644"/>
      <c r="X118" s="644"/>
      <c r="Y118" s="644"/>
      <c r="Z118" s="644">
        <v>22756</v>
      </c>
      <c r="AA118" s="644"/>
      <c r="AB118" s="644">
        <v>11299</v>
      </c>
      <c r="AC118" s="644"/>
      <c r="AD118" s="644"/>
      <c r="AE118" s="644"/>
      <c r="AF118" s="644"/>
      <c r="AG118" s="644"/>
      <c r="AH118" s="644"/>
      <c r="AI118" s="20"/>
      <c r="AJ118" s="644"/>
      <c r="AK118" s="644"/>
      <c r="AL118" s="20"/>
      <c r="AM118" s="20"/>
      <c r="AN118" s="20"/>
      <c r="AO118" s="20"/>
      <c r="AP118" s="20"/>
      <c r="AQ118" s="644"/>
    </row>
    <row r="119" spans="1:43" ht="16.5">
      <c r="A119" s="642">
        <v>304</v>
      </c>
      <c r="B119" s="632" t="s">
        <v>141</v>
      </c>
      <c r="C119" s="36">
        <v>949</v>
      </c>
      <c r="D119" s="643">
        <v>72968</v>
      </c>
      <c r="E119" s="644">
        <v>-186431</v>
      </c>
      <c r="F119" s="644">
        <v>-95393</v>
      </c>
      <c r="G119" s="639">
        <v>-208856</v>
      </c>
      <c r="H119" s="644"/>
      <c r="I119" s="644"/>
      <c r="J119" s="644">
        <v>47602</v>
      </c>
      <c r="K119" s="644">
        <v>5962</v>
      </c>
      <c r="L119" s="644"/>
      <c r="M119" s="644"/>
      <c r="N119" s="644"/>
      <c r="O119" s="644">
        <v>5962</v>
      </c>
      <c r="P119" s="644">
        <v>9485</v>
      </c>
      <c r="Q119" s="644"/>
      <c r="R119" s="644"/>
      <c r="S119" s="644"/>
      <c r="T119" s="644"/>
      <c r="U119" s="644"/>
      <c r="V119" s="644">
        <v>3382</v>
      </c>
      <c r="W119" s="644"/>
      <c r="X119" s="644"/>
      <c r="Y119" s="644"/>
      <c r="Z119" s="644">
        <v>575</v>
      </c>
      <c r="AA119" s="644"/>
      <c r="AB119" s="644"/>
      <c r="AC119" s="644"/>
      <c r="AD119" s="644"/>
      <c r="AE119" s="644"/>
      <c r="AF119" s="644"/>
      <c r="AG119" s="644"/>
      <c r="AH119" s="644"/>
      <c r="AI119" s="20"/>
      <c r="AJ119" s="644"/>
      <c r="AK119" s="644"/>
      <c r="AL119" s="20"/>
      <c r="AM119" s="20"/>
      <c r="AN119" s="20"/>
      <c r="AO119" s="20"/>
      <c r="AP119" s="20"/>
      <c r="AQ119" s="644"/>
    </row>
    <row r="120" spans="1:43" ht="16.5">
      <c r="A120" s="642">
        <v>305</v>
      </c>
      <c r="B120" s="632" t="s">
        <v>142</v>
      </c>
      <c r="C120" s="36">
        <v>15019</v>
      </c>
      <c r="D120" s="643">
        <v>4288344</v>
      </c>
      <c r="E120" s="644">
        <v>-2950483</v>
      </c>
      <c r="F120" s="644">
        <v>-1509710</v>
      </c>
      <c r="G120" s="639">
        <v>-171849</v>
      </c>
      <c r="H120" s="644">
        <v>2012030</v>
      </c>
      <c r="I120" s="644"/>
      <c r="J120" s="644">
        <v>714024</v>
      </c>
      <c r="K120" s="644">
        <v>292150</v>
      </c>
      <c r="L120" s="644">
        <v>305163</v>
      </c>
      <c r="M120" s="644"/>
      <c r="N120" s="644"/>
      <c r="O120" s="644">
        <v>101358</v>
      </c>
      <c r="P120" s="644">
        <v>80458</v>
      </c>
      <c r="Q120" s="644">
        <v>453071</v>
      </c>
      <c r="R120" s="644"/>
      <c r="S120" s="644"/>
      <c r="T120" s="644"/>
      <c r="U120" s="644"/>
      <c r="V120" s="644">
        <v>53528</v>
      </c>
      <c r="W120" s="644">
        <v>117962</v>
      </c>
      <c r="X120" s="644"/>
      <c r="Y120" s="644"/>
      <c r="Z120" s="644">
        <v>17000</v>
      </c>
      <c r="AA120" s="644">
        <v>23638</v>
      </c>
      <c r="AB120" s="644"/>
      <c r="AC120" s="644"/>
      <c r="AD120" s="644"/>
      <c r="AE120" s="644"/>
      <c r="AF120" s="644"/>
      <c r="AG120" s="644"/>
      <c r="AH120" s="644"/>
      <c r="AI120" s="20"/>
      <c r="AJ120" s="644"/>
      <c r="AK120" s="644"/>
      <c r="AL120" s="20"/>
      <c r="AM120" s="20"/>
      <c r="AN120" s="20"/>
      <c r="AO120" s="20"/>
      <c r="AP120" s="20"/>
      <c r="AQ120" s="644">
        <v>117962</v>
      </c>
    </row>
    <row r="121" spans="1:43" ht="16.5">
      <c r="A121" s="642">
        <v>309</v>
      </c>
      <c r="B121" s="632" t="s">
        <v>143</v>
      </c>
      <c r="C121" s="36">
        <v>6409</v>
      </c>
      <c r="D121" s="643">
        <v>2379924</v>
      </c>
      <c r="E121" s="644">
        <v>-1259048</v>
      </c>
      <c r="F121" s="644">
        <v>-644233</v>
      </c>
      <c r="G121" s="639">
        <v>476643</v>
      </c>
      <c r="H121" s="644">
        <v>991232</v>
      </c>
      <c r="I121" s="644"/>
      <c r="J121" s="644">
        <v>238008</v>
      </c>
      <c r="K121" s="644">
        <v>617092</v>
      </c>
      <c r="L121" s="644"/>
      <c r="M121" s="644"/>
      <c r="N121" s="644"/>
      <c r="O121" s="644">
        <v>393508</v>
      </c>
      <c r="P121" s="644">
        <v>16406</v>
      </c>
      <c r="Q121" s="644"/>
      <c r="R121" s="644"/>
      <c r="S121" s="644"/>
      <c r="T121" s="644"/>
      <c r="U121" s="644">
        <v>64267</v>
      </c>
      <c r="V121" s="644">
        <v>22842</v>
      </c>
      <c r="W121" s="644"/>
      <c r="X121" s="644"/>
      <c r="Y121" s="644"/>
      <c r="Z121" s="644">
        <v>7021</v>
      </c>
      <c r="AA121" s="644">
        <v>29548</v>
      </c>
      <c r="AB121" s="644"/>
      <c r="AC121" s="644"/>
      <c r="AD121" s="644"/>
      <c r="AE121" s="644"/>
      <c r="AF121" s="644"/>
      <c r="AG121" s="644"/>
      <c r="AH121" s="644"/>
      <c r="AI121" s="20"/>
      <c r="AJ121" s="644"/>
      <c r="AK121" s="644"/>
      <c r="AL121" s="20"/>
      <c r="AM121" s="20"/>
      <c r="AN121" s="20"/>
      <c r="AO121" s="20"/>
      <c r="AP121" s="20"/>
      <c r="AQ121" s="644"/>
    </row>
    <row r="122" spans="1:43" ht="16.5">
      <c r="A122" s="642">
        <v>312</v>
      </c>
      <c r="B122" s="632" t="s">
        <v>144</v>
      </c>
      <c r="C122" s="36">
        <v>1174</v>
      </c>
      <c r="D122" s="643">
        <v>2815</v>
      </c>
      <c r="E122" s="644">
        <v>-230632</v>
      </c>
      <c r="F122" s="644">
        <v>-118010</v>
      </c>
      <c r="G122" s="639">
        <v>-345827</v>
      </c>
      <c r="H122" s="644"/>
      <c r="I122" s="644"/>
      <c r="J122" s="644"/>
      <c r="K122" s="644"/>
      <c r="L122" s="644"/>
      <c r="M122" s="644"/>
      <c r="N122" s="644"/>
      <c r="O122" s="644">
        <v>-11924</v>
      </c>
      <c r="P122" s="644">
        <v>9366</v>
      </c>
      <c r="Q122" s="644"/>
      <c r="R122" s="644"/>
      <c r="S122" s="644"/>
      <c r="T122" s="644"/>
      <c r="U122" s="644"/>
      <c r="V122" s="644">
        <v>4184</v>
      </c>
      <c r="W122" s="644"/>
      <c r="X122" s="644"/>
      <c r="Y122" s="644"/>
      <c r="Z122" s="644">
        <v>1189</v>
      </c>
      <c r="AA122" s="644"/>
      <c r="AB122" s="644"/>
      <c r="AC122" s="644"/>
      <c r="AD122" s="644"/>
      <c r="AE122" s="644"/>
      <c r="AF122" s="644"/>
      <c r="AG122" s="644"/>
      <c r="AH122" s="644"/>
      <c r="AI122" s="20"/>
      <c r="AJ122" s="644"/>
      <c r="AK122" s="644"/>
      <c r="AL122" s="20"/>
      <c r="AM122" s="20"/>
      <c r="AN122" s="20"/>
      <c r="AO122" s="20"/>
      <c r="AP122" s="20"/>
      <c r="AQ122" s="644"/>
    </row>
    <row r="123" spans="1:43" ht="16.5">
      <c r="A123" s="642">
        <v>316</v>
      </c>
      <c r="B123" s="632" t="s">
        <v>145</v>
      </c>
      <c r="C123" s="36">
        <v>4114</v>
      </c>
      <c r="D123" s="643">
        <v>484991</v>
      </c>
      <c r="E123" s="644">
        <v>-808195</v>
      </c>
      <c r="F123" s="644">
        <v>-413539</v>
      </c>
      <c r="G123" s="639">
        <v>-736743</v>
      </c>
      <c r="H123" s="644"/>
      <c r="I123" s="644"/>
      <c r="J123" s="644">
        <v>166606</v>
      </c>
      <c r="K123" s="644">
        <v>141603</v>
      </c>
      <c r="L123" s="644"/>
      <c r="M123" s="644"/>
      <c r="N123" s="644"/>
      <c r="O123" s="644">
        <v>137132</v>
      </c>
      <c r="P123" s="644">
        <v>9470</v>
      </c>
      <c r="Q123" s="644"/>
      <c r="R123" s="644"/>
      <c r="S123" s="644"/>
      <c r="T123" s="644"/>
      <c r="U123" s="644"/>
      <c r="V123" s="644">
        <v>14662</v>
      </c>
      <c r="W123" s="644"/>
      <c r="X123" s="644"/>
      <c r="Y123" s="644"/>
      <c r="Z123" s="644">
        <v>4219</v>
      </c>
      <c r="AA123" s="644"/>
      <c r="AB123" s="644">
        <v>11299</v>
      </c>
      <c r="AC123" s="644"/>
      <c r="AD123" s="644"/>
      <c r="AE123" s="644"/>
      <c r="AF123" s="644"/>
      <c r="AG123" s="644"/>
      <c r="AH123" s="644"/>
      <c r="AI123" s="20"/>
      <c r="AJ123" s="644"/>
      <c r="AK123" s="644"/>
      <c r="AL123" s="20"/>
      <c r="AM123" s="20"/>
      <c r="AN123" s="20"/>
      <c r="AO123" s="20"/>
      <c r="AP123" s="20"/>
      <c r="AQ123" s="644"/>
    </row>
    <row r="124" spans="1:43" ht="16.5">
      <c r="A124" s="642">
        <v>317</v>
      </c>
      <c r="B124" s="632" t="s">
        <v>146</v>
      </c>
      <c r="C124" s="36">
        <v>2440</v>
      </c>
      <c r="D124" s="643">
        <v>886584</v>
      </c>
      <c r="E124" s="644">
        <v>-479338</v>
      </c>
      <c r="F124" s="644">
        <v>-245269</v>
      </c>
      <c r="G124" s="639">
        <v>161977</v>
      </c>
      <c r="H124" s="644">
        <v>763852</v>
      </c>
      <c r="I124" s="644"/>
      <c r="J124" s="644">
        <v>71402</v>
      </c>
      <c r="K124" s="644"/>
      <c r="L124" s="644"/>
      <c r="M124" s="644"/>
      <c r="N124" s="644"/>
      <c r="O124" s="644"/>
      <c r="P124" s="644">
        <v>9514</v>
      </c>
      <c r="Q124" s="644"/>
      <c r="R124" s="644"/>
      <c r="S124" s="644"/>
      <c r="T124" s="644">
        <v>9122</v>
      </c>
      <c r="U124" s="644"/>
      <c r="V124" s="644">
        <v>8696</v>
      </c>
      <c r="W124" s="644"/>
      <c r="X124" s="644"/>
      <c r="Y124" s="644"/>
      <c r="Z124" s="644">
        <v>3315</v>
      </c>
      <c r="AA124" s="644">
        <v>20683</v>
      </c>
      <c r="AB124" s="644"/>
      <c r="AC124" s="644"/>
      <c r="AD124" s="644"/>
      <c r="AE124" s="644"/>
      <c r="AF124" s="644"/>
      <c r="AG124" s="644"/>
      <c r="AH124" s="644"/>
      <c r="AI124" s="20"/>
      <c r="AJ124" s="644"/>
      <c r="AK124" s="644"/>
      <c r="AL124" s="20"/>
      <c r="AM124" s="20"/>
      <c r="AN124" s="20"/>
      <c r="AO124" s="20"/>
      <c r="AP124" s="20"/>
      <c r="AQ124" s="644"/>
    </row>
    <row r="125" spans="1:43" ht="16.5">
      <c r="A125" s="642">
        <v>320</v>
      </c>
      <c r="B125" s="632" t="s">
        <v>147</v>
      </c>
      <c r="C125" s="36">
        <v>7030</v>
      </c>
      <c r="D125" s="643">
        <v>2413289</v>
      </c>
      <c r="E125" s="644">
        <v>-1381044</v>
      </c>
      <c r="F125" s="644">
        <v>-706656</v>
      </c>
      <c r="G125" s="639">
        <v>325589</v>
      </c>
      <c r="H125" s="644">
        <v>735554</v>
      </c>
      <c r="I125" s="644"/>
      <c r="J125" s="644">
        <v>71402</v>
      </c>
      <c r="K125" s="644">
        <v>383074</v>
      </c>
      <c r="L125" s="644">
        <v>76291</v>
      </c>
      <c r="M125" s="644"/>
      <c r="N125" s="644">
        <v>293298</v>
      </c>
      <c r="O125" s="644">
        <v>378602</v>
      </c>
      <c r="P125" s="644">
        <v>18747</v>
      </c>
      <c r="Q125" s="644">
        <v>425737</v>
      </c>
      <c r="R125" s="644"/>
      <c r="S125" s="644"/>
      <c r="T125" s="644"/>
      <c r="U125" s="644"/>
      <c r="V125" s="644">
        <v>25055</v>
      </c>
      <c r="W125" s="644"/>
      <c r="X125" s="644"/>
      <c r="Y125" s="644"/>
      <c r="Z125" s="644">
        <v>5529</v>
      </c>
      <c r="AA125" s="644"/>
      <c r="AB125" s="644"/>
      <c r="AC125" s="644"/>
      <c r="AD125" s="644"/>
      <c r="AE125" s="644"/>
      <c r="AF125" s="644"/>
      <c r="AG125" s="644"/>
      <c r="AH125" s="644"/>
      <c r="AI125" s="20"/>
      <c r="AJ125" s="644"/>
      <c r="AK125" s="644"/>
      <c r="AL125" s="20"/>
      <c r="AM125" s="20"/>
      <c r="AN125" s="20"/>
      <c r="AO125" s="20"/>
      <c r="AP125" s="20"/>
      <c r="AQ125" s="644"/>
    </row>
    <row r="126" spans="1:43" ht="16.5">
      <c r="A126" s="642">
        <v>322</v>
      </c>
      <c r="B126" s="632" t="s">
        <v>148</v>
      </c>
      <c r="C126" s="36">
        <v>6462</v>
      </c>
      <c r="D126" s="643">
        <v>1511984</v>
      </c>
      <c r="E126" s="644">
        <v>-1269460</v>
      </c>
      <c r="F126" s="644">
        <v>-649560</v>
      </c>
      <c r="G126" s="639">
        <v>-407036</v>
      </c>
      <c r="H126" s="644">
        <v>784880</v>
      </c>
      <c r="I126" s="644"/>
      <c r="J126" s="644">
        <v>261809</v>
      </c>
      <c r="K126" s="644">
        <v>117754</v>
      </c>
      <c r="L126" s="644">
        <v>38145</v>
      </c>
      <c r="M126" s="644"/>
      <c r="N126" s="644">
        <v>148625</v>
      </c>
      <c r="O126" s="644">
        <v>84962</v>
      </c>
      <c r="P126" s="644">
        <v>46639</v>
      </c>
      <c r="Q126" s="644"/>
      <c r="R126" s="644"/>
      <c r="S126" s="644"/>
      <c r="T126" s="644"/>
      <c r="U126" s="644"/>
      <c r="V126" s="644">
        <v>23031</v>
      </c>
      <c r="W126" s="644"/>
      <c r="X126" s="644"/>
      <c r="Y126" s="644"/>
      <c r="Z126" s="644">
        <v>6139</v>
      </c>
      <c r="AA126" s="644"/>
      <c r="AB126" s="644"/>
      <c r="AC126" s="644"/>
      <c r="AD126" s="644"/>
      <c r="AE126" s="644"/>
      <c r="AF126" s="644"/>
      <c r="AG126" s="644"/>
      <c r="AH126" s="644"/>
      <c r="AI126" s="20"/>
      <c r="AJ126" s="644"/>
      <c r="AK126" s="644"/>
      <c r="AL126" s="20"/>
      <c r="AM126" s="20"/>
      <c r="AN126" s="20"/>
      <c r="AO126" s="20"/>
      <c r="AP126" s="20"/>
      <c r="AQ126" s="644"/>
    </row>
    <row r="127" spans="1:43" ht="16.5">
      <c r="A127" s="642">
        <v>398</v>
      </c>
      <c r="B127" s="632" t="s">
        <v>149</v>
      </c>
      <c r="C127" s="36">
        <v>120693</v>
      </c>
      <c r="D127" s="643">
        <v>36323931</v>
      </c>
      <c r="E127" s="644">
        <v>-23710140</v>
      </c>
      <c r="F127" s="644">
        <v>-12132060</v>
      </c>
      <c r="G127" s="639">
        <v>481731</v>
      </c>
      <c r="H127" s="644">
        <v>17425043</v>
      </c>
      <c r="I127" s="644"/>
      <c r="J127" s="644">
        <v>3427317</v>
      </c>
      <c r="K127" s="644">
        <v>1982445</v>
      </c>
      <c r="L127" s="644">
        <v>1182507</v>
      </c>
      <c r="M127" s="644"/>
      <c r="N127" s="644">
        <v>2107038</v>
      </c>
      <c r="O127" s="644">
        <v>1369825</v>
      </c>
      <c r="P127" s="644">
        <v>919314</v>
      </c>
      <c r="Q127" s="644"/>
      <c r="R127" s="644"/>
      <c r="S127" s="644">
        <v>4619310</v>
      </c>
      <c r="T127" s="644"/>
      <c r="U127" s="644">
        <v>845108</v>
      </c>
      <c r="V127" s="644">
        <v>430150</v>
      </c>
      <c r="W127" s="644"/>
      <c r="X127" s="644">
        <v>605324</v>
      </c>
      <c r="Y127" s="644">
        <v>587198</v>
      </c>
      <c r="Z127" s="644">
        <v>159382</v>
      </c>
      <c r="AA127" s="644">
        <v>159558</v>
      </c>
      <c r="AB127" s="644">
        <v>248586</v>
      </c>
      <c r="AC127" s="644"/>
      <c r="AD127" s="644">
        <v>118951</v>
      </c>
      <c r="AE127" s="644"/>
      <c r="AF127" s="644"/>
      <c r="AG127" s="644"/>
      <c r="AH127" s="644">
        <v>136875</v>
      </c>
      <c r="AI127" s="20"/>
      <c r="AJ127" s="644"/>
      <c r="AK127" s="644"/>
      <c r="AL127" s="20"/>
      <c r="AM127" s="20"/>
      <c r="AN127" s="20"/>
      <c r="AO127" s="20"/>
      <c r="AP127" s="20"/>
      <c r="AQ127" s="644"/>
    </row>
    <row r="128" spans="1:43" ht="16.5">
      <c r="A128" s="642">
        <v>399</v>
      </c>
      <c r="B128" s="632" t="s">
        <v>150</v>
      </c>
      <c r="C128" s="36">
        <v>7682</v>
      </c>
      <c r="D128" s="643">
        <v>2092215</v>
      </c>
      <c r="E128" s="644">
        <v>-1509129</v>
      </c>
      <c r="F128" s="644">
        <v>-772195</v>
      </c>
      <c r="G128" s="639">
        <v>-189109</v>
      </c>
      <c r="H128" s="644">
        <v>1463815</v>
      </c>
      <c r="I128" s="644"/>
      <c r="J128" s="644">
        <v>428415</v>
      </c>
      <c r="K128" s="644">
        <v>19377</v>
      </c>
      <c r="L128" s="644">
        <v>38145</v>
      </c>
      <c r="M128" s="644"/>
      <c r="N128" s="644"/>
      <c r="O128" s="644">
        <v>19377</v>
      </c>
      <c r="P128" s="644">
        <v>55975</v>
      </c>
      <c r="Q128" s="644"/>
      <c r="R128" s="644"/>
      <c r="S128" s="644"/>
      <c r="T128" s="644"/>
      <c r="U128" s="644"/>
      <c r="V128" s="644">
        <v>27379</v>
      </c>
      <c r="W128" s="644"/>
      <c r="X128" s="644"/>
      <c r="Y128" s="644"/>
      <c r="Z128" s="644">
        <v>10184</v>
      </c>
      <c r="AA128" s="644">
        <v>29548</v>
      </c>
      <c r="AB128" s="644"/>
      <c r="AC128" s="644"/>
      <c r="AD128" s="644"/>
      <c r="AE128" s="644"/>
      <c r="AF128" s="644"/>
      <c r="AG128" s="644"/>
      <c r="AH128" s="644"/>
      <c r="AI128" s="20"/>
      <c r="AJ128" s="644"/>
      <c r="AK128" s="644"/>
      <c r="AL128" s="20"/>
      <c r="AM128" s="20"/>
      <c r="AN128" s="20"/>
      <c r="AO128" s="20"/>
      <c r="AP128" s="20"/>
      <c r="AQ128" s="644"/>
    </row>
    <row r="129" spans="1:43" ht="16.5">
      <c r="A129" s="642">
        <v>400</v>
      </c>
      <c r="B129" s="632" t="s">
        <v>151</v>
      </c>
      <c r="C129" s="36">
        <v>8441</v>
      </c>
      <c r="D129" s="643">
        <v>3773263</v>
      </c>
      <c r="E129" s="644">
        <v>-1658234</v>
      </c>
      <c r="F129" s="644">
        <v>-848489</v>
      </c>
      <c r="G129" s="639">
        <v>1266540</v>
      </c>
      <c r="H129" s="644">
        <v>1238558</v>
      </c>
      <c r="I129" s="644"/>
      <c r="J129" s="644">
        <v>476016</v>
      </c>
      <c r="K129" s="644">
        <v>117754</v>
      </c>
      <c r="L129" s="644">
        <v>267018</v>
      </c>
      <c r="M129" s="644"/>
      <c r="N129" s="644">
        <v>557043</v>
      </c>
      <c r="O129" s="644">
        <v>354753</v>
      </c>
      <c r="P129" s="644">
        <v>56272</v>
      </c>
      <c r="Q129" s="644">
        <v>629355</v>
      </c>
      <c r="R129" s="644"/>
      <c r="S129" s="644"/>
      <c r="T129" s="644"/>
      <c r="U129" s="644"/>
      <c r="V129" s="644">
        <v>30084</v>
      </c>
      <c r="W129" s="644"/>
      <c r="X129" s="644"/>
      <c r="Y129" s="644"/>
      <c r="Z129" s="644">
        <v>10710</v>
      </c>
      <c r="AA129" s="644">
        <v>20683</v>
      </c>
      <c r="AB129" s="644">
        <v>11299</v>
      </c>
      <c r="AC129" s="644"/>
      <c r="AD129" s="644"/>
      <c r="AE129" s="644">
        <v>3718</v>
      </c>
      <c r="AF129" s="644"/>
      <c r="AG129" s="644"/>
      <c r="AH129" s="644"/>
      <c r="AI129" s="20"/>
      <c r="AJ129" s="644"/>
      <c r="AK129" s="644"/>
      <c r="AL129" s="20"/>
      <c r="AM129" s="20"/>
      <c r="AN129" s="20"/>
      <c r="AO129" s="20"/>
      <c r="AP129" s="20"/>
      <c r="AQ129" s="644"/>
    </row>
    <row r="130" spans="1:43" ht="16.5">
      <c r="A130" s="642">
        <v>402</v>
      </c>
      <c r="B130" s="632" t="s">
        <v>152</v>
      </c>
      <c r="C130" s="36">
        <v>8975</v>
      </c>
      <c r="D130" s="643">
        <v>2815616</v>
      </c>
      <c r="E130" s="644">
        <v>-1763139</v>
      </c>
      <c r="F130" s="644">
        <v>-902167</v>
      </c>
      <c r="G130" s="639">
        <v>150310</v>
      </c>
      <c r="H130" s="644">
        <v>1332719</v>
      </c>
      <c r="I130" s="644"/>
      <c r="J130" s="644">
        <v>642622</v>
      </c>
      <c r="K130" s="644">
        <v>193773</v>
      </c>
      <c r="L130" s="644"/>
      <c r="M130" s="644"/>
      <c r="N130" s="644">
        <v>313458</v>
      </c>
      <c r="O130" s="644">
        <v>111792</v>
      </c>
      <c r="P130" s="644">
        <v>55605</v>
      </c>
      <c r="Q130" s="644"/>
      <c r="R130" s="644"/>
      <c r="S130" s="644"/>
      <c r="T130" s="644">
        <v>12241</v>
      </c>
      <c r="U130" s="644"/>
      <c r="V130" s="644">
        <v>31987</v>
      </c>
      <c r="W130" s="644"/>
      <c r="X130" s="644"/>
      <c r="Y130" s="644">
        <v>88703</v>
      </c>
      <c r="Z130" s="644">
        <v>10117</v>
      </c>
      <c r="AA130" s="644"/>
      <c r="AB130" s="644">
        <v>22599</v>
      </c>
      <c r="AC130" s="644"/>
      <c r="AD130" s="644"/>
      <c r="AE130" s="644"/>
      <c r="AF130" s="644"/>
      <c r="AG130" s="644"/>
      <c r="AH130" s="644"/>
      <c r="AI130" s="20"/>
      <c r="AJ130" s="644"/>
      <c r="AK130" s="644"/>
      <c r="AL130" s="20"/>
      <c r="AM130" s="20"/>
      <c r="AN130" s="20"/>
      <c r="AO130" s="20"/>
      <c r="AP130" s="20"/>
      <c r="AQ130" s="644"/>
    </row>
    <row r="131" spans="1:43" ht="16.5">
      <c r="A131" s="642">
        <v>403</v>
      </c>
      <c r="B131" s="632" t="s">
        <v>153</v>
      </c>
      <c r="C131" s="36">
        <v>2789</v>
      </c>
      <c r="D131" s="643">
        <v>952007</v>
      </c>
      <c r="E131" s="644">
        <v>-547899</v>
      </c>
      <c r="F131" s="644">
        <v>-280350</v>
      </c>
      <c r="G131" s="639">
        <v>123758</v>
      </c>
      <c r="H131" s="644">
        <v>721669</v>
      </c>
      <c r="I131" s="644"/>
      <c r="J131" s="644">
        <v>71402</v>
      </c>
      <c r="K131" s="644">
        <v>79000</v>
      </c>
      <c r="L131" s="644"/>
      <c r="M131" s="644"/>
      <c r="N131" s="644"/>
      <c r="O131" s="644">
        <v>38755</v>
      </c>
      <c r="P131" s="644">
        <v>16598</v>
      </c>
      <c r="Q131" s="644"/>
      <c r="R131" s="644"/>
      <c r="S131" s="644"/>
      <c r="T131" s="644">
        <v>8877</v>
      </c>
      <c r="U131" s="644"/>
      <c r="V131" s="644">
        <v>9940</v>
      </c>
      <c r="W131" s="644"/>
      <c r="X131" s="644"/>
      <c r="Y131" s="644"/>
      <c r="Z131" s="644">
        <v>2811</v>
      </c>
      <c r="AA131" s="644">
        <v>2955</v>
      </c>
      <c r="AB131" s="644"/>
      <c r="AC131" s="644"/>
      <c r="AD131" s="644"/>
      <c r="AE131" s="644"/>
      <c r="AF131" s="644"/>
      <c r="AG131" s="644"/>
      <c r="AH131" s="644"/>
      <c r="AI131" s="20"/>
      <c r="AJ131" s="644"/>
      <c r="AK131" s="644"/>
      <c r="AL131" s="20"/>
      <c r="AM131" s="20"/>
      <c r="AN131" s="20"/>
      <c r="AO131" s="20"/>
      <c r="AP131" s="20"/>
      <c r="AQ131" s="644"/>
    </row>
    <row r="132" spans="1:43" ht="16.5">
      <c r="A132" s="642">
        <v>405</v>
      </c>
      <c r="B132" s="632" t="s">
        <v>154</v>
      </c>
      <c r="C132" s="36">
        <v>72988</v>
      </c>
      <c r="D132" s="643">
        <v>18502848</v>
      </c>
      <c r="E132" s="644">
        <v>-14338493</v>
      </c>
      <c r="F132" s="644">
        <v>-7336754</v>
      </c>
      <c r="G132" s="639">
        <v>-3172399</v>
      </c>
      <c r="H132" s="644">
        <v>9105253</v>
      </c>
      <c r="I132" s="644"/>
      <c r="J132" s="644">
        <v>2570487</v>
      </c>
      <c r="K132" s="644">
        <v>1471183</v>
      </c>
      <c r="L132" s="644">
        <v>457745</v>
      </c>
      <c r="M132" s="644"/>
      <c r="N132" s="644"/>
      <c r="O132" s="644">
        <v>991222</v>
      </c>
      <c r="P132" s="644">
        <v>701149</v>
      </c>
      <c r="Q132" s="644"/>
      <c r="R132" s="644"/>
      <c r="S132" s="644">
        <v>1808108</v>
      </c>
      <c r="T132" s="644"/>
      <c r="U132" s="644">
        <v>327761</v>
      </c>
      <c r="V132" s="644">
        <v>260129</v>
      </c>
      <c r="W132" s="644"/>
      <c r="X132" s="644">
        <v>435538</v>
      </c>
      <c r="Y132" s="644"/>
      <c r="Z132" s="644">
        <v>101717</v>
      </c>
      <c r="AA132" s="644">
        <v>209789</v>
      </c>
      <c r="AB132" s="644">
        <v>45197</v>
      </c>
      <c r="AC132" s="644"/>
      <c r="AD132" s="644"/>
      <c r="AE132" s="644"/>
      <c r="AF132" s="644"/>
      <c r="AG132" s="644"/>
      <c r="AH132" s="644"/>
      <c r="AI132" s="20"/>
      <c r="AJ132" s="644">
        <v>17570</v>
      </c>
      <c r="AK132" s="644"/>
      <c r="AL132" s="20"/>
      <c r="AM132" s="20"/>
      <c r="AN132" s="20"/>
      <c r="AO132" s="20"/>
      <c r="AP132" s="20"/>
      <c r="AQ132" s="644"/>
    </row>
    <row r="133" spans="1:43" ht="16.5">
      <c r="A133" s="642">
        <v>407</v>
      </c>
      <c r="B133" s="632" t="s">
        <v>155</v>
      </c>
      <c r="C133" s="36">
        <v>2449</v>
      </c>
      <c r="D133" s="643">
        <v>144528</v>
      </c>
      <c r="E133" s="644">
        <v>-481106</v>
      </c>
      <c r="F133" s="644">
        <v>-246173</v>
      </c>
      <c r="G133" s="639">
        <v>-582751</v>
      </c>
      <c r="H133" s="644"/>
      <c r="I133" s="644"/>
      <c r="J133" s="644"/>
      <c r="K133" s="644"/>
      <c r="L133" s="644">
        <v>114436</v>
      </c>
      <c r="M133" s="644"/>
      <c r="N133" s="644"/>
      <c r="O133" s="644"/>
      <c r="P133" s="644">
        <v>18762</v>
      </c>
      <c r="Q133" s="644"/>
      <c r="R133" s="644"/>
      <c r="S133" s="644"/>
      <c r="T133" s="644"/>
      <c r="U133" s="644"/>
      <c r="V133" s="644">
        <v>8728</v>
      </c>
      <c r="W133" s="644"/>
      <c r="X133" s="644"/>
      <c r="Y133" s="644"/>
      <c r="Z133" s="644">
        <v>2602</v>
      </c>
      <c r="AA133" s="644"/>
      <c r="AB133" s="644"/>
      <c r="AC133" s="644"/>
      <c r="AD133" s="644"/>
      <c r="AE133" s="644"/>
      <c r="AF133" s="644"/>
      <c r="AG133" s="644"/>
      <c r="AH133" s="644"/>
      <c r="AI133" s="20"/>
      <c r="AJ133" s="644"/>
      <c r="AK133" s="644"/>
      <c r="AL133" s="20"/>
      <c r="AM133" s="20"/>
      <c r="AN133" s="20"/>
      <c r="AO133" s="20"/>
      <c r="AP133" s="20"/>
      <c r="AQ133" s="644"/>
    </row>
    <row r="134" spans="1:43" ht="16.5">
      <c r="A134" s="642">
        <v>408</v>
      </c>
      <c r="B134" s="632" t="s">
        <v>156</v>
      </c>
      <c r="C134" s="36">
        <v>14024</v>
      </c>
      <c r="D134" s="643">
        <v>4483441</v>
      </c>
      <c r="E134" s="644">
        <v>-2755015</v>
      </c>
      <c r="F134" s="644">
        <v>-1409692</v>
      </c>
      <c r="G134" s="639">
        <v>318734</v>
      </c>
      <c r="H134" s="644">
        <v>1963657</v>
      </c>
      <c r="I134" s="644"/>
      <c r="J134" s="644">
        <v>571219</v>
      </c>
      <c r="K134" s="644">
        <v>219112</v>
      </c>
      <c r="L134" s="644">
        <v>228872</v>
      </c>
      <c r="M134" s="644"/>
      <c r="N134" s="644">
        <v>359277</v>
      </c>
      <c r="O134" s="644">
        <v>207188</v>
      </c>
      <c r="P134" s="644">
        <v>149741</v>
      </c>
      <c r="Q134" s="644">
        <v>583102</v>
      </c>
      <c r="R134" s="644"/>
      <c r="S134" s="644"/>
      <c r="T134" s="644"/>
      <c r="U134" s="644">
        <v>102827</v>
      </c>
      <c r="V134" s="644">
        <v>49982</v>
      </c>
      <c r="W134" s="644"/>
      <c r="X134" s="644"/>
      <c r="Y134" s="644"/>
      <c r="Z134" s="644">
        <v>18916</v>
      </c>
      <c r="AA134" s="644">
        <v>29548</v>
      </c>
      <c r="AB134" s="644"/>
      <c r="AC134" s="644"/>
      <c r="AD134" s="644"/>
      <c r="AE134" s="644"/>
      <c r="AF134" s="644"/>
      <c r="AG134" s="644"/>
      <c r="AH134" s="644"/>
      <c r="AI134" s="20"/>
      <c r="AJ134" s="644"/>
      <c r="AK134" s="644"/>
      <c r="AL134" s="20"/>
      <c r="AM134" s="20"/>
      <c r="AN134" s="20"/>
      <c r="AO134" s="20"/>
      <c r="AP134" s="20"/>
      <c r="AQ134" s="644"/>
    </row>
    <row r="135" spans="1:43" ht="16.5">
      <c r="A135" s="642">
        <v>410</v>
      </c>
      <c r="B135" s="632" t="s">
        <v>157</v>
      </c>
      <c r="C135" s="36">
        <v>18762</v>
      </c>
      <c r="D135" s="643">
        <v>4909799</v>
      </c>
      <c r="E135" s="644">
        <v>-3685795</v>
      </c>
      <c r="F135" s="644">
        <v>-1885956</v>
      </c>
      <c r="G135" s="639">
        <v>-661952</v>
      </c>
      <c r="H135" s="644">
        <v>2188264</v>
      </c>
      <c r="I135" s="644"/>
      <c r="J135" s="644">
        <v>1166240</v>
      </c>
      <c r="K135" s="644"/>
      <c r="L135" s="644">
        <v>457745</v>
      </c>
      <c r="M135" s="644"/>
      <c r="N135" s="644">
        <v>273997</v>
      </c>
      <c r="O135" s="644">
        <v>405432</v>
      </c>
      <c r="P135" s="644">
        <v>240929</v>
      </c>
      <c r="Q135" s="644"/>
      <c r="R135" s="644"/>
      <c r="S135" s="644"/>
      <c r="T135" s="644"/>
      <c r="U135" s="644"/>
      <c r="V135" s="644">
        <v>66868</v>
      </c>
      <c r="W135" s="644"/>
      <c r="X135" s="644"/>
      <c r="Y135" s="644"/>
      <c r="Z135" s="644">
        <v>27590</v>
      </c>
      <c r="AA135" s="644">
        <v>82734</v>
      </c>
      <c r="AB135" s="644"/>
      <c r="AC135" s="644"/>
      <c r="AD135" s="644"/>
      <c r="AE135" s="644"/>
      <c r="AF135" s="644"/>
      <c r="AG135" s="644"/>
      <c r="AH135" s="644"/>
      <c r="AI135" s="20"/>
      <c r="AJ135" s="644"/>
      <c r="AK135" s="644"/>
      <c r="AL135" s="20"/>
      <c r="AM135" s="20"/>
      <c r="AN135" s="20"/>
      <c r="AO135" s="20"/>
      <c r="AP135" s="20"/>
      <c r="AQ135" s="644"/>
    </row>
    <row r="136" spans="1:43" ht="16.5">
      <c r="A136" s="642">
        <v>416</v>
      </c>
      <c r="B136" s="632" t="s">
        <v>158</v>
      </c>
      <c r="C136" s="36">
        <v>2862</v>
      </c>
      <c r="D136" s="643">
        <v>216427</v>
      </c>
      <c r="E136" s="644">
        <v>-562240</v>
      </c>
      <c r="F136" s="644">
        <v>-287688</v>
      </c>
      <c r="G136" s="639">
        <v>-633501</v>
      </c>
      <c r="H136" s="644"/>
      <c r="I136" s="644"/>
      <c r="J136" s="644">
        <v>142805</v>
      </c>
      <c r="K136" s="644"/>
      <c r="L136" s="644">
        <v>38145</v>
      </c>
      <c r="M136" s="644"/>
      <c r="N136" s="644"/>
      <c r="O136" s="644">
        <v>-14906</v>
      </c>
      <c r="P136" s="644">
        <v>25520</v>
      </c>
      <c r="Q136" s="644"/>
      <c r="R136" s="644"/>
      <c r="S136" s="644"/>
      <c r="T136" s="644"/>
      <c r="U136" s="644"/>
      <c r="V136" s="644">
        <v>10200</v>
      </c>
      <c r="W136" s="644"/>
      <c r="X136" s="644"/>
      <c r="Y136" s="644"/>
      <c r="Z136" s="644">
        <v>3364</v>
      </c>
      <c r="AA136" s="644"/>
      <c r="AB136" s="644">
        <v>11299</v>
      </c>
      <c r="AC136" s="644"/>
      <c r="AD136" s="644"/>
      <c r="AE136" s="644"/>
      <c r="AF136" s="644"/>
      <c r="AG136" s="644"/>
      <c r="AH136" s="644"/>
      <c r="AI136" s="20"/>
      <c r="AJ136" s="644"/>
      <c r="AK136" s="644"/>
      <c r="AL136" s="20"/>
      <c r="AM136" s="20"/>
      <c r="AN136" s="20"/>
      <c r="AO136" s="20"/>
      <c r="AP136" s="20"/>
      <c r="AQ136" s="644"/>
    </row>
    <row r="137" spans="1:43" ht="16.5">
      <c r="A137" s="642">
        <v>418</v>
      </c>
      <c r="B137" s="632" t="s">
        <v>159</v>
      </c>
      <c r="C137" s="36">
        <v>24711</v>
      </c>
      <c r="D137" s="643">
        <v>4883946</v>
      </c>
      <c r="E137" s="644">
        <v>-4854476</v>
      </c>
      <c r="F137" s="644">
        <v>-2483950</v>
      </c>
      <c r="G137" s="639">
        <v>-2454480</v>
      </c>
      <c r="H137" s="644">
        <v>3443543</v>
      </c>
      <c r="I137" s="644"/>
      <c r="J137" s="644">
        <v>904431</v>
      </c>
      <c r="K137" s="644">
        <v>7453</v>
      </c>
      <c r="L137" s="644">
        <v>114436</v>
      </c>
      <c r="M137" s="644"/>
      <c r="N137" s="644"/>
      <c r="O137" s="644">
        <v>7453</v>
      </c>
      <c r="P137" s="644">
        <v>279846</v>
      </c>
      <c r="Q137" s="644"/>
      <c r="R137" s="644"/>
      <c r="S137" s="644"/>
      <c r="T137" s="644"/>
      <c r="U137" s="644"/>
      <c r="V137" s="644">
        <v>88070</v>
      </c>
      <c r="W137" s="644"/>
      <c r="X137" s="644"/>
      <c r="Y137" s="644"/>
      <c r="Z137" s="644">
        <v>38714</v>
      </c>
      <c r="AA137" s="644"/>
      <c r="AB137" s="644"/>
      <c r="AC137" s="644"/>
      <c r="AD137" s="644"/>
      <c r="AE137" s="644"/>
      <c r="AF137" s="644"/>
      <c r="AG137" s="644"/>
      <c r="AH137" s="644"/>
      <c r="AI137" s="20"/>
      <c r="AJ137" s="644"/>
      <c r="AK137" s="644"/>
      <c r="AL137" s="20"/>
      <c r="AM137" s="20"/>
      <c r="AN137" s="20"/>
      <c r="AO137" s="20"/>
      <c r="AP137" s="20"/>
      <c r="AQ137" s="644"/>
    </row>
    <row r="138" spans="1:43" ht="16.5">
      <c r="A138" s="642">
        <v>420</v>
      </c>
      <c r="B138" s="632" t="s">
        <v>160</v>
      </c>
      <c r="C138" s="36">
        <v>9049</v>
      </c>
      <c r="D138" s="643">
        <v>1569179</v>
      </c>
      <c r="E138" s="644">
        <v>-1777676</v>
      </c>
      <c r="F138" s="644">
        <v>-909605</v>
      </c>
      <c r="G138" s="639">
        <v>-1118102</v>
      </c>
      <c r="H138" s="644">
        <v>907256</v>
      </c>
      <c r="I138" s="644"/>
      <c r="J138" s="644">
        <v>357012</v>
      </c>
      <c r="K138" s="644"/>
      <c r="L138" s="644">
        <v>76291</v>
      </c>
      <c r="M138" s="644"/>
      <c r="N138" s="644"/>
      <c r="O138" s="644">
        <v>131169</v>
      </c>
      <c r="P138" s="644">
        <v>56272</v>
      </c>
      <c r="Q138" s="644"/>
      <c r="R138" s="644"/>
      <c r="S138" s="644"/>
      <c r="T138" s="644"/>
      <c r="U138" s="644"/>
      <c r="V138" s="644">
        <v>32251</v>
      </c>
      <c r="W138" s="644"/>
      <c r="X138" s="644"/>
      <c r="Y138" s="644"/>
      <c r="Z138" s="644">
        <v>8928</v>
      </c>
      <c r="AA138" s="644"/>
      <c r="AB138" s="644"/>
      <c r="AC138" s="644"/>
      <c r="AD138" s="644"/>
      <c r="AE138" s="644"/>
      <c r="AF138" s="644"/>
      <c r="AG138" s="644"/>
      <c r="AH138" s="644"/>
      <c r="AI138" s="20"/>
      <c r="AJ138" s="644"/>
      <c r="AK138" s="644"/>
      <c r="AL138" s="20"/>
      <c r="AM138" s="20"/>
      <c r="AN138" s="20"/>
      <c r="AO138" s="20"/>
      <c r="AP138" s="20"/>
      <c r="AQ138" s="644"/>
    </row>
    <row r="139" spans="1:43" ht="16.5">
      <c r="A139" s="642">
        <v>421</v>
      </c>
      <c r="B139" s="632" t="s">
        <v>161</v>
      </c>
      <c r="C139" s="36">
        <v>682</v>
      </c>
      <c r="D139" s="643">
        <v>74425</v>
      </c>
      <c r="E139" s="644">
        <v>-133979</v>
      </c>
      <c r="F139" s="644">
        <v>-68555</v>
      </c>
      <c r="G139" s="639">
        <v>-128109</v>
      </c>
      <c r="H139" s="644"/>
      <c r="I139" s="644"/>
      <c r="J139" s="644">
        <v>23801</v>
      </c>
      <c r="K139" s="644"/>
      <c r="L139" s="644">
        <v>38145</v>
      </c>
      <c r="M139" s="644"/>
      <c r="N139" s="644"/>
      <c r="O139" s="644"/>
      <c r="P139" s="644">
        <v>9277</v>
      </c>
      <c r="Q139" s="644"/>
      <c r="R139" s="644"/>
      <c r="S139" s="644"/>
      <c r="T139" s="644"/>
      <c r="U139" s="644"/>
      <c r="V139" s="644">
        <v>2431</v>
      </c>
      <c r="W139" s="644"/>
      <c r="X139" s="644"/>
      <c r="Y139" s="644"/>
      <c r="Z139" s="644">
        <v>771</v>
      </c>
      <c r="AA139" s="644"/>
      <c r="AB139" s="644"/>
      <c r="AC139" s="644"/>
      <c r="AD139" s="644"/>
      <c r="AE139" s="644"/>
      <c r="AF139" s="644"/>
      <c r="AG139" s="644"/>
      <c r="AH139" s="644"/>
      <c r="AI139" s="20"/>
      <c r="AJ139" s="644"/>
      <c r="AK139" s="644"/>
      <c r="AL139" s="20"/>
      <c r="AM139" s="20"/>
      <c r="AN139" s="20"/>
      <c r="AO139" s="20"/>
      <c r="AP139" s="20"/>
      <c r="AQ139" s="644"/>
    </row>
    <row r="140" spans="1:43" ht="16.5">
      <c r="A140" s="642">
        <v>422</v>
      </c>
      <c r="B140" s="632" t="s">
        <v>162</v>
      </c>
      <c r="C140" s="36">
        <v>10228</v>
      </c>
      <c r="D140" s="643">
        <v>2886555</v>
      </c>
      <c r="E140" s="644">
        <v>-2009291</v>
      </c>
      <c r="F140" s="644">
        <v>-1028119</v>
      </c>
      <c r="G140" s="639">
        <v>-150855</v>
      </c>
      <c r="H140" s="644">
        <v>904023</v>
      </c>
      <c r="I140" s="644"/>
      <c r="J140" s="644">
        <v>404614</v>
      </c>
      <c r="K140" s="644">
        <v>308546</v>
      </c>
      <c r="L140" s="644"/>
      <c r="M140" s="644"/>
      <c r="N140" s="644">
        <v>228121</v>
      </c>
      <c r="O140" s="644">
        <v>146075</v>
      </c>
      <c r="P140" s="644">
        <v>28128</v>
      </c>
      <c r="Q140" s="644">
        <v>673360</v>
      </c>
      <c r="R140" s="644"/>
      <c r="S140" s="644"/>
      <c r="T140" s="644"/>
      <c r="U140" s="644">
        <v>125320</v>
      </c>
      <c r="V140" s="644">
        <v>36453</v>
      </c>
      <c r="W140" s="644"/>
      <c r="X140" s="644"/>
      <c r="Y140" s="644"/>
      <c r="Z140" s="644">
        <v>8277</v>
      </c>
      <c r="AA140" s="644">
        <v>23638</v>
      </c>
      <c r="AB140" s="644"/>
      <c r="AC140" s="644"/>
      <c r="AD140" s="644"/>
      <c r="AE140" s="644"/>
      <c r="AF140" s="644"/>
      <c r="AG140" s="644"/>
      <c r="AH140" s="644"/>
      <c r="AI140" s="20"/>
      <c r="AJ140" s="644"/>
      <c r="AK140" s="644"/>
      <c r="AL140" s="20"/>
      <c r="AM140" s="20"/>
      <c r="AN140" s="20"/>
      <c r="AO140" s="20"/>
      <c r="AP140" s="20"/>
      <c r="AQ140" s="644"/>
    </row>
    <row r="141" spans="1:43" ht="16.5">
      <c r="A141" s="642">
        <v>423</v>
      </c>
      <c r="B141" s="632" t="s">
        <v>163</v>
      </c>
      <c r="C141" s="36">
        <v>20637</v>
      </c>
      <c r="D141" s="643">
        <v>3751528</v>
      </c>
      <c r="E141" s="644">
        <v>-4054139</v>
      </c>
      <c r="F141" s="644">
        <v>-2074431</v>
      </c>
      <c r="G141" s="639">
        <v>-2377042</v>
      </c>
      <c r="H141" s="644">
        <v>1826101</v>
      </c>
      <c r="I141" s="644"/>
      <c r="J141" s="644">
        <v>1023435</v>
      </c>
      <c r="K141" s="644">
        <v>25340</v>
      </c>
      <c r="L141" s="644">
        <v>228872</v>
      </c>
      <c r="M141" s="644"/>
      <c r="N141" s="644">
        <v>370159</v>
      </c>
      <c r="O141" s="644">
        <v>-11924</v>
      </c>
      <c r="P141" s="644">
        <v>176447</v>
      </c>
      <c r="Q141" s="644"/>
      <c r="R141" s="644"/>
      <c r="S141" s="644"/>
      <c r="T141" s="644"/>
      <c r="U141" s="644"/>
      <c r="V141" s="644">
        <v>73550</v>
      </c>
      <c r="W141" s="644"/>
      <c r="X141" s="644"/>
      <c r="Y141" s="644"/>
      <c r="Z141" s="644">
        <v>28249</v>
      </c>
      <c r="AA141" s="644"/>
      <c r="AB141" s="644">
        <v>11299</v>
      </c>
      <c r="AC141" s="644"/>
      <c r="AD141" s="644"/>
      <c r="AE141" s="644"/>
      <c r="AF141" s="644"/>
      <c r="AG141" s="644"/>
      <c r="AH141" s="644"/>
      <c r="AI141" s="20"/>
      <c r="AJ141" s="644"/>
      <c r="AK141" s="644"/>
      <c r="AL141" s="20"/>
      <c r="AM141" s="20"/>
      <c r="AN141" s="20"/>
      <c r="AO141" s="20"/>
      <c r="AP141" s="20"/>
      <c r="AQ141" s="644"/>
    </row>
    <row r="142" spans="1:43" ht="16.5">
      <c r="A142" s="642">
        <v>425</v>
      </c>
      <c r="B142" s="632" t="s">
        <v>164</v>
      </c>
      <c r="C142" s="36">
        <v>10256</v>
      </c>
      <c r="D142" s="643">
        <v>4593228</v>
      </c>
      <c r="E142" s="644">
        <v>-2014791</v>
      </c>
      <c r="F142" s="644">
        <v>-1030933</v>
      </c>
      <c r="G142" s="639">
        <v>1547504</v>
      </c>
      <c r="H142" s="644">
        <v>2599602</v>
      </c>
      <c r="I142" s="644"/>
      <c r="J142" s="644">
        <v>904431</v>
      </c>
      <c r="K142" s="644">
        <v>59622</v>
      </c>
      <c r="L142" s="644">
        <v>267018</v>
      </c>
      <c r="M142" s="644"/>
      <c r="N142" s="644">
        <v>148854</v>
      </c>
      <c r="O142" s="644">
        <v>59622</v>
      </c>
      <c r="P142" s="644">
        <v>132432</v>
      </c>
      <c r="Q142" s="644">
        <v>355704</v>
      </c>
      <c r="R142" s="644"/>
      <c r="S142" s="644"/>
      <c r="T142" s="644">
        <v>8582</v>
      </c>
      <c r="U142" s="644"/>
      <c r="V142" s="644">
        <v>36552</v>
      </c>
      <c r="W142" s="644"/>
      <c r="X142" s="644"/>
      <c r="Y142" s="644"/>
      <c r="Z142" s="644">
        <v>20809</v>
      </c>
      <c r="AA142" s="644"/>
      <c r="AB142" s="644"/>
      <c r="AC142" s="644"/>
      <c r="AD142" s="644"/>
      <c r="AE142" s="644"/>
      <c r="AF142" s="644"/>
      <c r="AG142" s="644"/>
      <c r="AH142" s="644"/>
      <c r="AI142" s="20"/>
      <c r="AJ142" s="644"/>
      <c r="AK142" s="644"/>
      <c r="AL142" s="20"/>
      <c r="AM142" s="20"/>
      <c r="AN142" s="20"/>
      <c r="AO142" s="20"/>
      <c r="AP142" s="20"/>
      <c r="AQ142" s="644"/>
    </row>
    <row r="143" spans="1:43" ht="16.5">
      <c r="A143" s="642">
        <v>426</v>
      </c>
      <c r="B143" s="632" t="s">
        <v>165</v>
      </c>
      <c r="C143" s="36">
        <v>11969</v>
      </c>
      <c r="D143" s="643">
        <v>1635399</v>
      </c>
      <c r="E143" s="644">
        <v>-2351310</v>
      </c>
      <c r="F143" s="644">
        <v>-1203124</v>
      </c>
      <c r="G143" s="639">
        <v>-1919035</v>
      </c>
      <c r="H143" s="644"/>
      <c r="I143" s="644"/>
      <c r="J143" s="644">
        <v>404614</v>
      </c>
      <c r="K143" s="644">
        <v>123716</v>
      </c>
      <c r="L143" s="644">
        <v>953635</v>
      </c>
      <c r="M143" s="644"/>
      <c r="N143" s="644"/>
      <c r="O143" s="644">
        <v>-5962</v>
      </c>
      <c r="P143" s="644">
        <v>71847</v>
      </c>
      <c r="Q143" s="644"/>
      <c r="R143" s="644"/>
      <c r="S143" s="644"/>
      <c r="T143" s="644"/>
      <c r="U143" s="644"/>
      <c r="V143" s="644">
        <v>42658</v>
      </c>
      <c r="W143" s="644"/>
      <c r="X143" s="644"/>
      <c r="Y143" s="644"/>
      <c r="Z143" s="644">
        <v>15343</v>
      </c>
      <c r="AA143" s="644">
        <v>29548</v>
      </c>
      <c r="AB143" s="644"/>
      <c r="AC143" s="644"/>
      <c r="AD143" s="644"/>
      <c r="AE143" s="644"/>
      <c r="AF143" s="644"/>
      <c r="AG143" s="644"/>
      <c r="AH143" s="644"/>
      <c r="AI143" s="20"/>
      <c r="AJ143" s="644"/>
      <c r="AK143" s="644"/>
      <c r="AL143" s="20"/>
      <c r="AM143" s="20"/>
      <c r="AN143" s="20"/>
      <c r="AO143" s="20"/>
      <c r="AP143" s="20"/>
      <c r="AQ143" s="644"/>
    </row>
    <row r="144" spans="1:43" ht="16.5">
      <c r="A144" s="642">
        <v>430</v>
      </c>
      <c r="B144" s="632" t="s">
        <v>166</v>
      </c>
      <c r="C144" s="36">
        <v>15420</v>
      </c>
      <c r="D144" s="643">
        <v>2819624</v>
      </c>
      <c r="E144" s="644">
        <v>-3029259</v>
      </c>
      <c r="F144" s="644">
        <v>-1550018</v>
      </c>
      <c r="G144" s="639">
        <v>-1759653</v>
      </c>
      <c r="H144" s="644"/>
      <c r="I144" s="644"/>
      <c r="J144" s="644">
        <v>928232</v>
      </c>
      <c r="K144" s="644">
        <v>394998</v>
      </c>
      <c r="L144" s="644">
        <v>419599</v>
      </c>
      <c r="M144" s="644"/>
      <c r="N144" s="644">
        <v>239060</v>
      </c>
      <c r="O144" s="644">
        <v>205697</v>
      </c>
      <c r="P144" s="644">
        <v>140657</v>
      </c>
      <c r="Q144" s="644">
        <v>419152</v>
      </c>
      <c r="R144" s="644"/>
      <c r="S144" s="644"/>
      <c r="T144" s="644"/>
      <c r="U144" s="644"/>
      <c r="V144" s="644">
        <v>54957</v>
      </c>
      <c r="W144" s="644"/>
      <c r="X144" s="644"/>
      <c r="Y144" s="644"/>
      <c r="Z144" s="644">
        <v>17272</v>
      </c>
      <c r="AA144" s="644"/>
      <c r="AB144" s="644"/>
      <c r="AC144" s="644"/>
      <c r="AD144" s="644"/>
      <c r="AE144" s="644"/>
      <c r="AF144" s="644"/>
      <c r="AG144" s="644"/>
      <c r="AH144" s="644"/>
      <c r="AI144" s="20"/>
      <c r="AJ144" s="644"/>
      <c r="AK144" s="644"/>
      <c r="AL144" s="20"/>
      <c r="AM144" s="20"/>
      <c r="AN144" s="20"/>
      <c r="AO144" s="20"/>
      <c r="AP144" s="20"/>
      <c r="AQ144" s="644"/>
    </row>
    <row r="145" spans="1:43" ht="16.5">
      <c r="A145" s="642">
        <v>433</v>
      </c>
      <c r="B145" s="632" t="s">
        <v>167</v>
      </c>
      <c r="C145" s="36">
        <v>7692</v>
      </c>
      <c r="D145" s="643">
        <v>1428267</v>
      </c>
      <c r="E145" s="644">
        <v>-1511093</v>
      </c>
      <c r="F145" s="644">
        <v>-773200</v>
      </c>
      <c r="G145" s="639">
        <v>-856026</v>
      </c>
      <c r="H145" s="644">
        <v>787111</v>
      </c>
      <c r="I145" s="644"/>
      <c r="J145" s="644">
        <v>214207</v>
      </c>
      <c r="K145" s="644">
        <v>7453</v>
      </c>
      <c r="L145" s="644">
        <v>114436</v>
      </c>
      <c r="M145" s="644"/>
      <c r="N145" s="644">
        <v>121305</v>
      </c>
      <c r="O145" s="644">
        <v>67075</v>
      </c>
      <c r="P145" s="644">
        <v>53634</v>
      </c>
      <c r="Q145" s="644"/>
      <c r="R145" s="644"/>
      <c r="S145" s="644"/>
      <c r="T145" s="644"/>
      <c r="U145" s="644"/>
      <c r="V145" s="644">
        <v>27414</v>
      </c>
      <c r="W145" s="644"/>
      <c r="X145" s="644"/>
      <c r="Y145" s="644"/>
      <c r="Z145" s="644">
        <v>9039</v>
      </c>
      <c r="AA145" s="644">
        <v>26593</v>
      </c>
      <c r="AB145" s="644"/>
      <c r="AC145" s="644"/>
      <c r="AD145" s="644"/>
      <c r="AE145" s="644"/>
      <c r="AF145" s="644"/>
      <c r="AG145" s="644"/>
      <c r="AH145" s="644"/>
      <c r="AI145" s="20"/>
      <c r="AJ145" s="644"/>
      <c r="AK145" s="644"/>
      <c r="AL145" s="20"/>
      <c r="AM145" s="20"/>
      <c r="AN145" s="20"/>
      <c r="AO145" s="20"/>
      <c r="AP145" s="20"/>
      <c r="AQ145" s="644"/>
    </row>
    <row r="146" spans="1:43" ht="16.5">
      <c r="A146" s="642">
        <v>434</v>
      </c>
      <c r="B146" s="632" t="s">
        <v>168</v>
      </c>
      <c r="C146" s="36">
        <v>14458</v>
      </c>
      <c r="D146" s="643">
        <v>4764628</v>
      </c>
      <c r="E146" s="644">
        <v>-2840274</v>
      </c>
      <c r="F146" s="644">
        <v>-1453318</v>
      </c>
      <c r="G146" s="639">
        <v>471036</v>
      </c>
      <c r="H146" s="644">
        <v>2069174</v>
      </c>
      <c r="I146" s="644"/>
      <c r="J146" s="644">
        <v>523618</v>
      </c>
      <c r="K146" s="644">
        <v>652865</v>
      </c>
      <c r="L146" s="644">
        <v>114436</v>
      </c>
      <c r="M146" s="644"/>
      <c r="N146" s="644">
        <v>405039</v>
      </c>
      <c r="O146" s="644">
        <v>646903</v>
      </c>
      <c r="P146" s="644">
        <v>157077</v>
      </c>
      <c r="Q146" s="644"/>
      <c r="R146" s="644"/>
      <c r="S146" s="644"/>
      <c r="T146" s="644"/>
      <c r="U146" s="644">
        <v>64267</v>
      </c>
      <c r="V146" s="644">
        <v>51528</v>
      </c>
      <c r="W146" s="644"/>
      <c r="X146" s="644"/>
      <c r="Y146" s="644"/>
      <c r="Z146" s="644">
        <v>15236</v>
      </c>
      <c r="AA146" s="644">
        <v>53186</v>
      </c>
      <c r="AB146" s="644">
        <v>11299</v>
      </c>
      <c r="AC146" s="644"/>
      <c r="AD146" s="644"/>
      <c r="AE146" s="644"/>
      <c r="AF146" s="644"/>
      <c r="AG146" s="644"/>
      <c r="AH146" s="644"/>
      <c r="AI146" s="20"/>
      <c r="AJ146" s="644"/>
      <c r="AK146" s="644"/>
      <c r="AL146" s="20"/>
      <c r="AM146" s="20"/>
      <c r="AN146" s="20"/>
      <c r="AO146" s="20"/>
      <c r="AP146" s="20"/>
      <c r="AQ146" s="644"/>
    </row>
    <row r="147" spans="1:43" ht="16.5">
      <c r="A147" s="642">
        <v>435</v>
      </c>
      <c r="B147" s="632" t="s">
        <v>169</v>
      </c>
      <c r="C147" s="36">
        <v>702</v>
      </c>
      <c r="D147" s="643">
        <v>12301</v>
      </c>
      <c r="E147" s="644">
        <v>-137908</v>
      </c>
      <c r="F147" s="644">
        <v>-70565</v>
      </c>
      <c r="G147" s="639">
        <v>-196172</v>
      </c>
      <c r="H147" s="644"/>
      <c r="I147" s="644"/>
      <c r="J147" s="644"/>
      <c r="K147" s="644"/>
      <c r="L147" s="644"/>
      <c r="M147" s="644"/>
      <c r="N147" s="644"/>
      <c r="O147" s="644"/>
      <c r="P147" s="644">
        <v>9322</v>
      </c>
      <c r="Q147" s="644"/>
      <c r="R147" s="644"/>
      <c r="S147" s="644"/>
      <c r="T147" s="644"/>
      <c r="U147" s="644"/>
      <c r="V147" s="644">
        <v>2502</v>
      </c>
      <c r="W147" s="644"/>
      <c r="X147" s="644"/>
      <c r="Y147" s="644"/>
      <c r="Z147" s="644">
        <v>477</v>
      </c>
      <c r="AA147" s="644"/>
      <c r="AB147" s="644"/>
      <c r="AC147" s="644"/>
      <c r="AD147" s="644"/>
      <c r="AE147" s="644"/>
      <c r="AF147" s="644"/>
      <c r="AG147" s="644"/>
      <c r="AH147" s="644"/>
      <c r="AI147" s="20"/>
      <c r="AJ147" s="644"/>
      <c r="AK147" s="644"/>
      <c r="AL147" s="20"/>
      <c r="AM147" s="20"/>
      <c r="AN147" s="20"/>
      <c r="AO147" s="20"/>
      <c r="AP147" s="20"/>
      <c r="AQ147" s="644"/>
    </row>
    <row r="148" spans="1:43" ht="16.5">
      <c r="A148" s="642">
        <v>436</v>
      </c>
      <c r="B148" s="632" t="s">
        <v>170</v>
      </c>
      <c r="C148" s="36">
        <v>2033</v>
      </c>
      <c r="D148" s="643">
        <v>369579</v>
      </c>
      <c r="E148" s="644">
        <v>-399383</v>
      </c>
      <c r="F148" s="644">
        <v>-204357</v>
      </c>
      <c r="G148" s="639">
        <v>-234161</v>
      </c>
      <c r="H148" s="644"/>
      <c r="I148" s="644"/>
      <c r="J148" s="644"/>
      <c r="K148" s="644">
        <v>98377</v>
      </c>
      <c r="L148" s="644">
        <v>152582</v>
      </c>
      <c r="M148" s="644"/>
      <c r="N148" s="644"/>
      <c r="O148" s="644">
        <v>98377</v>
      </c>
      <c r="P148" s="644">
        <v>9322</v>
      </c>
      <c r="Q148" s="644"/>
      <c r="R148" s="644"/>
      <c r="S148" s="644"/>
      <c r="T148" s="644"/>
      <c r="U148" s="644"/>
      <c r="V148" s="644">
        <v>7246</v>
      </c>
      <c r="W148" s="644"/>
      <c r="X148" s="644"/>
      <c r="Y148" s="644"/>
      <c r="Z148" s="644">
        <v>3675</v>
      </c>
      <c r="AA148" s="644"/>
      <c r="AB148" s="644"/>
      <c r="AC148" s="644"/>
      <c r="AD148" s="644"/>
      <c r="AE148" s="644"/>
      <c r="AF148" s="644"/>
      <c r="AG148" s="644"/>
      <c r="AH148" s="644"/>
      <c r="AI148" s="20"/>
      <c r="AJ148" s="644"/>
      <c r="AK148" s="644"/>
      <c r="AL148" s="20"/>
      <c r="AM148" s="20"/>
      <c r="AN148" s="20"/>
      <c r="AO148" s="20"/>
      <c r="AP148" s="20"/>
      <c r="AQ148" s="644"/>
    </row>
    <row r="149" spans="1:43" ht="16.5">
      <c r="A149" s="642">
        <v>440</v>
      </c>
      <c r="B149" s="632" t="s">
        <v>171</v>
      </c>
      <c r="C149" s="36">
        <v>5843</v>
      </c>
      <c r="D149" s="643">
        <v>193433</v>
      </c>
      <c r="E149" s="644">
        <v>-1147857</v>
      </c>
      <c r="F149" s="644">
        <v>-587338</v>
      </c>
      <c r="G149" s="639">
        <v>-1541762</v>
      </c>
      <c r="H149" s="644"/>
      <c r="I149" s="644"/>
      <c r="J149" s="644">
        <v>71402</v>
      </c>
      <c r="K149" s="644">
        <v>37264</v>
      </c>
      <c r="L149" s="644">
        <v>38145</v>
      </c>
      <c r="M149" s="644"/>
      <c r="N149" s="644"/>
      <c r="O149" s="644">
        <v>-14906</v>
      </c>
      <c r="P149" s="644">
        <v>28128</v>
      </c>
      <c r="Q149" s="644"/>
      <c r="R149" s="644"/>
      <c r="S149" s="644"/>
      <c r="T149" s="644"/>
      <c r="U149" s="644"/>
      <c r="V149" s="644">
        <v>20824</v>
      </c>
      <c r="W149" s="644"/>
      <c r="X149" s="644"/>
      <c r="Y149" s="644"/>
      <c r="Z149" s="644">
        <v>12576</v>
      </c>
      <c r="AA149" s="644"/>
      <c r="AB149" s="644"/>
      <c r="AC149" s="644"/>
      <c r="AD149" s="644"/>
      <c r="AE149" s="644"/>
      <c r="AF149" s="644"/>
      <c r="AG149" s="644"/>
      <c r="AH149" s="644"/>
      <c r="AI149" s="20"/>
      <c r="AJ149" s="644"/>
      <c r="AK149" s="644"/>
      <c r="AL149" s="20"/>
      <c r="AM149" s="20"/>
      <c r="AN149" s="20"/>
      <c r="AO149" s="20"/>
      <c r="AP149" s="20"/>
      <c r="AQ149" s="644"/>
    </row>
    <row r="150" spans="1:43" ht="16.5">
      <c r="A150" s="642">
        <v>441</v>
      </c>
      <c r="B150" s="632" t="s">
        <v>172</v>
      </c>
      <c r="C150" s="36">
        <v>4396</v>
      </c>
      <c r="D150" s="643">
        <v>1290011</v>
      </c>
      <c r="E150" s="644">
        <v>-863594</v>
      </c>
      <c r="F150" s="644">
        <v>-441886</v>
      </c>
      <c r="G150" s="639">
        <v>-15469</v>
      </c>
      <c r="H150" s="644">
        <v>781694</v>
      </c>
      <c r="I150" s="644"/>
      <c r="J150" s="644">
        <v>214207</v>
      </c>
      <c r="K150" s="644">
        <v>128188</v>
      </c>
      <c r="L150" s="644"/>
      <c r="M150" s="644"/>
      <c r="N150" s="644"/>
      <c r="O150" s="644">
        <v>128188</v>
      </c>
      <c r="P150" s="644">
        <v>17977</v>
      </c>
      <c r="Q150" s="644"/>
      <c r="R150" s="644"/>
      <c r="S150" s="644"/>
      <c r="T150" s="644"/>
      <c r="U150" s="644"/>
      <c r="V150" s="644">
        <v>15667</v>
      </c>
      <c r="W150" s="644"/>
      <c r="X150" s="644"/>
      <c r="Y150" s="644"/>
      <c r="Z150" s="644">
        <v>4090</v>
      </c>
      <c r="AA150" s="644"/>
      <c r="AB150" s="644"/>
      <c r="AC150" s="644"/>
      <c r="AD150" s="644"/>
      <c r="AE150" s="644"/>
      <c r="AF150" s="644"/>
      <c r="AG150" s="644"/>
      <c r="AH150" s="644"/>
      <c r="AI150" s="20"/>
      <c r="AJ150" s="644"/>
      <c r="AK150" s="644"/>
      <c r="AL150" s="20"/>
      <c r="AM150" s="20"/>
      <c r="AN150" s="20"/>
      <c r="AO150" s="20"/>
      <c r="AP150" s="20"/>
      <c r="AQ150" s="644"/>
    </row>
    <row r="151" spans="1:43" ht="16.5">
      <c r="A151" s="642">
        <v>444</v>
      </c>
      <c r="B151" s="632" t="s">
        <v>173</v>
      </c>
      <c r="C151" s="36">
        <v>45645</v>
      </c>
      <c r="D151" s="643">
        <v>13964646</v>
      </c>
      <c r="E151" s="644">
        <v>-8966960</v>
      </c>
      <c r="F151" s="644">
        <v>-4588235</v>
      </c>
      <c r="G151" s="639">
        <v>409451</v>
      </c>
      <c r="H151" s="644">
        <v>6017728</v>
      </c>
      <c r="I151" s="644"/>
      <c r="J151" s="644">
        <v>2808496</v>
      </c>
      <c r="K151" s="644">
        <v>432262</v>
      </c>
      <c r="L151" s="644">
        <v>534036</v>
      </c>
      <c r="M151" s="644"/>
      <c r="N151" s="644">
        <v>692151</v>
      </c>
      <c r="O151" s="644">
        <v>618582</v>
      </c>
      <c r="P151" s="644">
        <v>309175</v>
      </c>
      <c r="Q151" s="644">
        <v>1189356</v>
      </c>
      <c r="R151" s="644"/>
      <c r="S151" s="644">
        <v>650083</v>
      </c>
      <c r="T151" s="644">
        <v>256911</v>
      </c>
      <c r="U151" s="644">
        <v>176734</v>
      </c>
      <c r="V151" s="644">
        <v>162679</v>
      </c>
      <c r="W151" s="644"/>
      <c r="X151" s="644"/>
      <c r="Y151" s="644"/>
      <c r="Z151" s="644">
        <v>55937</v>
      </c>
      <c r="AA151" s="644"/>
      <c r="AB151" s="644">
        <v>56497</v>
      </c>
      <c r="AC151" s="644"/>
      <c r="AD151" s="644"/>
      <c r="AE151" s="644">
        <v>4019</v>
      </c>
      <c r="AF151" s="644"/>
      <c r="AG151" s="644"/>
      <c r="AH151" s="644"/>
      <c r="AI151" s="20"/>
      <c r="AJ151" s="644"/>
      <c r="AK151" s="644"/>
      <c r="AL151" s="20"/>
      <c r="AM151" s="20"/>
      <c r="AN151" s="20"/>
      <c r="AO151" s="20"/>
      <c r="AP151" s="20"/>
      <c r="AQ151" s="644"/>
    </row>
    <row r="152" spans="1:43" ht="16.5">
      <c r="A152" s="642">
        <v>445</v>
      </c>
      <c r="B152" s="632" t="s">
        <v>174</v>
      </c>
      <c r="C152" s="36">
        <v>14999</v>
      </c>
      <c r="D152" s="643">
        <v>4461043</v>
      </c>
      <c r="E152" s="644">
        <v>-2946554</v>
      </c>
      <c r="F152" s="644">
        <v>-1507699</v>
      </c>
      <c r="G152" s="639">
        <v>6790</v>
      </c>
      <c r="H152" s="644">
        <v>2385176</v>
      </c>
      <c r="I152" s="644"/>
      <c r="J152" s="644">
        <v>833028</v>
      </c>
      <c r="K152" s="644">
        <v>163962</v>
      </c>
      <c r="L152" s="644">
        <v>419599</v>
      </c>
      <c r="M152" s="644"/>
      <c r="N152" s="644">
        <v>348853</v>
      </c>
      <c r="O152" s="644">
        <v>98377</v>
      </c>
      <c r="P152" s="644">
        <v>112247</v>
      </c>
      <c r="Q152" s="644"/>
      <c r="R152" s="644"/>
      <c r="S152" s="644"/>
      <c r="T152" s="644"/>
      <c r="U152" s="644"/>
      <c r="V152" s="644">
        <v>53456</v>
      </c>
      <c r="W152" s="644"/>
      <c r="X152" s="644"/>
      <c r="Y152" s="644"/>
      <c r="Z152" s="644">
        <v>17317</v>
      </c>
      <c r="AA152" s="644">
        <v>17729</v>
      </c>
      <c r="AB152" s="644">
        <v>11299</v>
      </c>
      <c r="AC152" s="644"/>
      <c r="AD152" s="644"/>
      <c r="AE152" s="644"/>
      <c r="AF152" s="644"/>
      <c r="AG152" s="644"/>
      <c r="AH152" s="644"/>
      <c r="AI152" s="20"/>
      <c r="AJ152" s="644"/>
      <c r="AK152" s="644"/>
      <c r="AL152" s="20"/>
      <c r="AM152" s="20"/>
      <c r="AN152" s="20"/>
      <c r="AO152" s="20"/>
      <c r="AP152" s="20"/>
      <c r="AQ152" s="644"/>
    </row>
    <row r="153" spans="1:43" ht="16.5">
      <c r="A153" s="642">
        <v>475</v>
      </c>
      <c r="B153" s="632" t="s">
        <v>175</v>
      </c>
      <c r="C153" s="36">
        <v>5456</v>
      </c>
      <c r="D153" s="643">
        <v>1678943</v>
      </c>
      <c r="E153" s="644">
        <v>-1071831</v>
      </c>
      <c r="F153" s="644">
        <v>-548437</v>
      </c>
      <c r="G153" s="639">
        <v>58675</v>
      </c>
      <c r="H153" s="644">
        <v>1015174</v>
      </c>
      <c r="I153" s="644"/>
      <c r="J153" s="644">
        <v>190406</v>
      </c>
      <c r="K153" s="644">
        <v>29811</v>
      </c>
      <c r="L153" s="644">
        <v>152582</v>
      </c>
      <c r="M153" s="644"/>
      <c r="N153" s="644">
        <v>186311</v>
      </c>
      <c r="O153" s="644">
        <v>22358</v>
      </c>
      <c r="P153" s="644">
        <v>56272</v>
      </c>
      <c r="Q153" s="644"/>
      <c r="R153" s="644"/>
      <c r="S153" s="644"/>
      <c r="T153" s="644"/>
      <c r="U153" s="644"/>
      <c r="V153" s="644">
        <v>19445</v>
      </c>
      <c r="W153" s="644"/>
      <c r="X153" s="644"/>
      <c r="Y153" s="644"/>
      <c r="Z153" s="644">
        <v>6584</v>
      </c>
      <c r="AA153" s="644"/>
      <c r="AB153" s="644"/>
      <c r="AC153" s="644"/>
      <c r="AD153" s="644"/>
      <c r="AE153" s="644"/>
      <c r="AF153" s="644"/>
      <c r="AG153" s="644"/>
      <c r="AH153" s="644"/>
      <c r="AI153" s="20"/>
      <c r="AJ153" s="644"/>
      <c r="AK153" s="644"/>
      <c r="AL153" s="20"/>
      <c r="AM153" s="20"/>
      <c r="AN153" s="20"/>
      <c r="AO153" s="20"/>
      <c r="AP153" s="20"/>
      <c r="AQ153" s="644"/>
    </row>
    <row r="154" spans="1:43" ht="16.5">
      <c r="A154" s="642">
        <v>480</v>
      </c>
      <c r="B154" s="632" t="s">
        <v>176</v>
      </c>
      <c r="C154" s="36">
        <v>1930</v>
      </c>
      <c r="D154" s="643">
        <v>105693</v>
      </c>
      <c r="E154" s="644">
        <v>-379149</v>
      </c>
      <c r="F154" s="644">
        <v>-194004</v>
      </c>
      <c r="G154" s="639">
        <v>-467460</v>
      </c>
      <c r="H154" s="644"/>
      <c r="I154" s="644"/>
      <c r="J154" s="644">
        <v>47602</v>
      </c>
      <c r="K154" s="644">
        <v>16396</v>
      </c>
      <c r="L154" s="644"/>
      <c r="M154" s="644"/>
      <c r="N154" s="644"/>
      <c r="O154" s="644">
        <v>16396</v>
      </c>
      <c r="P154" s="644">
        <v>16228</v>
      </c>
      <c r="Q154" s="644"/>
      <c r="R154" s="644"/>
      <c r="S154" s="644"/>
      <c r="T154" s="644"/>
      <c r="U154" s="644"/>
      <c r="V154" s="644">
        <v>6879</v>
      </c>
      <c r="W154" s="644"/>
      <c r="X154" s="644"/>
      <c r="Y154" s="644"/>
      <c r="Z154" s="644">
        <v>2192</v>
      </c>
      <c r="AA154" s="644"/>
      <c r="AB154" s="644"/>
      <c r="AC154" s="644"/>
      <c r="AD154" s="644"/>
      <c r="AE154" s="644"/>
      <c r="AF154" s="644"/>
      <c r="AG154" s="644"/>
      <c r="AH154" s="644"/>
      <c r="AI154" s="20"/>
      <c r="AJ154" s="644"/>
      <c r="AK154" s="644"/>
      <c r="AL154" s="20"/>
      <c r="AM154" s="20"/>
      <c r="AN154" s="20"/>
      <c r="AO154" s="20"/>
      <c r="AP154" s="20"/>
      <c r="AQ154" s="644"/>
    </row>
    <row r="155" spans="1:43" ht="16.5">
      <c r="A155" s="642">
        <v>481</v>
      </c>
      <c r="B155" s="632" t="s">
        <v>177</v>
      </c>
      <c r="C155" s="36">
        <v>9619</v>
      </c>
      <c r="D155" s="643">
        <v>847568</v>
      </c>
      <c r="E155" s="644">
        <v>-1889653</v>
      </c>
      <c r="F155" s="644">
        <v>-966902</v>
      </c>
      <c r="G155" s="639">
        <v>-2008987</v>
      </c>
      <c r="H155" s="644"/>
      <c r="I155" s="644"/>
      <c r="J155" s="644">
        <v>523618</v>
      </c>
      <c r="K155" s="644">
        <v>29811</v>
      </c>
      <c r="L155" s="644">
        <v>38145</v>
      </c>
      <c r="M155" s="644"/>
      <c r="N155" s="644"/>
      <c r="O155" s="644">
        <v>29811</v>
      </c>
      <c r="P155" s="644">
        <v>112528</v>
      </c>
      <c r="Q155" s="644"/>
      <c r="R155" s="644"/>
      <c r="S155" s="644"/>
      <c r="T155" s="644"/>
      <c r="U155" s="644"/>
      <c r="V155" s="644">
        <v>34282</v>
      </c>
      <c r="W155" s="644"/>
      <c r="X155" s="644"/>
      <c r="Y155" s="644"/>
      <c r="Z155" s="644">
        <v>12973</v>
      </c>
      <c r="AA155" s="644">
        <v>32502</v>
      </c>
      <c r="AB155" s="644">
        <v>33898</v>
      </c>
      <c r="AC155" s="644"/>
      <c r="AD155" s="644"/>
      <c r="AE155" s="644"/>
      <c r="AF155" s="644"/>
      <c r="AG155" s="644"/>
      <c r="AH155" s="644"/>
      <c r="AI155" s="20"/>
      <c r="AJ155" s="644"/>
      <c r="AK155" s="644"/>
      <c r="AL155" s="20"/>
      <c r="AM155" s="20"/>
      <c r="AN155" s="20"/>
      <c r="AO155" s="20"/>
      <c r="AP155" s="20"/>
      <c r="AQ155" s="644"/>
    </row>
    <row r="156" spans="1:43" ht="16.5">
      <c r="A156" s="642">
        <v>483</v>
      </c>
      <c r="B156" s="632" t="s">
        <v>178</v>
      </c>
      <c r="C156" s="36">
        <v>1055</v>
      </c>
      <c r="D156" s="643">
        <v>110018</v>
      </c>
      <c r="E156" s="644">
        <v>-207255</v>
      </c>
      <c r="F156" s="644">
        <v>-106049</v>
      </c>
      <c r="G156" s="639">
        <v>-203286</v>
      </c>
      <c r="H156" s="644"/>
      <c r="I156" s="644"/>
      <c r="J156" s="644">
        <v>95203</v>
      </c>
      <c r="K156" s="644"/>
      <c r="L156" s="644"/>
      <c r="M156" s="644"/>
      <c r="N156" s="644"/>
      <c r="O156" s="644"/>
      <c r="P156" s="644">
        <v>9277</v>
      </c>
      <c r="Q156" s="644"/>
      <c r="R156" s="644"/>
      <c r="S156" s="644"/>
      <c r="T156" s="644"/>
      <c r="U156" s="644"/>
      <c r="V156" s="644">
        <v>3760</v>
      </c>
      <c r="W156" s="644"/>
      <c r="X156" s="644"/>
      <c r="Y156" s="644"/>
      <c r="Z156" s="644">
        <v>1778</v>
      </c>
      <c r="AA156" s="644"/>
      <c r="AB156" s="644"/>
      <c r="AC156" s="644"/>
      <c r="AD156" s="644"/>
      <c r="AE156" s="644"/>
      <c r="AF156" s="644"/>
      <c r="AG156" s="644"/>
      <c r="AH156" s="644"/>
      <c r="AI156" s="20"/>
      <c r="AJ156" s="644"/>
      <c r="AK156" s="644"/>
      <c r="AL156" s="20"/>
      <c r="AM156" s="20"/>
      <c r="AN156" s="20"/>
      <c r="AO156" s="20"/>
      <c r="AP156" s="20"/>
      <c r="AQ156" s="644"/>
    </row>
    <row r="157" spans="1:43" ht="16.5">
      <c r="A157" s="642">
        <v>484</v>
      </c>
      <c r="B157" s="632" t="s">
        <v>179</v>
      </c>
      <c r="C157" s="36">
        <v>2966</v>
      </c>
      <c r="D157" s="643">
        <v>1372427</v>
      </c>
      <c r="E157" s="644">
        <v>-582671</v>
      </c>
      <c r="F157" s="644">
        <v>-298142</v>
      </c>
      <c r="G157" s="639">
        <v>491614</v>
      </c>
      <c r="H157" s="644">
        <v>917335</v>
      </c>
      <c r="I157" s="644"/>
      <c r="J157" s="644">
        <v>71402</v>
      </c>
      <c r="K157" s="644">
        <v>35773</v>
      </c>
      <c r="L157" s="644">
        <v>76291</v>
      </c>
      <c r="M157" s="644"/>
      <c r="N157" s="644">
        <v>208991</v>
      </c>
      <c r="O157" s="644">
        <v>28321</v>
      </c>
      <c r="P157" s="644">
        <v>9366</v>
      </c>
      <c r="Q157" s="644"/>
      <c r="R157" s="644"/>
      <c r="S157" s="644"/>
      <c r="T157" s="644"/>
      <c r="U157" s="644"/>
      <c r="V157" s="644">
        <v>10571</v>
      </c>
      <c r="W157" s="644"/>
      <c r="X157" s="644"/>
      <c r="Y157" s="644"/>
      <c r="Z157" s="644">
        <v>3078</v>
      </c>
      <c r="AA157" s="644"/>
      <c r="AB157" s="644">
        <v>11299</v>
      </c>
      <c r="AC157" s="644"/>
      <c r="AD157" s="644"/>
      <c r="AE157" s="644"/>
      <c r="AF157" s="644"/>
      <c r="AG157" s="644"/>
      <c r="AH157" s="644"/>
      <c r="AI157" s="20"/>
      <c r="AJ157" s="644"/>
      <c r="AK157" s="644"/>
      <c r="AL157" s="20"/>
      <c r="AM157" s="20"/>
      <c r="AN157" s="20"/>
      <c r="AO157" s="20"/>
      <c r="AP157" s="20"/>
      <c r="AQ157" s="644"/>
    </row>
    <row r="158" spans="1:43" ht="16.5">
      <c r="A158" s="642">
        <v>489</v>
      </c>
      <c r="B158" s="632" t="s">
        <v>180</v>
      </c>
      <c r="C158" s="36">
        <v>1752</v>
      </c>
      <c r="D158" s="643">
        <v>40920</v>
      </c>
      <c r="E158" s="644">
        <v>-344180</v>
      </c>
      <c r="F158" s="644">
        <v>-176111</v>
      </c>
      <c r="G158" s="639">
        <v>-479371</v>
      </c>
      <c r="H158" s="644"/>
      <c r="I158" s="644"/>
      <c r="J158" s="644">
        <v>23801</v>
      </c>
      <c r="K158" s="644"/>
      <c r="L158" s="644"/>
      <c r="M158" s="644"/>
      <c r="N158" s="644"/>
      <c r="O158" s="644"/>
      <c r="P158" s="644">
        <v>9485</v>
      </c>
      <c r="Q158" s="644"/>
      <c r="R158" s="644"/>
      <c r="S158" s="644"/>
      <c r="T158" s="644"/>
      <c r="U158" s="644"/>
      <c r="V158" s="644">
        <v>6244</v>
      </c>
      <c r="W158" s="644"/>
      <c r="X158" s="644"/>
      <c r="Y158" s="644"/>
      <c r="Z158" s="644">
        <v>1390</v>
      </c>
      <c r="AA158" s="644"/>
      <c r="AB158" s="644"/>
      <c r="AC158" s="644"/>
      <c r="AD158" s="644"/>
      <c r="AE158" s="644"/>
      <c r="AF158" s="644"/>
      <c r="AG158" s="644"/>
      <c r="AH158" s="644"/>
      <c r="AI158" s="20"/>
      <c r="AJ158" s="644"/>
      <c r="AK158" s="644"/>
      <c r="AL158" s="20"/>
      <c r="AM158" s="20"/>
      <c r="AN158" s="20"/>
      <c r="AO158" s="20"/>
      <c r="AP158" s="20"/>
      <c r="AQ158" s="644"/>
    </row>
    <row r="159" spans="1:43" ht="16.5">
      <c r="A159" s="642">
        <v>491</v>
      </c>
      <c r="B159" s="632" t="s">
        <v>181</v>
      </c>
      <c r="C159" s="36">
        <v>51919</v>
      </c>
      <c r="D159" s="643">
        <v>18739506</v>
      </c>
      <c r="E159" s="644">
        <v>-10199488</v>
      </c>
      <c r="F159" s="644">
        <v>-5218898</v>
      </c>
      <c r="G159" s="639">
        <v>3321120</v>
      </c>
      <c r="H159" s="644">
        <v>5887966</v>
      </c>
      <c r="I159" s="644"/>
      <c r="J159" s="644">
        <v>1999268</v>
      </c>
      <c r="K159" s="644">
        <v>1159656</v>
      </c>
      <c r="L159" s="644">
        <v>190727</v>
      </c>
      <c r="M159" s="644"/>
      <c r="N159" s="644">
        <v>806699</v>
      </c>
      <c r="O159" s="644">
        <v>1022524</v>
      </c>
      <c r="P159" s="644">
        <v>295392</v>
      </c>
      <c r="Q159" s="644"/>
      <c r="R159" s="644"/>
      <c r="S159" s="644">
        <v>325041</v>
      </c>
      <c r="T159" s="644">
        <v>4565765</v>
      </c>
      <c r="U159" s="644">
        <v>282774</v>
      </c>
      <c r="V159" s="644">
        <v>185039</v>
      </c>
      <c r="W159" s="644">
        <v>1419594</v>
      </c>
      <c r="X159" s="644">
        <v>88584</v>
      </c>
      <c r="Y159" s="644"/>
      <c r="Z159" s="644">
        <v>64397</v>
      </c>
      <c r="AA159" s="644">
        <v>85688</v>
      </c>
      <c r="AB159" s="644">
        <v>11299</v>
      </c>
      <c r="AC159" s="644"/>
      <c r="AD159" s="644"/>
      <c r="AE159" s="644"/>
      <c r="AF159" s="644"/>
      <c r="AG159" s="644">
        <v>1235</v>
      </c>
      <c r="AH159" s="644"/>
      <c r="AI159" s="20">
        <v>266963</v>
      </c>
      <c r="AJ159" s="644">
        <v>35140</v>
      </c>
      <c r="AK159" s="644"/>
      <c r="AL159" s="20"/>
      <c r="AM159" s="20">
        <v>144179</v>
      </c>
      <c r="AN159" s="20"/>
      <c r="AO159" s="20">
        <v>29491</v>
      </c>
      <c r="AP159" s="20"/>
      <c r="AQ159" s="644">
        <v>-127915</v>
      </c>
    </row>
    <row r="160" spans="1:43" ht="16.5">
      <c r="A160" s="642">
        <v>494</v>
      </c>
      <c r="B160" s="632" t="s">
        <v>182</v>
      </c>
      <c r="C160" s="36">
        <v>8827</v>
      </c>
      <c r="D160" s="643">
        <v>2426532</v>
      </c>
      <c r="E160" s="644">
        <v>-1734064</v>
      </c>
      <c r="F160" s="644">
        <v>-887290</v>
      </c>
      <c r="G160" s="639">
        <v>-194822</v>
      </c>
      <c r="H160" s="644">
        <v>1536497</v>
      </c>
      <c r="I160" s="644"/>
      <c r="J160" s="644">
        <v>571219</v>
      </c>
      <c r="K160" s="644"/>
      <c r="L160" s="644"/>
      <c r="M160" s="644"/>
      <c r="N160" s="644">
        <v>241866</v>
      </c>
      <c r="O160" s="644">
        <v>-35773</v>
      </c>
      <c r="P160" s="644">
        <v>46876</v>
      </c>
      <c r="Q160" s="644"/>
      <c r="R160" s="644"/>
      <c r="S160" s="644"/>
      <c r="T160" s="644"/>
      <c r="U160" s="644"/>
      <c r="V160" s="644">
        <v>31459</v>
      </c>
      <c r="W160" s="644"/>
      <c r="X160" s="644"/>
      <c r="Y160" s="644"/>
      <c r="Z160" s="644">
        <v>14225</v>
      </c>
      <c r="AA160" s="644">
        <v>8864</v>
      </c>
      <c r="AB160" s="644">
        <v>11299</v>
      </c>
      <c r="AC160" s="644"/>
      <c r="AD160" s="644"/>
      <c r="AE160" s="644"/>
      <c r="AF160" s="644"/>
      <c r="AG160" s="644"/>
      <c r="AH160" s="644"/>
      <c r="AI160" s="20"/>
      <c r="AJ160" s="644"/>
      <c r="AK160" s="644"/>
      <c r="AL160" s="20"/>
      <c r="AM160" s="20"/>
      <c r="AN160" s="20"/>
      <c r="AO160" s="20"/>
      <c r="AP160" s="20"/>
      <c r="AQ160" s="644"/>
    </row>
    <row r="161" spans="1:43" ht="16.5">
      <c r="A161" s="642">
        <v>495</v>
      </c>
      <c r="B161" s="632" t="s">
        <v>183</v>
      </c>
      <c r="C161" s="36">
        <v>1430</v>
      </c>
      <c r="D161" s="643">
        <v>101395</v>
      </c>
      <c r="E161" s="644">
        <v>-280924</v>
      </c>
      <c r="F161" s="644">
        <v>-143744</v>
      </c>
      <c r="G161" s="639">
        <v>-323273</v>
      </c>
      <c r="H161" s="644"/>
      <c r="I161" s="644"/>
      <c r="J161" s="644">
        <v>71402</v>
      </c>
      <c r="K161" s="644">
        <v>5962</v>
      </c>
      <c r="L161" s="644"/>
      <c r="M161" s="644"/>
      <c r="N161" s="644"/>
      <c r="O161" s="644">
        <v>5962</v>
      </c>
      <c r="P161" s="644">
        <v>11649</v>
      </c>
      <c r="Q161" s="644"/>
      <c r="R161" s="644"/>
      <c r="S161" s="644"/>
      <c r="T161" s="644"/>
      <c r="U161" s="644"/>
      <c r="V161" s="644">
        <v>5097</v>
      </c>
      <c r="W161" s="644"/>
      <c r="X161" s="644"/>
      <c r="Y161" s="644"/>
      <c r="Z161" s="644">
        <v>1323</v>
      </c>
      <c r="AA161" s="644"/>
      <c r="AB161" s="644"/>
      <c r="AC161" s="644"/>
      <c r="AD161" s="644"/>
      <c r="AE161" s="644"/>
      <c r="AF161" s="644"/>
      <c r="AG161" s="644"/>
      <c r="AH161" s="644"/>
      <c r="AI161" s="20"/>
      <c r="AJ161" s="644"/>
      <c r="AK161" s="644"/>
      <c r="AL161" s="20"/>
      <c r="AM161" s="20"/>
      <c r="AN161" s="20"/>
      <c r="AO161" s="20"/>
      <c r="AP161" s="20"/>
      <c r="AQ161" s="644"/>
    </row>
    <row r="162" spans="1:43" ht="16.5">
      <c r="A162" s="642">
        <v>498</v>
      </c>
      <c r="B162" s="632" t="s">
        <v>184</v>
      </c>
      <c r="C162" s="36">
        <v>2325</v>
      </c>
      <c r="D162" s="643">
        <v>894688</v>
      </c>
      <c r="E162" s="644">
        <v>-456746</v>
      </c>
      <c r="F162" s="644">
        <v>-233709</v>
      </c>
      <c r="G162" s="639">
        <v>204233</v>
      </c>
      <c r="H162" s="644">
        <v>727932</v>
      </c>
      <c r="I162" s="644"/>
      <c r="J162" s="644">
        <v>47602</v>
      </c>
      <c r="K162" s="644"/>
      <c r="L162" s="644"/>
      <c r="M162" s="644"/>
      <c r="N162" s="644">
        <v>57331</v>
      </c>
      <c r="O162" s="644"/>
      <c r="P162" s="644">
        <v>18747</v>
      </c>
      <c r="Q162" s="644"/>
      <c r="R162" s="644"/>
      <c r="S162" s="644"/>
      <c r="T162" s="644">
        <v>32059</v>
      </c>
      <c r="U162" s="644"/>
      <c r="V162" s="644">
        <v>8286</v>
      </c>
      <c r="W162" s="644"/>
      <c r="X162" s="644"/>
      <c r="Y162" s="644"/>
      <c r="Z162" s="644">
        <v>2731</v>
      </c>
      <c r="AA162" s="644"/>
      <c r="AB162" s="644"/>
      <c r="AC162" s="644"/>
      <c r="AD162" s="644"/>
      <c r="AE162" s="644"/>
      <c r="AF162" s="644"/>
      <c r="AG162" s="644"/>
      <c r="AH162" s="644"/>
      <c r="AI162" s="20"/>
      <c r="AJ162" s="644"/>
      <c r="AK162" s="644"/>
      <c r="AL162" s="20"/>
      <c r="AM162" s="20"/>
      <c r="AN162" s="20"/>
      <c r="AO162" s="20"/>
      <c r="AP162" s="20"/>
      <c r="AQ162" s="644"/>
    </row>
    <row r="163" spans="1:43" ht="16.5">
      <c r="A163" s="642">
        <v>499</v>
      </c>
      <c r="B163" s="632" t="s">
        <v>185</v>
      </c>
      <c r="C163" s="36">
        <v>19763</v>
      </c>
      <c r="D163" s="643">
        <v>4814940</v>
      </c>
      <c r="E163" s="644">
        <v>-3882441</v>
      </c>
      <c r="F163" s="644">
        <v>-1986577</v>
      </c>
      <c r="G163" s="639">
        <v>-1054078</v>
      </c>
      <c r="H163" s="644">
        <v>1947044</v>
      </c>
      <c r="I163" s="644"/>
      <c r="J163" s="644">
        <v>642622</v>
      </c>
      <c r="K163" s="644">
        <v>132660</v>
      </c>
      <c r="L163" s="644">
        <v>839199</v>
      </c>
      <c r="M163" s="644"/>
      <c r="N163" s="644">
        <v>430125</v>
      </c>
      <c r="O163" s="644">
        <v>41736</v>
      </c>
      <c r="P163" s="644">
        <v>235875</v>
      </c>
      <c r="Q163" s="644">
        <v>370495</v>
      </c>
      <c r="R163" s="644"/>
      <c r="S163" s="644"/>
      <c r="T163" s="644"/>
      <c r="U163" s="644"/>
      <c r="V163" s="644">
        <v>70435</v>
      </c>
      <c r="W163" s="644"/>
      <c r="X163" s="644"/>
      <c r="Y163" s="644"/>
      <c r="Z163" s="644">
        <v>27407</v>
      </c>
      <c r="AA163" s="644"/>
      <c r="AB163" s="644">
        <v>67796</v>
      </c>
      <c r="AC163" s="644"/>
      <c r="AD163" s="644"/>
      <c r="AE163" s="644">
        <v>9546</v>
      </c>
      <c r="AF163" s="644"/>
      <c r="AG163" s="644"/>
      <c r="AH163" s="644"/>
      <c r="AI163" s="20"/>
      <c r="AJ163" s="644"/>
      <c r="AK163" s="644"/>
      <c r="AL163" s="20"/>
      <c r="AM163" s="20"/>
      <c r="AN163" s="20"/>
      <c r="AO163" s="20"/>
      <c r="AP163" s="20"/>
      <c r="AQ163" s="644"/>
    </row>
    <row r="164" spans="1:43" ht="16.5">
      <c r="A164" s="642">
        <v>500</v>
      </c>
      <c r="B164" s="632" t="s">
        <v>186</v>
      </c>
      <c r="C164" s="36">
        <v>10551</v>
      </c>
      <c r="D164" s="643">
        <v>2503789</v>
      </c>
      <c r="E164" s="644">
        <v>-2072744</v>
      </c>
      <c r="F164" s="644">
        <v>-1060587</v>
      </c>
      <c r="G164" s="639">
        <v>-629542</v>
      </c>
      <c r="H164" s="644">
        <v>1829424</v>
      </c>
      <c r="I164" s="644"/>
      <c r="J164" s="644">
        <v>452215</v>
      </c>
      <c r="K164" s="644"/>
      <c r="L164" s="644">
        <v>38145</v>
      </c>
      <c r="M164" s="644"/>
      <c r="N164" s="644"/>
      <c r="O164" s="644"/>
      <c r="P164" s="644">
        <v>131290</v>
      </c>
      <c r="Q164" s="644"/>
      <c r="R164" s="644"/>
      <c r="S164" s="644"/>
      <c r="T164" s="644"/>
      <c r="U164" s="644"/>
      <c r="V164" s="644">
        <v>37604</v>
      </c>
      <c r="W164" s="644"/>
      <c r="X164" s="644"/>
      <c r="Y164" s="644"/>
      <c r="Z164" s="644">
        <v>15111</v>
      </c>
      <c r="AA164" s="644"/>
      <c r="AB164" s="644"/>
      <c r="AC164" s="644"/>
      <c r="AD164" s="644"/>
      <c r="AE164" s="644"/>
      <c r="AF164" s="644"/>
      <c r="AG164" s="644"/>
      <c r="AH164" s="644"/>
      <c r="AI164" s="20"/>
      <c r="AJ164" s="644"/>
      <c r="AK164" s="644"/>
      <c r="AL164" s="20"/>
      <c r="AM164" s="20"/>
      <c r="AN164" s="20"/>
      <c r="AO164" s="20"/>
      <c r="AP164" s="20"/>
      <c r="AQ164" s="644"/>
    </row>
    <row r="165" spans="1:43" ht="16.5">
      <c r="A165" s="642">
        <v>503</v>
      </c>
      <c r="B165" s="632" t="s">
        <v>187</v>
      </c>
      <c r="C165" s="36">
        <v>7515</v>
      </c>
      <c r="D165" s="643">
        <v>2034286</v>
      </c>
      <c r="E165" s="644">
        <v>-1476322</v>
      </c>
      <c r="F165" s="644">
        <v>-755408</v>
      </c>
      <c r="G165" s="639">
        <v>-197444</v>
      </c>
      <c r="H165" s="644">
        <v>1279926</v>
      </c>
      <c r="I165" s="644"/>
      <c r="J165" s="644">
        <v>499817</v>
      </c>
      <c r="K165" s="644">
        <v>40245</v>
      </c>
      <c r="L165" s="644">
        <v>76291</v>
      </c>
      <c r="M165" s="644"/>
      <c r="N165" s="644"/>
      <c r="O165" s="644">
        <v>4472</v>
      </c>
      <c r="P165" s="644">
        <v>65638</v>
      </c>
      <c r="Q165" s="644"/>
      <c r="R165" s="644"/>
      <c r="S165" s="644"/>
      <c r="T165" s="644"/>
      <c r="U165" s="644"/>
      <c r="V165" s="644">
        <v>26783</v>
      </c>
      <c r="W165" s="644"/>
      <c r="X165" s="644"/>
      <c r="Y165" s="644"/>
      <c r="Z165" s="644">
        <v>8612</v>
      </c>
      <c r="AA165" s="644">
        <v>32502</v>
      </c>
      <c r="AB165" s="644"/>
      <c r="AC165" s="644"/>
      <c r="AD165" s="644"/>
      <c r="AE165" s="644"/>
      <c r="AF165" s="644"/>
      <c r="AG165" s="644"/>
      <c r="AH165" s="644"/>
      <c r="AI165" s="20"/>
      <c r="AJ165" s="644"/>
      <c r="AK165" s="644"/>
      <c r="AL165" s="20"/>
      <c r="AM165" s="20"/>
      <c r="AN165" s="20"/>
      <c r="AO165" s="20"/>
      <c r="AP165" s="20"/>
      <c r="AQ165" s="644"/>
    </row>
    <row r="166" spans="1:43" ht="16.5">
      <c r="A166" s="642">
        <v>504</v>
      </c>
      <c r="B166" s="632" t="s">
        <v>188</v>
      </c>
      <c r="C166" s="36">
        <v>1715</v>
      </c>
      <c r="D166" s="643">
        <v>50267</v>
      </c>
      <c r="E166" s="644">
        <v>-336912</v>
      </c>
      <c r="F166" s="644">
        <v>-172392</v>
      </c>
      <c r="G166" s="639">
        <v>-459037</v>
      </c>
      <c r="H166" s="644"/>
      <c r="I166" s="644"/>
      <c r="J166" s="644">
        <v>23801</v>
      </c>
      <c r="K166" s="644">
        <v>8943</v>
      </c>
      <c r="L166" s="644"/>
      <c r="M166" s="644"/>
      <c r="N166" s="644"/>
      <c r="O166" s="644">
        <v>1491</v>
      </c>
      <c r="P166" s="644">
        <v>8151</v>
      </c>
      <c r="Q166" s="644"/>
      <c r="R166" s="644"/>
      <c r="S166" s="644"/>
      <c r="T166" s="644"/>
      <c r="U166" s="644"/>
      <c r="V166" s="644">
        <v>6112</v>
      </c>
      <c r="W166" s="644"/>
      <c r="X166" s="644"/>
      <c r="Y166" s="644"/>
      <c r="Z166" s="644">
        <v>1769</v>
      </c>
      <c r="AA166" s="644"/>
      <c r="AB166" s="644"/>
      <c r="AC166" s="644"/>
      <c r="AD166" s="644"/>
      <c r="AE166" s="644"/>
      <c r="AF166" s="644"/>
      <c r="AG166" s="644"/>
      <c r="AH166" s="644"/>
      <c r="AI166" s="20"/>
      <c r="AJ166" s="644"/>
      <c r="AK166" s="644"/>
      <c r="AL166" s="20"/>
      <c r="AM166" s="20"/>
      <c r="AN166" s="20"/>
      <c r="AO166" s="20"/>
      <c r="AP166" s="20"/>
      <c r="AQ166" s="644"/>
    </row>
    <row r="167" spans="1:43" ht="16.5">
      <c r="A167" s="642">
        <v>505</v>
      </c>
      <c r="B167" s="632" t="s">
        <v>189</v>
      </c>
      <c r="C167" s="36">
        <v>20957</v>
      </c>
      <c r="D167" s="643">
        <v>4355103</v>
      </c>
      <c r="E167" s="644">
        <v>-4117003</v>
      </c>
      <c r="F167" s="644">
        <v>-2106598</v>
      </c>
      <c r="G167" s="639">
        <v>-1868498</v>
      </c>
      <c r="H167" s="644">
        <v>2172980</v>
      </c>
      <c r="I167" s="644"/>
      <c r="J167" s="644">
        <v>999634</v>
      </c>
      <c r="K167" s="644">
        <v>295131</v>
      </c>
      <c r="L167" s="644">
        <v>114436</v>
      </c>
      <c r="M167" s="644"/>
      <c r="N167" s="644">
        <v>332588</v>
      </c>
      <c r="O167" s="644">
        <v>169924</v>
      </c>
      <c r="P167" s="644">
        <v>96330</v>
      </c>
      <c r="Q167" s="644"/>
      <c r="R167" s="644"/>
      <c r="S167" s="644"/>
      <c r="T167" s="644"/>
      <c r="U167" s="644"/>
      <c r="V167" s="644">
        <v>74691</v>
      </c>
      <c r="W167" s="644"/>
      <c r="X167" s="644"/>
      <c r="Y167" s="644"/>
      <c r="Z167" s="644">
        <v>29514</v>
      </c>
      <c r="AA167" s="644">
        <v>47276</v>
      </c>
      <c r="AB167" s="644">
        <v>22599</v>
      </c>
      <c r="AC167" s="644"/>
      <c r="AD167" s="644"/>
      <c r="AE167" s="644"/>
      <c r="AF167" s="644"/>
      <c r="AG167" s="644"/>
      <c r="AH167" s="644"/>
      <c r="AI167" s="20"/>
      <c r="AJ167" s="644"/>
      <c r="AK167" s="644"/>
      <c r="AL167" s="20"/>
      <c r="AM167" s="20"/>
      <c r="AN167" s="20"/>
      <c r="AO167" s="20"/>
      <c r="AP167" s="20"/>
      <c r="AQ167" s="644"/>
    </row>
    <row r="168" spans="1:43" ht="16.5">
      <c r="A168" s="642">
        <v>507</v>
      </c>
      <c r="B168" s="632" t="s">
        <v>559</v>
      </c>
      <c r="C168" s="36">
        <v>7099</v>
      </c>
      <c r="D168" s="643">
        <v>2051669</v>
      </c>
      <c r="E168" s="644">
        <v>-1394599</v>
      </c>
      <c r="F168" s="644">
        <v>-713591</v>
      </c>
      <c r="G168" s="639">
        <v>-56521</v>
      </c>
      <c r="H168" s="644">
        <v>1313006</v>
      </c>
      <c r="I168" s="644"/>
      <c r="J168" s="644">
        <v>119004</v>
      </c>
      <c r="K168" s="644">
        <v>114773</v>
      </c>
      <c r="L168" s="644">
        <v>76291</v>
      </c>
      <c r="M168" s="644"/>
      <c r="N168" s="644">
        <v>236368</v>
      </c>
      <c r="O168" s="644">
        <v>114773</v>
      </c>
      <c r="P168" s="644">
        <v>44549</v>
      </c>
      <c r="Q168" s="644"/>
      <c r="R168" s="644"/>
      <c r="S168" s="644"/>
      <c r="T168" s="644"/>
      <c r="U168" s="644"/>
      <c r="V168" s="644">
        <v>25301</v>
      </c>
      <c r="W168" s="644"/>
      <c r="X168" s="644"/>
      <c r="Y168" s="644"/>
      <c r="Z168" s="644">
        <v>6197</v>
      </c>
      <c r="AA168" s="644"/>
      <c r="AB168" s="644"/>
      <c r="AC168" s="644"/>
      <c r="AD168" s="644"/>
      <c r="AE168" s="644">
        <v>1407</v>
      </c>
      <c r="AF168" s="644"/>
      <c r="AG168" s="644"/>
      <c r="AH168" s="644"/>
      <c r="AI168" s="20"/>
      <c r="AJ168" s="644"/>
      <c r="AK168" s="644"/>
      <c r="AL168" s="20"/>
      <c r="AM168" s="20"/>
      <c r="AN168" s="20"/>
      <c r="AO168" s="20"/>
      <c r="AP168" s="20"/>
      <c r="AQ168" s="644"/>
    </row>
    <row r="169" spans="1:43" ht="16.5">
      <c r="A169" s="642">
        <v>508</v>
      </c>
      <c r="B169" s="632" t="s">
        <v>191</v>
      </c>
      <c r="C169" s="36">
        <v>9271</v>
      </c>
      <c r="D169" s="643">
        <v>2526937</v>
      </c>
      <c r="E169" s="644">
        <v>-1821288</v>
      </c>
      <c r="F169" s="644">
        <v>-931921</v>
      </c>
      <c r="G169" s="639">
        <v>-226272</v>
      </c>
      <c r="H169" s="644">
        <v>1390709</v>
      </c>
      <c r="I169" s="644"/>
      <c r="J169" s="644">
        <v>380813</v>
      </c>
      <c r="K169" s="644">
        <v>268301</v>
      </c>
      <c r="L169" s="644"/>
      <c r="M169" s="644"/>
      <c r="N169" s="644">
        <v>175944</v>
      </c>
      <c r="O169" s="644">
        <v>196754</v>
      </c>
      <c r="P169" s="644">
        <v>56257</v>
      </c>
      <c r="Q169" s="644"/>
      <c r="R169" s="644"/>
      <c r="S169" s="644"/>
      <c r="T169" s="644"/>
      <c r="U169" s="644"/>
      <c r="V169" s="644">
        <v>33042</v>
      </c>
      <c r="W169" s="644"/>
      <c r="X169" s="644"/>
      <c r="Y169" s="644"/>
      <c r="Z169" s="644">
        <v>8794</v>
      </c>
      <c r="AA169" s="644"/>
      <c r="AB169" s="644">
        <v>11299</v>
      </c>
      <c r="AC169" s="644"/>
      <c r="AD169" s="644"/>
      <c r="AE169" s="644">
        <v>5024</v>
      </c>
      <c r="AF169" s="644"/>
      <c r="AG169" s="644"/>
      <c r="AH169" s="644"/>
      <c r="AI169" s="20"/>
      <c r="AJ169" s="644"/>
      <c r="AK169" s="644"/>
      <c r="AL169" s="20"/>
      <c r="AM169" s="20"/>
      <c r="AN169" s="20"/>
      <c r="AO169" s="20"/>
      <c r="AP169" s="20"/>
      <c r="AQ169" s="644"/>
    </row>
    <row r="170" spans="1:43" ht="16.5">
      <c r="A170" s="642">
        <v>529</v>
      </c>
      <c r="B170" s="632" t="s">
        <v>192</v>
      </c>
      <c r="C170" s="36">
        <v>19999</v>
      </c>
      <c r="D170" s="643">
        <v>5078153</v>
      </c>
      <c r="E170" s="644">
        <v>-3928804</v>
      </c>
      <c r="F170" s="644">
        <v>-2010299</v>
      </c>
      <c r="G170" s="639">
        <v>-860950</v>
      </c>
      <c r="H170" s="644">
        <v>2652099</v>
      </c>
      <c r="I170" s="644"/>
      <c r="J170" s="644">
        <v>785427</v>
      </c>
      <c r="K170" s="644">
        <v>216131</v>
      </c>
      <c r="L170" s="644">
        <v>114436</v>
      </c>
      <c r="M170" s="644"/>
      <c r="N170" s="644">
        <v>308533</v>
      </c>
      <c r="O170" s="644">
        <v>171414</v>
      </c>
      <c r="P170" s="644">
        <v>289168</v>
      </c>
      <c r="Q170" s="644">
        <v>333858</v>
      </c>
      <c r="R170" s="644"/>
      <c r="S170" s="644"/>
      <c r="T170" s="644"/>
      <c r="U170" s="644">
        <v>83547</v>
      </c>
      <c r="V170" s="644">
        <v>71276</v>
      </c>
      <c r="W170" s="644"/>
      <c r="X170" s="644"/>
      <c r="Y170" s="644"/>
      <c r="Z170" s="644">
        <v>22716</v>
      </c>
      <c r="AA170" s="644">
        <v>29548</v>
      </c>
      <c r="AB170" s="644"/>
      <c r="AC170" s="644"/>
      <c r="AD170" s="644"/>
      <c r="AE170" s="644"/>
      <c r="AF170" s="644"/>
      <c r="AG170" s="644"/>
      <c r="AH170" s="644"/>
      <c r="AI170" s="20"/>
      <c r="AJ170" s="644"/>
      <c r="AK170" s="644"/>
      <c r="AL170" s="20"/>
      <c r="AM170" s="20"/>
      <c r="AN170" s="20"/>
      <c r="AO170" s="20"/>
      <c r="AP170" s="20"/>
      <c r="AQ170" s="644"/>
    </row>
    <row r="171" spans="1:43" ht="16.5">
      <c r="A171" s="642">
        <v>531</v>
      </c>
      <c r="B171" s="632" t="s">
        <v>193</v>
      </c>
      <c r="C171" s="36">
        <v>4966</v>
      </c>
      <c r="D171" s="643">
        <v>1169012</v>
      </c>
      <c r="E171" s="644">
        <v>-975571</v>
      </c>
      <c r="F171" s="644">
        <v>-499182</v>
      </c>
      <c r="G171" s="639">
        <v>-305741</v>
      </c>
      <c r="H171" s="644">
        <v>955675</v>
      </c>
      <c r="I171" s="644"/>
      <c r="J171" s="644">
        <v>95203</v>
      </c>
      <c r="K171" s="644">
        <v>5962</v>
      </c>
      <c r="L171" s="644">
        <v>38145</v>
      </c>
      <c r="M171" s="644"/>
      <c r="N171" s="644"/>
      <c r="O171" s="644">
        <v>5962</v>
      </c>
      <c r="P171" s="644">
        <v>9322</v>
      </c>
      <c r="Q171" s="644"/>
      <c r="R171" s="644"/>
      <c r="S171" s="644"/>
      <c r="T171" s="644"/>
      <c r="U171" s="644"/>
      <c r="V171" s="644">
        <v>17699</v>
      </c>
      <c r="W171" s="644"/>
      <c r="X171" s="644"/>
      <c r="Y171" s="644"/>
      <c r="Z171" s="644">
        <v>5587</v>
      </c>
      <c r="AA171" s="644">
        <v>35457</v>
      </c>
      <c r="AB171" s="644"/>
      <c r="AC171" s="644"/>
      <c r="AD171" s="644"/>
      <c r="AE171" s="644"/>
      <c r="AF171" s="644"/>
      <c r="AG171" s="644"/>
      <c r="AH171" s="644"/>
      <c r="AI171" s="20"/>
      <c r="AJ171" s="644"/>
      <c r="AK171" s="644"/>
      <c r="AL171" s="20"/>
      <c r="AM171" s="20"/>
      <c r="AN171" s="20"/>
      <c r="AO171" s="20"/>
      <c r="AP171" s="20"/>
      <c r="AQ171" s="644"/>
    </row>
    <row r="172" spans="1:43" ht="16.5">
      <c r="A172" s="642">
        <v>535</v>
      </c>
      <c r="B172" s="632" t="s">
        <v>194</v>
      </c>
      <c r="C172" s="36">
        <v>10454</v>
      </c>
      <c r="D172" s="643">
        <v>2477878</v>
      </c>
      <c r="E172" s="644">
        <v>-2053688</v>
      </c>
      <c r="F172" s="644">
        <v>-1050836</v>
      </c>
      <c r="G172" s="639">
        <v>-626646</v>
      </c>
      <c r="H172" s="644">
        <v>1530439</v>
      </c>
      <c r="I172" s="644"/>
      <c r="J172" s="644">
        <v>666423</v>
      </c>
      <c r="K172" s="644">
        <v>86452</v>
      </c>
      <c r="L172" s="644"/>
      <c r="M172" s="644"/>
      <c r="N172" s="644"/>
      <c r="O172" s="644">
        <v>81981</v>
      </c>
      <c r="P172" s="644">
        <v>28425</v>
      </c>
      <c r="Q172" s="644"/>
      <c r="R172" s="644"/>
      <c r="S172" s="644"/>
      <c r="T172" s="644"/>
      <c r="U172" s="644"/>
      <c r="V172" s="644">
        <v>37258</v>
      </c>
      <c r="W172" s="644"/>
      <c r="X172" s="644"/>
      <c r="Y172" s="644"/>
      <c r="Z172" s="644">
        <v>17352</v>
      </c>
      <c r="AA172" s="644">
        <v>29548</v>
      </c>
      <c r="AB172" s="644"/>
      <c r="AC172" s="644"/>
      <c r="AD172" s="644"/>
      <c r="AE172" s="644"/>
      <c r="AF172" s="644"/>
      <c r="AG172" s="644"/>
      <c r="AH172" s="644"/>
      <c r="AI172" s="20"/>
      <c r="AJ172" s="644"/>
      <c r="AK172" s="644"/>
      <c r="AL172" s="20"/>
      <c r="AM172" s="20"/>
      <c r="AN172" s="20"/>
      <c r="AO172" s="20"/>
      <c r="AP172" s="20"/>
      <c r="AQ172" s="644"/>
    </row>
    <row r="173" spans="1:43" ht="16.5">
      <c r="A173" s="642">
        <v>536</v>
      </c>
      <c r="B173" s="632" t="s">
        <v>195</v>
      </c>
      <c r="C173" s="36">
        <v>35647</v>
      </c>
      <c r="D173" s="643">
        <v>9495626</v>
      </c>
      <c r="E173" s="644">
        <v>-7002853</v>
      </c>
      <c r="F173" s="644">
        <v>-3583236</v>
      </c>
      <c r="G173" s="639">
        <v>-1090463</v>
      </c>
      <c r="H173" s="644">
        <v>4062875</v>
      </c>
      <c r="I173" s="644"/>
      <c r="J173" s="644">
        <v>1570853</v>
      </c>
      <c r="K173" s="644">
        <v>354753</v>
      </c>
      <c r="L173" s="644">
        <v>686617</v>
      </c>
      <c r="M173" s="644"/>
      <c r="N173" s="644">
        <v>1894267</v>
      </c>
      <c r="O173" s="644">
        <v>354753</v>
      </c>
      <c r="P173" s="644">
        <v>295303</v>
      </c>
      <c r="Q173" s="644"/>
      <c r="R173" s="644"/>
      <c r="S173" s="644"/>
      <c r="T173" s="644"/>
      <c r="U173" s="644"/>
      <c r="V173" s="644">
        <v>127046</v>
      </c>
      <c r="W173" s="644"/>
      <c r="X173" s="644"/>
      <c r="Y173" s="644"/>
      <c r="Z173" s="644">
        <v>49736</v>
      </c>
      <c r="AA173" s="644">
        <v>76824</v>
      </c>
      <c r="AB173" s="644">
        <v>22599</v>
      </c>
      <c r="AC173" s="644"/>
      <c r="AD173" s="644"/>
      <c r="AE173" s="644"/>
      <c r="AF173" s="644"/>
      <c r="AG173" s="644"/>
      <c r="AH173" s="644"/>
      <c r="AI173" s="20"/>
      <c r="AJ173" s="644"/>
      <c r="AK173" s="644"/>
      <c r="AL173" s="20"/>
      <c r="AM173" s="20"/>
      <c r="AN173" s="20"/>
      <c r="AO173" s="20"/>
      <c r="AP173" s="20"/>
      <c r="AQ173" s="644"/>
    </row>
    <row r="174" spans="1:43" ht="16.5">
      <c r="A174" s="642">
        <v>538</v>
      </c>
      <c r="B174" s="632" t="s">
        <v>196</v>
      </c>
      <c r="C174" s="36">
        <v>4695</v>
      </c>
      <c r="D174" s="643">
        <v>2217835</v>
      </c>
      <c r="E174" s="644">
        <v>-922333</v>
      </c>
      <c r="F174" s="644">
        <v>-471941</v>
      </c>
      <c r="G174" s="639">
        <v>823561</v>
      </c>
      <c r="H174" s="644">
        <v>1557635</v>
      </c>
      <c r="I174" s="644"/>
      <c r="J174" s="644">
        <v>380813</v>
      </c>
      <c r="K174" s="644">
        <v>101358</v>
      </c>
      <c r="L174" s="644"/>
      <c r="M174" s="644"/>
      <c r="N174" s="644"/>
      <c r="O174" s="644">
        <v>101358</v>
      </c>
      <c r="P174" s="644">
        <v>53634</v>
      </c>
      <c r="Q174" s="644"/>
      <c r="R174" s="644"/>
      <c r="S174" s="644"/>
      <c r="T174" s="644"/>
      <c r="U174" s="644"/>
      <c r="V174" s="644">
        <v>16733</v>
      </c>
      <c r="W174" s="644"/>
      <c r="X174" s="644"/>
      <c r="Y174" s="644"/>
      <c r="Z174" s="644">
        <v>6304</v>
      </c>
      <c r="AA174" s="644"/>
      <c r="AB174" s="644"/>
      <c r="AC174" s="644"/>
      <c r="AD174" s="644"/>
      <c r="AE174" s="644"/>
      <c r="AF174" s="644"/>
      <c r="AG174" s="644"/>
      <c r="AH174" s="644"/>
      <c r="AI174" s="20"/>
      <c r="AJ174" s="644"/>
      <c r="AK174" s="644"/>
      <c r="AL174" s="20"/>
      <c r="AM174" s="20"/>
      <c r="AN174" s="20"/>
      <c r="AO174" s="20"/>
      <c r="AP174" s="20"/>
      <c r="AQ174" s="644"/>
    </row>
    <row r="175" spans="1:43" ht="16.5">
      <c r="A175" s="642">
        <v>541</v>
      </c>
      <c r="B175" s="632" t="s">
        <v>197</v>
      </c>
      <c r="C175" s="36">
        <v>9130</v>
      </c>
      <c r="D175" s="643">
        <v>2245915</v>
      </c>
      <c r="E175" s="644">
        <v>-1793589</v>
      </c>
      <c r="F175" s="644">
        <v>-917748</v>
      </c>
      <c r="G175" s="639">
        <v>-465422</v>
      </c>
      <c r="H175" s="644">
        <v>1159263</v>
      </c>
      <c r="I175" s="644"/>
      <c r="J175" s="644">
        <v>404614</v>
      </c>
      <c r="K175" s="644">
        <v>166943</v>
      </c>
      <c r="L175" s="644">
        <v>76291</v>
      </c>
      <c r="M175" s="644"/>
      <c r="N175" s="644">
        <v>170904</v>
      </c>
      <c r="O175" s="644">
        <v>119245</v>
      </c>
      <c r="P175" s="644">
        <v>28128</v>
      </c>
      <c r="Q175" s="644"/>
      <c r="R175" s="644"/>
      <c r="S175" s="644"/>
      <c r="T175" s="644">
        <v>12084</v>
      </c>
      <c r="U175" s="644">
        <v>64267</v>
      </c>
      <c r="V175" s="644">
        <v>32539</v>
      </c>
      <c r="W175" s="644"/>
      <c r="X175" s="644"/>
      <c r="Y175" s="644"/>
      <c r="Z175" s="644">
        <v>8723</v>
      </c>
      <c r="AA175" s="644"/>
      <c r="AB175" s="644"/>
      <c r="AC175" s="644"/>
      <c r="AD175" s="644"/>
      <c r="AE175" s="644">
        <v>2914</v>
      </c>
      <c r="AF175" s="644"/>
      <c r="AG175" s="644"/>
      <c r="AH175" s="644"/>
      <c r="AI175" s="20"/>
      <c r="AJ175" s="644"/>
      <c r="AK175" s="644"/>
      <c r="AL175" s="20"/>
      <c r="AM175" s="20"/>
      <c r="AN175" s="20"/>
      <c r="AO175" s="20"/>
      <c r="AP175" s="20"/>
      <c r="AQ175" s="644"/>
    </row>
    <row r="176" spans="1:43" ht="16.5">
      <c r="A176" s="642">
        <v>543</v>
      </c>
      <c r="B176" s="632" t="s">
        <v>198</v>
      </c>
      <c r="C176" s="36">
        <v>44785</v>
      </c>
      <c r="D176" s="643">
        <v>5443639</v>
      </c>
      <c r="E176" s="644">
        <v>-8798013</v>
      </c>
      <c r="F176" s="644">
        <v>-4501788</v>
      </c>
      <c r="G176" s="639">
        <v>-7856162</v>
      </c>
      <c r="H176" s="644">
        <v>2420182</v>
      </c>
      <c r="I176" s="644"/>
      <c r="J176" s="644">
        <v>1404248</v>
      </c>
      <c r="K176" s="644">
        <v>268301</v>
      </c>
      <c r="L176" s="644">
        <v>419599</v>
      </c>
      <c r="M176" s="644"/>
      <c r="N176" s="644"/>
      <c r="O176" s="644">
        <v>302584</v>
      </c>
      <c r="P176" s="644">
        <v>242529</v>
      </c>
      <c r="Q176" s="644"/>
      <c r="R176" s="644"/>
      <c r="S176" s="644"/>
      <c r="T176" s="644"/>
      <c r="U176" s="644">
        <v>89973</v>
      </c>
      <c r="V176" s="644">
        <v>159614</v>
      </c>
      <c r="W176" s="644"/>
      <c r="X176" s="644"/>
      <c r="Y176" s="644"/>
      <c r="Z176" s="644">
        <v>66215</v>
      </c>
      <c r="AA176" s="644">
        <v>59095</v>
      </c>
      <c r="AB176" s="644">
        <v>11299</v>
      </c>
      <c r="AC176" s="644"/>
      <c r="AD176" s="644"/>
      <c r="AE176" s="644"/>
      <c r="AF176" s="644"/>
      <c r="AG176" s="644"/>
      <c r="AH176" s="644"/>
      <c r="AI176" s="20"/>
      <c r="AJ176" s="644"/>
      <c r="AK176" s="644"/>
      <c r="AL176" s="20"/>
      <c r="AM176" s="20"/>
      <c r="AN176" s="20"/>
      <c r="AO176" s="20"/>
      <c r="AP176" s="20"/>
      <c r="AQ176" s="644"/>
    </row>
    <row r="177" spans="1:43" ht="16.5">
      <c r="A177" s="642">
        <v>545</v>
      </c>
      <c r="B177" s="632" t="s">
        <v>199</v>
      </c>
      <c r="C177" s="36">
        <v>9621</v>
      </c>
      <c r="D177" s="643">
        <v>3571226</v>
      </c>
      <c r="E177" s="644">
        <v>-1890045</v>
      </c>
      <c r="F177" s="644">
        <v>-967103</v>
      </c>
      <c r="G177" s="639">
        <v>714078</v>
      </c>
      <c r="H177" s="644">
        <v>1155026</v>
      </c>
      <c r="I177" s="644"/>
      <c r="J177" s="644">
        <v>380813</v>
      </c>
      <c r="K177" s="644">
        <v>502319</v>
      </c>
      <c r="L177" s="644">
        <v>190727</v>
      </c>
      <c r="M177" s="644"/>
      <c r="N177" s="644">
        <v>319587</v>
      </c>
      <c r="O177" s="644">
        <v>92415</v>
      </c>
      <c r="P177" s="644">
        <v>65638</v>
      </c>
      <c r="Q177" s="644">
        <v>358160</v>
      </c>
      <c r="R177" s="644"/>
      <c r="S177" s="644"/>
      <c r="T177" s="644"/>
      <c r="U177" s="644"/>
      <c r="V177" s="644">
        <v>34289</v>
      </c>
      <c r="W177" s="644"/>
      <c r="X177" s="644"/>
      <c r="Y177" s="644"/>
      <c r="Z177" s="644">
        <v>11953</v>
      </c>
      <c r="AA177" s="644"/>
      <c r="AB177" s="644">
        <v>22599</v>
      </c>
      <c r="AC177" s="644"/>
      <c r="AD177" s="644"/>
      <c r="AE177" s="644"/>
      <c r="AF177" s="644"/>
      <c r="AG177" s="644"/>
      <c r="AH177" s="644"/>
      <c r="AI177" s="20">
        <v>209414</v>
      </c>
      <c r="AJ177" s="644"/>
      <c r="AK177" s="644"/>
      <c r="AL177" s="20">
        <v>186122</v>
      </c>
      <c r="AM177" s="20"/>
      <c r="AN177" s="20">
        <v>41226</v>
      </c>
      <c r="AO177" s="20"/>
      <c r="AP177" s="20">
        <v>938</v>
      </c>
      <c r="AQ177" s="644"/>
    </row>
    <row r="178" spans="1:43" ht="16.5">
      <c r="A178" s="642">
        <v>560</v>
      </c>
      <c r="B178" s="632" t="s">
        <v>200</v>
      </c>
      <c r="C178" s="36">
        <v>15669</v>
      </c>
      <c r="D178" s="643">
        <v>3237221</v>
      </c>
      <c r="E178" s="644">
        <v>-3078175</v>
      </c>
      <c r="F178" s="644">
        <v>-1575048</v>
      </c>
      <c r="G178" s="639">
        <v>-1416002</v>
      </c>
      <c r="H178" s="644">
        <v>1454286</v>
      </c>
      <c r="I178" s="644"/>
      <c r="J178" s="644">
        <v>833028</v>
      </c>
      <c r="K178" s="644">
        <v>345810</v>
      </c>
      <c r="L178" s="644">
        <v>38145</v>
      </c>
      <c r="M178" s="644"/>
      <c r="N178" s="644"/>
      <c r="O178" s="644">
        <v>332395</v>
      </c>
      <c r="P178" s="644">
        <v>83896</v>
      </c>
      <c r="Q178" s="644"/>
      <c r="R178" s="644"/>
      <c r="S178" s="644"/>
      <c r="T178" s="644"/>
      <c r="U178" s="644"/>
      <c r="V178" s="644">
        <v>55844</v>
      </c>
      <c r="W178" s="644"/>
      <c r="X178" s="644"/>
      <c r="Y178" s="644"/>
      <c r="Z178" s="644">
        <v>19072</v>
      </c>
      <c r="AA178" s="644">
        <v>29548</v>
      </c>
      <c r="AB178" s="644">
        <v>45197</v>
      </c>
      <c r="AC178" s="644"/>
      <c r="AD178" s="644"/>
      <c r="AE178" s="644"/>
      <c r="AF178" s="644"/>
      <c r="AG178" s="644"/>
      <c r="AH178" s="644"/>
      <c r="AI178" s="20"/>
      <c r="AJ178" s="644"/>
      <c r="AK178" s="644"/>
      <c r="AL178" s="20"/>
      <c r="AM178" s="20"/>
      <c r="AN178" s="20"/>
      <c r="AO178" s="20"/>
      <c r="AP178" s="20"/>
      <c r="AQ178" s="644"/>
    </row>
    <row r="179" spans="1:43" ht="16.5">
      <c r="A179" s="642">
        <v>561</v>
      </c>
      <c r="B179" s="632" t="s">
        <v>201</v>
      </c>
      <c r="C179" s="36">
        <v>1315</v>
      </c>
      <c r="D179" s="643">
        <v>140305</v>
      </c>
      <c r="E179" s="644">
        <v>-258332</v>
      </c>
      <c r="F179" s="644">
        <v>-132184</v>
      </c>
      <c r="G179" s="639">
        <v>-250211</v>
      </c>
      <c r="H179" s="644"/>
      <c r="I179" s="644"/>
      <c r="J179" s="644">
        <v>71402</v>
      </c>
      <c r="K179" s="644">
        <v>7453</v>
      </c>
      <c r="L179" s="644">
        <v>38145</v>
      </c>
      <c r="M179" s="644"/>
      <c r="N179" s="644"/>
      <c r="O179" s="644">
        <v>7453</v>
      </c>
      <c r="P179" s="644">
        <v>9485</v>
      </c>
      <c r="Q179" s="644"/>
      <c r="R179" s="644"/>
      <c r="S179" s="644"/>
      <c r="T179" s="644"/>
      <c r="U179" s="644"/>
      <c r="V179" s="644">
        <v>4687</v>
      </c>
      <c r="W179" s="644"/>
      <c r="X179" s="644"/>
      <c r="Y179" s="644"/>
      <c r="Z179" s="644">
        <v>1680</v>
      </c>
      <c r="AA179" s="644"/>
      <c r="AB179" s="644"/>
      <c r="AC179" s="644"/>
      <c r="AD179" s="644"/>
      <c r="AE179" s="644"/>
      <c r="AF179" s="644"/>
      <c r="AG179" s="644"/>
      <c r="AH179" s="644"/>
      <c r="AI179" s="20"/>
      <c r="AJ179" s="644"/>
      <c r="AK179" s="644"/>
      <c r="AL179" s="20"/>
      <c r="AM179" s="20"/>
      <c r="AN179" s="20"/>
      <c r="AO179" s="20"/>
      <c r="AP179" s="20"/>
      <c r="AQ179" s="644"/>
    </row>
    <row r="180" spans="1:43" ht="16.5">
      <c r="A180" s="642">
        <v>562</v>
      </c>
      <c r="B180" s="632" t="s">
        <v>202</v>
      </c>
      <c r="C180" s="36">
        <v>8839</v>
      </c>
      <c r="D180" s="643">
        <v>2415929</v>
      </c>
      <c r="E180" s="644">
        <v>-1736422</v>
      </c>
      <c r="F180" s="644">
        <v>-888496</v>
      </c>
      <c r="G180" s="639">
        <v>-208989</v>
      </c>
      <c r="H180" s="644">
        <v>1429130</v>
      </c>
      <c r="I180" s="644"/>
      <c r="J180" s="644">
        <v>238008</v>
      </c>
      <c r="K180" s="644">
        <v>7453</v>
      </c>
      <c r="L180" s="644">
        <v>305163</v>
      </c>
      <c r="M180" s="644"/>
      <c r="N180" s="644">
        <v>326230</v>
      </c>
      <c r="O180" s="644">
        <v>31302</v>
      </c>
      <c r="P180" s="644">
        <v>37509</v>
      </c>
      <c r="Q180" s="644"/>
      <c r="R180" s="644"/>
      <c r="S180" s="644"/>
      <c r="T180" s="644"/>
      <c r="U180" s="644"/>
      <c r="V180" s="644">
        <v>31502</v>
      </c>
      <c r="W180" s="644"/>
      <c r="X180" s="644"/>
      <c r="Y180" s="644"/>
      <c r="Z180" s="644">
        <v>9632</v>
      </c>
      <c r="AA180" s="644"/>
      <c r="AB180" s="644"/>
      <c r="AC180" s="644"/>
      <c r="AD180" s="644"/>
      <c r="AE180" s="644"/>
      <c r="AF180" s="644"/>
      <c r="AG180" s="644"/>
      <c r="AH180" s="644"/>
      <c r="AI180" s="20"/>
      <c r="AJ180" s="644"/>
      <c r="AK180" s="644"/>
      <c r="AL180" s="20"/>
      <c r="AM180" s="20"/>
      <c r="AN180" s="20"/>
      <c r="AO180" s="20"/>
      <c r="AP180" s="20"/>
      <c r="AQ180" s="644"/>
    </row>
    <row r="181" spans="1:43" ht="16.5">
      <c r="A181" s="642">
        <v>563</v>
      </c>
      <c r="B181" s="632" t="s">
        <v>203</v>
      </c>
      <c r="C181" s="36">
        <v>6978</v>
      </c>
      <c r="D181" s="643">
        <v>1845851</v>
      </c>
      <c r="E181" s="644">
        <v>-1370828</v>
      </c>
      <c r="F181" s="644">
        <v>-701429</v>
      </c>
      <c r="G181" s="639">
        <v>-226406</v>
      </c>
      <c r="H181" s="644">
        <v>1229992</v>
      </c>
      <c r="I181" s="644"/>
      <c r="J181" s="644">
        <v>261809</v>
      </c>
      <c r="K181" s="644">
        <v>10434</v>
      </c>
      <c r="L181" s="644">
        <v>190727</v>
      </c>
      <c r="M181" s="644"/>
      <c r="N181" s="644"/>
      <c r="O181" s="644">
        <v>71547</v>
      </c>
      <c r="P181" s="644">
        <v>18955</v>
      </c>
      <c r="Q181" s="644"/>
      <c r="R181" s="644"/>
      <c r="S181" s="644"/>
      <c r="T181" s="644">
        <v>13379</v>
      </c>
      <c r="U181" s="644"/>
      <c r="V181" s="644">
        <v>24870</v>
      </c>
      <c r="W181" s="644"/>
      <c r="X181" s="644"/>
      <c r="Y181" s="644"/>
      <c r="Z181" s="644">
        <v>9364</v>
      </c>
      <c r="AA181" s="644">
        <v>14774</v>
      </c>
      <c r="AB181" s="644"/>
      <c r="AC181" s="644"/>
      <c r="AD181" s="644"/>
      <c r="AE181" s="644"/>
      <c r="AF181" s="644"/>
      <c r="AG181" s="644"/>
      <c r="AH181" s="644"/>
      <c r="AI181" s="20"/>
      <c r="AJ181" s="644"/>
      <c r="AK181" s="644"/>
      <c r="AL181" s="20"/>
      <c r="AM181" s="20"/>
      <c r="AN181" s="20"/>
      <c r="AO181" s="20"/>
      <c r="AP181" s="20"/>
      <c r="AQ181" s="644"/>
    </row>
    <row r="182" spans="1:43" ht="16.5">
      <c r="A182" s="642">
        <v>564</v>
      </c>
      <c r="B182" s="632" t="s">
        <v>204</v>
      </c>
      <c r="C182" s="36">
        <v>214633</v>
      </c>
      <c r="D182" s="643">
        <v>68260301</v>
      </c>
      <c r="E182" s="644">
        <v>-42164653</v>
      </c>
      <c r="F182" s="644">
        <v>-21574909</v>
      </c>
      <c r="G182" s="639">
        <v>4520739</v>
      </c>
      <c r="H182" s="644">
        <v>37428424</v>
      </c>
      <c r="I182" s="644">
        <v>434947</v>
      </c>
      <c r="J182" s="644">
        <v>8996706</v>
      </c>
      <c r="K182" s="644">
        <v>1751408</v>
      </c>
      <c r="L182" s="644">
        <v>3814540</v>
      </c>
      <c r="M182" s="644">
        <v>128304</v>
      </c>
      <c r="N182" s="644">
        <v>2032296</v>
      </c>
      <c r="O182" s="644">
        <v>225075</v>
      </c>
      <c r="P182" s="644">
        <v>1688354</v>
      </c>
      <c r="Q182" s="644">
        <v>1703993</v>
      </c>
      <c r="R182" s="644">
        <v>58264</v>
      </c>
      <c r="S182" s="644">
        <v>1581868</v>
      </c>
      <c r="T182" s="644">
        <v>2812127</v>
      </c>
      <c r="U182" s="644">
        <v>832255</v>
      </c>
      <c r="V182" s="644">
        <v>764952</v>
      </c>
      <c r="W182" s="644">
        <v>822782</v>
      </c>
      <c r="X182" s="644">
        <v>745581</v>
      </c>
      <c r="Y182" s="644">
        <v>707884</v>
      </c>
      <c r="Z182" s="644">
        <v>362285</v>
      </c>
      <c r="AA182" s="644">
        <v>286613</v>
      </c>
      <c r="AB182" s="644">
        <v>11299</v>
      </c>
      <c r="AC182" s="644">
        <v>1357529</v>
      </c>
      <c r="AD182" s="644">
        <v>211771</v>
      </c>
      <c r="AE182" s="644"/>
      <c r="AF182" s="644">
        <v>185000</v>
      </c>
      <c r="AG182" s="644">
        <v>19759</v>
      </c>
      <c r="AH182" s="644"/>
      <c r="AI182" s="20"/>
      <c r="AJ182" s="644"/>
      <c r="AK182" s="644"/>
      <c r="AL182" s="20"/>
      <c r="AM182" s="20"/>
      <c r="AN182" s="20"/>
      <c r="AO182" s="20"/>
      <c r="AP182" s="20"/>
      <c r="AQ182" s="644">
        <v>-703715</v>
      </c>
    </row>
    <row r="183" spans="1:43" ht="16.5">
      <c r="A183" s="642">
        <v>576</v>
      </c>
      <c r="B183" s="632" t="s">
        <v>205</v>
      </c>
      <c r="C183" s="36">
        <v>2726</v>
      </c>
      <c r="D183" s="643">
        <v>683101</v>
      </c>
      <c r="E183" s="644">
        <v>-535523</v>
      </c>
      <c r="F183" s="644">
        <v>-274018</v>
      </c>
      <c r="G183" s="639">
        <v>-126440</v>
      </c>
      <c r="H183" s="644">
        <v>570836</v>
      </c>
      <c r="I183" s="644"/>
      <c r="J183" s="644"/>
      <c r="K183" s="644">
        <v>58132</v>
      </c>
      <c r="L183" s="644"/>
      <c r="M183" s="644"/>
      <c r="N183" s="644"/>
      <c r="O183" s="644">
        <v>32792</v>
      </c>
      <c r="P183" s="644">
        <v>9470</v>
      </c>
      <c r="Q183" s="644"/>
      <c r="R183" s="644"/>
      <c r="S183" s="644"/>
      <c r="T183" s="644"/>
      <c r="U183" s="644"/>
      <c r="V183" s="644">
        <v>9715</v>
      </c>
      <c r="W183" s="644"/>
      <c r="X183" s="644"/>
      <c r="Y183" s="644"/>
      <c r="Z183" s="644">
        <v>2156</v>
      </c>
      <c r="AA183" s="644"/>
      <c r="AB183" s="644"/>
      <c r="AC183" s="644"/>
      <c r="AD183" s="644"/>
      <c r="AE183" s="644"/>
      <c r="AF183" s="644"/>
      <c r="AG183" s="644"/>
      <c r="AH183" s="644"/>
      <c r="AI183" s="20"/>
      <c r="AJ183" s="644"/>
      <c r="AK183" s="644"/>
      <c r="AL183" s="20"/>
      <c r="AM183" s="20"/>
      <c r="AN183" s="20"/>
      <c r="AO183" s="20"/>
      <c r="AP183" s="20"/>
      <c r="AQ183" s="644"/>
    </row>
    <row r="184" spans="1:43" ht="16.5">
      <c r="A184" s="642">
        <v>577</v>
      </c>
      <c r="B184" s="632" t="s">
        <v>206</v>
      </c>
      <c r="C184" s="36">
        <v>11236</v>
      </c>
      <c r="D184" s="643">
        <v>3974259</v>
      </c>
      <c r="E184" s="644">
        <v>-2207312</v>
      </c>
      <c r="F184" s="644">
        <v>-1129443</v>
      </c>
      <c r="G184" s="639">
        <v>637504</v>
      </c>
      <c r="H184" s="644">
        <v>1828095</v>
      </c>
      <c r="I184" s="644"/>
      <c r="J184" s="644">
        <v>904431</v>
      </c>
      <c r="K184" s="644">
        <v>159490</v>
      </c>
      <c r="L184" s="644">
        <v>267018</v>
      </c>
      <c r="M184" s="644"/>
      <c r="N184" s="644">
        <v>265864</v>
      </c>
      <c r="O184" s="644">
        <v>159490</v>
      </c>
      <c r="P184" s="644">
        <v>107371</v>
      </c>
      <c r="Q184" s="644">
        <v>204611</v>
      </c>
      <c r="R184" s="644"/>
      <c r="S184" s="644"/>
      <c r="T184" s="644"/>
      <c r="U184" s="644"/>
      <c r="V184" s="644">
        <v>40045</v>
      </c>
      <c r="W184" s="644"/>
      <c r="X184" s="644"/>
      <c r="Y184" s="644"/>
      <c r="Z184" s="644">
        <v>15245</v>
      </c>
      <c r="AA184" s="644"/>
      <c r="AB184" s="644">
        <v>22599</v>
      </c>
      <c r="AC184" s="644"/>
      <c r="AD184" s="644"/>
      <c r="AE184" s="644"/>
      <c r="AF184" s="644"/>
      <c r="AG184" s="644"/>
      <c r="AH184" s="644"/>
      <c r="AI184" s="20"/>
      <c r="AJ184" s="644"/>
      <c r="AK184" s="644"/>
      <c r="AL184" s="20"/>
      <c r="AM184" s="20"/>
      <c r="AN184" s="20"/>
      <c r="AO184" s="20"/>
      <c r="AP184" s="20"/>
      <c r="AQ184" s="644"/>
    </row>
    <row r="185" spans="1:43" ht="16.5">
      <c r="A185" s="642">
        <v>578</v>
      </c>
      <c r="B185" s="632" t="s">
        <v>207</v>
      </c>
      <c r="C185" s="36">
        <v>3037</v>
      </c>
      <c r="D185" s="643">
        <v>1112813</v>
      </c>
      <c r="E185" s="644">
        <v>-596619</v>
      </c>
      <c r="F185" s="644">
        <v>-305279</v>
      </c>
      <c r="G185" s="639">
        <v>210915</v>
      </c>
      <c r="H185" s="644">
        <v>629539</v>
      </c>
      <c r="I185" s="644"/>
      <c r="J185" s="644">
        <v>119004</v>
      </c>
      <c r="K185" s="644">
        <v>41736</v>
      </c>
      <c r="L185" s="644"/>
      <c r="M185" s="644"/>
      <c r="N185" s="644">
        <v>230183</v>
      </c>
      <c r="O185" s="644">
        <v>41736</v>
      </c>
      <c r="P185" s="644">
        <v>31507</v>
      </c>
      <c r="Q185" s="644"/>
      <c r="R185" s="644"/>
      <c r="S185" s="644"/>
      <c r="T185" s="644">
        <v>5464</v>
      </c>
      <c r="U185" s="644"/>
      <c r="V185" s="644">
        <v>10824</v>
      </c>
      <c r="W185" s="644"/>
      <c r="X185" s="644"/>
      <c r="Y185" s="644"/>
      <c r="Z185" s="644">
        <v>2820</v>
      </c>
      <c r="AA185" s="644"/>
      <c r="AB185" s="644"/>
      <c r="AC185" s="644"/>
      <c r="AD185" s="644"/>
      <c r="AE185" s="644"/>
      <c r="AF185" s="644"/>
      <c r="AG185" s="644"/>
      <c r="AH185" s="644"/>
      <c r="AI185" s="20"/>
      <c r="AJ185" s="644"/>
      <c r="AK185" s="644"/>
      <c r="AL185" s="20"/>
      <c r="AM185" s="20"/>
      <c r="AN185" s="20"/>
      <c r="AO185" s="20"/>
      <c r="AP185" s="20"/>
      <c r="AQ185" s="644"/>
    </row>
    <row r="186" spans="1:43" ht="16.5">
      <c r="A186" s="642">
        <v>580</v>
      </c>
      <c r="B186" s="632" t="s">
        <v>208</v>
      </c>
      <c r="C186" s="36">
        <v>4366</v>
      </c>
      <c r="D186" s="643">
        <v>1015170</v>
      </c>
      <c r="E186" s="644">
        <v>-857701</v>
      </c>
      <c r="F186" s="644">
        <v>-438870</v>
      </c>
      <c r="G186" s="639">
        <v>-281401</v>
      </c>
      <c r="H186" s="644">
        <v>636424</v>
      </c>
      <c r="I186" s="644"/>
      <c r="J186" s="644">
        <v>95203</v>
      </c>
      <c r="K186" s="644"/>
      <c r="L186" s="644">
        <v>76291</v>
      </c>
      <c r="M186" s="644"/>
      <c r="N186" s="644">
        <v>178350</v>
      </c>
      <c r="O186" s="644">
        <v>-5962</v>
      </c>
      <c r="P186" s="644">
        <v>16154</v>
      </c>
      <c r="Q186" s="644"/>
      <c r="R186" s="644"/>
      <c r="S186" s="644"/>
      <c r="T186" s="644"/>
      <c r="U186" s="644"/>
      <c r="V186" s="644">
        <v>15560</v>
      </c>
      <c r="W186" s="644"/>
      <c r="X186" s="644"/>
      <c r="Y186" s="644"/>
      <c r="Z186" s="644">
        <v>3150</v>
      </c>
      <c r="AA186" s="644"/>
      <c r="AB186" s="644"/>
      <c r="AC186" s="644"/>
      <c r="AD186" s="644"/>
      <c r="AE186" s="644"/>
      <c r="AF186" s="644"/>
      <c r="AG186" s="644"/>
      <c r="AH186" s="644"/>
      <c r="AI186" s="20"/>
      <c r="AJ186" s="644"/>
      <c r="AK186" s="644"/>
      <c r="AL186" s="20"/>
      <c r="AM186" s="20"/>
      <c r="AN186" s="20"/>
      <c r="AO186" s="20"/>
      <c r="AP186" s="20"/>
      <c r="AQ186" s="644"/>
    </row>
    <row r="187" spans="1:43" ht="16.5">
      <c r="A187" s="642">
        <v>581</v>
      </c>
      <c r="B187" s="632" t="s">
        <v>209</v>
      </c>
      <c r="C187" s="36">
        <v>6123</v>
      </c>
      <c r="D187" s="643">
        <v>1520848</v>
      </c>
      <c r="E187" s="644">
        <v>-1202863</v>
      </c>
      <c r="F187" s="644">
        <v>-615484</v>
      </c>
      <c r="G187" s="639">
        <v>-297499</v>
      </c>
      <c r="H187" s="644">
        <v>980640</v>
      </c>
      <c r="I187" s="644"/>
      <c r="J187" s="644">
        <v>190406</v>
      </c>
      <c r="K187" s="644">
        <v>47698</v>
      </c>
      <c r="L187" s="644">
        <v>190727</v>
      </c>
      <c r="M187" s="644"/>
      <c r="N187" s="644"/>
      <c r="O187" s="644">
        <v>47698</v>
      </c>
      <c r="P187" s="644">
        <v>23445</v>
      </c>
      <c r="Q187" s="644"/>
      <c r="R187" s="644"/>
      <c r="S187" s="644"/>
      <c r="T187" s="644"/>
      <c r="U187" s="644"/>
      <c r="V187" s="644">
        <v>21822</v>
      </c>
      <c r="W187" s="644"/>
      <c r="X187" s="644"/>
      <c r="Y187" s="644"/>
      <c r="Z187" s="644">
        <v>6593</v>
      </c>
      <c r="AA187" s="644">
        <v>11819</v>
      </c>
      <c r="AB187" s="644"/>
      <c r="AC187" s="644"/>
      <c r="AD187" s="644"/>
      <c r="AE187" s="644"/>
      <c r="AF187" s="644"/>
      <c r="AG187" s="644"/>
      <c r="AH187" s="644"/>
      <c r="AI187" s="20"/>
      <c r="AJ187" s="644"/>
      <c r="AK187" s="644"/>
      <c r="AL187" s="20"/>
      <c r="AM187" s="20"/>
      <c r="AN187" s="20"/>
      <c r="AO187" s="20"/>
      <c r="AP187" s="20"/>
      <c r="AQ187" s="644"/>
    </row>
    <row r="188" spans="1:43" ht="16.5">
      <c r="A188" s="642">
        <v>583</v>
      </c>
      <c r="B188" s="632" t="s">
        <v>210</v>
      </c>
      <c r="C188" s="36">
        <v>912</v>
      </c>
      <c r="D188" s="643">
        <v>132223</v>
      </c>
      <c r="E188" s="644">
        <v>-179162</v>
      </c>
      <c r="F188" s="644">
        <v>-91674</v>
      </c>
      <c r="G188" s="639">
        <v>-138613</v>
      </c>
      <c r="H188" s="644"/>
      <c r="I188" s="644"/>
      <c r="J188" s="644">
        <v>119004</v>
      </c>
      <c r="K188" s="644"/>
      <c r="L188" s="644"/>
      <c r="M188" s="644"/>
      <c r="N188" s="644"/>
      <c r="O188" s="644"/>
      <c r="P188" s="644">
        <v>9381</v>
      </c>
      <c r="Q188" s="644"/>
      <c r="R188" s="644"/>
      <c r="S188" s="644"/>
      <c r="T188" s="644"/>
      <c r="U188" s="644"/>
      <c r="V188" s="644">
        <v>3250</v>
      </c>
      <c r="W188" s="644"/>
      <c r="X188" s="644"/>
      <c r="Y188" s="644"/>
      <c r="Z188" s="644">
        <v>588</v>
      </c>
      <c r="AA188" s="644"/>
      <c r="AB188" s="644"/>
      <c r="AC188" s="644"/>
      <c r="AD188" s="644"/>
      <c r="AE188" s="644"/>
      <c r="AF188" s="644"/>
      <c r="AG188" s="644"/>
      <c r="AH188" s="644"/>
      <c r="AI188" s="20"/>
      <c r="AJ188" s="644"/>
      <c r="AK188" s="644"/>
      <c r="AL188" s="20"/>
      <c r="AM188" s="20"/>
      <c r="AN188" s="20"/>
      <c r="AO188" s="20"/>
      <c r="AP188" s="20"/>
      <c r="AQ188" s="644"/>
    </row>
    <row r="189" spans="1:43" ht="16.5">
      <c r="A189" s="642">
        <v>584</v>
      </c>
      <c r="B189" s="632" t="s">
        <v>211</v>
      </c>
      <c r="C189" s="36">
        <v>2578</v>
      </c>
      <c r="D189" s="643">
        <v>1113500</v>
      </c>
      <c r="E189" s="644">
        <v>-506448</v>
      </c>
      <c r="F189" s="644">
        <v>-259141</v>
      </c>
      <c r="G189" s="639">
        <v>347911</v>
      </c>
      <c r="H189" s="644">
        <v>824367</v>
      </c>
      <c r="I189" s="644"/>
      <c r="J189" s="644">
        <v>95203</v>
      </c>
      <c r="K189" s="644"/>
      <c r="L189" s="644">
        <v>152582</v>
      </c>
      <c r="M189" s="644"/>
      <c r="N189" s="644"/>
      <c r="O189" s="644"/>
      <c r="P189" s="644">
        <v>27669</v>
      </c>
      <c r="Q189" s="644"/>
      <c r="R189" s="644"/>
      <c r="S189" s="644"/>
      <c r="T189" s="644"/>
      <c r="U189" s="644"/>
      <c r="V189" s="644">
        <v>9188</v>
      </c>
      <c r="W189" s="644"/>
      <c r="X189" s="644"/>
      <c r="Y189" s="644"/>
      <c r="Z189" s="644">
        <v>4491</v>
      </c>
      <c r="AA189" s="644"/>
      <c r="AB189" s="644"/>
      <c r="AC189" s="644"/>
      <c r="AD189" s="644"/>
      <c r="AE189" s="644"/>
      <c r="AF189" s="644"/>
      <c r="AG189" s="644"/>
      <c r="AH189" s="644"/>
      <c r="AI189" s="20"/>
      <c r="AJ189" s="644"/>
      <c r="AK189" s="644"/>
      <c r="AL189" s="20"/>
      <c r="AM189" s="20"/>
      <c r="AN189" s="20"/>
      <c r="AO189" s="20"/>
      <c r="AP189" s="20"/>
      <c r="AQ189" s="644"/>
    </row>
    <row r="190" spans="1:43" ht="16.5">
      <c r="A190" s="642">
        <v>592</v>
      </c>
      <c r="B190" s="632" t="s">
        <v>213</v>
      </c>
      <c r="C190" s="36">
        <v>3596</v>
      </c>
      <c r="D190" s="643">
        <v>1120510</v>
      </c>
      <c r="E190" s="644">
        <v>-706434</v>
      </c>
      <c r="F190" s="644">
        <v>-361470</v>
      </c>
      <c r="G190" s="639">
        <v>52606</v>
      </c>
      <c r="H190" s="644">
        <v>841388</v>
      </c>
      <c r="I190" s="644"/>
      <c r="J190" s="644">
        <v>71402</v>
      </c>
      <c r="K190" s="644">
        <v>13415</v>
      </c>
      <c r="L190" s="644">
        <v>76291</v>
      </c>
      <c r="M190" s="644"/>
      <c r="N190" s="644"/>
      <c r="O190" s="644">
        <v>13415</v>
      </c>
      <c r="P190" s="644">
        <v>46401</v>
      </c>
      <c r="Q190" s="644"/>
      <c r="R190" s="644"/>
      <c r="S190" s="644"/>
      <c r="T190" s="644"/>
      <c r="U190" s="644"/>
      <c r="V190" s="644">
        <v>12816</v>
      </c>
      <c r="W190" s="644"/>
      <c r="X190" s="644"/>
      <c r="Y190" s="644"/>
      <c r="Z190" s="644">
        <v>4535</v>
      </c>
      <c r="AA190" s="644">
        <v>29548</v>
      </c>
      <c r="AB190" s="644">
        <v>11299</v>
      </c>
      <c r="AC190" s="644"/>
      <c r="AD190" s="644"/>
      <c r="AE190" s="644"/>
      <c r="AF190" s="644"/>
      <c r="AG190" s="644"/>
      <c r="AH190" s="644"/>
      <c r="AI190" s="20"/>
      <c r="AJ190" s="644"/>
      <c r="AK190" s="644"/>
      <c r="AL190" s="20"/>
      <c r="AM190" s="20"/>
      <c r="AN190" s="20"/>
      <c r="AO190" s="20"/>
      <c r="AP190" s="20"/>
      <c r="AQ190" s="644"/>
    </row>
    <row r="191" spans="1:43" ht="16.5">
      <c r="A191" s="642">
        <v>593</v>
      </c>
      <c r="B191" s="632" t="s">
        <v>214</v>
      </c>
      <c r="C191" s="36">
        <v>17050</v>
      </c>
      <c r="D191" s="643">
        <v>4783820</v>
      </c>
      <c r="E191" s="644">
        <v>-3349473</v>
      </c>
      <c r="F191" s="644">
        <v>-1713866</v>
      </c>
      <c r="G191" s="639">
        <v>-279519</v>
      </c>
      <c r="H191" s="644">
        <v>1519690</v>
      </c>
      <c r="I191" s="644"/>
      <c r="J191" s="644">
        <v>357012</v>
      </c>
      <c r="K191" s="644">
        <v>939053</v>
      </c>
      <c r="L191" s="644">
        <v>38145</v>
      </c>
      <c r="M191" s="644"/>
      <c r="N191" s="644">
        <v>588830</v>
      </c>
      <c r="O191" s="644">
        <v>964392</v>
      </c>
      <c r="P191" s="644">
        <v>111935</v>
      </c>
      <c r="Q191" s="644"/>
      <c r="R191" s="644"/>
      <c r="S191" s="644"/>
      <c r="T191" s="644">
        <v>10789</v>
      </c>
      <c r="U191" s="644"/>
      <c r="V191" s="644">
        <v>60766</v>
      </c>
      <c r="W191" s="644">
        <v>57875</v>
      </c>
      <c r="X191" s="644"/>
      <c r="Y191" s="644"/>
      <c r="Z191" s="644">
        <v>16840</v>
      </c>
      <c r="AA191" s="644">
        <v>38412</v>
      </c>
      <c r="AB191" s="644"/>
      <c r="AC191" s="644"/>
      <c r="AD191" s="644"/>
      <c r="AE191" s="644">
        <v>22206</v>
      </c>
      <c r="AF191" s="644"/>
      <c r="AG191" s="644"/>
      <c r="AH191" s="644"/>
      <c r="AI191" s="20"/>
      <c r="AJ191" s="644"/>
      <c r="AK191" s="644"/>
      <c r="AL191" s="20"/>
      <c r="AM191" s="20"/>
      <c r="AN191" s="20"/>
      <c r="AO191" s="20"/>
      <c r="AP191" s="20"/>
      <c r="AQ191" s="644">
        <v>57875</v>
      </c>
    </row>
    <row r="192" spans="1:43" ht="16.5">
      <c r="A192" s="642">
        <v>595</v>
      </c>
      <c r="B192" s="632" t="s">
        <v>215</v>
      </c>
      <c r="C192" s="36">
        <v>4073</v>
      </c>
      <c r="D192" s="643">
        <v>1196098</v>
      </c>
      <c r="E192" s="644">
        <v>-800141</v>
      </c>
      <c r="F192" s="644">
        <v>-409418</v>
      </c>
      <c r="G192" s="639">
        <v>-13461</v>
      </c>
      <c r="H192" s="644">
        <v>746389</v>
      </c>
      <c r="I192" s="644"/>
      <c r="J192" s="644">
        <v>238008</v>
      </c>
      <c r="K192" s="644">
        <v>2981</v>
      </c>
      <c r="L192" s="644"/>
      <c r="M192" s="644"/>
      <c r="N192" s="644">
        <v>168327</v>
      </c>
      <c r="O192" s="644">
        <v>-4472</v>
      </c>
      <c r="P192" s="644">
        <v>18747</v>
      </c>
      <c r="Q192" s="644"/>
      <c r="R192" s="644"/>
      <c r="S192" s="644"/>
      <c r="T192" s="644">
        <v>7650</v>
      </c>
      <c r="U192" s="644"/>
      <c r="V192" s="644">
        <v>14516</v>
      </c>
      <c r="W192" s="644"/>
      <c r="X192" s="644"/>
      <c r="Y192" s="644"/>
      <c r="Z192" s="644">
        <v>3952</v>
      </c>
      <c r="AA192" s="644"/>
      <c r="AB192" s="644"/>
      <c r="AC192" s="644"/>
      <c r="AD192" s="644"/>
      <c r="AE192" s="644"/>
      <c r="AF192" s="644"/>
      <c r="AG192" s="644"/>
      <c r="AH192" s="644"/>
      <c r="AI192" s="20"/>
      <c r="AJ192" s="644"/>
      <c r="AK192" s="644"/>
      <c r="AL192" s="20"/>
      <c r="AM192" s="20"/>
      <c r="AN192" s="20"/>
      <c r="AO192" s="20"/>
      <c r="AP192" s="20"/>
      <c r="AQ192" s="644"/>
    </row>
    <row r="193" spans="1:43" ht="16.5">
      <c r="A193" s="642">
        <v>598</v>
      </c>
      <c r="B193" s="632" t="s">
        <v>216</v>
      </c>
      <c r="C193" s="36">
        <v>19475</v>
      </c>
      <c r="D193" s="643">
        <v>9528006</v>
      </c>
      <c r="E193" s="644">
        <v>-3825864</v>
      </c>
      <c r="F193" s="644">
        <v>-1957627</v>
      </c>
      <c r="G193" s="639">
        <v>3744515</v>
      </c>
      <c r="H193" s="644">
        <v>3750383</v>
      </c>
      <c r="I193" s="644"/>
      <c r="J193" s="644">
        <v>904431</v>
      </c>
      <c r="K193" s="644">
        <v>1082147</v>
      </c>
      <c r="L193" s="644">
        <v>1182507</v>
      </c>
      <c r="M193" s="644"/>
      <c r="N193" s="644">
        <v>553205</v>
      </c>
      <c r="O193" s="644">
        <v>715469</v>
      </c>
      <c r="P193" s="644">
        <v>286026</v>
      </c>
      <c r="Q193" s="644">
        <v>689771</v>
      </c>
      <c r="R193" s="644"/>
      <c r="S193" s="644"/>
      <c r="T193" s="644"/>
      <c r="U193" s="644">
        <v>266707</v>
      </c>
      <c r="V193" s="644">
        <v>69409</v>
      </c>
      <c r="W193" s="644">
        <v>124966</v>
      </c>
      <c r="X193" s="644"/>
      <c r="Y193" s="644"/>
      <c r="Z193" s="644">
        <v>26173</v>
      </c>
      <c r="AA193" s="644">
        <v>56141</v>
      </c>
      <c r="AB193" s="644">
        <v>22599</v>
      </c>
      <c r="AC193" s="644"/>
      <c r="AD193" s="644"/>
      <c r="AE193" s="644">
        <v>94451</v>
      </c>
      <c r="AF193" s="644"/>
      <c r="AG193" s="644"/>
      <c r="AH193" s="644"/>
      <c r="AI193" s="20"/>
      <c r="AJ193" s="644"/>
      <c r="AK193" s="644"/>
      <c r="AL193" s="20"/>
      <c r="AM193" s="20"/>
      <c r="AN193" s="20"/>
      <c r="AO193" s="20"/>
      <c r="AP193" s="20"/>
      <c r="AQ193" s="644">
        <v>-296379</v>
      </c>
    </row>
    <row r="194" spans="1:43" ht="16.5">
      <c r="A194" s="642">
        <v>599</v>
      </c>
      <c r="B194" s="632" t="s">
        <v>217</v>
      </c>
      <c r="C194" s="36">
        <v>11225</v>
      </c>
      <c r="D194" s="643">
        <v>2626753</v>
      </c>
      <c r="E194" s="644">
        <v>-2205151</v>
      </c>
      <c r="F194" s="644">
        <v>-1128337</v>
      </c>
      <c r="G194" s="639">
        <v>-706735</v>
      </c>
      <c r="H194" s="644">
        <v>1319241</v>
      </c>
      <c r="I194" s="644"/>
      <c r="J194" s="644">
        <v>618821</v>
      </c>
      <c r="K194" s="644">
        <v>84962</v>
      </c>
      <c r="L194" s="644"/>
      <c r="M194" s="644"/>
      <c r="N194" s="644">
        <v>270503</v>
      </c>
      <c r="O194" s="644">
        <v>25340</v>
      </c>
      <c r="P194" s="644">
        <v>166458</v>
      </c>
      <c r="Q194" s="644"/>
      <c r="R194" s="644"/>
      <c r="S194" s="644"/>
      <c r="T194" s="644"/>
      <c r="U194" s="644"/>
      <c r="V194" s="644">
        <v>40006</v>
      </c>
      <c r="W194" s="644"/>
      <c r="X194" s="644"/>
      <c r="Y194" s="644"/>
      <c r="Z194" s="644">
        <v>20248</v>
      </c>
      <c r="AA194" s="644">
        <v>47276</v>
      </c>
      <c r="AB194" s="644">
        <v>33898</v>
      </c>
      <c r="AC194" s="644"/>
      <c r="AD194" s="644"/>
      <c r="AE194" s="644"/>
      <c r="AF194" s="644"/>
      <c r="AG194" s="644"/>
      <c r="AH194" s="644"/>
      <c r="AI194" s="20"/>
      <c r="AJ194" s="644"/>
      <c r="AK194" s="644"/>
      <c r="AL194" s="20"/>
      <c r="AM194" s="20"/>
      <c r="AN194" s="20"/>
      <c r="AO194" s="20"/>
      <c r="AP194" s="20"/>
      <c r="AQ194" s="644"/>
    </row>
    <row r="195" spans="1:43" ht="16.5">
      <c r="A195" s="642">
        <v>601</v>
      </c>
      <c r="B195" s="632" t="s">
        <v>218</v>
      </c>
      <c r="C195" s="36">
        <v>3739</v>
      </c>
      <c r="D195" s="643">
        <v>1443133</v>
      </c>
      <c r="E195" s="644">
        <v>-734527</v>
      </c>
      <c r="F195" s="644">
        <v>-375844</v>
      </c>
      <c r="G195" s="639">
        <v>332762</v>
      </c>
      <c r="H195" s="644">
        <v>866662</v>
      </c>
      <c r="I195" s="644"/>
      <c r="J195" s="644">
        <v>190406</v>
      </c>
      <c r="K195" s="644">
        <v>46207</v>
      </c>
      <c r="L195" s="644"/>
      <c r="M195" s="644"/>
      <c r="N195" s="644">
        <v>244730</v>
      </c>
      <c r="O195" s="644">
        <v>43226</v>
      </c>
      <c r="P195" s="644">
        <v>27298</v>
      </c>
      <c r="Q195" s="644"/>
      <c r="R195" s="644"/>
      <c r="S195" s="644"/>
      <c r="T195" s="644">
        <v>7219</v>
      </c>
      <c r="U195" s="644"/>
      <c r="V195" s="644">
        <v>13326</v>
      </c>
      <c r="W195" s="644"/>
      <c r="X195" s="644"/>
      <c r="Y195" s="644"/>
      <c r="Z195" s="644">
        <v>4059</v>
      </c>
      <c r="AA195" s="644"/>
      <c r="AB195" s="644"/>
      <c r="AC195" s="644"/>
      <c r="AD195" s="644"/>
      <c r="AE195" s="644"/>
      <c r="AF195" s="644"/>
      <c r="AG195" s="644"/>
      <c r="AH195" s="644"/>
      <c r="AI195" s="20"/>
      <c r="AJ195" s="644"/>
      <c r="AK195" s="644"/>
      <c r="AL195" s="20"/>
      <c r="AM195" s="20"/>
      <c r="AN195" s="20"/>
      <c r="AO195" s="20"/>
      <c r="AP195" s="20"/>
      <c r="AQ195" s="644"/>
    </row>
    <row r="196" spans="1:43" ht="16.5">
      <c r="A196" s="642">
        <v>604</v>
      </c>
      <c r="B196" s="632" t="s">
        <v>219</v>
      </c>
      <c r="C196" s="36">
        <v>20763</v>
      </c>
      <c r="D196" s="643">
        <v>3724180</v>
      </c>
      <c r="E196" s="644">
        <v>-4078891</v>
      </c>
      <c r="F196" s="644">
        <v>-2087097</v>
      </c>
      <c r="G196" s="639">
        <v>-2441808</v>
      </c>
      <c r="H196" s="644">
        <v>2028780</v>
      </c>
      <c r="I196" s="644"/>
      <c r="J196" s="644">
        <v>952032</v>
      </c>
      <c r="K196" s="644">
        <v>16396</v>
      </c>
      <c r="L196" s="644">
        <v>190727</v>
      </c>
      <c r="M196" s="644"/>
      <c r="N196" s="644"/>
      <c r="O196" s="644">
        <v>16396</v>
      </c>
      <c r="P196" s="644">
        <v>379703</v>
      </c>
      <c r="Q196" s="644"/>
      <c r="R196" s="644"/>
      <c r="S196" s="644"/>
      <c r="T196" s="644"/>
      <c r="U196" s="644"/>
      <c r="V196" s="644">
        <v>73999</v>
      </c>
      <c r="W196" s="644"/>
      <c r="X196" s="644"/>
      <c r="Y196" s="644"/>
      <c r="Z196" s="644">
        <v>30690</v>
      </c>
      <c r="AA196" s="644">
        <v>35457</v>
      </c>
      <c r="AB196" s="644"/>
      <c r="AC196" s="644"/>
      <c r="AD196" s="644"/>
      <c r="AE196" s="644"/>
      <c r="AF196" s="644"/>
      <c r="AG196" s="644"/>
      <c r="AH196" s="644"/>
      <c r="AI196" s="20"/>
      <c r="AJ196" s="644"/>
      <c r="AK196" s="644"/>
      <c r="AL196" s="20"/>
      <c r="AM196" s="20"/>
      <c r="AN196" s="20"/>
      <c r="AO196" s="20"/>
      <c r="AP196" s="20"/>
      <c r="AQ196" s="644"/>
    </row>
    <row r="197" spans="1:43" ht="16.5">
      <c r="A197" s="642">
        <v>607</v>
      </c>
      <c r="B197" s="632" t="s">
        <v>220</v>
      </c>
      <c r="C197" s="36">
        <v>4064</v>
      </c>
      <c r="D197" s="643">
        <v>623876</v>
      </c>
      <c r="E197" s="644">
        <v>-798373</v>
      </c>
      <c r="F197" s="644">
        <v>-408513</v>
      </c>
      <c r="G197" s="639">
        <v>-583010</v>
      </c>
      <c r="H197" s="644">
        <v>477750</v>
      </c>
      <c r="I197" s="644"/>
      <c r="J197" s="644">
        <v>95203</v>
      </c>
      <c r="K197" s="644"/>
      <c r="L197" s="644"/>
      <c r="M197" s="644"/>
      <c r="N197" s="644"/>
      <c r="O197" s="644"/>
      <c r="P197" s="644">
        <v>32648</v>
      </c>
      <c r="Q197" s="644"/>
      <c r="R197" s="644"/>
      <c r="S197" s="644"/>
      <c r="T197" s="644"/>
      <c r="U197" s="644"/>
      <c r="V197" s="644">
        <v>14484</v>
      </c>
      <c r="W197" s="644"/>
      <c r="X197" s="644"/>
      <c r="Y197" s="644"/>
      <c r="Z197" s="644">
        <v>3791</v>
      </c>
      <c r="AA197" s="644"/>
      <c r="AB197" s="644"/>
      <c r="AC197" s="644"/>
      <c r="AD197" s="644"/>
      <c r="AE197" s="644"/>
      <c r="AF197" s="644"/>
      <c r="AG197" s="644"/>
      <c r="AH197" s="644"/>
      <c r="AI197" s="20"/>
      <c r="AJ197" s="644"/>
      <c r="AK197" s="644"/>
      <c r="AL197" s="20"/>
      <c r="AM197" s="20"/>
      <c r="AN197" s="20"/>
      <c r="AO197" s="20"/>
      <c r="AP197" s="20"/>
      <c r="AQ197" s="644"/>
    </row>
    <row r="198" spans="1:43" ht="16.5">
      <c r="A198" s="642">
        <v>608</v>
      </c>
      <c r="B198" s="632" t="s">
        <v>221</v>
      </c>
      <c r="C198" s="36">
        <v>1943</v>
      </c>
      <c r="D198" s="643">
        <v>957892</v>
      </c>
      <c r="E198" s="644">
        <v>-381702</v>
      </c>
      <c r="F198" s="644">
        <v>-195310</v>
      </c>
      <c r="G198" s="639">
        <v>380880</v>
      </c>
      <c r="H198" s="644">
        <v>830107</v>
      </c>
      <c r="I198" s="644"/>
      <c r="J198" s="644">
        <v>71402</v>
      </c>
      <c r="K198" s="644"/>
      <c r="L198" s="644">
        <v>38145</v>
      </c>
      <c r="M198" s="644"/>
      <c r="N198" s="644"/>
      <c r="O198" s="644"/>
      <c r="P198" s="644">
        <v>9233</v>
      </c>
      <c r="Q198" s="644"/>
      <c r="R198" s="644"/>
      <c r="S198" s="644"/>
      <c r="T198" s="644"/>
      <c r="U198" s="644"/>
      <c r="V198" s="644">
        <v>6925</v>
      </c>
      <c r="W198" s="644"/>
      <c r="X198" s="644"/>
      <c r="Y198" s="644"/>
      <c r="Z198" s="644">
        <v>2080</v>
      </c>
      <c r="AA198" s="644"/>
      <c r="AB198" s="644"/>
      <c r="AC198" s="644"/>
      <c r="AD198" s="644"/>
      <c r="AE198" s="644"/>
      <c r="AF198" s="644"/>
      <c r="AG198" s="644"/>
      <c r="AH198" s="644"/>
      <c r="AI198" s="20"/>
      <c r="AJ198" s="644"/>
      <c r="AK198" s="644"/>
      <c r="AL198" s="20"/>
      <c r="AM198" s="20"/>
      <c r="AN198" s="20"/>
      <c r="AO198" s="20"/>
      <c r="AP198" s="20"/>
      <c r="AQ198" s="644"/>
    </row>
    <row r="199" spans="1:43" ht="16.5">
      <c r="A199" s="642">
        <v>609</v>
      </c>
      <c r="B199" s="632" t="s">
        <v>222</v>
      </c>
      <c r="C199" s="36">
        <v>83106</v>
      </c>
      <c r="D199" s="643">
        <v>20605375</v>
      </c>
      <c r="E199" s="644">
        <v>-16326174</v>
      </c>
      <c r="F199" s="644">
        <v>-8353815</v>
      </c>
      <c r="G199" s="639">
        <v>-4074614</v>
      </c>
      <c r="H199" s="644">
        <v>9604308</v>
      </c>
      <c r="I199" s="644"/>
      <c r="J199" s="644">
        <v>2261077</v>
      </c>
      <c r="K199" s="644">
        <v>789997</v>
      </c>
      <c r="L199" s="644">
        <v>1411380</v>
      </c>
      <c r="M199" s="644"/>
      <c r="N199" s="644">
        <v>730754</v>
      </c>
      <c r="O199" s="644">
        <v>119245</v>
      </c>
      <c r="P199" s="644">
        <v>933823</v>
      </c>
      <c r="Q199" s="644">
        <v>1179112</v>
      </c>
      <c r="R199" s="644"/>
      <c r="S199" s="644">
        <v>801769</v>
      </c>
      <c r="T199" s="644">
        <v>204013</v>
      </c>
      <c r="U199" s="644">
        <v>735855</v>
      </c>
      <c r="V199" s="644">
        <v>296190</v>
      </c>
      <c r="W199" s="644">
        <v>108746</v>
      </c>
      <c r="X199" s="644">
        <v>627470</v>
      </c>
      <c r="Y199" s="644">
        <v>174388</v>
      </c>
      <c r="Z199" s="644">
        <v>108314</v>
      </c>
      <c r="AA199" s="644">
        <v>215698</v>
      </c>
      <c r="AB199" s="644">
        <v>56497</v>
      </c>
      <c r="AC199" s="644"/>
      <c r="AD199" s="644">
        <v>143933</v>
      </c>
      <c r="AE199" s="644">
        <v>51446</v>
      </c>
      <c r="AF199" s="644"/>
      <c r="AG199" s="644"/>
      <c r="AH199" s="644"/>
      <c r="AI199" s="20"/>
      <c r="AJ199" s="644">
        <v>35140</v>
      </c>
      <c r="AK199" s="644"/>
      <c r="AL199" s="20"/>
      <c r="AM199" s="20"/>
      <c r="AN199" s="20"/>
      <c r="AO199" s="20"/>
      <c r="AP199" s="20"/>
      <c r="AQ199" s="644">
        <v>16220</v>
      </c>
    </row>
    <row r="200" spans="1:43" ht="16.5">
      <c r="A200" s="642">
        <v>611</v>
      </c>
      <c r="B200" s="632" t="s">
        <v>223</v>
      </c>
      <c r="C200" s="36">
        <v>4973</v>
      </c>
      <c r="D200" s="643">
        <v>132758</v>
      </c>
      <c r="E200" s="644">
        <v>-976946</v>
      </c>
      <c r="F200" s="644">
        <v>-499886</v>
      </c>
      <c r="G200" s="639">
        <v>-1344074</v>
      </c>
      <c r="H200" s="644"/>
      <c r="I200" s="644"/>
      <c r="J200" s="644">
        <v>47602</v>
      </c>
      <c r="K200" s="644"/>
      <c r="L200" s="644"/>
      <c r="M200" s="644"/>
      <c r="N200" s="644"/>
      <c r="O200" s="644"/>
      <c r="P200" s="644">
        <v>27980</v>
      </c>
      <c r="Q200" s="644"/>
      <c r="R200" s="644"/>
      <c r="S200" s="644"/>
      <c r="T200" s="644"/>
      <c r="U200" s="644"/>
      <c r="V200" s="644">
        <v>17724</v>
      </c>
      <c r="W200" s="644"/>
      <c r="X200" s="644"/>
      <c r="Y200" s="644"/>
      <c r="Z200" s="644">
        <v>6950</v>
      </c>
      <c r="AA200" s="644">
        <v>32502</v>
      </c>
      <c r="AB200" s="644"/>
      <c r="AC200" s="644"/>
      <c r="AD200" s="644"/>
      <c r="AE200" s="644"/>
      <c r="AF200" s="644"/>
      <c r="AG200" s="644"/>
      <c r="AH200" s="644"/>
      <c r="AI200" s="20"/>
      <c r="AJ200" s="644"/>
      <c r="AK200" s="644"/>
      <c r="AL200" s="20"/>
      <c r="AM200" s="20"/>
      <c r="AN200" s="20"/>
      <c r="AO200" s="20"/>
      <c r="AP200" s="20"/>
      <c r="AQ200" s="644"/>
    </row>
    <row r="201" spans="1:43" ht="16.5">
      <c r="A201" s="642">
        <v>614</v>
      </c>
      <c r="B201" s="632" t="s">
        <v>224</v>
      </c>
      <c r="C201" s="36">
        <v>2923</v>
      </c>
      <c r="D201" s="643">
        <v>1293112</v>
      </c>
      <c r="E201" s="644">
        <v>-574223</v>
      </c>
      <c r="F201" s="644">
        <v>-293820</v>
      </c>
      <c r="G201" s="639">
        <v>425069</v>
      </c>
      <c r="H201" s="644">
        <v>815485</v>
      </c>
      <c r="I201" s="644"/>
      <c r="J201" s="644">
        <v>309411</v>
      </c>
      <c r="K201" s="644"/>
      <c r="L201" s="644"/>
      <c r="M201" s="644"/>
      <c r="N201" s="644">
        <v>146563</v>
      </c>
      <c r="O201" s="644"/>
      <c r="P201" s="644">
        <v>9337</v>
      </c>
      <c r="Q201" s="644"/>
      <c r="R201" s="644"/>
      <c r="S201" s="644"/>
      <c r="T201" s="644"/>
      <c r="U201" s="644"/>
      <c r="V201" s="644">
        <v>10418</v>
      </c>
      <c r="W201" s="644"/>
      <c r="X201" s="644"/>
      <c r="Y201" s="644"/>
      <c r="Z201" s="644">
        <v>1898</v>
      </c>
      <c r="AA201" s="644"/>
      <c r="AB201" s="644"/>
      <c r="AC201" s="644"/>
      <c r="AD201" s="644"/>
      <c r="AE201" s="644"/>
      <c r="AF201" s="644"/>
      <c r="AG201" s="644"/>
      <c r="AH201" s="644"/>
      <c r="AI201" s="20"/>
      <c r="AJ201" s="644"/>
      <c r="AK201" s="644"/>
      <c r="AL201" s="20"/>
      <c r="AM201" s="20"/>
      <c r="AN201" s="20"/>
      <c r="AO201" s="20"/>
      <c r="AP201" s="20"/>
      <c r="AQ201" s="644"/>
    </row>
    <row r="202" spans="1:43" ht="16.5">
      <c r="A202" s="642">
        <v>615</v>
      </c>
      <c r="B202" s="632" t="s">
        <v>225</v>
      </c>
      <c r="C202" s="36">
        <v>7479</v>
      </c>
      <c r="D202" s="643">
        <v>2350973</v>
      </c>
      <c r="E202" s="644">
        <v>-1469250</v>
      </c>
      <c r="F202" s="644">
        <v>-751789</v>
      </c>
      <c r="G202" s="639">
        <v>129934</v>
      </c>
      <c r="H202" s="644">
        <v>1246020</v>
      </c>
      <c r="I202" s="644"/>
      <c r="J202" s="644">
        <v>333211</v>
      </c>
      <c r="K202" s="644">
        <v>111792</v>
      </c>
      <c r="L202" s="644">
        <v>38145</v>
      </c>
      <c r="M202" s="644"/>
      <c r="N202" s="644">
        <v>284192</v>
      </c>
      <c r="O202" s="644">
        <v>11924</v>
      </c>
      <c r="P202" s="644">
        <v>63889</v>
      </c>
      <c r="Q202" s="644"/>
      <c r="R202" s="644"/>
      <c r="S202" s="644"/>
      <c r="T202" s="644"/>
      <c r="U202" s="644"/>
      <c r="V202" s="644">
        <v>26655</v>
      </c>
      <c r="W202" s="644">
        <v>116118</v>
      </c>
      <c r="X202" s="644"/>
      <c r="Y202" s="644"/>
      <c r="Z202" s="644">
        <v>8469</v>
      </c>
      <c r="AA202" s="644">
        <v>29548</v>
      </c>
      <c r="AB202" s="644"/>
      <c r="AC202" s="644"/>
      <c r="AD202" s="644"/>
      <c r="AE202" s="644">
        <v>99073</v>
      </c>
      <c r="AF202" s="644"/>
      <c r="AG202" s="644"/>
      <c r="AH202" s="644"/>
      <c r="AI202" s="20"/>
      <c r="AJ202" s="644"/>
      <c r="AK202" s="644"/>
      <c r="AL202" s="20"/>
      <c r="AM202" s="20"/>
      <c r="AN202" s="20"/>
      <c r="AO202" s="20"/>
      <c r="AP202" s="20"/>
      <c r="AQ202" s="644">
        <v>-18063</v>
      </c>
    </row>
    <row r="203" spans="1:43" ht="16.5">
      <c r="A203" s="642">
        <v>616</v>
      </c>
      <c r="B203" s="632" t="s">
        <v>226</v>
      </c>
      <c r="C203" s="36">
        <v>1781</v>
      </c>
      <c r="D203" s="643">
        <v>62438</v>
      </c>
      <c r="E203" s="644">
        <v>-349877</v>
      </c>
      <c r="F203" s="644">
        <v>-179026</v>
      </c>
      <c r="G203" s="639">
        <v>-466465</v>
      </c>
      <c r="H203" s="644"/>
      <c r="I203" s="644"/>
      <c r="J203" s="644">
        <v>23801</v>
      </c>
      <c r="K203" s="644">
        <v>10434</v>
      </c>
      <c r="L203" s="644"/>
      <c r="M203" s="644"/>
      <c r="N203" s="644"/>
      <c r="O203" s="644">
        <v>10434</v>
      </c>
      <c r="P203" s="644">
        <v>9337</v>
      </c>
      <c r="Q203" s="644"/>
      <c r="R203" s="644"/>
      <c r="S203" s="644"/>
      <c r="T203" s="644"/>
      <c r="U203" s="644"/>
      <c r="V203" s="644">
        <v>6347</v>
      </c>
      <c r="W203" s="644"/>
      <c r="X203" s="644"/>
      <c r="Y203" s="644"/>
      <c r="Z203" s="644">
        <v>2085</v>
      </c>
      <c r="AA203" s="644"/>
      <c r="AB203" s="644"/>
      <c r="AC203" s="644"/>
      <c r="AD203" s="644"/>
      <c r="AE203" s="644"/>
      <c r="AF203" s="644"/>
      <c r="AG203" s="644"/>
      <c r="AH203" s="644"/>
      <c r="AI203" s="20"/>
      <c r="AJ203" s="644"/>
      <c r="AK203" s="644"/>
      <c r="AL203" s="20"/>
      <c r="AM203" s="20"/>
      <c r="AN203" s="20"/>
      <c r="AO203" s="20"/>
      <c r="AP203" s="20"/>
      <c r="AQ203" s="644"/>
    </row>
    <row r="204" spans="1:43" ht="16.5">
      <c r="A204" s="642">
        <v>619</v>
      </c>
      <c r="B204" s="632" t="s">
        <v>227</v>
      </c>
      <c r="C204" s="36">
        <v>2650</v>
      </c>
      <c r="D204" s="643">
        <v>926359</v>
      </c>
      <c r="E204" s="644">
        <v>-520593</v>
      </c>
      <c r="F204" s="644">
        <v>-266378</v>
      </c>
      <c r="G204" s="639">
        <v>139388</v>
      </c>
      <c r="H204" s="644">
        <v>776730</v>
      </c>
      <c r="I204" s="644"/>
      <c r="J204" s="644">
        <v>119004</v>
      </c>
      <c r="K204" s="644"/>
      <c r="L204" s="644"/>
      <c r="M204" s="644"/>
      <c r="N204" s="644"/>
      <c r="O204" s="644"/>
      <c r="P204" s="644">
        <v>18658</v>
      </c>
      <c r="Q204" s="644"/>
      <c r="R204" s="644"/>
      <c r="S204" s="644"/>
      <c r="T204" s="644"/>
      <c r="U204" s="644"/>
      <c r="V204" s="644">
        <v>9445</v>
      </c>
      <c r="W204" s="644"/>
      <c r="X204" s="644"/>
      <c r="Y204" s="644"/>
      <c r="Z204" s="644">
        <v>2522</v>
      </c>
      <c r="AA204" s="644"/>
      <c r="AB204" s="644"/>
      <c r="AC204" s="644"/>
      <c r="AD204" s="644"/>
      <c r="AE204" s="644"/>
      <c r="AF204" s="644"/>
      <c r="AG204" s="644"/>
      <c r="AH204" s="644"/>
      <c r="AI204" s="20"/>
      <c r="AJ204" s="644"/>
      <c r="AK204" s="644"/>
      <c r="AL204" s="20"/>
      <c r="AM204" s="20"/>
      <c r="AN204" s="20"/>
      <c r="AO204" s="20"/>
      <c r="AP204" s="20"/>
      <c r="AQ204" s="644"/>
    </row>
    <row r="205" spans="1:43" ht="16.5">
      <c r="A205" s="642">
        <v>620</v>
      </c>
      <c r="B205" s="632" t="s">
        <v>228</v>
      </c>
      <c r="C205" s="36">
        <v>2359</v>
      </c>
      <c r="D205" s="643">
        <v>1005972</v>
      </c>
      <c r="E205" s="644">
        <v>-463426</v>
      </c>
      <c r="F205" s="644">
        <v>-237127</v>
      </c>
      <c r="G205" s="639">
        <v>305419</v>
      </c>
      <c r="H205" s="644">
        <v>599473</v>
      </c>
      <c r="I205" s="644"/>
      <c r="J205" s="644">
        <v>47602</v>
      </c>
      <c r="K205" s="644">
        <v>84962</v>
      </c>
      <c r="L205" s="644">
        <v>38145</v>
      </c>
      <c r="M205" s="644"/>
      <c r="N205" s="644">
        <v>132932</v>
      </c>
      <c r="O205" s="644">
        <v>84962</v>
      </c>
      <c r="P205" s="644">
        <v>7040</v>
      </c>
      <c r="Q205" s="644"/>
      <c r="R205" s="644"/>
      <c r="S205" s="644"/>
      <c r="T205" s="644"/>
      <c r="U205" s="644"/>
      <c r="V205" s="644">
        <v>8407</v>
      </c>
      <c r="W205" s="644"/>
      <c r="X205" s="644"/>
      <c r="Y205" s="644"/>
      <c r="Z205" s="644">
        <v>1746</v>
      </c>
      <c r="AA205" s="644"/>
      <c r="AB205" s="644"/>
      <c r="AC205" s="644"/>
      <c r="AD205" s="644"/>
      <c r="AE205" s="644">
        <v>703</v>
      </c>
      <c r="AF205" s="644"/>
      <c r="AG205" s="644"/>
      <c r="AH205" s="644"/>
      <c r="AI205" s="20"/>
      <c r="AJ205" s="644"/>
      <c r="AK205" s="644"/>
      <c r="AL205" s="20"/>
      <c r="AM205" s="20"/>
      <c r="AN205" s="20"/>
      <c r="AO205" s="20"/>
      <c r="AP205" s="20"/>
      <c r="AQ205" s="644"/>
    </row>
    <row r="206" spans="1:43" ht="16.5">
      <c r="A206" s="642">
        <v>623</v>
      </c>
      <c r="B206" s="632" t="s">
        <v>229</v>
      </c>
      <c r="C206" s="36">
        <v>2108</v>
      </c>
      <c r="D206" s="643">
        <v>120070</v>
      </c>
      <c r="E206" s="644">
        <v>-414117</v>
      </c>
      <c r="F206" s="644">
        <v>-211896</v>
      </c>
      <c r="G206" s="639">
        <v>-505943</v>
      </c>
      <c r="H206" s="644"/>
      <c r="I206" s="644"/>
      <c r="J206" s="644"/>
      <c r="K206" s="644"/>
      <c r="L206" s="644"/>
      <c r="M206" s="644"/>
      <c r="N206" s="644">
        <v>101890</v>
      </c>
      <c r="O206" s="644"/>
      <c r="P206" s="644">
        <v>9366</v>
      </c>
      <c r="Q206" s="644"/>
      <c r="R206" s="644"/>
      <c r="S206" s="644"/>
      <c r="T206" s="644"/>
      <c r="U206" s="644"/>
      <c r="V206" s="644">
        <v>7513</v>
      </c>
      <c r="W206" s="644"/>
      <c r="X206" s="644"/>
      <c r="Y206" s="644"/>
      <c r="Z206" s="644">
        <v>1301</v>
      </c>
      <c r="AA206" s="644"/>
      <c r="AB206" s="644"/>
      <c r="AC206" s="644"/>
      <c r="AD206" s="644"/>
      <c r="AE206" s="644"/>
      <c r="AF206" s="644"/>
      <c r="AG206" s="644"/>
      <c r="AH206" s="644"/>
      <c r="AI206" s="20"/>
      <c r="AJ206" s="644"/>
      <c r="AK206" s="644"/>
      <c r="AL206" s="20"/>
      <c r="AM206" s="20"/>
      <c r="AN206" s="20"/>
      <c r="AO206" s="20"/>
      <c r="AP206" s="20"/>
      <c r="AQ206" s="644"/>
    </row>
    <row r="207" spans="1:43" ht="16.5">
      <c r="A207" s="642">
        <v>624</v>
      </c>
      <c r="B207" s="632" t="s">
        <v>230</v>
      </c>
      <c r="C207" s="36">
        <v>5065</v>
      </c>
      <c r="D207" s="643">
        <v>706291</v>
      </c>
      <c r="E207" s="644">
        <v>-995019</v>
      </c>
      <c r="F207" s="644">
        <v>-509134</v>
      </c>
      <c r="G207" s="639">
        <v>-797862</v>
      </c>
      <c r="H207" s="644"/>
      <c r="I207" s="644"/>
      <c r="J207" s="644">
        <v>499817</v>
      </c>
      <c r="K207" s="644">
        <v>40245</v>
      </c>
      <c r="L207" s="644">
        <v>38145</v>
      </c>
      <c r="M207" s="644"/>
      <c r="N207" s="644"/>
      <c r="O207" s="644">
        <v>40245</v>
      </c>
      <c r="P207" s="644">
        <v>37509</v>
      </c>
      <c r="Q207" s="644"/>
      <c r="R207" s="644"/>
      <c r="S207" s="644"/>
      <c r="T207" s="644"/>
      <c r="U207" s="644"/>
      <c r="V207" s="644">
        <v>18052</v>
      </c>
      <c r="W207" s="644"/>
      <c r="X207" s="644"/>
      <c r="Y207" s="644"/>
      <c r="Z207" s="644">
        <v>5685</v>
      </c>
      <c r="AA207" s="644">
        <v>26593</v>
      </c>
      <c r="AB207" s="644"/>
      <c r="AC207" s="644"/>
      <c r="AD207" s="644"/>
      <c r="AE207" s="644"/>
      <c r="AF207" s="644"/>
      <c r="AG207" s="644"/>
      <c r="AH207" s="644"/>
      <c r="AI207" s="20"/>
      <c r="AJ207" s="644"/>
      <c r="AK207" s="644"/>
      <c r="AL207" s="20"/>
      <c r="AM207" s="20"/>
      <c r="AN207" s="20"/>
      <c r="AO207" s="20"/>
      <c r="AP207" s="20"/>
      <c r="AQ207" s="644"/>
    </row>
    <row r="208" spans="1:43" ht="16.5">
      <c r="A208" s="642">
        <v>625</v>
      </c>
      <c r="B208" s="632" t="s">
        <v>231</v>
      </c>
      <c r="C208" s="36">
        <v>2980</v>
      </c>
      <c r="D208" s="643">
        <v>1249890</v>
      </c>
      <c r="E208" s="644">
        <v>-585421</v>
      </c>
      <c r="F208" s="644">
        <v>-299550</v>
      </c>
      <c r="G208" s="639">
        <v>364919</v>
      </c>
      <c r="H208" s="644">
        <v>1036725</v>
      </c>
      <c r="I208" s="644"/>
      <c r="J208" s="644">
        <v>119004</v>
      </c>
      <c r="K208" s="644"/>
      <c r="L208" s="644">
        <v>76291</v>
      </c>
      <c r="M208" s="644"/>
      <c r="N208" s="644"/>
      <c r="O208" s="644">
        <v>-14906</v>
      </c>
      <c r="P208" s="644">
        <v>18466</v>
      </c>
      <c r="Q208" s="644"/>
      <c r="R208" s="644"/>
      <c r="S208" s="644"/>
      <c r="T208" s="644"/>
      <c r="U208" s="644"/>
      <c r="V208" s="644">
        <v>10621</v>
      </c>
      <c r="W208" s="644"/>
      <c r="X208" s="644"/>
      <c r="Y208" s="644"/>
      <c r="Z208" s="644">
        <v>3689</v>
      </c>
      <c r="AA208" s="644"/>
      <c r="AB208" s="644"/>
      <c r="AC208" s="644"/>
      <c r="AD208" s="644"/>
      <c r="AE208" s="644"/>
      <c r="AF208" s="644"/>
      <c r="AG208" s="644"/>
      <c r="AH208" s="644"/>
      <c r="AI208" s="20"/>
      <c r="AJ208" s="644"/>
      <c r="AK208" s="644"/>
      <c r="AL208" s="20"/>
      <c r="AM208" s="20"/>
      <c r="AN208" s="20"/>
      <c r="AO208" s="20"/>
      <c r="AP208" s="20"/>
      <c r="AQ208" s="644"/>
    </row>
    <row r="209" spans="1:43" ht="16.5">
      <c r="A209" s="642">
        <v>626</v>
      </c>
      <c r="B209" s="632" t="s">
        <v>232</v>
      </c>
      <c r="C209" s="36">
        <v>4756</v>
      </c>
      <c r="D209" s="643">
        <v>1338317</v>
      </c>
      <c r="E209" s="644">
        <v>-934316</v>
      </c>
      <c r="F209" s="644">
        <v>-478073</v>
      </c>
      <c r="G209" s="639">
        <v>-74072</v>
      </c>
      <c r="H209" s="644">
        <v>832760</v>
      </c>
      <c r="I209" s="644"/>
      <c r="J209" s="644">
        <v>214207</v>
      </c>
      <c r="K209" s="644">
        <v>49188</v>
      </c>
      <c r="L209" s="644">
        <v>76291</v>
      </c>
      <c r="M209" s="644"/>
      <c r="N209" s="644"/>
      <c r="O209" s="644">
        <v>49188</v>
      </c>
      <c r="P209" s="644">
        <v>18658</v>
      </c>
      <c r="Q209" s="644"/>
      <c r="R209" s="644"/>
      <c r="S209" s="644"/>
      <c r="T209" s="644"/>
      <c r="U209" s="644"/>
      <c r="V209" s="644">
        <v>16950</v>
      </c>
      <c r="W209" s="644"/>
      <c r="X209" s="644"/>
      <c r="Y209" s="644"/>
      <c r="Z209" s="644">
        <v>4927</v>
      </c>
      <c r="AA209" s="644"/>
      <c r="AB209" s="644"/>
      <c r="AC209" s="644"/>
      <c r="AD209" s="644">
        <v>76148</v>
      </c>
      <c r="AE209" s="644"/>
      <c r="AF209" s="644"/>
      <c r="AG209" s="644"/>
      <c r="AH209" s="644"/>
      <c r="AI209" s="20"/>
      <c r="AJ209" s="644"/>
      <c r="AK209" s="644"/>
      <c r="AL209" s="20"/>
      <c r="AM209" s="20"/>
      <c r="AN209" s="20"/>
      <c r="AO209" s="20"/>
      <c r="AP209" s="20"/>
      <c r="AQ209" s="644"/>
    </row>
    <row r="210" spans="1:43" ht="16.5">
      <c r="A210" s="642">
        <v>630</v>
      </c>
      <c r="B210" s="632" t="s">
        <v>233</v>
      </c>
      <c r="C210" s="36">
        <v>1646</v>
      </c>
      <c r="D210" s="643">
        <v>386090</v>
      </c>
      <c r="E210" s="644">
        <v>-323357</v>
      </c>
      <c r="F210" s="644">
        <v>-165456</v>
      </c>
      <c r="G210" s="639">
        <v>-102723</v>
      </c>
      <c r="H210" s="644"/>
      <c r="I210" s="644"/>
      <c r="J210" s="644">
        <v>261809</v>
      </c>
      <c r="K210" s="644">
        <v>53660</v>
      </c>
      <c r="L210" s="644"/>
      <c r="M210" s="644"/>
      <c r="N210" s="644"/>
      <c r="O210" s="644">
        <v>38755</v>
      </c>
      <c r="P210" s="644">
        <v>23327</v>
      </c>
      <c r="Q210" s="644"/>
      <c r="R210" s="644"/>
      <c r="S210" s="644"/>
      <c r="T210" s="644"/>
      <c r="U210" s="644"/>
      <c r="V210" s="644">
        <v>5866</v>
      </c>
      <c r="W210" s="644"/>
      <c r="X210" s="644"/>
      <c r="Y210" s="644"/>
      <c r="Z210" s="644">
        <v>2673</v>
      </c>
      <c r="AA210" s="644"/>
      <c r="AB210" s="644"/>
      <c r="AC210" s="644"/>
      <c r="AD210" s="644"/>
      <c r="AE210" s="644"/>
      <c r="AF210" s="644"/>
      <c r="AG210" s="644"/>
      <c r="AH210" s="644"/>
      <c r="AI210" s="20"/>
      <c r="AJ210" s="644"/>
      <c r="AK210" s="644"/>
      <c r="AL210" s="20"/>
      <c r="AM210" s="20"/>
      <c r="AN210" s="20"/>
      <c r="AO210" s="20"/>
      <c r="AP210" s="20"/>
      <c r="AQ210" s="644"/>
    </row>
    <row r="211" spans="1:43" ht="16.5">
      <c r="A211" s="642">
        <v>631</v>
      </c>
      <c r="B211" s="632" t="s">
        <v>234</v>
      </c>
      <c r="C211" s="36">
        <v>1930</v>
      </c>
      <c r="D211" s="643">
        <v>96002</v>
      </c>
      <c r="E211" s="644">
        <v>-379149</v>
      </c>
      <c r="F211" s="644">
        <v>-194004</v>
      </c>
      <c r="G211" s="639">
        <v>-477151</v>
      </c>
      <c r="H211" s="644"/>
      <c r="I211" s="644"/>
      <c r="J211" s="644">
        <v>47602</v>
      </c>
      <c r="K211" s="644"/>
      <c r="L211" s="644"/>
      <c r="M211" s="644"/>
      <c r="N211" s="644"/>
      <c r="O211" s="644"/>
      <c r="P211" s="644">
        <v>28128</v>
      </c>
      <c r="Q211" s="644"/>
      <c r="R211" s="644"/>
      <c r="S211" s="644"/>
      <c r="T211" s="644"/>
      <c r="U211" s="644"/>
      <c r="V211" s="644">
        <v>6879</v>
      </c>
      <c r="W211" s="644"/>
      <c r="X211" s="644"/>
      <c r="Y211" s="644"/>
      <c r="Z211" s="644">
        <v>2094</v>
      </c>
      <c r="AA211" s="644"/>
      <c r="AB211" s="644">
        <v>11299</v>
      </c>
      <c r="AC211" s="644"/>
      <c r="AD211" s="644"/>
      <c r="AE211" s="644"/>
      <c r="AF211" s="644"/>
      <c r="AG211" s="644"/>
      <c r="AH211" s="644"/>
      <c r="AI211" s="20"/>
      <c r="AJ211" s="644"/>
      <c r="AK211" s="644"/>
      <c r="AL211" s="20"/>
      <c r="AM211" s="20"/>
      <c r="AN211" s="20"/>
      <c r="AO211" s="20"/>
      <c r="AP211" s="20"/>
      <c r="AQ211" s="644"/>
    </row>
    <row r="212" spans="1:43" ht="16.5">
      <c r="A212" s="642">
        <v>635</v>
      </c>
      <c r="B212" s="632" t="s">
        <v>235</v>
      </c>
      <c r="C212" s="36">
        <v>6337</v>
      </c>
      <c r="D212" s="643">
        <v>1478787</v>
      </c>
      <c r="E212" s="644">
        <v>-1244904</v>
      </c>
      <c r="F212" s="644">
        <v>-636995</v>
      </c>
      <c r="G212" s="639">
        <v>-403112</v>
      </c>
      <c r="H212" s="644">
        <v>1056522</v>
      </c>
      <c r="I212" s="644"/>
      <c r="J212" s="644">
        <v>190406</v>
      </c>
      <c r="K212" s="644">
        <v>53660</v>
      </c>
      <c r="L212" s="644"/>
      <c r="M212" s="644"/>
      <c r="N212" s="644"/>
      <c r="O212" s="644">
        <v>53660</v>
      </c>
      <c r="P212" s="644">
        <v>62600</v>
      </c>
      <c r="Q212" s="644"/>
      <c r="R212" s="644"/>
      <c r="S212" s="644"/>
      <c r="T212" s="644"/>
      <c r="U212" s="644"/>
      <c r="V212" s="644">
        <v>22585</v>
      </c>
      <c r="W212" s="644"/>
      <c r="X212" s="644"/>
      <c r="Y212" s="644"/>
      <c r="Z212" s="644">
        <v>6852</v>
      </c>
      <c r="AA212" s="644">
        <v>32502</v>
      </c>
      <c r="AB212" s="644"/>
      <c r="AC212" s="644"/>
      <c r="AD212" s="644"/>
      <c r="AE212" s="644"/>
      <c r="AF212" s="644"/>
      <c r="AG212" s="644"/>
      <c r="AH212" s="644"/>
      <c r="AI212" s="20"/>
      <c r="AJ212" s="644"/>
      <c r="AK212" s="644"/>
      <c r="AL212" s="20"/>
      <c r="AM212" s="20"/>
      <c r="AN212" s="20"/>
      <c r="AO212" s="20"/>
      <c r="AP212" s="20"/>
      <c r="AQ212" s="644"/>
    </row>
    <row r="213" spans="1:43" ht="16.5">
      <c r="A213" s="642">
        <v>636</v>
      </c>
      <c r="B213" s="632" t="s">
        <v>236</v>
      </c>
      <c r="C213" s="36">
        <v>8130</v>
      </c>
      <c r="D213" s="643">
        <v>1641124</v>
      </c>
      <c r="E213" s="644">
        <v>-1597139</v>
      </c>
      <c r="F213" s="644">
        <v>-817228</v>
      </c>
      <c r="G213" s="639">
        <v>-773243</v>
      </c>
      <c r="H213" s="644">
        <v>1152692</v>
      </c>
      <c r="I213" s="644"/>
      <c r="J213" s="644">
        <v>95203</v>
      </c>
      <c r="K213" s="644">
        <v>23849</v>
      </c>
      <c r="L213" s="644">
        <v>76291</v>
      </c>
      <c r="M213" s="644"/>
      <c r="N213" s="644">
        <v>256185</v>
      </c>
      <c r="O213" s="644">
        <v>-49188</v>
      </c>
      <c r="P213" s="644">
        <v>46639</v>
      </c>
      <c r="Q213" s="644"/>
      <c r="R213" s="644"/>
      <c r="S213" s="644"/>
      <c r="T213" s="644"/>
      <c r="U213" s="644"/>
      <c r="V213" s="644">
        <v>28975</v>
      </c>
      <c r="W213" s="644"/>
      <c r="X213" s="644"/>
      <c r="Y213" s="644"/>
      <c r="Z213" s="644">
        <v>10478</v>
      </c>
      <c r="AA213" s="644"/>
      <c r="AB213" s="644"/>
      <c r="AC213" s="644"/>
      <c r="AD213" s="644"/>
      <c r="AE213" s="644"/>
      <c r="AF213" s="644"/>
      <c r="AG213" s="644"/>
      <c r="AH213" s="644"/>
      <c r="AI213" s="20"/>
      <c r="AJ213" s="644"/>
      <c r="AK213" s="644"/>
      <c r="AL213" s="20"/>
      <c r="AM213" s="20"/>
      <c r="AN213" s="20"/>
      <c r="AO213" s="20"/>
      <c r="AP213" s="20"/>
      <c r="AQ213" s="644"/>
    </row>
    <row r="214" spans="1:43" ht="16.5">
      <c r="A214" s="642">
        <v>638</v>
      </c>
      <c r="B214" s="632" t="s">
        <v>237</v>
      </c>
      <c r="C214" s="36">
        <v>51289</v>
      </c>
      <c r="D214" s="643">
        <v>15463732</v>
      </c>
      <c r="E214" s="644">
        <v>-10075724</v>
      </c>
      <c r="F214" s="644">
        <v>-5155570</v>
      </c>
      <c r="G214" s="639">
        <v>232438</v>
      </c>
      <c r="H214" s="644">
        <v>7428005</v>
      </c>
      <c r="I214" s="644"/>
      <c r="J214" s="644">
        <v>1451849</v>
      </c>
      <c r="K214" s="644">
        <v>1016562</v>
      </c>
      <c r="L214" s="644">
        <v>267018</v>
      </c>
      <c r="M214" s="644"/>
      <c r="N214" s="644">
        <v>659334</v>
      </c>
      <c r="O214" s="644">
        <v>842166</v>
      </c>
      <c r="P214" s="644">
        <v>515780</v>
      </c>
      <c r="Q214" s="644">
        <v>2366378</v>
      </c>
      <c r="R214" s="644"/>
      <c r="S214" s="644"/>
      <c r="T214" s="644">
        <v>165434</v>
      </c>
      <c r="U214" s="644"/>
      <c r="V214" s="644">
        <v>182794</v>
      </c>
      <c r="W214" s="644">
        <v>203852</v>
      </c>
      <c r="X214" s="644"/>
      <c r="Y214" s="644"/>
      <c r="Z214" s="644">
        <v>67997</v>
      </c>
      <c r="AA214" s="644">
        <v>82734</v>
      </c>
      <c r="AB214" s="644">
        <v>11299</v>
      </c>
      <c r="AC214" s="644"/>
      <c r="AD214" s="644">
        <v>271769</v>
      </c>
      <c r="AE214" s="644">
        <v>67523</v>
      </c>
      <c r="AF214" s="644"/>
      <c r="AG214" s="644"/>
      <c r="AH214" s="644"/>
      <c r="AI214" s="20"/>
      <c r="AJ214" s="644"/>
      <c r="AK214" s="644"/>
      <c r="AL214" s="20"/>
      <c r="AM214" s="20"/>
      <c r="AN214" s="20"/>
      <c r="AO214" s="20"/>
      <c r="AP214" s="20"/>
      <c r="AQ214" s="644">
        <v>-136762</v>
      </c>
    </row>
    <row r="215" spans="1:43" ht="16.5">
      <c r="A215" s="642">
        <v>678</v>
      </c>
      <c r="B215" s="632" t="s">
        <v>238</v>
      </c>
      <c r="C215" s="36">
        <v>23797</v>
      </c>
      <c r="D215" s="643">
        <v>6796910</v>
      </c>
      <c r="E215" s="644">
        <v>-4674921</v>
      </c>
      <c r="F215" s="644">
        <v>-2392074</v>
      </c>
      <c r="G215" s="639">
        <v>-270085</v>
      </c>
      <c r="H215" s="644">
        <v>2574350</v>
      </c>
      <c r="I215" s="644"/>
      <c r="J215" s="644">
        <v>1832662</v>
      </c>
      <c r="K215" s="644">
        <v>214641</v>
      </c>
      <c r="L215" s="644">
        <v>152582</v>
      </c>
      <c r="M215" s="644"/>
      <c r="N215" s="644">
        <v>362485</v>
      </c>
      <c r="O215" s="644">
        <v>113283</v>
      </c>
      <c r="P215" s="644">
        <v>200900</v>
      </c>
      <c r="Q215" s="644">
        <v>894434</v>
      </c>
      <c r="R215" s="644"/>
      <c r="S215" s="644"/>
      <c r="T215" s="644">
        <v>4904</v>
      </c>
      <c r="U215" s="644">
        <v>102827</v>
      </c>
      <c r="V215" s="644">
        <v>84813</v>
      </c>
      <c r="W215" s="644">
        <v>47185</v>
      </c>
      <c r="X215" s="644"/>
      <c r="Y215" s="644"/>
      <c r="Z215" s="644">
        <v>32472</v>
      </c>
      <c r="AA215" s="644">
        <v>112281</v>
      </c>
      <c r="AB215" s="644"/>
      <c r="AC215" s="644"/>
      <c r="AD215" s="644"/>
      <c r="AE215" s="644"/>
      <c r="AF215" s="644"/>
      <c r="AG215" s="644"/>
      <c r="AH215" s="644"/>
      <c r="AI215" s="20"/>
      <c r="AJ215" s="644"/>
      <c r="AK215" s="644"/>
      <c r="AL215" s="20"/>
      <c r="AM215" s="20"/>
      <c r="AN215" s="20"/>
      <c r="AO215" s="20"/>
      <c r="AP215" s="20"/>
      <c r="AQ215" s="644">
        <v>67091</v>
      </c>
    </row>
    <row r="216" spans="1:43" ht="16.5">
      <c r="A216" s="642">
        <v>680</v>
      </c>
      <c r="B216" s="632" t="s">
        <v>239</v>
      </c>
      <c r="C216" s="36">
        <v>25331</v>
      </c>
      <c r="D216" s="643">
        <v>8183040</v>
      </c>
      <c r="E216" s="644">
        <v>-4976275</v>
      </c>
      <c r="F216" s="644">
        <v>-2546272</v>
      </c>
      <c r="G216" s="639">
        <v>660493</v>
      </c>
      <c r="H216" s="644">
        <v>3408988</v>
      </c>
      <c r="I216" s="644"/>
      <c r="J216" s="644">
        <v>1380447</v>
      </c>
      <c r="K216" s="644">
        <v>298112</v>
      </c>
      <c r="L216" s="644">
        <v>1640252</v>
      </c>
      <c r="M216" s="644"/>
      <c r="N216" s="644">
        <v>433447</v>
      </c>
      <c r="O216" s="644">
        <v>539583</v>
      </c>
      <c r="P216" s="644">
        <v>243833</v>
      </c>
      <c r="Q216" s="644"/>
      <c r="R216" s="644"/>
      <c r="S216" s="644"/>
      <c r="T216" s="644"/>
      <c r="U216" s="644">
        <v>64267</v>
      </c>
      <c r="V216" s="644">
        <v>90280</v>
      </c>
      <c r="W216" s="644"/>
      <c r="X216" s="644"/>
      <c r="Y216" s="644"/>
      <c r="Z216" s="644">
        <v>31684</v>
      </c>
      <c r="AA216" s="644">
        <v>29548</v>
      </c>
      <c r="AB216" s="644">
        <v>22599</v>
      </c>
      <c r="AC216" s="644"/>
      <c r="AD216" s="644"/>
      <c r="AE216" s="644"/>
      <c r="AF216" s="644"/>
      <c r="AG216" s="644"/>
      <c r="AH216" s="644"/>
      <c r="AI216" s="20"/>
      <c r="AJ216" s="644"/>
      <c r="AK216" s="644"/>
      <c r="AL216" s="20"/>
      <c r="AM216" s="20"/>
      <c r="AN216" s="20"/>
      <c r="AO216" s="20"/>
      <c r="AP216" s="20"/>
      <c r="AQ216" s="644"/>
    </row>
    <row r="217" spans="1:43" ht="16.5">
      <c r="A217" s="642">
        <v>681</v>
      </c>
      <c r="B217" s="632" t="s">
        <v>240</v>
      </c>
      <c r="C217" s="36">
        <v>3297</v>
      </c>
      <c r="D217" s="643">
        <v>971154</v>
      </c>
      <c r="E217" s="644">
        <v>-647696</v>
      </c>
      <c r="F217" s="644">
        <v>-331414</v>
      </c>
      <c r="G217" s="639">
        <v>-7956</v>
      </c>
      <c r="H217" s="644">
        <v>701474</v>
      </c>
      <c r="I217" s="644"/>
      <c r="J217" s="644">
        <v>95203</v>
      </c>
      <c r="K217" s="644"/>
      <c r="L217" s="644">
        <v>114436</v>
      </c>
      <c r="M217" s="644"/>
      <c r="N217" s="644"/>
      <c r="O217" s="644">
        <v>7453</v>
      </c>
      <c r="P217" s="644">
        <v>18762</v>
      </c>
      <c r="Q217" s="644"/>
      <c r="R217" s="644"/>
      <c r="S217" s="644"/>
      <c r="T217" s="644">
        <v>7773</v>
      </c>
      <c r="U217" s="644"/>
      <c r="V217" s="644">
        <v>11751</v>
      </c>
      <c r="W217" s="644"/>
      <c r="X217" s="644"/>
      <c r="Y217" s="644"/>
      <c r="Z217" s="644">
        <v>3003</v>
      </c>
      <c r="AA217" s="644"/>
      <c r="AB217" s="644">
        <v>11299</v>
      </c>
      <c r="AC217" s="644"/>
      <c r="AD217" s="644"/>
      <c r="AE217" s="644"/>
      <c r="AF217" s="644"/>
      <c r="AG217" s="644"/>
      <c r="AH217" s="644"/>
      <c r="AI217" s="20"/>
      <c r="AJ217" s="644"/>
      <c r="AK217" s="644"/>
      <c r="AL217" s="20"/>
      <c r="AM217" s="20"/>
      <c r="AN217" s="20"/>
      <c r="AO217" s="20"/>
      <c r="AP217" s="20"/>
      <c r="AQ217" s="644"/>
    </row>
    <row r="218" spans="1:43" ht="16.5">
      <c r="A218" s="642">
        <v>683</v>
      </c>
      <c r="B218" s="632" t="s">
        <v>241</v>
      </c>
      <c r="C218" s="36">
        <v>3599</v>
      </c>
      <c r="D218" s="643">
        <v>1354819</v>
      </c>
      <c r="E218" s="644">
        <v>-707024</v>
      </c>
      <c r="F218" s="644">
        <v>-361771</v>
      </c>
      <c r="G218" s="639">
        <v>286024</v>
      </c>
      <c r="H218" s="644">
        <v>774334</v>
      </c>
      <c r="I218" s="644"/>
      <c r="J218" s="644">
        <v>261809</v>
      </c>
      <c r="K218" s="644">
        <v>37264</v>
      </c>
      <c r="L218" s="644"/>
      <c r="M218" s="644"/>
      <c r="N218" s="644">
        <v>164318</v>
      </c>
      <c r="O218" s="644">
        <v>37264</v>
      </c>
      <c r="P218" s="644">
        <v>32826</v>
      </c>
      <c r="Q218" s="644"/>
      <c r="R218" s="644"/>
      <c r="S218" s="644"/>
      <c r="T218" s="644"/>
      <c r="U218" s="644"/>
      <c r="V218" s="644">
        <v>12827</v>
      </c>
      <c r="W218" s="644"/>
      <c r="X218" s="644"/>
      <c r="Y218" s="644"/>
      <c r="Z218" s="644">
        <v>4629</v>
      </c>
      <c r="AA218" s="644">
        <v>29548</v>
      </c>
      <c r="AB218" s="644"/>
      <c r="AC218" s="644"/>
      <c r="AD218" s="644"/>
      <c r="AE218" s="644"/>
      <c r="AF218" s="644"/>
      <c r="AG218" s="644"/>
      <c r="AH218" s="644"/>
      <c r="AI218" s="20"/>
      <c r="AJ218" s="644"/>
      <c r="AK218" s="644"/>
      <c r="AL218" s="20"/>
      <c r="AM218" s="20"/>
      <c r="AN218" s="20"/>
      <c r="AO218" s="20"/>
      <c r="AP218" s="20"/>
      <c r="AQ218" s="644"/>
    </row>
    <row r="219" spans="1:43" ht="16.5">
      <c r="A219" s="642">
        <v>684</v>
      </c>
      <c r="B219" s="632" t="s">
        <v>242</v>
      </c>
      <c r="C219" s="36">
        <v>38832</v>
      </c>
      <c r="D219" s="643">
        <v>11463218</v>
      </c>
      <c r="E219" s="644">
        <v>-7628546</v>
      </c>
      <c r="F219" s="644">
        <v>-3903393</v>
      </c>
      <c r="G219" s="639">
        <v>-68721</v>
      </c>
      <c r="H219" s="644">
        <v>5084243</v>
      </c>
      <c r="I219" s="644"/>
      <c r="J219" s="644">
        <v>2070670</v>
      </c>
      <c r="K219" s="644">
        <v>645412</v>
      </c>
      <c r="L219" s="644">
        <v>724763</v>
      </c>
      <c r="M219" s="644"/>
      <c r="N219" s="644">
        <v>496906</v>
      </c>
      <c r="O219" s="644">
        <v>496356</v>
      </c>
      <c r="P219" s="644">
        <v>363386</v>
      </c>
      <c r="Q219" s="644">
        <v>914608</v>
      </c>
      <c r="R219" s="644"/>
      <c r="S219" s="644"/>
      <c r="T219" s="644"/>
      <c r="U219" s="644">
        <v>356681</v>
      </c>
      <c r="V219" s="644">
        <v>138397</v>
      </c>
      <c r="W219" s="644"/>
      <c r="X219" s="644"/>
      <c r="Y219" s="644"/>
      <c r="Z219" s="644">
        <v>48738</v>
      </c>
      <c r="AA219" s="644">
        <v>29548</v>
      </c>
      <c r="AB219" s="644">
        <v>90395</v>
      </c>
      <c r="AC219" s="644"/>
      <c r="AD219" s="644"/>
      <c r="AE219" s="644">
        <v>3115</v>
      </c>
      <c r="AF219" s="644"/>
      <c r="AG219" s="644"/>
      <c r="AH219" s="644"/>
      <c r="AI219" s="20"/>
      <c r="AJ219" s="644"/>
      <c r="AK219" s="644"/>
      <c r="AL219" s="20"/>
      <c r="AM219" s="20"/>
      <c r="AN219" s="20"/>
      <c r="AO219" s="20"/>
      <c r="AP219" s="20"/>
      <c r="AQ219" s="644"/>
    </row>
    <row r="220" spans="1:43" ht="16.5">
      <c r="A220" s="642">
        <v>686</v>
      </c>
      <c r="B220" s="632" t="s">
        <v>243</v>
      </c>
      <c r="C220" s="36">
        <v>2933</v>
      </c>
      <c r="D220" s="643">
        <v>1598732</v>
      </c>
      <c r="E220" s="644">
        <v>-576188</v>
      </c>
      <c r="F220" s="644">
        <v>-294825</v>
      </c>
      <c r="G220" s="639">
        <v>727719</v>
      </c>
      <c r="H220" s="644">
        <v>1047921</v>
      </c>
      <c r="I220" s="644"/>
      <c r="J220" s="644">
        <v>190406</v>
      </c>
      <c r="K220" s="644">
        <v>162471</v>
      </c>
      <c r="L220" s="644"/>
      <c r="M220" s="644"/>
      <c r="N220" s="644"/>
      <c r="O220" s="644">
        <v>147565</v>
      </c>
      <c r="P220" s="644">
        <v>16421</v>
      </c>
      <c r="Q220" s="644"/>
      <c r="R220" s="644"/>
      <c r="S220" s="644"/>
      <c r="T220" s="644">
        <v>20715</v>
      </c>
      <c r="U220" s="644"/>
      <c r="V220" s="644">
        <v>10453</v>
      </c>
      <c r="W220" s="644"/>
      <c r="X220" s="644"/>
      <c r="Y220" s="644"/>
      <c r="Z220" s="644">
        <v>2780</v>
      </c>
      <c r="AA220" s="644"/>
      <c r="AB220" s="644"/>
      <c r="AC220" s="644"/>
      <c r="AD220" s="644"/>
      <c r="AE220" s="644"/>
      <c r="AF220" s="644"/>
      <c r="AG220" s="644"/>
      <c r="AH220" s="644"/>
      <c r="AI220" s="20"/>
      <c r="AJ220" s="644"/>
      <c r="AK220" s="644"/>
      <c r="AL220" s="20"/>
      <c r="AM220" s="20"/>
      <c r="AN220" s="20"/>
      <c r="AO220" s="20"/>
      <c r="AP220" s="20"/>
      <c r="AQ220" s="644"/>
    </row>
    <row r="221" spans="1:43" ht="16.5">
      <c r="A221" s="642">
        <v>687</v>
      </c>
      <c r="B221" s="632" t="s">
        <v>244</v>
      </c>
      <c r="C221" s="36">
        <v>1424</v>
      </c>
      <c r="D221" s="643">
        <v>731030</v>
      </c>
      <c r="E221" s="644">
        <v>-279745</v>
      </c>
      <c r="F221" s="644">
        <v>-143140</v>
      </c>
      <c r="G221" s="639">
        <v>308145</v>
      </c>
      <c r="H221" s="644">
        <v>507702</v>
      </c>
      <c r="I221" s="644"/>
      <c r="J221" s="644">
        <v>95203</v>
      </c>
      <c r="K221" s="644">
        <v>37264</v>
      </c>
      <c r="L221" s="644">
        <v>38145</v>
      </c>
      <c r="M221" s="644"/>
      <c r="N221" s="644"/>
      <c r="O221" s="644">
        <v>37264</v>
      </c>
      <c r="P221" s="644">
        <v>9366</v>
      </c>
      <c r="Q221" s="644"/>
      <c r="R221" s="644"/>
      <c r="S221" s="644"/>
      <c r="T221" s="644"/>
      <c r="U221" s="644"/>
      <c r="V221" s="644">
        <v>5075</v>
      </c>
      <c r="W221" s="644"/>
      <c r="X221" s="644"/>
      <c r="Y221" s="644"/>
      <c r="Z221" s="644">
        <v>1011</v>
      </c>
      <c r="AA221" s="644"/>
      <c r="AB221" s="644"/>
      <c r="AC221" s="644"/>
      <c r="AD221" s="644"/>
      <c r="AE221" s="644"/>
      <c r="AF221" s="644"/>
      <c r="AG221" s="644"/>
      <c r="AH221" s="644"/>
      <c r="AI221" s="20"/>
      <c r="AJ221" s="644"/>
      <c r="AK221" s="644"/>
      <c r="AL221" s="20"/>
      <c r="AM221" s="20"/>
      <c r="AN221" s="20"/>
      <c r="AO221" s="20"/>
      <c r="AP221" s="20"/>
      <c r="AQ221" s="644"/>
    </row>
    <row r="222" spans="1:43" ht="16.5">
      <c r="A222" s="642">
        <v>689</v>
      </c>
      <c r="B222" s="632" t="s">
        <v>245</v>
      </c>
      <c r="C222" s="36">
        <v>3032</v>
      </c>
      <c r="D222" s="643">
        <v>932854</v>
      </c>
      <c r="E222" s="644">
        <v>-595636</v>
      </c>
      <c r="F222" s="644">
        <v>-304777</v>
      </c>
      <c r="G222" s="639">
        <v>32441</v>
      </c>
      <c r="H222" s="644">
        <v>680681</v>
      </c>
      <c r="I222" s="644"/>
      <c r="J222" s="644">
        <v>23801</v>
      </c>
      <c r="K222" s="644">
        <v>67075</v>
      </c>
      <c r="L222" s="644">
        <v>38145</v>
      </c>
      <c r="M222" s="644"/>
      <c r="N222" s="644"/>
      <c r="O222" s="644">
        <v>68566</v>
      </c>
      <c r="P222" s="644">
        <v>9366</v>
      </c>
      <c r="Q222" s="644"/>
      <c r="R222" s="644"/>
      <c r="S222" s="644"/>
      <c r="T222" s="644"/>
      <c r="U222" s="644"/>
      <c r="V222" s="644">
        <v>10806</v>
      </c>
      <c r="W222" s="644"/>
      <c r="X222" s="644"/>
      <c r="Y222" s="644"/>
      <c r="Z222" s="644">
        <v>2343</v>
      </c>
      <c r="AA222" s="644"/>
      <c r="AB222" s="644"/>
      <c r="AC222" s="644"/>
      <c r="AD222" s="644"/>
      <c r="AE222" s="644"/>
      <c r="AF222" s="644"/>
      <c r="AG222" s="644"/>
      <c r="AH222" s="644"/>
      <c r="AI222" s="20"/>
      <c r="AJ222" s="644"/>
      <c r="AK222" s="644"/>
      <c r="AL222" s="20"/>
      <c r="AM222" s="20"/>
      <c r="AN222" s="20"/>
      <c r="AO222" s="20"/>
      <c r="AP222" s="20"/>
      <c r="AQ222" s="644">
        <v>32071</v>
      </c>
    </row>
    <row r="223" spans="1:43" ht="16.5">
      <c r="A223" s="642">
        <v>691</v>
      </c>
      <c r="B223" s="632" t="s">
        <v>246</v>
      </c>
      <c r="C223" s="36">
        <v>2598</v>
      </c>
      <c r="D223" s="643">
        <v>859685</v>
      </c>
      <c r="E223" s="644">
        <v>-510377</v>
      </c>
      <c r="F223" s="644">
        <v>-261151</v>
      </c>
      <c r="G223" s="639">
        <v>88157</v>
      </c>
      <c r="H223" s="644">
        <v>771693</v>
      </c>
      <c r="I223" s="644"/>
      <c r="J223" s="644">
        <v>47602</v>
      </c>
      <c r="K223" s="644"/>
      <c r="L223" s="644"/>
      <c r="M223" s="644"/>
      <c r="N223" s="644"/>
      <c r="O223" s="644"/>
      <c r="P223" s="644">
        <v>18658</v>
      </c>
      <c r="Q223" s="644"/>
      <c r="R223" s="644"/>
      <c r="S223" s="644"/>
      <c r="T223" s="644"/>
      <c r="U223" s="644"/>
      <c r="V223" s="644">
        <v>9259</v>
      </c>
      <c r="W223" s="644"/>
      <c r="X223" s="644"/>
      <c r="Y223" s="644"/>
      <c r="Z223" s="644">
        <v>3609</v>
      </c>
      <c r="AA223" s="644">
        <v>8864</v>
      </c>
      <c r="AB223" s="644"/>
      <c r="AC223" s="644"/>
      <c r="AD223" s="644"/>
      <c r="AE223" s="644"/>
      <c r="AF223" s="644"/>
      <c r="AG223" s="644"/>
      <c r="AH223" s="644"/>
      <c r="AI223" s="20"/>
      <c r="AJ223" s="644"/>
      <c r="AK223" s="644"/>
      <c r="AL223" s="20"/>
      <c r="AM223" s="20"/>
      <c r="AN223" s="20"/>
      <c r="AO223" s="20"/>
      <c r="AP223" s="20"/>
      <c r="AQ223" s="644"/>
    </row>
    <row r="224" spans="1:43" ht="16.5">
      <c r="A224" s="642">
        <v>694</v>
      </c>
      <c r="B224" s="632" t="s">
        <v>247</v>
      </c>
      <c r="C224" s="36">
        <v>28483</v>
      </c>
      <c r="D224" s="643">
        <v>10291043</v>
      </c>
      <c r="E224" s="644">
        <v>-5595485</v>
      </c>
      <c r="F224" s="644">
        <v>-2863111</v>
      </c>
      <c r="G224" s="639">
        <v>1832447</v>
      </c>
      <c r="H224" s="644">
        <v>3945920</v>
      </c>
      <c r="I224" s="644"/>
      <c r="J224" s="644">
        <v>1808862</v>
      </c>
      <c r="K224" s="644">
        <v>1018052</v>
      </c>
      <c r="L224" s="644">
        <v>228872</v>
      </c>
      <c r="M224" s="644"/>
      <c r="N224" s="644">
        <v>377891</v>
      </c>
      <c r="O224" s="644">
        <v>924147</v>
      </c>
      <c r="P224" s="644">
        <v>140671</v>
      </c>
      <c r="Q224" s="644">
        <v>903110</v>
      </c>
      <c r="R224" s="644"/>
      <c r="S224" s="644"/>
      <c r="T224" s="644">
        <v>195758</v>
      </c>
      <c r="U224" s="644">
        <v>475575</v>
      </c>
      <c r="V224" s="644">
        <v>101513</v>
      </c>
      <c r="W224" s="644">
        <v>12165</v>
      </c>
      <c r="X224" s="644"/>
      <c r="Y224" s="644"/>
      <c r="Z224" s="644">
        <v>37778</v>
      </c>
      <c r="AA224" s="644"/>
      <c r="AB224" s="644">
        <v>33898</v>
      </c>
      <c r="AC224" s="644"/>
      <c r="AD224" s="644"/>
      <c r="AE224" s="644"/>
      <c r="AF224" s="644"/>
      <c r="AG224" s="644"/>
      <c r="AH224" s="644"/>
      <c r="AI224" s="20"/>
      <c r="AJ224" s="644"/>
      <c r="AK224" s="644">
        <v>200000</v>
      </c>
      <c r="AL224" s="20"/>
      <c r="AM224" s="20"/>
      <c r="AN224" s="20"/>
      <c r="AO224" s="20"/>
      <c r="AP224" s="20"/>
      <c r="AQ224" s="644">
        <v>-113169</v>
      </c>
    </row>
    <row r="225" spans="1:43" ht="16.5">
      <c r="A225" s="642">
        <v>697</v>
      </c>
      <c r="B225" s="632" t="s">
        <v>248</v>
      </c>
      <c r="C225" s="36">
        <v>1164</v>
      </c>
      <c r="D225" s="643">
        <v>147691</v>
      </c>
      <c r="E225" s="644">
        <v>-228668</v>
      </c>
      <c r="F225" s="644">
        <v>-117005</v>
      </c>
      <c r="G225" s="639">
        <v>-197982</v>
      </c>
      <c r="H225" s="644"/>
      <c r="I225" s="644"/>
      <c r="J225" s="644">
        <v>95203</v>
      </c>
      <c r="K225" s="644"/>
      <c r="L225" s="644">
        <v>38145</v>
      </c>
      <c r="M225" s="644"/>
      <c r="N225" s="644"/>
      <c r="O225" s="644"/>
      <c r="P225" s="644">
        <v>9366</v>
      </c>
      <c r="Q225" s="644"/>
      <c r="R225" s="644"/>
      <c r="S225" s="644"/>
      <c r="T225" s="644"/>
      <c r="U225" s="644"/>
      <c r="V225" s="644">
        <v>4148</v>
      </c>
      <c r="W225" s="644"/>
      <c r="X225" s="644"/>
      <c r="Y225" s="644"/>
      <c r="Z225" s="644">
        <v>829</v>
      </c>
      <c r="AA225" s="644"/>
      <c r="AB225" s="644"/>
      <c r="AC225" s="644"/>
      <c r="AD225" s="644"/>
      <c r="AE225" s="644"/>
      <c r="AF225" s="644"/>
      <c r="AG225" s="644"/>
      <c r="AH225" s="644"/>
      <c r="AI225" s="20"/>
      <c r="AJ225" s="644"/>
      <c r="AK225" s="644"/>
      <c r="AL225" s="20"/>
      <c r="AM225" s="20"/>
      <c r="AN225" s="20"/>
      <c r="AO225" s="20"/>
      <c r="AP225" s="20"/>
      <c r="AQ225" s="644"/>
    </row>
    <row r="226" spans="1:43" ht="16.5">
      <c r="A226" s="642">
        <v>698</v>
      </c>
      <c r="B226" s="632" t="s">
        <v>249</v>
      </c>
      <c r="C226" s="36">
        <v>65286</v>
      </c>
      <c r="D226" s="643">
        <v>18091096</v>
      </c>
      <c r="E226" s="644">
        <v>-12825435</v>
      </c>
      <c r="F226" s="644">
        <v>-6562549</v>
      </c>
      <c r="G226" s="639">
        <v>-1296888</v>
      </c>
      <c r="H226" s="644">
        <v>8345707</v>
      </c>
      <c r="I226" s="644"/>
      <c r="J226" s="644">
        <v>2308679</v>
      </c>
      <c r="K226" s="644">
        <v>894336</v>
      </c>
      <c r="L226" s="644">
        <v>1144362</v>
      </c>
      <c r="M226" s="644"/>
      <c r="N226" s="644"/>
      <c r="O226" s="644">
        <v>679695</v>
      </c>
      <c r="P226" s="644">
        <v>520093</v>
      </c>
      <c r="Q226" s="644">
        <v>1166830</v>
      </c>
      <c r="R226" s="644"/>
      <c r="S226" s="644">
        <v>368380</v>
      </c>
      <c r="T226" s="644">
        <v>516572</v>
      </c>
      <c r="U226" s="644">
        <v>308481</v>
      </c>
      <c r="V226" s="644">
        <v>232679</v>
      </c>
      <c r="W226" s="644"/>
      <c r="X226" s="644">
        <v>509358</v>
      </c>
      <c r="Y226" s="644">
        <v>198892</v>
      </c>
      <c r="Z226" s="644">
        <v>98865</v>
      </c>
      <c r="AA226" s="644">
        <v>124100</v>
      </c>
      <c r="AB226" s="644">
        <v>79096</v>
      </c>
      <c r="AC226" s="644"/>
      <c r="AD226" s="644">
        <v>209994</v>
      </c>
      <c r="AE226" s="644"/>
      <c r="AF226" s="644"/>
      <c r="AG226" s="644"/>
      <c r="AH226" s="644">
        <v>244419</v>
      </c>
      <c r="AI226" s="20"/>
      <c r="AJ226" s="644">
        <v>140558</v>
      </c>
      <c r="AK226" s="644"/>
      <c r="AL226" s="20"/>
      <c r="AM226" s="20"/>
      <c r="AN226" s="20"/>
      <c r="AO226" s="20"/>
      <c r="AP226" s="20"/>
      <c r="AQ226" s="644"/>
    </row>
    <row r="227" spans="1:43" ht="16.5">
      <c r="A227" s="642">
        <v>700</v>
      </c>
      <c r="B227" s="632" t="s">
        <v>250</v>
      </c>
      <c r="C227" s="36">
        <v>4758</v>
      </c>
      <c r="D227" s="643">
        <v>403918</v>
      </c>
      <c r="E227" s="644">
        <v>-934709</v>
      </c>
      <c r="F227" s="644">
        <v>-478274</v>
      </c>
      <c r="G227" s="639">
        <v>-1009065</v>
      </c>
      <c r="H227" s="644"/>
      <c r="I227" s="644"/>
      <c r="J227" s="644">
        <v>166606</v>
      </c>
      <c r="K227" s="644">
        <v>37264</v>
      </c>
      <c r="L227" s="644"/>
      <c r="M227" s="644"/>
      <c r="N227" s="644">
        <v>105555</v>
      </c>
      <c r="O227" s="644">
        <v>37264</v>
      </c>
      <c r="P227" s="644">
        <v>18555</v>
      </c>
      <c r="Q227" s="644"/>
      <c r="R227" s="644"/>
      <c r="S227" s="644"/>
      <c r="T227" s="644"/>
      <c r="U227" s="644"/>
      <c r="V227" s="644">
        <v>16958</v>
      </c>
      <c r="W227" s="644"/>
      <c r="X227" s="644"/>
      <c r="Y227" s="644"/>
      <c r="Z227" s="644">
        <v>3987</v>
      </c>
      <c r="AA227" s="644">
        <v>17729</v>
      </c>
      <c r="AB227" s="644"/>
      <c r="AC227" s="644"/>
      <c r="AD227" s="644"/>
      <c r="AE227" s="644"/>
      <c r="AF227" s="644"/>
      <c r="AG227" s="644"/>
      <c r="AH227" s="644"/>
      <c r="AI227" s="20"/>
      <c r="AJ227" s="644"/>
      <c r="AK227" s="644"/>
      <c r="AL227" s="20"/>
      <c r="AM227" s="20"/>
      <c r="AN227" s="20"/>
      <c r="AO227" s="20"/>
      <c r="AP227" s="20"/>
      <c r="AQ227" s="644"/>
    </row>
    <row r="228" spans="1:43" ht="16.5">
      <c r="A228" s="642">
        <v>702</v>
      </c>
      <c r="B228" s="632" t="s">
        <v>251</v>
      </c>
      <c r="C228" s="36">
        <v>4124</v>
      </c>
      <c r="D228" s="643">
        <v>392883</v>
      </c>
      <c r="E228" s="644">
        <v>-810160</v>
      </c>
      <c r="F228" s="644">
        <v>-414544</v>
      </c>
      <c r="G228" s="639">
        <v>-831821</v>
      </c>
      <c r="H228" s="644"/>
      <c r="I228" s="644"/>
      <c r="J228" s="644">
        <v>47602</v>
      </c>
      <c r="K228" s="644">
        <v>50679</v>
      </c>
      <c r="L228" s="644">
        <v>114436</v>
      </c>
      <c r="M228" s="644"/>
      <c r="N228" s="644">
        <v>85338</v>
      </c>
      <c r="O228" s="644">
        <v>50679</v>
      </c>
      <c r="P228" s="644">
        <v>25802</v>
      </c>
      <c r="Q228" s="644"/>
      <c r="R228" s="644"/>
      <c r="S228" s="644"/>
      <c r="T228" s="644"/>
      <c r="U228" s="644"/>
      <c r="V228" s="644">
        <v>14698</v>
      </c>
      <c r="W228" s="644"/>
      <c r="X228" s="644"/>
      <c r="Y228" s="644"/>
      <c r="Z228" s="644">
        <v>3649</v>
      </c>
      <c r="AA228" s="644"/>
      <c r="AB228" s="644"/>
      <c r="AC228" s="644"/>
      <c r="AD228" s="644"/>
      <c r="AE228" s="644"/>
      <c r="AF228" s="644"/>
      <c r="AG228" s="644"/>
      <c r="AH228" s="644"/>
      <c r="AI228" s="20"/>
      <c r="AJ228" s="644"/>
      <c r="AK228" s="644"/>
      <c r="AL228" s="20"/>
      <c r="AM228" s="20"/>
      <c r="AN228" s="20"/>
      <c r="AO228" s="20"/>
      <c r="AP228" s="20"/>
      <c r="AQ228" s="644"/>
    </row>
    <row r="229" spans="1:43" ht="16.5">
      <c r="A229" s="642">
        <v>704</v>
      </c>
      <c r="B229" s="632" t="s">
        <v>252</v>
      </c>
      <c r="C229" s="36">
        <v>6436</v>
      </c>
      <c r="D229" s="643">
        <v>743539</v>
      </c>
      <c r="E229" s="644">
        <v>-1264352</v>
      </c>
      <c r="F229" s="644">
        <v>-646947</v>
      </c>
      <c r="G229" s="639">
        <v>-1167760</v>
      </c>
      <c r="H229" s="644"/>
      <c r="I229" s="644"/>
      <c r="J229" s="644">
        <v>499817</v>
      </c>
      <c r="K229" s="644"/>
      <c r="L229" s="644">
        <v>38145</v>
      </c>
      <c r="M229" s="644"/>
      <c r="N229" s="644"/>
      <c r="O229" s="644"/>
      <c r="P229" s="644">
        <v>174076</v>
      </c>
      <c r="Q229" s="644"/>
      <c r="R229" s="644"/>
      <c r="S229" s="644"/>
      <c r="T229" s="644"/>
      <c r="U229" s="644"/>
      <c r="V229" s="644">
        <v>22938</v>
      </c>
      <c r="W229" s="644"/>
      <c r="X229" s="644"/>
      <c r="Y229" s="644"/>
      <c r="Z229" s="644">
        <v>8563</v>
      </c>
      <c r="AA229" s="644"/>
      <c r="AB229" s="644"/>
      <c r="AC229" s="644"/>
      <c r="AD229" s="644"/>
      <c r="AE229" s="644"/>
      <c r="AF229" s="644"/>
      <c r="AG229" s="644"/>
      <c r="AH229" s="644"/>
      <c r="AI229" s="20"/>
      <c r="AJ229" s="644"/>
      <c r="AK229" s="644"/>
      <c r="AL229" s="20"/>
      <c r="AM229" s="20"/>
      <c r="AN229" s="20"/>
      <c r="AO229" s="20"/>
      <c r="AP229" s="20"/>
      <c r="AQ229" s="644"/>
    </row>
    <row r="230" spans="1:43" ht="16.5">
      <c r="A230" s="642">
        <v>707</v>
      </c>
      <c r="B230" s="632" t="s">
        <v>253</v>
      </c>
      <c r="C230" s="36">
        <v>1902</v>
      </c>
      <c r="D230" s="643">
        <v>17076</v>
      </c>
      <c r="E230" s="644">
        <v>-373648</v>
      </c>
      <c r="F230" s="644">
        <v>-191189</v>
      </c>
      <c r="G230" s="639">
        <v>-547761</v>
      </c>
      <c r="H230" s="644"/>
      <c r="I230" s="644"/>
      <c r="J230" s="644"/>
      <c r="K230" s="644"/>
      <c r="L230" s="644"/>
      <c r="M230" s="644"/>
      <c r="N230" s="644"/>
      <c r="O230" s="644"/>
      <c r="P230" s="644">
        <v>9277</v>
      </c>
      <c r="Q230" s="644"/>
      <c r="R230" s="644"/>
      <c r="S230" s="644"/>
      <c r="T230" s="644"/>
      <c r="U230" s="644"/>
      <c r="V230" s="644">
        <v>6779</v>
      </c>
      <c r="W230" s="644"/>
      <c r="X230" s="644"/>
      <c r="Y230" s="644"/>
      <c r="Z230" s="644">
        <v>1020</v>
      </c>
      <c r="AA230" s="644"/>
      <c r="AB230" s="644"/>
      <c r="AC230" s="644"/>
      <c r="AD230" s="644"/>
      <c r="AE230" s="644"/>
      <c r="AF230" s="644"/>
      <c r="AG230" s="644"/>
      <c r="AH230" s="644"/>
      <c r="AI230" s="20"/>
      <c r="AJ230" s="644"/>
      <c r="AK230" s="644"/>
      <c r="AL230" s="20"/>
      <c r="AM230" s="20"/>
      <c r="AN230" s="20"/>
      <c r="AO230" s="20"/>
      <c r="AP230" s="20"/>
      <c r="AQ230" s="644"/>
    </row>
    <row r="231" spans="1:43" ht="16.5">
      <c r="A231" s="642">
        <v>710</v>
      </c>
      <c r="B231" s="632" t="s">
        <v>254</v>
      </c>
      <c r="C231" s="36">
        <v>27209</v>
      </c>
      <c r="D231" s="643">
        <v>8093291</v>
      </c>
      <c r="E231" s="644">
        <v>-5345208</v>
      </c>
      <c r="F231" s="644">
        <v>-2735049</v>
      </c>
      <c r="G231" s="639">
        <v>13034</v>
      </c>
      <c r="H231" s="644">
        <v>3872366</v>
      </c>
      <c r="I231" s="644"/>
      <c r="J231" s="644">
        <v>666423</v>
      </c>
      <c r="K231" s="644">
        <v>359225</v>
      </c>
      <c r="L231" s="644">
        <v>343309</v>
      </c>
      <c r="M231" s="644"/>
      <c r="N231" s="644">
        <v>621877</v>
      </c>
      <c r="O231" s="644">
        <v>310036</v>
      </c>
      <c r="P231" s="644">
        <v>379955</v>
      </c>
      <c r="Q231" s="644">
        <v>878337</v>
      </c>
      <c r="R231" s="644"/>
      <c r="S231" s="644"/>
      <c r="T231" s="644"/>
      <c r="U231" s="644">
        <v>147814</v>
      </c>
      <c r="V231" s="644">
        <v>96973</v>
      </c>
      <c r="W231" s="644"/>
      <c r="X231" s="644">
        <v>310044</v>
      </c>
      <c r="Y231" s="644"/>
      <c r="Z231" s="644">
        <v>31314</v>
      </c>
      <c r="AA231" s="644">
        <v>26593</v>
      </c>
      <c r="AB231" s="644">
        <v>22599</v>
      </c>
      <c r="AC231" s="644"/>
      <c r="AD231" s="644"/>
      <c r="AE231" s="644">
        <v>26426</v>
      </c>
      <c r="AF231" s="644"/>
      <c r="AG231" s="644"/>
      <c r="AH231" s="644"/>
      <c r="AI231" s="20"/>
      <c r="AJ231" s="644"/>
      <c r="AK231" s="644"/>
      <c r="AL231" s="20"/>
      <c r="AM231" s="20"/>
      <c r="AN231" s="20"/>
      <c r="AO231" s="20"/>
      <c r="AP231" s="20"/>
      <c r="AQ231" s="644"/>
    </row>
    <row r="232" spans="1:43" ht="16.5">
      <c r="A232" s="642">
        <v>729</v>
      </c>
      <c r="B232" s="632" t="s">
        <v>255</v>
      </c>
      <c r="C232" s="36">
        <v>8847</v>
      </c>
      <c r="D232" s="643">
        <v>3596737</v>
      </c>
      <c r="E232" s="644">
        <v>-1737993</v>
      </c>
      <c r="F232" s="644">
        <v>-889300</v>
      </c>
      <c r="G232" s="639">
        <v>969444</v>
      </c>
      <c r="H232" s="644">
        <v>1266229</v>
      </c>
      <c r="I232" s="644"/>
      <c r="J232" s="644">
        <v>452215</v>
      </c>
      <c r="K232" s="644">
        <v>280225</v>
      </c>
      <c r="L232" s="644">
        <v>381454</v>
      </c>
      <c r="M232" s="644"/>
      <c r="N232" s="644">
        <v>352233</v>
      </c>
      <c r="O232" s="644">
        <v>280225</v>
      </c>
      <c r="P232" s="644">
        <v>53915</v>
      </c>
      <c r="Q232" s="644">
        <v>280340</v>
      </c>
      <c r="R232" s="644"/>
      <c r="S232" s="644"/>
      <c r="T232" s="644"/>
      <c r="U232" s="644">
        <v>128534</v>
      </c>
      <c r="V232" s="644">
        <v>31531</v>
      </c>
      <c r="W232" s="644"/>
      <c r="X232" s="644"/>
      <c r="Y232" s="644"/>
      <c r="Z232" s="644">
        <v>8897</v>
      </c>
      <c r="AA232" s="644">
        <v>29548</v>
      </c>
      <c r="AB232" s="644">
        <v>11299</v>
      </c>
      <c r="AC232" s="644"/>
      <c r="AD232" s="644"/>
      <c r="AE232" s="644">
        <v>40092</v>
      </c>
      <c r="AF232" s="644"/>
      <c r="AG232" s="644"/>
      <c r="AH232" s="644"/>
      <c r="AI232" s="20"/>
      <c r="AJ232" s="644"/>
      <c r="AK232" s="644"/>
      <c r="AL232" s="20"/>
      <c r="AM232" s="20"/>
      <c r="AN232" s="20"/>
      <c r="AO232" s="20"/>
      <c r="AP232" s="20"/>
      <c r="AQ232" s="644"/>
    </row>
    <row r="233" spans="1:43" ht="16.5">
      <c r="A233" s="642">
        <v>732</v>
      </c>
      <c r="B233" s="632" t="s">
        <v>256</v>
      </c>
      <c r="C233" s="36">
        <v>3344</v>
      </c>
      <c r="D233" s="643">
        <v>1243402</v>
      </c>
      <c r="E233" s="644">
        <v>-656929</v>
      </c>
      <c r="F233" s="644">
        <v>-336139</v>
      </c>
      <c r="G233" s="639">
        <v>250334</v>
      </c>
      <c r="H233" s="644">
        <v>935198</v>
      </c>
      <c r="I233" s="644"/>
      <c r="J233" s="644">
        <v>119004</v>
      </c>
      <c r="K233" s="644"/>
      <c r="L233" s="644"/>
      <c r="M233" s="644"/>
      <c r="N233" s="644">
        <v>112485</v>
      </c>
      <c r="O233" s="644"/>
      <c r="P233" s="644">
        <v>16065</v>
      </c>
      <c r="Q233" s="644"/>
      <c r="R233" s="644"/>
      <c r="S233" s="644"/>
      <c r="T233" s="644">
        <v>58703</v>
      </c>
      <c r="U233" s="644"/>
      <c r="V233" s="644">
        <v>11918</v>
      </c>
      <c r="W233" s="644"/>
      <c r="X233" s="644"/>
      <c r="Y233" s="644"/>
      <c r="Z233" s="644">
        <v>2562</v>
      </c>
      <c r="AA233" s="644"/>
      <c r="AB233" s="644"/>
      <c r="AC233" s="644"/>
      <c r="AD233" s="644"/>
      <c r="AE233" s="644"/>
      <c r="AF233" s="644"/>
      <c r="AG233" s="644"/>
      <c r="AH233" s="644"/>
      <c r="AI233" s="20"/>
      <c r="AJ233" s="644"/>
      <c r="AK233" s="644"/>
      <c r="AL233" s="20"/>
      <c r="AM233" s="20"/>
      <c r="AN233" s="20"/>
      <c r="AO233" s="20"/>
      <c r="AP233" s="20"/>
      <c r="AQ233" s="644">
        <v>-12533</v>
      </c>
    </row>
    <row r="234" spans="1:43" ht="16.5">
      <c r="A234" s="642">
        <v>734</v>
      </c>
      <c r="B234" s="632" t="s">
        <v>257</v>
      </c>
      <c r="C234" s="36">
        <v>51100</v>
      </c>
      <c r="D234" s="643">
        <v>14904706</v>
      </c>
      <c r="E234" s="644">
        <v>-10038595</v>
      </c>
      <c r="F234" s="644">
        <v>-5136572</v>
      </c>
      <c r="G234" s="639">
        <v>-270461</v>
      </c>
      <c r="H234" s="644">
        <v>6864758</v>
      </c>
      <c r="I234" s="644"/>
      <c r="J234" s="644">
        <v>2713292</v>
      </c>
      <c r="K234" s="644">
        <v>1442862</v>
      </c>
      <c r="L234" s="644">
        <v>152582</v>
      </c>
      <c r="M234" s="644"/>
      <c r="N234" s="644">
        <v>641636</v>
      </c>
      <c r="O234" s="644">
        <v>1243127</v>
      </c>
      <c r="P234" s="644">
        <v>372767</v>
      </c>
      <c r="Q234" s="644">
        <v>645138</v>
      </c>
      <c r="R234" s="644"/>
      <c r="S234" s="644"/>
      <c r="T234" s="644">
        <v>117701</v>
      </c>
      <c r="U234" s="644">
        <v>237787</v>
      </c>
      <c r="V234" s="644">
        <v>182120</v>
      </c>
      <c r="W234" s="644">
        <v>191688</v>
      </c>
      <c r="X234" s="644"/>
      <c r="Y234" s="644"/>
      <c r="Z234" s="644">
        <v>58080</v>
      </c>
      <c r="AA234" s="644">
        <v>32502</v>
      </c>
      <c r="AB234" s="644">
        <v>56497</v>
      </c>
      <c r="AC234" s="644"/>
      <c r="AD234" s="644"/>
      <c r="AE234" s="644">
        <v>42302</v>
      </c>
      <c r="AF234" s="644"/>
      <c r="AG234" s="644">
        <v>3499</v>
      </c>
      <c r="AH234" s="644"/>
      <c r="AI234" s="20"/>
      <c r="AJ234" s="644"/>
      <c r="AK234" s="644"/>
      <c r="AL234" s="20"/>
      <c r="AM234" s="20"/>
      <c r="AN234" s="20"/>
      <c r="AO234" s="20"/>
      <c r="AP234" s="20"/>
      <c r="AQ234" s="644">
        <v>-93632</v>
      </c>
    </row>
    <row r="235" spans="1:43" ht="16.5">
      <c r="A235" s="642">
        <v>738</v>
      </c>
      <c r="B235" s="632" t="s">
        <v>258</v>
      </c>
      <c r="C235" s="36">
        <v>2974</v>
      </c>
      <c r="D235" s="643">
        <v>482170</v>
      </c>
      <c r="E235" s="644">
        <v>-584242</v>
      </c>
      <c r="F235" s="644">
        <v>-298946</v>
      </c>
      <c r="G235" s="639">
        <v>-401018</v>
      </c>
      <c r="H235" s="644"/>
      <c r="I235" s="644"/>
      <c r="J235" s="644">
        <v>119004</v>
      </c>
      <c r="K235" s="644">
        <v>172905</v>
      </c>
      <c r="L235" s="644"/>
      <c r="M235" s="644"/>
      <c r="N235" s="644"/>
      <c r="O235" s="644">
        <v>150547</v>
      </c>
      <c r="P235" s="644">
        <v>25787</v>
      </c>
      <c r="Q235" s="644"/>
      <c r="R235" s="644"/>
      <c r="S235" s="644"/>
      <c r="T235" s="644"/>
      <c r="U235" s="644"/>
      <c r="V235" s="644">
        <v>10599</v>
      </c>
      <c r="W235" s="644"/>
      <c r="X235" s="644"/>
      <c r="Y235" s="644"/>
      <c r="Z235" s="644">
        <v>3328</v>
      </c>
      <c r="AA235" s="644"/>
      <c r="AB235" s="644"/>
      <c r="AC235" s="644"/>
      <c r="AD235" s="644"/>
      <c r="AE235" s="644"/>
      <c r="AF235" s="644"/>
      <c r="AG235" s="644"/>
      <c r="AH235" s="644"/>
      <c r="AI235" s="20"/>
      <c r="AJ235" s="644"/>
      <c r="AK235" s="644"/>
      <c r="AL235" s="20"/>
      <c r="AM235" s="20"/>
      <c r="AN235" s="20"/>
      <c r="AO235" s="20"/>
      <c r="AP235" s="20"/>
      <c r="AQ235" s="644"/>
    </row>
    <row r="236" spans="1:43" ht="16.5">
      <c r="A236" s="642">
        <v>739</v>
      </c>
      <c r="B236" s="632" t="s">
        <v>259</v>
      </c>
      <c r="C236" s="36">
        <v>3216</v>
      </c>
      <c r="D236" s="643">
        <v>1409507</v>
      </c>
      <c r="E236" s="644">
        <v>-631783</v>
      </c>
      <c r="F236" s="644">
        <v>-323272</v>
      </c>
      <c r="G236" s="639">
        <v>454452</v>
      </c>
      <c r="H236" s="644">
        <v>1055549</v>
      </c>
      <c r="I236" s="644"/>
      <c r="J236" s="644">
        <v>71402</v>
      </c>
      <c r="K236" s="644">
        <v>35773</v>
      </c>
      <c r="L236" s="644"/>
      <c r="M236" s="644"/>
      <c r="N236" s="644">
        <v>178064</v>
      </c>
      <c r="O236" s="644">
        <v>35773</v>
      </c>
      <c r="P236" s="644">
        <v>18762</v>
      </c>
      <c r="Q236" s="644"/>
      <c r="R236" s="644"/>
      <c r="S236" s="644"/>
      <c r="T236" s="644"/>
      <c r="U236" s="644"/>
      <c r="V236" s="644">
        <v>11462</v>
      </c>
      <c r="W236" s="644"/>
      <c r="X236" s="644"/>
      <c r="Y236" s="644"/>
      <c r="Z236" s="644">
        <v>2722</v>
      </c>
      <c r="AA236" s="644"/>
      <c r="AB236" s="644"/>
      <c r="AC236" s="644"/>
      <c r="AD236" s="644"/>
      <c r="AE236" s="644"/>
      <c r="AF236" s="644"/>
      <c r="AG236" s="644"/>
      <c r="AH236" s="644"/>
      <c r="AI236" s="20"/>
      <c r="AJ236" s="644"/>
      <c r="AK236" s="644"/>
      <c r="AL236" s="20"/>
      <c r="AM236" s="20"/>
      <c r="AN236" s="20"/>
      <c r="AO236" s="20"/>
      <c r="AP236" s="20"/>
      <c r="AQ236" s="644"/>
    </row>
    <row r="237" spans="1:43" ht="16.5">
      <c r="A237" s="642">
        <v>740</v>
      </c>
      <c r="B237" s="632" t="s">
        <v>260</v>
      </c>
      <c r="C237" s="36">
        <v>31843</v>
      </c>
      <c r="D237" s="643">
        <v>9031298</v>
      </c>
      <c r="E237" s="644">
        <v>-6255557</v>
      </c>
      <c r="F237" s="644">
        <v>-3200858</v>
      </c>
      <c r="G237" s="639">
        <v>-425117</v>
      </c>
      <c r="H237" s="644">
        <v>5151359</v>
      </c>
      <c r="I237" s="644"/>
      <c r="J237" s="644">
        <v>1047236</v>
      </c>
      <c r="K237" s="644">
        <v>660318</v>
      </c>
      <c r="L237" s="644">
        <v>76291</v>
      </c>
      <c r="M237" s="644"/>
      <c r="N237" s="644"/>
      <c r="O237" s="644">
        <v>487413</v>
      </c>
      <c r="P237" s="644">
        <v>194513</v>
      </c>
      <c r="Q237" s="644"/>
      <c r="R237" s="644"/>
      <c r="S237" s="644"/>
      <c r="T237" s="644">
        <v>147370</v>
      </c>
      <c r="U237" s="644">
        <v>192800</v>
      </c>
      <c r="V237" s="644">
        <v>113488</v>
      </c>
      <c r="W237" s="644"/>
      <c r="X237" s="644">
        <v>228842</v>
      </c>
      <c r="Y237" s="644">
        <v>338101</v>
      </c>
      <c r="Z237" s="644">
        <v>33306</v>
      </c>
      <c r="AA237" s="644"/>
      <c r="AB237" s="644"/>
      <c r="AC237" s="644"/>
      <c r="AD237" s="644"/>
      <c r="AE237" s="644"/>
      <c r="AF237" s="644">
        <v>185000</v>
      </c>
      <c r="AG237" s="644">
        <v>9056</v>
      </c>
      <c r="AH237" s="644">
        <v>166205</v>
      </c>
      <c r="AI237" s="20"/>
      <c r="AJ237" s="644"/>
      <c r="AK237" s="644"/>
      <c r="AL237" s="20"/>
      <c r="AM237" s="20"/>
      <c r="AN237" s="20"/>
      <c r="AO237" s="20"/>
      <c r="AP237" s="20"/>
      <c r="AQ237" s="644"/>
    </row>
    <row r="238" spans="1:43" ht="16.5">
      <c r="A238" s="642">
        <v>742</v>
      </c>
      <c r="B238" s="632" t="s">
        <v>261</v>
      </c>
      <c r="C238" s="36">
        <v>978</v>
      </c>
      <c r="D238" s="643">
        <v>753169</v>
      </c>
      <c r="E238" s="644">
        <v>-192128</v>
      </c>
      <c r="F238" s="644">
        <v>-98309</v>
      </c>
      <c r="G238" s="639">
        <v>462732</v>
      </c>
      <c r="H238" s="644">
        <v>663429</v>
      </c>
      <c r="I238" s="644"/>
      <c r="J238" s="644"/>
      <c r="K238" s="644">
        <v>31302</v>
      </c>
      <c r="L238" s="644"/>
      <c r="M238" s="644"/>
      <c r="N238" s="644"/>
      <c r="O238" s="644">
        <v>31302</v>
      </c>
      <c r="P238" s="644">
        <v>11011</v>
      </c>
      <c r="Q238" s="644"/>
      <c r="R238" s="644"/>
      <c r="S238" s="644"/>
      <c r="T238" s="644"/>
      <c r="U238" s="644"/>
      <c r="V238" s="644">
        <v>3486</v>
      </c>
      <c r="W238" s="644"/>
      <c r="X238" s="644"/>
      <c r="Y238" s="644"/>
      <c r="Z238" s="644">
        <v>820</v>
      </c>
      <c r="AA238" s="644">
        <v>11819</v>
      </c>
      <c r="AB238" s="644"/>
      <c r="AC238" s="644"/>
      <c r="AD238" s="644"/>
      <c r="AE238" s="644"/>
      <c r="AF238" s="644"/>
      <c r="AG238" s="644"/>
      <c r="AH238" s="644"/>
      <c r="AI238" s="20"/>
      <c r="AJ238" s="644"/>
      <c r="AK238" s="644"/>
      <c r="AL238" s="20"/>
      <c r="AM238" s="20"/>
      <c r="AN238" s="20"/>
      <c r="AO238" s="20"/>
      <c r="AP238" s="20"/>
      <c r="AQ238" s="644"/>
    </row>
    <row r="239" spans="1:43" ht="16.5">
      <c r="A239" s="642">
        <v>743</v>
      </c>
      <c r="B239" s="632" t="s">
        <v>262</v>
      </c>
      <c r="C239" s="36">
        <v>66160</v>
      </c>
      <c r="D239" s="643">
        <v>18304995</v>
      </c>
      <c r="E239" s="644">
        <v>-12997132</v>
      </c>
      <c r="F239" s="644">
        <v>-6650403</v>
      </c>
      <c r="G239" s="639">
        <v>-1342540</v>
      </c>
      <c r="H239" s="644">
        <v>10156542</v>
      </c>
      <c r="I239" s="644"/>
      <c r="J239" s="644">
        <v>2951300</v>
      </c>
      <c r="K239" s="644">
        <v>1177542</v>
      </c>
      <c r="L239" s="644">
        <v>381454</v>
      </c>
      <c r="M239" s="644"/>
      <c r="N239" s="644">
        <v>1123765</v>
      </c>
      <c r="O239" s="644">
        <v>624545</v>
      </c>
      <c r="P239" s="644">
        <v>444882</v>
      </c>
      <c r="Q239" s="644"/>
      <c r="R239" s="644"/>
      <c r="S239" s="644"/>
      <c r="T239" s="644">
        <v>304422</v>
      </c>
      <c r="U239" s="644">
        <v>208867</v>
      </c>
      <c r="V239" s="644">
        <v>235794</v>
      </c>
      <c r="W239" s="644">
        <v>159248</v>
      </c>
      <c r="X239" s="644">
        <v>243606</v>
      </c>
      <c r="Y239" s="644">
        <v>82164</v>
      </c>
      <c r="Z239" s="644">
        <v>103766</v>
      </c>
      <c r="AA239" s="644">
        <v>38412</v>
      </c>
      <c r="AB239" s="644">
        <v>67796</v>
      </c>
      <c r="AC239" s="644"/>
      <c r="AD239" s="644"/>
      <c r="AE239" s="644">
        <v>27431</v>
      </c>
      <c r="AF239" s="644"/>
      <c r="AG239" s="644"/>
      <c r="AH239" s="644"/>
      <c r="AI239" s="20"/>
      <c r="AJ239" s="644"/>
      <c r="AK239" s="644"/>
      <c r="AL239" s="20"/>
      <c r="AM239" s="20"/>
      <c r="AN239" s="20"/>
      <c r="AO239" s="20"/>
      <c r="AP239" s="20"/>
      <c r="AQ239" s="644">
        <v>-26541</v>
      </c>
    </row>
    <row r="240" spans="1:43" ht="16.5">
      <c r="A240" s="642">
        <v>746</v>
      </c>
      <c r="B240" s="632" t="s">
        <v>263</v>
      </c>
      <c r="C240" s="36">
        <v>4713</v>
      </c>
      <c r="D240" s="643">
        <v>1710315</v>
      </c>
      <c r="E240" s="644">
        <v>-925869</v>
      </c>
      <c r="F240" s="644">
        <v>-473751</v>
      </c>
      <c r="G240" s="639">
        <v>310695</v>
      </c>
      <c r="H240" s="644">
        <v>996461</v>
      </c>
      <c r="I240" s="644"/>
      <c r="J240" s="644">
        <v>428415</v>
      </c>
      <c r="K240" s="644">
        <v>26830</v>
      </c>
      <c r="L240" s="644">
        <v>152582</v>
      </c>
      <c r="M240" s="644"/>
      <c r="N240" s="644"/>
      <c r="O240" s="644">
        <v>22358</v>
      </c>
      <c r="P240" s="644">
        <v>54493</v>
      </c>
      <c r="Q240" s="644"/>
      <c r="R240" s="644"/>
      <c r="S240" s="644"/>
      <c r="T240" s="644">
        <v>4062</v>
      </c>
      <c r="U240" s="644"/>
      <c r="V240" s="644">
        <v>16797</v>
      </c>
      <c r="W240" s="644"/>
      <c r="X240" s="644"/>
      <c r="Y240" s="644"/>
      <c r="Z240" s="644">
        <v>8317</v>
      </c>
      <c r="AA240" s="644"/>
      <c r="AB240" s="644"/>
      <c r="AC240" s="644"/>
      <c r="AD240" s="644"/>
      <c r="AE240" s="644"/>
      <c r="AF240" s="644"/>
      <c r="AG240" s="644"/>
      <c r="AH240" s="644"/>
      <c r="AI240" s="20"/>
      <c r="AJ240" s="644"/>
      <c r="AK240" s="644"/>
      <c r="AL240" s="20"/>
      <c r="AM240" s="20"/>
      <c r="AN240" s="20"/>
      <c r="AO240" s="20"/>
      <c r="AP240" s="20"/>
      <c r="AQ240" s="644"/>
    </row>
    <row r="241" spans="1:43" ht="16.5">
      <c r="A241" s="642">
        <v>747</v>
      </c>
      <c r="B241" s="632" t="s">
        <v>264</v>
      </c>
      <c r="C241" s="36">
        <v>1283</v>
      </c>
      <c r="D241" s="643">
        <v>117282</v>
      </c>
      <c r="E241" s="644">
        <v>-252045</v>
      </c>
      <c r="F241" s="644">
        <v>-128967</v>
      </c>
      <c r="G241" s="639">
        <v>-263730</v>
      </c>
      <c r="H241" s="644"/>
      <c r="I241" s="644"/>
      <c r="J241" s="644">
        <v>95203</v>
      </c>
      <c r="K241" s="644"/>
      <c r="L241" s="644"/>
      <c r="M241" s="644"/>
      <c r="N241" s="644"/>
      <c r="O241" s="644"/>
      <c r="P241" s="644">
        <v>16406</v>
      </c>
      <c r="Q241" s="644"/>
      <c r="R241" s="644"/>
      <c r="S241" s="644"/>
      <c r="T241" s="644"/>
      <c r="U241" s="644"/>
      <c r="V241" s="644">
        <v>4573</v>
      </c>
      <c r="W241" s="644"/>
      <c r="X241" s="644"/>
      <c r="Y241" s="644"/>
      <c r="Z241" s="644">
        <v>1100</v>
      </c>
      <c r="AA241" s="644"/>
      <c r="AB241" s="644"/>
      <c r="AC241" s="644"/>
      <c r="AD241" s="644"/>
      <c r="AE241" s="644"/>
      <c r="AF241" s="644"/>
      <c r="AG241" s="644"/>
      <c r="AH241" s="644"/>
      <c r="AI241" s="20"/>
      <c r="AJ241" s="644"/>
      <c r="AK241" s="644"/>
      <c r="AL241" s="20"/>
      <c r="AM241" s="20"/>
      <c r="AN241" s="20"/>
      <c r="AO241" s="20"/>
      <c r="AP241" s="20"/>
      <c r="AQ241" s="644"/>
    </row>
    <row r="242" spans="1:43" ht="16.5">
      <c r="A242" s="642">
        <v>748</v>
      </c>
      <c r="B242" s="632" t="s">
        <v>265</v>
      </c>
      <c r="C242" s="36">
        <v>4837</v>
      </c>
      <c r="D242" s="643">
        <v>1551016</v>
      </c>
      <c r="E242" s="644">
        <v>-950229</v>
      </c>
      <c r="F242" s="644">
        <v>-486215</v>
      </c>
      <c r="G242" s="639">
        <v>114572</v>
      </c>
      <c r="H242" s="644">
        <v>685356</v>
      </c>
      <c r="I242" s="644"/>
      <c r="J242" s="644">
        <v>499817</v>
      </c>
      <c r="K242" s="644"/>
      <c r="L242" s="644"/>
      <c r="M242" s="644"/>
      <c r="N242" s="644">
        <v>189977</v>
      </c>
      <c r="O242" s="644">
        <v>77509</v>
      </c>
      <c r="P242" s="644">
        <v>44549</v>
      </c>
      <c r="Q242" s="644"/>
      <c r="R242" s="644"/>
      <c r="S242" s="644"/>
      <c r="T242" s="644"/>
      <c r="U242" s="644"/>
      <c r="V242" s="644">
        <v>17239</v>
      </c>
      <c r="W242" s="644"/>
      <c r="X242" s="644"/>
      <c r="Y242" s="644"/>
      <c r="Z242" s="644">
        <v>7021</v>
      </c>
      <c r="AA242" s="644">
        <v>29548</v>
      </c>
      <c r="AB242" s="644"/>
      <c r="AC242" s="644"/>
      <c r="AD242" s="644"/>
      <c r="AE242" s="644"/>
      <c r="AF242" s="644"/>
      <c r="AG242" s="644"/>
      <c r="AH242" s="644"/>
      <c r="AI242" s="20"/>
      <c r="AJ242" s="644"/>
      <c r="AK242" s="644"/>
      <c r="AL242" s="20"/>
      <c r="AM242" s="20"/>
      <c r="AN242" s="20"/>
      <c r="AO242" s="20"/>
      <c r="AP242" s="20"/>
      <c r="AQ242" s="644"/>
    </row>
    <row r="243" spans="1:43" ht="16.5">
      <c r="A243" s="642">
        <v>749</v>
      </c>
      <c r="B243" s="632" t="s">
        <v>266</v>
      </c>
      <c r="C243" s="36">
        <v>21290</v>
      </c>
      <c r="D243" s="643">
        <v>4786307</v>
      </c>
      <c r="E243" s="644">
        <v>-4182421</v>
      </c>
      <c r="F243" s="644">
        <v>-2140071</v>
      </c>
      <c r="G243" s="639">
        <v>-1536185</v>
      </c>
      <c r="H243" s="644">
        <v>1683229</v>
      </c>
      <c r="I243" s="644"/>
      <c r="J243" s="644">
        <v>1118638</v>
      </c>
      <c r="K243" s="644">
        <v>351772</v>
      </c>
      <c r="L243" s="644">
        <v>495890</v>
      </c>
      <c r="M243" s="644"/>
      <c r="N243" s="644">
        <v>321133</v>
      </c>
      <c r="O243" s="644">
        <v>351772</v>
      </c>
      <c r="P243" s="644">
        <v>323372</v>
      </c>
      <c r="Q243" s="644"/>
      <c r="R243" s="644"/>
      <c r="S243" s="644"/>
      <c r="T243" s="644"/>
      <c r="U243" s="644"/>
      <c r="V243" s="644">
        <v>75878</v>
      </c>
      <c r="W243" s="644"/>
      <c r="X243" s="644"/>
      <c r="Y243" s="644"/>
      <c r="Z243" s="644">
        <v>29247</v>
      </c>
      <c r="AA243" s="644">
        <v>29548</v>
      </c>
      <c r="AB243" s="644"/>
      <c r="AC243" s="644"/>
      <c r="AD243" s="644"/>
      <c r="AE243" s="644">
        <v>5828</v>
      </c>
      <c r="AF243" s="644"/>
      <c r="AG243" s="644"/>
      <c r="AH243" s="644"/>
      <c r="AI243" s="20"/>
      <c r="AJ243" s="644"/>
      <c r="AK243" s="644"/>
      <c r="AL243" s="20"/>
      <c r="AM243" s="20"/>
      <c r="AN243" s="20"/>
      <c r="AO243" s="20"/>
      <c r="AP243" s="20"/>
      <c r="AQ243" s="644"/>
    </row>
    <row r="244" spans="1:43" ht="16.5">
      <c r="A244" s="642">
        <v>751</v>
      </c>
      <c r="B244" s="632" t="s">
        <v>267</v>
      </c>
      <c r="C244" s="36">
        <v>2828</v>
      </c>
      <c r="D244" s="643">
        <v>1098952</v>
      </c>
      <c r="E244" s="644">
        <v>-555561</v>
      </c>
      <c r="F244" s="644">
        <v>-284271</v>
      </c>
      <c r="G244" s="639">
        <v>259120</v>
      </c>
      <c r="H244" s="644">
        <v>795703</v>
      </c>
      <c r="I244" s="644"/>
      <c r="J244" s="644">
        <v>261809</v>
      </c>
      <c r="K244" s="644"/>
      <c r="L244" s="644"/>
      <c r="M244" s="644"/>
      <c r="N244" s="644"/>
      <c r="O244" s="644"/>
      <c r="P244" s="644">
        <v>17962</v>
      </c>
      <c r="Q244" s="644"/>
      <c r="R244" s="644"/>
      <c r="S244" s="644"/>
      <c r="T244" s="644">
        <v>10619</v>
      </c>
      <c r="U244" s="644"/>
      <c r="V244" s="644">
        <v>10079</v>
      </c>
      <c r="W244" s="644"/>
      <c r="X244" s="644"/>
      <c r="Y244" s="644"/>
      <c r="Z244" s="644">
        <v>2780</v>
      </c>
      <c r="AA244" s="644"/>
      <c r="AB244" s="644"/>
      <c r="AC244" s="644"/>
      <c r="AD244" s="644"/>
      <c r="AE244" s="644"/>
      <c r="AF244" s="644"/>
      <c r="AG244" s="644"/>
      <c r="AH244" s="644"/>
      <c r="AI244" s="20"/>
      <c r="AJ244" s="644"/>
      <c r="AK244" s="644"/>
      <c r="AL244" s="20"/>
      <c r="AM244" s="20"/>
      <c r="AN244" s="20"/>
      <c r="AO244" s="20"/>
      <c r="AP244" s="20"/>
      <c r="AQ244" s="644"/>
    </row>
    <row r="245" spans="1:43" ht="16.5">
      <c r="A245" s="642">
        <v>753</v>
      </c>
      <c r="B245" s="632" t="s">
        <v>268</v>
      </c>
      <c r="C245" s="36">
        <v>22595</v>
      </c>
      <c r="D245" s="643">
        <v>4720787</v>
      </c>
      <c r="E245" s="644">
        <v>-4438788</v>
      </c>
      <c r="F245" s="644">
        <v>-2271249</v>
      </c>
      <c r="G245" s="639">
        <v>-1989250</v>
      </c>
      <c r="H245" s="644">
        <v>3166484</v>
      </c>
      <c r="I245" s="644"/>
      <c r="J245" s="644">
        <v>190406</v>
      </c>
      <c r="K245" s="644">
        <v>235508</v>
      </c>
      <c r="L245" s="644"/>
      <c r="M245" s="644"/>
      <c r="N245" s="644">
        <v>421419</v>
      </c>
      <c r="O245" s="644">
        <v>187811</v>
      </c>
      <c r="P245" s="644">
        <v>289331</v>
      </c>
      <c r="Q245" s="644"/>
      <c r="R245" s="644"/>
      <c r="S245" s="644"/>
      <c r="T245" s="644"/>
      <c r="U245" s="644"/>
      <c r="V245" s="644">
        <v>80529</v>
      </c>
      <c r="W245" s="644"/>
      <c r="X245" s="644"/>
      <c r="Y245" s="644"/>
      <c r="Z245" s="644">
        <v>31497</v>
      </c>
      <c r="AA245" s="644">
        <v>82734</v>
      </c>
      <c r="AB245" s="644"/>
      <c r="AC245" s="644"/>
      <c r="AD245" s="644"/>
      <c r="AE245" s="644">
        <v>35068</v>
      </c>
      <c r="AF245" s="644"/>
      <c r="AG245" s="644"/>
      <c r="AH245" s="644"/>
      <c r="AI245" s="20"/>
      <c r="AJ245" s="644"/>
      <c r="AK245" s="644"/>
      <c r="AL245" s="20"/>
      <c r="AM245" s="20"/>
      <c r="AN245" s="20"/>
      <c r="AO245" s="20"/>
      <c r="AP245" s="20"/>
      <c r="AQ245" s="644"/>
    </row>
    <row r="246" spans="1:43" ht="16.5">
      <c r="A246" s="642">
        <v>755</v>
      </c>
      <c r="B246" s="632" t="s">
        <v>269</v>
      </c>
      <c r="C246" s="36">
        <v>6158</v>
      </c>
      <c r="D246" s="643">
        <v>213730</v>
      </c>
      <c r="E246" s="644">
        <v>-1209739</v>
      </c>
      <c r="F246" s="644">
        <v>-619002</v>
      </c>
      <c r="G246" s="639">
        <v>-1615011</v>
      </c>
      <c r="H246" s="644"/>
      <c r="I246" s="644"/>
      <c r="J246" s="644">
        <v>95203</v>
      </c>
      <c r="K246" s="644">
        <v>16396</v>
      </c>
      <c r="L246" s="644"/>
      <c r="M246" s="644"/>
      <c r="N246" s="644"/>
      <c r="O246" s="644">
        <v>16396</v>
      </c>
      <c r="P246" s="644">
        <v>56272</v>
      </c>
      <c r="Q246" s="644"/>
      <c r="R246" s="644"/>
      <c r="S246" s="644"/>
      <c r="T246" s="644"/>
      <c r="U246" s="644"/>
      <c r="V246" s="644">
        <v>21947</v>
      </c>
      <c r="W246" s="644"/>
      <c r="X246" s="644"/>
      <c r="Y246" s="644"/>
      <c r="Z246" s="644">
        <v>7516</v>
      </c>
      <c r="AA246" s="644"/>
      <c r="AB246" s="644"/>
      <c r="AC246" s="644"/>
      <c r="AD246" s="644"/>
      <c r="AE246" s="644"/>
      <c r="AF246" s="644"/>
      <c r="AG246" s="644"/>
      <c r="AH246" s="644"/>
      <c r="AI246" s="20"/>
      <c r="AJ246" s="644"/>
      <c r="AK246" s="644"/>
      <c r="AL246" s="20"/>
      <c r="AM246" s="20"/>
      <c r="AN246" s="20"/>
      <c r="AO246" s="20"/>
      <c r="AP246" s="20"/>
      <c r="AQ246" s="644"/>
    </row>
    <row r="247" spans="1:43" ht="16.5">
      <c r="A247" s="642">
        <v>758</v>
      </c>
      <c r="B247" s="632" t="s">
        <v>270</v>
      </c>
      <c r="C247" s="36">
        <v>8126</v>
      </c>
      <c r="D247" s="643">
        <v>1741429</v>
      </c>
      <c r="E247" s="644">
        <v>-1596353</v>
      </c>
      <c r="F247" s="644">
        <v>-816826</v>
      </c>
      <c r="G247" s="639">
        <v>-671750</v>
      </c>
      <c r="H247" s="644">
        <v>1012580</v>
      </c>
      <c r="I247" s="644"/>
      <c r="J247" s="644">
        <v>309411</v>
      </c>
      <c r="K247" s="644">
        <v>20868</v>
      </c>
      <c r="L247" s="644">
        <v>228872</v>
      </c>
      <c r="M247" s="644"/>
      <c r="N247" s="644"/>
      <c r="O247" s="644">
        <v>7453</v>
      </c>
      <c r="P247" s="644">
        <v>114870</v>
      </c>
      <c r="Q247" s="644"/>
      <c r="R247" s="644"/>
      <c r="S247" s="644"/>
      <c r="T247" s="644">
        <v>9896</v>
      </c>
      <c r="U247" s="644"/>
      <c r="V247" s="644">
        <v>28961</v>
      </c>
      <c r="W247" s="644"/>
      <c r="X247" s="644"/>
      <c r="Y247" s="644"/>
      <c r="Z247" s="644">
        <v>8518</v>
      </c>
      <c r="AA247" s="644"/>
      <c r="AB247" s="644"/>
      <c r="AC247" s="644"/>
      <c r="AD247" s="644"/>
      <c r="AE247" s="644"/>
      <c r="AF247" s="644"/>
      <c r="AG247" s="644"/>
      <c r="AH247" s="644"/>
      <c r="AI247" s="20"/>
      <c r="AJ247" s="644"/>
      <c r="AK247" s="644"/>
      <c r="AL247" s="20"/>
      <c r="AM247" s="20"/>
      <c r="AN247" s="20"/>
      <c r="AO247" s="20"/>
      <c r="AP247" s="20"/>
      <c r="AQ247" s="644"/>
    </row>
    <row r="248" spans="1:43" ht="16.5">
      <c r="A248" s="642">
        <v>759</v>
      </c>
      <c r="B248" s="632" t="s">
        <v>271</v>
      </c>
      <c r="C248" s="36">
        <v>1873</v>
      </c>
      <c r="D248" s="643">
        <v>57978</v>
      </c>
      <c r="E248" s="644">
        <v>-367951</v>
      </c>
      <c r="F248" s="644">
        <v>-188274</v>
      </c>
      <c r="G248" s="639">
        <v>-498247</v>
      </c>
      <c r="H248" s="644"/>
      <c r="I248" s="644"/>
      <c r="J248" s="644">
        <v>23801</v>
      </c>
      <c r="K248" s="644">
        <v>4472</v>
      </c>
      <c r="L248" s="644"/>
      <c r="M248" s="644"/>
      <c r="N248" s="644"/>
      <c r="O248" s="644">
        <v>4472</v>
      </c>
      <c r="P248" s="644">
        <v>16406</v>
      </c>
      <c r="Q248" s="644"/>
      <c r="R248" s="644"/>
      <c r="S248" s="644"/>
      <c r="T248" s="644"/>
      <c r="U248" s="644"/>
      <c r="V248" s="644">
        <v>6675</v>
      </c>
      <c r="W248" s="644"/>
      <c r="X248" s="644"/>
      <c r="Y248" s="644"/>
      <c r="Z248" s="644">
        <v>2152</v>
      </c>
      <c r="AA248" s="644"/>
      <c r="AB248" s="644"/>
      <c r="AC248" s="644"/>
      <c r="AD248" s="644"/>
      <c r="AE248" s="644"/>
      <c r="AF248" s="644"/>
      <c r="AG248" s="644"/>
      <c r="AH248" s="644"/>
      <c r="AI248" s="20"/>
      <c r="AJ248" s="644"/>
      <c r="AK248" s="644"/>
      <c r="AL248" s="20"/>
      <c r="AM248" s="20"/>
      <c r="AN248" s="20"/>
      <c r="AO248" s="20"/>
      <c r="AP248" s="20"/>
      <c r="AQ248" s="644"/>
    </row>
    <row r="249" spans="1:43" ht="16.5">
      <c r="A249" s="642">
        <v>761</v>
      </c>
      <c r="B249" s="632" t="s">
        <v>272</v>
      </c>
      <c r="C249" s="36">
        <v>8410</v>
      </c>
      <c r="D249" s="643">
        <v>3648072</v>
      </c>
      <c r="E249" s="644">
        <v>-1652145</v>
      </c>
      <c r="F249" s="644">
        <v>-845373</v>
      </c>
      <c r="G249" s="639">
        <v>1150554</v>
      </c>
      <c r="H249" s="644">
        <v>1297860</v>
      </c>
      <c r="I249" s="644"/>
      <c r="J249" s="644">
        <v>1071036</v>
      </c>
      <c r="K249" s="644">
        <v>476979</v>
      </c>
      <c r="L249" s="644"/>
      <c r="M249" s="644"/>
      <c r="N249" s="644">
        <v>165177</v>
      </c>
      <c r="O249" s="644">
        <v>469526</v>
      </c>
      <c r="P249" s="644">
        <v>94789</v>
      </c>
      <c r="Q249" s="644"/>
      <c r="R249" s="644"/>
      <c r="S249" s="644"/>
      <c r="T249" s="644"/>
      <c r="U249" s="644"/>
      <c r="V249" s="644">
        <v>29973</v>
      </c>
      <c r="W249" s="644"/>
      <c r="X249" s="644"/>
      <c r="Y249" s="644"/>
      <c r="Z249" s="644">
        <v>8834</v>
      </c>
      <c r="AA249" s="644"/>
      <c r="AB249" s="644">
        <v>33898</v>
      </c>
      <c r="AC249" s="644"/>
      <c r="AD249" s="644"/>
      <c r="AE249" s="644"/>
      <c r="AF249" s="644"/>
      <c r="AG249" s="644"/>
      <c r="AH249" s="644"/>
      <c r="AI249" s="20"/>
      <c r="AJ249" s="644"/>
      <c r="AK249" s="644"/>
      <c r="AL249" s="20"/>
      <c r="AM249" s="20"/>
      <c r="AN249" s="20"/>
      <c r="AO249" s="20"/>
      <c r="AP249" s="20"/>
      <c r="AQ249" s="644"/>
    </row>
    <row r="250" spans="1:43" ht="16.5">
      <c r="A250" s="642">
        <v>762</v>
      </c>
      <c r="B250" s="632" t="s">
        <v>273</v>
      </c>
      <c r="C250" s="36">
        <v>3637</v>
      </c>
      <c r="D250" s="643">
        <v>1161224</v>
      </c>
      <c r="E250" s="644">
        <v>-714489</v>
      </c>
      <c r="F250" s="644">
        <v>-365591</v>
      </c>
      <c r="G250" s="639">
        <v>81144</v>
      </c>
      <c r="H250" s="644">
        <v>667354</v>
      </c>
      <c r="I250" s="644"/>
      <c r="J250" s="644">
        <v>238008</v>
      </c>
      <c r="K250" s="644">
        <v>35773</v>
      </c>
      <c r="L250" s="644">
        <v>38145</v>
      </c>
      <c r="M250" s="644"/>
      <c r="N250" s="644">
        <v>111168</v>
      </c>
      <c r="O250" s="644">
        <v>35773</v>
      </c>
      <c r="P250" s="644">
        <v>18762</v>
      </c>
      <c r="Q250" s="644"/>
      <c r="R250" s="644"/>
      <c r="S250" s="644"/>
      <c r="T250" s="644"/>
      <c r="U250" s="644"/>
      <c r="V250" s="644">
        <v>12962</v>
      </c>
      <c r="W250" s="644"/>
      <c r="X250" s="644"/>
      <c r="Y250" s="644"/>
      <c r="Z250" s="644">
        <v>3279</v>
      </c>
      <c r="AA250" s="644"/>
      <c r="AB250" s="644"/>
      <c r="AC250" s="644"/>
      <c r="AD250" s="644"/>
      <c r="AE250" s="644"/>
      <c r="AF250" s="644"/>
      <c r="AG250" s="644"/>
      <c r="AH250" s="644"/>
      <c r="AI250" s="20"/>
      <c r="AJ250" s="644"/>
      <c r="AK250" s="644"/>
      <c r="AL250" s="20"/>
      <c r="AM250" s="20"/>
      <c r="AN250" s="20"/>
      <c r="AO250" s="20"/>
      <c r="AP250" s="20"/>
      <c r="AQ250" s="644"/>
    </row>
    <row r="251" spans="1:43" ht="16.5">
      <c r="A251" s="642">
        <v>765</v>
      </c>
      <c r="B251" s="632" t="s">
        <v>274</v>
      </c>
      <c r="C251" s="36">
        <v>10274</v>
      </c>
      <c r="D251" s="643">
        <v>4173544</v>
      </c>
      <c r="E251" s="644">
        <v>-2018327</v>
      </c>
      <c r="F251" s="644">
        <v>-1032742</v>
      </c>
      <c r="G251" s="639">
        <v>1122475</v>
      </c>
      <c r="H251" s="644">
        <v>2294588</v>
      </c>
      <c r="I251" s="644"/>
      <c r="J251" s="644">
        <v>476016</v>
      </c>
      <c r="K251" s="644">
        <v>220603</v>
      </c>
      <c r="L251" s="644">
        <v>114436</v>
      </c>
      <c r="M251" s="644"/>
      <c r="N251" s="644">
        <v>454924</v>
      </c>
      <c r="O251" s="644">
        <v>220603</v>
      </c>
      <c r="P251" s="644">
        <v>121272</v>
      </c>
      <c r="Q251" s="644"/>
      <c r="R251" s="644"/>
      <c r="S251" s="644"/>
      <c r="T251" s="644"/>
      <c r="U251" s="644"/>
      <c r="V251" s="644">
        <v>36617</v>
      </c>
      <c r="W251" s="644"/>
      <c r="X251" s="644"/>
      <c r="Y251" s="644">
        <v>192833</v>
      </c>
      <c r="Z251" s="644">
        <v>12104</v>
      </c>
      <c r="AA251" s="644">
        <v>29548</v>
      </c>
      <c r="AB251" s="644"/>
      <c r="AC251" s="644"/>
      <c r="AD251" s="644"/>
      <c r="AE251" s="644"/>
      <c r="AF251" s="644"/>
      <c r="AG251" s="644"/>
      <c r="AH251" s="644"/>
      <c r="AI251" s="20"/>
      <c r="AJ251" s="644"/>
      <c r="AK251" s="644"/>
      <c r="AL251" s="20"/>
      <c r="AM251" s="20"/>
      <c r="AN251" s="20"/>
      <c r="AO251" s="20"/>
      <c r="AP251" s="20"/>
      <c r="AQ251" s="644"/>
    </row>
    <row r="252" spans="1:43" ht="16.5">
      <c r="A252" s="642">
        <v>768</v>
      </c>
      <c r="B252" s="632" t="s">
        <v>275</v>
      </c>
      <c r="C252" s="36">
        <v>2368</v>
      </c>
      <c r="D252" s="643">
        <v>1031981</v>
      </c>
      <c r="E252" s="644">
        <v>-465194</v>
      </c>
      <c r="F252" s="644">
        <v>-238031</v>
      </c>
      <c r="G252" s="639">
        <v>328756</v>
      </c>
      <c r="H252" s="644">
        <v>464061</v>
      </c>
      <c r="I252" s="644"/>
      <c r="J252" s="644">
        <v>47602</v>
      </c>
      <c r="K252" s="644">
        <v>10434</v>
      </c>
      <c r="L252" s="644">
        <v>38145</v>
      </c>
      <c r="M252" s="644"/>
      <c r="N252" s="644">
        <v>419987</v>
      </c>
      <c r="O252" s="644">
        <v>10434</v>
      </c>
      <c r="P252" s="644">
        <v>19681</v>
      </c>
      <c r="Q252" s="644"/>
      <c r="R252" s="644"/>
      <c r="S252" s="644"/>
      <c r="T252" s="644"/>
      <c r="U252" s="644"/>
      <c r="V252" s="644">
        <v>8440</v>
      </c>
      <c r="W252" s="644"/>
      <c r="X252" s="644"/>
      <c r="Y252" s="644"/>
      <c r="Z252" s="644">
        <v>1898</v>
      </c>
      <c r="AA252" s="644"/>
      <c r="AB252" s="644">
        <v>11299</v>
      </c>
      <c r="AC252" s="644"/>
      <c r="AD252" s="644"/>
      <c r="AE252" s="644"/>
      <c r="AF252" s="644"/>
      <c r="AG252" s="644"/>
      <c r="AH252" s="644"/>
      <c r="AI252" s="20"/>
      <c r="AJ252" s="644"/>
      <c r="AK252" s="644"/>
      <c r="AL252" s="20"/>
      <c r="AM252" s="20"/>
      <c r="AN252" s="20"/>
      <c r="AO252" s="20"/>
      <c r="AP252" s="20"/>
      <c r="AQ252" s="644"/>
    </row>
    <row r="253" spans="1:43" ht="16.5">
      <c r="A253" s="642">
        <v>777</v>
      </c>
      <c r="B253" s="632" t="s">
        <v>276</v>
      </c>
      <c r="C253" s="36">
        <v>7172</v>
      </c>
      <c r="D253" s="643">
        <v>1798219</v>
      </c>
      <c r="E253" s="644">
        <v>-1408939</v>
      </c>
      <c r="F253" s="644">
        <v>-720929</v>
      </c>
      <c r="G253" s="639">
        <v>-331649</v>
      </c>
      <c r="H253" s="644">
        <v>854041</v>
      </c>
      <c r="I253" s="644"/>
      <c r="J253" s="644">
        <v>333211</v>
      </c>
      <c r="K253" s="644">
        <v>95396</v>
      </c>
      <c r="L253" s="644">
        <v>76291</v>
      </c>
      <c r="M253" s="644"/>
      <c r="N253" s="644">
        <v>263401</v>
      </c>
      <c r="O253" s="644">
        <v>-7453</v>
      </c>
      <c r="P253" s="644">
        <v>18762</v>
      </c>
      <c r="Q253" s="644"/>
      <c r="R253" s="644"/>
      <c r="S253" s="644"/>
      <c r="T253" s="644">
        <v>7415</v>
      </c>
      <c r="U253" s="644"/>
      <c r="V253" s="644">
        <v>25561</v>
      </c>
      <c r="W253" s="644">
        <v>125334</v>
      </c>
      <c r="X253" s="644"/>
      <c r="Y253" s="644"/>
      <c r="Z253" s="644">
        <v>5502</v>
      </c>
      <c r="AA253" s="644">
        <v>17729</v>
      </c>
      <c r="AB253" s="644">
        <v>11299</v>
      </c>
      <c r="AC253" s="644"/>
      <c r="AD253" s="644"/>
      <c r="AE253" s="644">
        <v>34766</v>
      </c>
      <c r="AF253" s="644"/>
      <c r="AG253" s="644"/>
      <c r="AH253" s="644"/>
      <c r="AI253" s="20"/>
      <c r="AJ253" s="644"/>
      <c r="AK253" s="644"/>
      <c r="AL253" s="20"/>
      <c r="AM253" s="20"/>
      <c r="AN253" s="20"/>
      <c r="AO253" s="20"/>
      <c r="AP253" s="20"/>
      <c r="AQ253" s="644">
        <v>-63036</v>
      </c>
    </row>
    <row r="254" spans="1:43" ht="16.5">
      <c r="A254" s="642">
        <v>778</v>
      </c>
      <c r="B254" s="632" t="s">
        <v>277</v>
      </c>
      <c r="C254" s="36">
        <v>6708</v>
      </c>
      <c r="D254" s="643">
        <v>2060730</v>
      </c>
      <c r="E254" s="644">
        <v>-1317787</v>
      </c>
      <c r="F254" s="644">
        <v>-674288</v>
      </c>
      <c r="G254" s="639">
        <v>68655</v>
      </c>
      <c r="H254" s="644">
        <v>1043009</v>
      </c>
      <c r="I254" s="644"/>
      <c r="J254" s="644">
        <v>166606</v>
      </c>
      <c r="K254" s="644"/>
      <c r="L254" s="644"/>
      <c r="M254" s="644"/>
      <c r="N254" s="644">
        <v>579781</v>
      </c>
      <c r="O254" s="644">
        <v>31302</v>
      </c>
      <c r="P254" s="644">
        <v>46876</v>
      </c>
      <c r="Q254" s="644"/>
      <c r="R254" s="644"/>
      <c r="S254" s="644"/>
      <c r="T254" s="644">
        <v>3925</v>
      </c>
      <c r="U254" s="644"/>
      <c r="V254" s="644">
        <v>23907</v>
      </c>
      <c r="W254" s="644"/>
      <c r="X254" s="644"/>
      <c r="Y254" s="644"/>
      <c r="Z254" s="644">
        <v>6914</v>
      </c>
      <c r="AA254" s="644"/>
      <c r="AB254" s="644"/>
      <c r="AC254" s="644">
        <v>159516</v>
      </c>
      <c r="AD254" s="644"/>
      <c r="AE254" s="644"/>
      <c r="AF254" s="644"/>
      <c r="AG254" s="644"/>
      <c r="AH254" s="644"/>
      <c r="AI254" s="20"/>
      <c r="AJ254" s="644"/>
      <c r="AK254" s="644"/>
      <c r="AL254" s="20"/>
      <c r="AM254" s="20"/>
      <c r="AN254" s="20"/>
      <c r="AO254" s="20"/>
      <c r="AP254" s="20"/>
      <c r="AQ254" s="644">
        <v>-1106</v>
      </c>
    </row>
    <row r="255" spans="1:43" ht="16.5">
      <c r="A255" s="642">
        <v>781</v>
      </c>
      <c r="B255" s="632" t="s">
        <v>278</v>
      </c>
      <c r="C255" s="36">
        <v>3496</v>
      </c>
      <c r="D255" s="643">
        <v>679068</v>
      </c>
      <c r="E255" s="644">
        <v>-686789</v>
      </c>
      <c r="F255" s="644">
        <v>-351418</v>
      </c>
      <c r="G255" s="639">
        <v>-359139</v>
      </c>
      <c r="H255" s="644">
        <v>627056</v>
      </c>
      <c r="I255" s="644"/>
      <c r="J255" s="644"/>
      <c r="K255" s="644">
        <v>14906</v>
      </c>
      <c r="L255" s="644"/>
      <c r="M255" s="644"/>
      <c r="N255" s="644"/>
      <c r="O255" s="644">
        <v>5962</v>
      </c>
      <c r="P255" s="644">
        <v>16332</v>
      </c>
      <c r="Q255" s="644"/>
      <c r="R255" s="644"/>
      <c r="S255" s="644"/>
      <c r="T255" s="644"/>
      <c r="U255" s="644"/>
      <c r="V255" s="644">
        <v>12460</v>
      </c>
      <c r="W255" s="644"/>
      <c r="X255" s="644"/>
      <c r="Y255" s="644"/>
      <c r="Z255" s="644">
        <v>2352</v>
      </c>
      <c r="AA255" s="644"/>
      <c r="AB255" s="644"/>
      <c r="AC255" s="644"/>
      <c r="AD255" s="644"/>
      <c r="AE255" s="644"/>
      <c r="AF255" s="644"/>
      <c r="AG255" s="644"/>
      <c r="AH255" s="644"/>
      <c r="AI255" s="20"/>
      <c r="AJ255" s="644"/>
      <c r="AK255" s="644"/>
      <c r="AL255" s="20"/>
      <c r="AM255" s="20"/>
      <c r="AN255" s="20"/>
      <c r="AO255" s="20"/>
      <c r="AP255" s="20"/>
      <c r="AQ255" s="644"/>
    </row>
    <row r="256" spans="1:43" ht="16.5">
      <c r="A256" s="642">
        <v>783</v>
      </c>
      <c r="B256" s="632" t="s">
        <v>279</v>
      </c>
      <c r="C256" s="36">
        <v>6377</v>
      </c>
      <c r="D256" s="643">
        <v>1830315</v>
      </c>
      <c r="E256" s="644">
        <v>-1252762</v>
      </c>
      <c r="F256" s="644">
        <v>-641016</v>
      </c>
      <c r="G256" s="639">
        <v>-63463</v>
      </c>
      <c r="H256" s="644">
        <v>1134904</v>
      </c>
      <c r="I256" s="644"/>
      <c r="J256" s="644">
        <v>238008</v>
      </c>
      <c r="K256" s="644"/>
      <c r="L256" s="644">
        <v>38145</v>
      </c>
      <c r="M256" s="644"/>
      <c r="N256" s="644">
        <v>124398</v>
      </c>
      <c r="O256" s="644">
        <v>228056</v>
      </c>
      <c r="P256" s="644">
        <v>37509</v>
      </c>
      <c r="Q256" s="644"/>
      <c r="R256" s="644"/>
      <c r="S256" s="644"/>
      <c r="T256" s="644"/>
      <c r="U256" s="644"/>
      <c r="V256" s="644">
        <v>22728</v>
      </c>
      <c r="W256" s="644"/>
      <c r="X256" s="644"/>
      <c r="Y256" s="644"/>
      <c r="Z256" s="644">
        <v>6567</v>
      </c>
      <c r="AA256" s="644"/>
      <c r="AB256" s="644"/>
      <c r="AC256" s="644"/>
      <c r="AD256" s="644"/>
      <c r="AE256" s="644"/>
      <c r="AF256" s="644"/>
      <c r="AG256" s="644"/>
      <c r="AH256" s="644"/>
      <c r="AI256" s="20"/>
      <c r="AJ256" s="644"/>
      <c r="AK256" s="644"/>
      <c r="AL256" s="20"/>
      <c r="AM256" s="20"/>
      <c r="AN256" s="20"/>
      <c r="AO256" s="20"/>
      <c r="AP256" s="20"/>
      <c r="AQ256" s="644"/>
    </row>
    <row r="257" spans="1:43" ht="16.5">
      <c r="A257" s="642">
        <v>785</v>
      </c>
      <c r="B257" s="632" t="s">
        <v>280</v>
      </c>
      <c r="C257" s="36">
        <v>2589</v>
      </c>
      <c r="D257" s="643">
        <v>832678</v>
      </c>
      <c r="E257" s="644">
        <v>-508609</v>
      </c>
      <c r="F257" s="644">
        <v>-260246</v>
      </c>
      <c r="G257" s="639">
        <v>63823</v>
      </c>
      <c r="H257" s="644">
        <v>566729</v>
      </c>
      <c r="I257" s="644"/>
      <c r="J257" s="644">
        <v>142805</v>
      </c>
      <c r="K257" s="644"/>
      <c r="L257" s="644"/>
      <c r="M257" s="644"/>
      <c r="N257" s="644">
        <v>100973</v>
      </c>
      <c r="O257" s="644"/>
      <c r="P257" s="644">
        <v>9366</v>
      </c>
      <c r="Q257" s="644"/>
      <c r="R257" s="644"/>
      <c r="S257" s="644"/>
      <c r="T257" s="644"/>
      <c r="U257" s="644"/>
      <c r="V257" s="644">
        <v>9227</v>
      </c>
      <c r="W257" s="644"/>
      <c r="X257" s="644"/>
      <c r="Y257" s="644"/>
      <c r="Z257" s="644">
        <v>2272</v>
      </c>
      <c r="AA257" s="644"/>
      <c r="AB257" s="644"/>
      <c r="AC257" s="644"/>
      <c r="AD257" s="644"/>
      <c r="AE257" s="644">
        <v>1306</v>
      </c>
      <c r="AF257" s="644"/>
      <c r="AG257" s="644"/>
      <c r="AH257" s="644"/>
      <c r="AI257" s="20"/>
      <c r="AJ257" s="644"/>
      <c r="AK257" s="644"/>
      <c r="AL257" s="20"/>
      <c r="AM257" s="20"/>
      <c r="AN257" s="20"/>
      <c r="AO257" s="20"/>
      <c r="AP257" s="20"/>
      <c r="AQ257" s="644"/>
    </row>
    <row r="258" spans="1:43" ht="16.5">
      <c r="A258" s="642">
        <v>790</v>
      </c>
      <c r="B258" s="632" t="s">
        <v>281</v>
      </c>
      <c r="C258" s="36">
        <v>23515</v>
      </c>
      <c r="D258" s="643">
        <v>5490935</v>
      </c>
      <c r="E258" s="644">
        <v>-4619522</v>
      </c>
      <c r="F258" s="644">
        <v>-2363728</v>
      </c>
      <c r="G258" s="639">
        <v>-1492315</v>
      </c>
      <c r="H258" s="644">
        <v>2186935</v>
      </c>
      <c r="I258" s="644"/>
      <c r="J258" s="644">
        <v>1285244</v>
      </c>
      <c r="K258" s="644">
        <v>134150</v>
      </c>
      <c r="L258" s="644">
        <v>38145</v>
      </c>
      <c r="M258" s="644"/>
      <c r="N258" s="644">
        <v>783503</v>
      </c>
      <c r="O258" s="644">
        <v>369659</v>
      </c>
      <c r="P258" s="644">
        <v>120798</v>
      </c>
      <c r="Q258" s="644">
        <v>430179</v>
      </c>
      <c r="R258" s="644"/>
      <c r="S258" s="644"/>
      <c r="T258" s="644"/>
      <c r="U258" s="644"/>
      <c r="V258" s="644">
        <v>83807</v>
      </c>
      <c r="W258" s="644"/>
      <c r="X258" s="644"/>
      <c r="Y258" s="644"/>
      <c r="Z258" s="644">
        <v>26013</v>
      </c>
      <c r="AA258" s="644">
        <v>32502</v>
      </c>
      <c r="AB258" s="644"/>
      <c r="AC258" s="644"/>
      <c r="AD258" s="644"/>
      <c r="AE258" s="644"/>
      <c r="AF258" s="644"/>
      <c r="AG258" s="644"/>
      <c r="AH258" s="644"/>
      <c r="AI258" s="20"/>
      <c r="AJ258" s="644"/>
      <c r="AK258" s="644"/>
      <c r="AL258" s="20"/>
      <c r="AM258" s="20"/>
      <c r="AN258" s="20"/>
      <c r="AO258" s="20"/>
      <c r="AP258" s="20"/>
      <c r="AQ258" s="644"/>
    </row>
    <row r="259" spans="1:43" ht="16.5">
      <c r="A259" s="642">
        <v>791</v>
      </c>
      <c r="B259" s="632" t="s">
        <v>282</v>
      </c>
      <c r="C259" s="36">
        <v>4931</v>
      </c>
      <c r="D259" s="643">
        <v>1347618</v>
      </c>
      <c r="E259" s="644">
        <v>-968695</v>
      </c>
      <c r="F259" s="644">
        <v>-495664</v>
      </c>
      <c r="G259" s="639">
        <v>-116741</v>
      </c>
      <c r="H259" s="644">
        <v>894050</v>
      </c>
      <c r="I259" s="644"/>
      <c r="J259" s="644">
        <v>333211</v>
      </c>
      <c r="K259" s="644">
        <v>16396</v>
      </c>
      <c r="L259" s="644"/>
      <c r="M259" s="644"/>
      <c r="N259" s="644"/>
      <c r="O259" s="644">
        <v>13415</v>
      </c>
      <c r="P259" s="644">
        <v>34990</v>
      </c>
      <c r="Q259" s="644"/>
      <c r="R259" s="644"/>
      <c r="S259" s="644"/>
      <c r="T259" s="644"/>
      <c r="U259" s="644"/>
      <c r="V259" s="644">
        <v>17574</v>
      </c>
      <c r="W259" s="644"/>
      <c r="X259" s="644"/>
      <c r="Y259" s="644"/>
      <c r="Z259" s="644">
        <v>5480</v>
      </c>
      <c r="AA259" s="644">
        <v>32502</v>
      </c>
      <c r="AB259" s="644"/>
      <c r="AC259" s="644"/>
      <c r="AD259" s="644"/>
      <c r="AE259" s="644"/>
      <c r="AF259" s="644"/>
      <c r="AG259" s="644"/>
      <c r="AH259" s="644"/>
      <c r="AI259" s="20"/>
      <c r="AJ259" s="644"/>
      <c r="AK259" s="644"/>
      <c r="AL259" s="20"/>
      <c r="AM259" s="20"/>
      <c r="AN259" s="20"/>
      <c r="AO259" s="20"/>
      <c r="AP259" s="20"/>
      <c r="AQ259" s="644"/>
    </row>
    <row r="260" spans="1:43" ht="16.5">
      <c r="A260" s="642">
        <v>831</v>
      </c>
      <c r="B260" s="632" t="s">
        <v>283</v>
      </c>
      <c r="C260" s="36">
        <v>4625</v>
      </c>
      <c r="D260" s="643">
        <v>353088</v>
      </c>
      <c r="E260" s="644">
        <v>-908581</v>
      </c>
      <c r="F260" s="644">
        <v>-464905</v>
      </c>
      <c r="G260" s="639">
        <v>-1020398</v>
      </c>
      <c r="H260" s="644"/>
      <c r="I260" s="644"/>
      <c r="J260" s="644">
        <v>71402</v>
      </c>
      <c r="K260" s="644">
        <v>120735</v>
      </c>
      <c r="L260" s="644"/>
      <c r="M260" s="644"/>
      <c r="N260" s="644"/>
      <c r="O260" s="644">
        <v>120735</v>
      </c>
      <c r="P260" s="644">
        <v>18658</v>
      </c>
      <c r="Q260" s="644"/>
      <c r="R260" s="644"/>
      <c r="S260" s="644"/>
      <c r="T260" s="644"/>
      <c r="U260" s="644"/>
      <c r="V260" s="644">
        <v>16484</v>
      </c>
      <c r="W260" s="644"/>
      <c r="X260" s="644"/>
      <c r="Y260" s="644"/>
      <c r="Z260" s="644">
        <v>5074</v>
      </c>
      <c r="AA260" s="644"/>
      <c r="AB260" s="644"/>
      <c r="AC260" s="644"/>
      <c r="AD260" s="644"/>
      <c r="AE260" s="644"/>
      <c r="AF260" s="644"/>
      <c r="AG260" s="644"/>
      <c r="AH260" s="644"/>
      <c r="AI260" s="20"/>
      <c r="AJ260" s="644"/>
      <c r="AK260" s="644"/>
      <c r="AL260" s="20"/>
      <c r="AM260" s="20"/>
      <c r="AN260" s="20"/>
      <c r="AO260" s="20"/>
      <c r="AP260" s="20"/>
      <c r="AQ260" s="644"/>
    </row>
    <row r="261" spans="1:43" ht="16.5">
      <c r="A261" s="642">
        <v>832</v>
      </c>
      <c r="B261" s="632" t="s">
        <v>284</v>
      </c>
      <c r="C261" s="36">
        <v>3731</v>
      </c>
      <c r="D261" s="643">
        <v>1016152</v>
      </c>
      <c r="E261" s="644">
        <v>-732955</v>
      </c>
      <c r="F261" s="644">
        <v>-375040</v>
      </c>
      <c r="G261" s="639">
        <v>-91843</v>
      </c>
      <c r="H261" s="644">
        <v>683791</v>
      </c>
      <c r="I261" s="644"/>
      <c r="J261" s="644">
        <v>95203</v>
      </c>
      <c r="K261" s="644">
        <v>8943</v>
      </c>
      <c r="L261" s="644">
        <v>38145</v>
      </c>
      <c r="M261" s="644"/>
      <c r="N261" s="644">
        <v>154352</v>
      </c>
      <c r="O261" s="644">
        <v>8943</v>
      </c>
      <c r="P261" s="644">
        <v>9366</v>
      </c>
      <c r="Q261" s="644"/>
      <c r="R261" s="644"/>
      <c r="S261" s="644"/>
      <c r="T261" s="644"/>
      <c r="U261" s="644"/>
      <c r="V261" s="644">
        <v>13297</v>
      </c>
      <c r="W261" s="644"/>
      <c r="X261" s="644"/>
      <c r="Y261" s="644"/>
      <c r="Z261" s="644">
        <v>4112</v>
      </c>
      <c r="AA261" s="644"/>
      <c r="AB261" s="644"/>
      <c r="AC261" s="644"/>
      <c r="AD261" s="644"/>
      <c r="AE261" s="644"/>
      <c r="AF261" s="644"/>
      <c r="AG261" s="644"/>
      <c r="AH261" s="644"/>
      <c r="AI261" s="20"/>
      <c r="AJ261" s="644"/>
      <c r="AK261" s="644"/>
      <c r="AL261" s="20"/>
      <c r="AM261" s="20"/>
      <c r="AN261" s="20"/>
      <c r="AO261" s="20"/>
      <c r="AP261" s="20"/>
      <c r="AQ261" s="644"/>
    </row>
    <row r="262" spans="1:43" ht="16.5">
      <c r="A262" s="642">
        <v>833</v>
      </c>
      <c r="B262" s="632" t="s">
        <v>285</v>
      </c>
      <c r="C262" s="36">
        <v>1705</v>
      </c>
      <c r="D262" s="643">
        <v>82940</v>
      </c>
      <c r="E262" s="644">
        <v>-334947</v>
      </c>
      <c r="F262" s="644">
        <v>-171387</v>
      </c>
      <c r="G262" s="639">
        <v>-423394</v>
      </c>
      <c r="H262" s="644"/>
      <c r="I262" s="644"/>
      <c r="J262" s="644">
        <v>47602</v>
      </c>
      <c r="K262" s="644">
        <v>4472</v>
      </c>
      <c r="L262" s="644"/>
      <c r="M262" s="644"/>
      <c r="N262" s="644"/>
      <c r="O262" s="644">
        <v>4472</v>
      </c>
      <c r="P262" s="644">
        <v>18762</v>
      </c>
      <c r="Q262" s="644"/>
      <c r="R262" s="644"/>
      <c r="S262" s="644"/>
      <c r="T262" s="644"/>
      <c r="U262" s="644"/>
      <c r="V262" s="644">
        <v>6077</v>
      </c>
      <c r="W262" s="644"/>
      <c r="X262" s="644"/>
      <c r="Y262" s="644"/>
      <c r="Z262" s="644">
        <v>1555</v>
      </c>
      <c r="AA262" s="644"/>
      <c r="AB262" s="644"/>
      <c r="AC262" s="644"/>
      <c r="AD262" s="644"/>
      <c r="AE262" s="644"/>
      <c r="AF262" s="644"/>
      <c r="AG262" s="644"/>
      <c r="AH262" s="644"/>
      <c r="AI262" s="20"/>
      <c r="AJ262" s="644"/>
      <c r="AK262" s="644"/>
      <c r="AL262" s="20"/>
      <c r="AM262" s="20"/>
      <c r="AN262" s="20"/>
      <c r="AO262" s="20"/>
      <c r="AP262" s="20"/>
      <c r="AQ262" s="644"/>
    </row>
    <row r="263" spans="1:43" ht="16.5">
      <c r="A263" s="642">
        <v>834</v>
      </c>
      <c r="B263" s="632" t="s">
        <v>286</v>
      </c>
      <c r="C263" s="36">
        <v>5844</v>
      </c>
      <c r="D263" s="643">
        <v>280893</v>
      </c>
      <c r="E263" s="644">
        <v>-1148054</v>
      </c>
      <c r="F263" s="644">
        <v>-587439</v>
      </c>
      <c r="G263" s="639">
        <v>-1454600</v>
      </c>
      <c r="H263" s="644"/>
      <c r="I263" s="644"/>
      <c r="J263" s="644">
        <v>142805</v>
      </c>
      <c r="K263" s="644">
        <v>7453</v>
      </c>
      <c r="L263" s="644"/>
      <c r="M263" s="644"/>
      <c r="N263" s="644"/>
      <c r="O263" s="644">
        <v>25340</v>
      </c>
      <c r="P263" s="644">
        <v>65979</v>
      </c>
      <c r="Q263" s="644"/>
      <c r="R263" s="644"/>
      <c r="S263" s="644"/>
      <c r="T263" s="644"/>
      <c r="U263" s="644"/>
      <c r="V263" s="644">
        <v>20828</v>
      </c>
      <c r="W263" s="644"/>
      <c r="X263" s="644"/>
      <c r="Y263" s="644"/>
      <c r="Z263" s="644">
        <v>6669</v>
      </c>
      <c r="AA263" s="644">
        <v>11819</v>
      </c>
      <c r="AB263" s="644"/>
      <c r="AC263" s="644"/>
      <c r="AD263" s="644"/>
      <c r="AE263" s="644"/>
      <c r="AF263" s="644"/>
      <c r="AG263" s="644"/>
      <c r="AH263" s="644"/>
      <c r="AI263" s="20"/>
      <c r="AJ263" s="644"/>
      <c r="AK263" s="644"/>
      <c r="AL263" s="20"/>
      <c r="AM263" s="20"/>
      <c r="AN263" s="20"/>
      <c r="AO263" s="20"/>
      <c r="AP263" s="20"/>
      <c r="AQ263" s="644"/>
    </row>
    <row r="264" spans="1:43" ht="16.5">
      <c r="A264" s="642">
        <v>837</v>
      </c>
      <c r="B264" s="632" t="s">
        <v>287</v>
      </c>
      <c r="C264" s="36">
        <v>255050</v>
      </c>
      <c r="D264" s="643">
        <v>162704513</v>
      </c>
      <c r="E264" s="644">
        <v>-50104572</v>
      </c>
      <c r="F264" s="644">
        <v>-25637626</v>
      </c>
      <c r="G264" s="639">
        <v>86962315</v>
      </c>
      <c r="H264" s="644">
        <v>31586629</v>
      </c>
      <c r="I264" s="644">
        <v>66667279</v>
      </c>
      <c r="J264" s="644">
        <v>8853901</v>
      </c>
      <c r="K264" s="644">
        <v>3310534</v>
      </c>
      <c r="L264" s="644">
        <v>3166068</v>
      </c>
      <c r="M264" s="644">
        <v>20126484</v>
      </c>
      <c r="N264" s="644">
        <v>1873878</v>
      </c>
      <c r="O264" s="644">
        <v>1930275</v>
      </c>
      <c r="P264" s="644">
        <v>2592092</v>
      </c>
      <c r="Q264" s="644"/>
      <c r="R264" s="644">
        <v>10272517</v>
      </c>
      <c r="S264" s="644">
        <v>2361967</v>
      </c>
      <c r="T264" s="644">
        <v>2241038</v>
      </c>
      <c r="U264" s="644">
        <v>2056537</v>
      </c>
      <c r="V264" s="644">
        <v>908998</v>
      </c>
      <c r="W264" s="644">
        <v>1758734</v>
      </c>
      <c r="X264" s="644">
        <v>996570</v>
      </c>
      <c r="Y264" s="644">
        <v>1079419</v>
      </c>
      <c r="Z264" s="644">
        <v>403774</v>
      </c>
      <c r="AA264" s="644">
        <v>192060</v>
      </c>
      <c r="AB264" s="644"/>
      <c r="AC264" s="644"/>
      <c r="AD264" s="644"/>
      <c r="AE264" s="644">
        <v>23211</v>
      </c>
      <c r="AF264" s="644"/>
      <c r="AG264" s="644">
        <v>161363</v>
      </c>
      <c r="AH264" s="644"/>
      <c r="AI264" s="20"/>
      <c r="AJ264" s="644"/>
      <c r="AK264" s="644"/>
      <c r="AL264" s="20"/>
      <c r="AM264" s="20"/>
      <c r="AN264" s="20"/>
      <c r="AO264" s="20"/>
      <c r="AP264" s="20"/>
      <c r="AQ264" s="644">
        <v>141185</v>
      </c>
    </row>
    <row r="265" spans="1:43" ht="16.5">
      <c r="A265" s="642">
        <v>844</v>
      </c>
      <c r="B265" s="632" t="s">
        <v>288</v>
      </c>
      <c r="C265" s="36">
        <v>1412</v>
      </c>
      <c r="D265" s="643">
        <v>101087</v>
      </c>
      <c r="E265" s="644">
        <v>-277387</v>
      </c>
      <c r="F265" s="644">
        <v>-141934</v>
      </c>
      <c r="G265" s="639">
        <v>-318234</v>
      </c>
      <c r="H265" s="644"/>
      <c r="I265" s="644"/>
      <c r="J265" s="644">
        <v>47602</v>
      </c>
      <c r="K265" s="644"/>
      <c r="L265" s="644">
        <v>38145</v>
      </c>
      <c r="M265" s="644"/>
      <c r="N265" s="644"/>
      <c r="O265" s="644"/>
      <c r="P265" s="644">
        <v>9381</v>
      </c>
      <c r="Q265" s="644"/>
      <c r="R265" s="644"/>
      <c r="S265" s="644"/>
      <c r="T265" s="644"/>
      <c r="U265" s="644"/>
      <c r="V265" s="644">
        <v>5032</v>
      </c>
      <c r="W265" s="644"/>
      <c r="X265" s="644"/>
      <c r="Y265" s="644"/>
      <c r="Z265" s="644">
        <v>927</v>
      </c>
      <c r="AA265" s="644"/>
      <c r="AB265" s="644"/>
      <c r="AC265" s="644"/>
      <c r="AD265" s="644"/>
      <c r="AE265" s="644"/>
      <c r="AF265" s="644"/>
      <c r="AG265" s="644"/>
      <c r="AH265" s="644"/>
      <c r="AI265" s="20"/>
      <c r="AJ265" s="644"/>
      <c r="AK265" s="644"/>
      <c r="AL265" s="20"/>
      <c r="AM265" s="20"/>
      <c r="AN265" s="20"/>
      <c r="AO265" s="20"/>
      <c r="AP265" s="20"/>
      <c r="AQ265" s="644"/>
    </row>
    <row r="266" spans="1:43" ht="16.5">
      <c r="A266" s="642">
        <v>845</v>
      </c>
      <c r="B266" s="632" t="s">
        <v>289</v>
      </c>
      <c r="C266" s="36">
        <v>2831</v>
      </c>
      <c r="D266" s="643">
        <v>819575</v>
      </c>
      <c r="E266" s="644">
        <v>-556150</v>
      </c>
      <c r="F266" s="644">
        <v>-284572</v>
      </c>
      <c r="G266" s="639">
        <v>-21147</v>
      </c>
      <c r="H266" s="644">
        <v>517448</v>
      </c>
      <c r="I266" s="644"/>
      <c r="J266" s="644">
        <v>142805</v>
      </c>
      <c r="K266" s="644">
        <v>84962</v>
      </c>
      <c r="L266" s="644"/>
      <c r="M266" s="644"/>
      <c r="N266" s="644"/>
      <c r="O266" s="644">
        <v>32792</v>
      </c>
      <c r="P266" s="644">
        <v>28128</v>
      </c>
      <c r="Q266" s="644"/>
      <c r="R266" s="644"/>
      <c r="S266" s="644"/>
      <c r="T266" s="644"/>
      <c r="U266" s="644"/>
      <c r="V266" s="644">
        <v>10090</v>
      </c>
      <c r="W266" s="644"/>
      <c r="X266" s="644"/>
      <c r="Y266" s="644"/>
      <c r="Z266" s="644">
        <v>3350</v>
      </c>
      <c r="AA266" s="644"/>
      <c r="AB266" s="644"/>
      <c r="AC266" s="644"/>
      <c r="AD266" s="644"/>
      <c r="AE266" s="644"/>
      <c r="AF266" s="644"/>
      <c r="AG266" s="644"/>
      <c r="AH266" s="644"/>
      <c r="AI266" s="20"/>
      <c r="AJ266" s="644"/>
      <c r="AK266" s="644"/>
      <c r="AL266" s="20"/>
      <c r="AM266" s="20"/>
      <c r="AN266" s="20"/>
      <c r="AO266" s="20"/>
      <c r="AP266" s="20"/>
      <c r="AQ266" s="644"/>
    </row>
    <row r="267" spans="1:43" ht="16.5">
      <c r="A267" s="642">
        <v>846</v>
      </c>
      <c r="B267" s="632" t="s">
        <v>290</v>
      </c>
      <c r="C267" s="36">
        <v>4758</v>
      </c>
      <c r="D267" s="643">
        <v>1066021</v>
      </c>
      <c r="E267" s="644">
        <v>-934709</v>
      </c>
      <c r="F267" s="644">
        <v>-478274</v>
      </c>
      <c r="G267" s="639">
        <v>-346962</v>
      </c>
      <c r="H267" s="644">
        <v>651376</v>
      </c>
      <c r="I267" s="644"/>
      <c r="J267" s="644">
        <v>261809</v>
      </c>
      <c r="K267" s="644">
        <v>31302</v>
      </c>
      <c r="L267" s="644">
        <v>38145</v>
      </c>
      <c r="M267" s="644"/>
      <c r="N267" s="644"/>
      <c r="O267" s="644">
        <v>19377</v>
      </c>
      <c r="P267" s="644">
        <v>41748</v>
      </c>
      <c r="Q267" s="644"/>
      <c r="R267" s="644"/>
      <c r="S267" s="644"/>
      <c r="T267" s="644"/>
      <c r="U267" s="644"/>
      <c r="V267" s="644">
        <v>16958</v>
      </c>
      <c r="W267" s="644"/>
      <c r="X267" s="644"/>
      <c r="Y267" s="644"/>
      <c r="Z267" s="644">
        <v>5306</v>
      </c>
      <c r="AA267" s="644"/>
      <c r="AB267" s="644"/>
      <c r="AC267" s="644"/>
      <c r="AD267" s="644"/>
      <c r="AE267" s="644"/>
      <c r="AF267" s="644"/>
      <c r="AG267" s="644"/>
      <c r="AH267" s="644"/>
      <c r="AI267" s="20"/>
      <c r="AJ267" s="644"/>
      <c r="AK267" s="644"/>
      <c r="AL267" s="20"/>
      <c r="AM267" s="20"/>
      <c r="AN267" s="20"/>
      <c r="AO267" s="20"/>
      <c r="AP267" s="20"/>
      <c r="AQ267" s="644"/>
    </row>
    <row r="268" spans="1:43" ht="16.5">
      <c r="A268" s="642">
        <v>848</v>
      </c>
      <c r="B268" s="632" t="s">
        <v>291</v>
      </c>
      <c r="C268" s="36">
        <v>4066</v>
      </c>
      <c r="D268" s="643">
        <v>1954732</v>
      </c>
      <c r="E268" s="644">
        <v>-798766</v>
      </c>
      <c r="F268" s="644">
        <v>-408714</v>
      </c>
      <c r="G268" s="639">
        <v>747252</v>
      </c>
      <c r="H268" s="644">
        <v>721615</v>
      </c>
      <c r="I268" s="644"/>
      <c r="J268" s="644">
        <v>71402</v>
      </c>
      <c r="K268" s="644">
        <v>44717</v>
      </c>
      <c r="L268" s="644"/>
      <c r="M268" s="644"/>
      <c r="N268" s="644">
        <v>103207</v>
      </c>
      <c r="O268" s="644">
        <v>44717</v>
      </c>
      <c r="P268" s="644">
        <v>25802</v>
      </c>
      <c r="Q268" s="644">
        <v>925008</v>
      </c>
      <c r="R268" s="644"/>
      <c r="S268" s="644"/>
      <c r="T268" s="644"/>
      <c r="U268" s="644"/>
      <c r="V268" s="644">
        <v>14491</v>
      </c>
      <c r="W268" s="644"/>
      <c r="X268" s="644"/>
      <c r="Y268" s="644"/>
      <c r="Z268" s="644">
        <v>3773</v>
      </c>
      <c r="AA268" s="644"/>
      <c r="AB268" s="644"/>
      <c r="AC268" s="644"/>
      <c r="AD268" s="644"/>
      <c r="AE268" s="644"/>
      <c r="AF268" s="644"/>
      <c r="AG268" s="644"/>
      <c r="AH268" s="644"/>
      <c r="AI268" s="20"/>
      <c r="AJ268" s="644"/>
      <c r="AK268" s="644"/>
      <c r="AL268" s="20"/>
      <c r="AM268" s="20"/>
      <c r="AN268" s="20"/>
      <c r="AO268" s="20"/>
      <c r="AP268" s="20"/>
      <c r="AQ268" s="644"/>
    </row>
    <row r="269" spans="1:43" ht="16.5">
      <c r="A269" s="642">
        <v>849</v>
      </c>
      <c r="B269" s="632" t="s">
        <v>292</v>
      </c>
      <c r="C269" s="36">
        <v>2849</v>
      </c>
      <c r="D269" s="643">
        <v>1186529</v>
      </c>
      <c r="E269" s="644">
        <v>-559686</v>
      </c>
      <c r="F269" s="644">
        <v>-286381</v>
      </c>
      <c r="G269" s="639">
        <v>340462</v>
      </c>
      <c r="H269" s="644">
        <v>871201</v>
      </c>
      <c r="I269" s="644"/>
      <c r="J269" s="644">
        <v>166606</v>
      </c>
      <c r="K269" s="644">
        <v>34283</v>
      </c>
      <c r="L269" s="644">
        <v>38145</v>
      </c>
      <c r="M269" s="644"/>
      <c r="N269" s="644"/>
      <c r="O269" s="644">
        <v>34283</v>
      </c>
      <c r="P269" s="644">
        <v>28128</v>
      </c>
      <c r="Q269" s="644"/>
      <c r="R269" s="644"/>
      <c r="S269" s="644"/>
      <c r="T269" s="644"/>
      <c r="U269" s="644"/>
      <c r="V269" s="644">
        <v>10154</v>
      </c>
      <c r="W269" s="644"/>
      <c r="X269" s="644"/>
      <c r="Y269" s="644"/>
      <c r="Z269" s="644">
        <v>3729</v>
      </c>
      <c r="AA269" s="644"/>
      <c r="AB269" s="644"/>
      <c r="AC269" s="644"/>
      <c r="AD269" s="644"/>
      <c r="AE269" s="644"/>
      <c r="AF269" s="644"/>
      <c r="AG269" s="644"/>
      <c r="AH269" s="644"/>
      <c r="AI269" s="20"/>
      <c r="AJ269" s="644"/>
      <c r="AK269" s="644"/>
      <c r="AL269" s="20"/>
      <c r="AM269" s="20"/>
      <c r="AN269" s="20"/>
      <c r="AO269" s="20"/>
      <c r="AP269" s="20"/>
      <c r="AQ269" s="644"/>
    </row>
    <row r="270" spans="1:43" ht="16.5">
      <c r="A270" s="642">
        <v>850</v>
      </c>
      <c r="B270" s="632" t="s">
        <v>293</v>
      </c>
      <c r="C270" s="36">
        <v>2368</v>
      </c>
      <c r="D270" s="643">
        <v>291893</v>
      </c>
      <c r="E270" s="644">
        <v>-465194</v>
      </c>
      <c r="F270" s="644">
        <v>-238031</v>
      </c>
      <c r="G270" s="639">
        <v>-411332</v>
      </c>
      <c r="H270" s="644"/>
      <c r="I270" s="644"/>
      <c r="J270" s="644">
        <v>142805</v>
      </c>
      <c r="K270" s="644">
        <v>7453</v>
      </c>
      <c r="L270" s="644">
        <v>38145</v>
      </c>
      <c r="M270" s="644"/>
      <c r="N270" s="644"/>
      <c r="O270" s="644">
        <v>71547</v>
      </c>
      <c r="P270" s="644">
        <v>9366</v>
      </c>
      <c r="Q270" s="644"/>
      <c r="R270" s="644"/>
      <c r="S270" s="644"/>
      <c r="T270" s="644"/>
      <c r="U270" s="644"/>
      <c r="V270" s="644">
        <v>8440</v>
      </c>
      <c r="W270" s="644"/>
      <c r="X270" s="644"/>
      <c r="Y270" s="644"/>
      <c r="Z270" s="644">
        <v>2838</v>
      </c>
      <c r="AA270" s="644"/>
      <c r="AB270" s="644">
        <v>11299</v>
      </c>
      <c r="AC270" s="644"/>
      <c r="AD270" s="644"/>
      <c r="AE270" s="644"/>
      <c r="AF270" s="644"/>
      <c r="AG270" s="644"/>
      <c r="AH270" s="644"/>
      <c r="AI270" s="20"/>
      <c r="AJ270" s="644"/>
      <c r="AK270" s="644"/>
      <c r="AL270" s="20"/>
      <c r="AM270" s="20"/>
      <c r="AN270" s="20"/>
      <c r="AO270" s="20"/>
      <c r="AP270" s="20"/>
      <c r="AQ270" s="644"/>
    </row>
    <row r="271" spans="1:43" ht="16.5">
      <c r="A271" s="642">
        <v>851</v>
      </c>
      <c r="B271" s="632" t="s">
        <v>294</v>
      </c>
      <c r="C271" s="36">
        <v>21018</v>
      </c>
      <c r="D271" s="643">
        <v>6082164</v>
      </c>
      <c r="E271" s="644">
        <v>-4128986</v>
      </c>
      <c r="F271" s="644">
        <v>-2112729</v>
      </c>
      <c r="G271" s="639">
        <v>-159551</v>
      </c>
      <c r="H271" s="644">
        <v>2456730</v>
      </c>
      <c r="I271" s="644"/>
      <c r="J271" s="644">
        <v>1594654</v>
      </c>
      <c r="K271" s="644">
        <v>169924</v>
      </c>
      <c r="L271" s="644">
        <v>228872</v>
      </c>
      <c r="M271" s="644"/>
      <c r="N271" s="644">
        <v>299598</v>
      </c>
      <c r="O271" s="644">
        <v>8943</v>
      </c>
      <c r="P271" s="644">
        <v>131290</v>
      </c>
      <c r="Q271" s="644"/>
      <c r="R271" s="644"/>
      <c r="S271" s="644"/>
      <c r="T271" s="644"/>
      <c r="U271" s="644">
        <v>305267</v>
      </c>
      <c r="V271" s="644">
        <v>74908</v>
      </c>
      <c r="W271" s="644">
        <v>463737</v>
      </c>
      <c r="X271" s="644">
        <v>295280</v>
      </c>
      <c r="Y271" s="644"/>
      <c r="Z271" s="644">
        <v>28770</v>
      </c>
      <c r="AA271" s="644">
        <v>47276</v>
      </c>
      <c r="AB271" s="644">
        <v>11299</v>
      </c>
      <c r="AC271" s="644"/>
      <c r="AD271" s="644"/>
      <c r="AE271" s="644">
        <v>62197</v>
      </c>
      <c r="AF271" s="644"/>
      <c r="AG271" s="644"/>
      <c r="AH271" s="644"/>
      <c r="AI271" s="20"/>
      <c r="AJ271" s="644"/>
      <c r="AK271" s="644"/>
      <c r="AL271" s="20"/>
      <c r="AM271" s="20"/>
      <c r="AN271" s="20"/>
      <c r="AO271" s="20"/>
      <c r="AP271" s="20"/>
      <c r="AQ271" s="644">
        <v>-96581</v>
      </c>
    </row>
    <row r="272" spans="1:43" ht="16.5">
      <c r="A272" s="642">
        <v>853</v>
      </c>
      <c r="B272" s="632" t="s">
        <v>295</v>
      </c>
      <c r="C272" s="36">
        <v>201863</v>
      </c>
      <c r="D272" s="643">
        <v>108778925</v>
      </c>
      <c r="E272" s="644">
        <v>-39655986</v>
      </c>
      <c r="F272" s="644">
        <v>-20291269</v>
      </c>
      <c r="G272" s="639">
        <v>48831670</v>
      </c>
      <c r="H272" s="644">
        <v>29694741</v>
      </c>
      <c r="I272" s="644">
        <v>32775450</v>
      </c>
      <c r="J272" s="644">
        <v>5974003</v>
      </c>
      <c r="K272" s="644">
        <v>5592581</v>
      </c>
      <c r="L272" s="644">
        <v>3127923</v>
      </c>
      <c r="M272" s="644">
        <v>10702108</v>
      </c>
      <c r="N272" s="644">
        <v>1138026</v>
      </c>
      <c r="O272" s="644">
        <v>2387877</v>
      </c>
      <c r="P272" s="644">
        <v>1900546</v>
      </c>
      <c r="Q272" s="644"/>
      <c r="R272" s="644">
        <v>5187465</v>
      </c>
      <c r="S272" s="644">
        <v>1950248</v>
      </c>
      <c r="T272" s="644">
        <v>1372184</v>
      </c>
      <c r="U272" s="644">
        <v>2435711</v>
      </c>
      <c r="V272" s="644">
        <v>719440</v>
      </c>
      <c r="W272" s="644">
        <v>1467147</v>
      </c>
      <c r="X272" s="644">
        <v>885839</v>
      </c>
      <c r="Y272" s="644">
        <v>953043</v>
      </c>
      <c r="Z272" s="644">
        <v>316096</v>
      </c>
      <c r="AA272" s="644">
        <v>67960</v>
      </c>
      <c r="AB272" s="644">
        <v>67796</v>
      </c>
      <c r="AC272" s="644"/>
      <c r="AD272" s="644"/>
      <c r="AE272" s="644">
        <v>85107</v>
      </c>
      <c r="AF272" s="644"/>
      <c r="AG272" s="644"/>
      <c r="AH272" s="644"/>
      <c r="AI272" s="20"/>
      <c r="AJ272" s="644">
        <v>35140</v>
      </c>
      <c r="AK272" s="644"/>
      <c r="AL272" s="20"/>
      <c r="AM272" s="20"/>
      <c r="AN272" s="20"/>
      <c r="AO272" s="20"/>
      <c r="AP272" s="20"/>
      <c r="AQ272" s="644">
        <v>-57506</v>
      </c>
    </row>
    <row r="273" spans="1:43" ht="16.5">
      <c r="A273" s="642">
        <v>854</v>
      </c>
      <c r="B273" s="632" t="s">
        <v>296</v>
      </c>
      <c r="C273" s="36">
        <v>3253</v>
      </c>
      <c r="D273" s="643">
        <v>956184</v>
      </c>
      <c r="E273" s="644">
        <v>-639052</v>
      </c>
      <c r="F273" s="644">
        <v>-326992</v>
      </c>
      <c r="G273" s="639">
        <v>-9860</v>
      </c>
      <c r="H273" s="644">
        <v>678980</v>
      </c>
      <c r="I273" s="644"/>
      <c r="J273" s="644">
        <v>71402</v>
      </c>
      <c r="K273" s="644">
        <v>86452</v>
      </c>
      <c r="L273" s="644"/>
      <c r="M273" s="644"/>
      <c r="N273" s="644"/>
      <c r="O273" s="644">
        <v>86452</v>
      </c>
      <c r="P273" s="644">
        <v>18747</v>
      </c>
      <c r="Q273" s="644"/>
      <c r="R273" s="644"/>
      <c r="S273" s="644"/>
      <c r="T273" s="644"/>
      <c r="U273" s="644"/>
      <c r="V273" s="644">
        <v>11594</v>
      </c>
      <c r="W273" s="644"/>
      <c r="X273" s="644"/>
      <c r="Y273" s="644"/>
      <c r="Z273" s="644">
        <v>2557</v>
      </c>
      <c r="AA273" s="644"/>
      <c r="AB273" s="644"/>
      <c r="AC273" s="644"/>
      <c r="AD273" s="644"/>
      <c r="AE273" s="644"/>
      <c r="AF273" s="644"/>
      <c r="AG273" s="644"/>
      <c r="AH273" s="644"/>
      <c r="AI273" s="20"/>
      <c r="AJ273" s="644"/>
      <c r="AK273" s="644"/>
      <c r="AL273" s="20"/>
      <c r="AM273" s="20"/>
      <c r="AN273" s="20"/>
      <c r="AO273" s="20"/>
      <c r="AP273" s="20"/>
      <c r="AQ273" s="644"/>
    </row>
    <row r="274" spans="1:43" ht="16.5">
      <c r="A274" s="642">
        <v>857</v>
      </c>
      <c r="B274" s="632" t="s">
        <v>297</v>
      </c>
      <c r="C274" s="36">
        <v>2313</v>
      </c>
      <c r="D274" s="643">
        <v>825857</v>
      </c>
      <c r="E274" s="644">
        <v>-454389</v>
      </c>
      <c r="F274" s="644">
        <v>-232503</v>
      </c>
      <c r="G274" s="639">
        <v>138965</v>
      </c>
      <c r="H274" s="644">
        <v>639938</v>
      </c>
      <c r="I274" s="644"/>
      <c r="J274" s="644">
        <v>166606</v>
      </c>
      <c r="K274" s="644"/>
      <c r="L274" s="644"/>
      <c r="M274" s="644"/>
      <c r="N274" s="644"/>
      <c r="O274" s="644"/>
      <c r="P274" s="644">
        <v>9381</v>
      </c>
      <c r="Q274" s="644"/>
      <c r="R274" s="644"/>
      <c r="S274" s="644"/>
      <c r="T274" s="644"/>
      <c r="U274" s="644"/>
      <c r="V274" s="644">
        <v>8244</v>
      </c>
      <c r="W274" s="644"/>
      <c r="X274" s="644"/>
      <c r="Y274" s="644"/>
      <c r="Z274" s="644">
        <v>1688</v>
      </c>
      <c r="AA274" s="644"/>
      <c r="AB274" s="644"/>
      <c r="AC274" s="644"/>
      <c r="AD274" s="644"/>
      <c r="AE274" s="644"/>
      <c r="AF274" s="644"/>
      <c r="AG274" s="644"/>
      <c r="AH274" s="644"/>
      <c r="AI274" s="20"/>
      <c r="AJ274" s="644"/>
      <c r="AK274" s="644"/>
      <c r="AL274" s="20"/>
      <c r="AM274" s="20"/>
      <c r="AN274" s="20"/>
      <c r="AO274" s="20"/>
      <c r="AP274" s="20"/>
      <c r="AQ274" s="644"/>
    </row>
    <row r="275" spans="1:43" ht="16.5">
      <c r="A275" s="642">
        <v>858</v>
      </c>
      <c r="B275" s="632" t="s">
        <v>298</v>
      </c>
      <c r="C275" s="36">
        <v>41338</v>
      </c>
      <c r="D275" s="643">
        <v>9571177</v>
      </c>
      <c r="E275" s="644">
        <v>-8120850</v>
      </c>
      <c r="F275" s="644">
        <v>-4155296</v>
      </c>
      <c r="G275" s="639">
        <v>-2704969</v>
      </c>
      <c r="H275" s="644">
        <v>5446406</v>
      </c>
      <c r="I275" s="644"/>
      <c r="J275" s="644">
        <v>1094837</v>
      </c>
      <c r="K275" s="644">
        <v>740808</v>
      </c>
      <c r="L275" s="644">
        <v>419599</v>
      </c>
      <c r="M275" s="644"/>
      <c r="N275" s="644">
        <v>461854</v>
      </c>
      <c r="O275" s="644">
        <v>411395</v>
      </c>
      <c r="P275" s="644">
        <v>382371</v>
      </c>
      <c r="Q275" s="644"/>
      <c r="R275" s="644"/>
      <c r="S275" s="644"/>
      <c r="T275" s="644"/>
      <c r="U275" s="644">
        <v>340614</v>
      </c>
      <c r="V275" s="644">
        <v>147329</v>
      </c>
      <c r="W275" s="644"/>
      <c r="X275" s="644"/>
      <c r="Y275" s="644"/>
      <c r="Z275" s="644">
        <v>58004</v>
      </c>
      <c r="AA275" s="644">
        <v>67960</v>
      </c>
      <c r="AB275" s="644"/>
      <c r="AC275" s="644"/>
      <c r="AD275" s="644"/>
      <c r="AE275" s="644"/>
      <c r="AF275" s="644"/>
      <c r="AG275" s="644"/>
      <c r="AH275" s="644"/>
      <c r="AI275" s="20"/>
      <c r="AJ275" s="644"/>
      <c r="AK275" s="644"/>
      <c r="AL275" s="20"/>
      <c r="AM275" s="20"/>
      <c r="AN275" s="20"/>
      <c r="AO275" s="20"/>
      <c r="AP275" s="20"/>
      <c r="AQ275" s="644"/>
    </row>
    <row r="276" spans="1:43" ht="16.5">
      <c r="A276" s="642">
        <v>859</v>
      </c>
      <c r="B276" s="632" t="s">
        <v>299</v>
      </c>
      <c r="C276" s="36">
        <v>6525</v>
      </c>
      <c r="D276" s="643">
        <v>1011621</v>
      </c>
      <c r="E276" s="644">
        <v>-1281836</v>
      </c>
      <c r="F276" s="644">
        <v>-655893</v>
      </c>
      <c r="G276" s="639">
        <v>-926108</v>
      </c>
      <c r="H276" s="644"/>
      <c r="I276" s="644"/>
      <c r="J276" s="644">
        <v>571219</v>
      </c>
      <c r="K276" s="644">
        <v>70056</v>
      </c>
      <c r="L276" s="644">
        <v>190727</v>
      </c>
      <c r="M276" s="644"/>
      <c r="N276" s="644"/>
      <c r="O276" s="644">
        <v>55151</v>
      </c>
      <c r="P276" s="644">
        <v>53041</v>
      </c>
      <c r="Q276" s="644"/>
      <c r="R276" s="644"/>
      <c r="S276" s="644"/>
      <c r="T276" s="644"/>
      <c r="U276" s="644"/>
      <c r="V276" s="644">
        <v>23255</v>
      </c>
      <c r="W276" s="644"/>
      <c r="X276" s="644"/>
      <c r="Y276" s="644"/>
      <c r="Z276" s="644">
        <v>12715</v>
      </c>
      <c r="AA276" s="644">
        <v>35457</v>
      </c>
      <c r="AB276" s="644"/>
      <c r="AC276" s="644"/>
      <c r="AD276" s="644"/>
      <c r="AE276" s="644"/>
      <c r="AF276" s="644"/>
      <c r="AG276" s="644"/>
      <c r="AH276" s="644"/>
      <c r="AI276" s="20"/>
      <c r="AJ276" s="644"/>
      <c r="AK276" s="644"/>
      <c r="AL276" s="20"/>
      <c r="AM276" s="20"/>
      <c r="AN276" s="20"/>
      <c r="AO276" s="20"/>
      <c r="AP276" s="20"/>
      <c r="AQ276" s="644"/>
    </row>
    <row r="277" spans="1:43" ht="16.5">
      <c r="A277" s="642">
        <v>886</v>
      </c>
      <c r="B277" s="632" t="s">
        <v>300</v>
      </c>
      <c r="C277" s="36">
        <v>12533</v>
      </c>
      <c r="D277" s="643">
        <v>3991114</v>
      </c>
      <c r="E277" s="644">
        <v>-2462108</v>
      </c>
      <c r="F277" s="644">
        <v>-1259817</v>
      </c>
      <c r="G277" s="639">
        <v>269189</v>
      </c>
      <c r="H277" s="644">
        <v>1910495</v>
      </c>
      <c r="I277" s="644"/>
      <c r="J277" s="644">
        <v>595020</v>
      </c>
      <c r="K277" s="644">
        <v>220603</v>
      </c>
      <c r="L277" s="644">
        <v>801053</v>
      </c>
      <c r="M277" s="644"/>
      <c r="N277" s="644"/>
      <c r="O277" s="644">
        <v>201226</v>
      </c>
      <c r="P277" s="644">
        <v>93277</v>
      </c>
      <c r="Q277" s="644"/>
      <c r="R277" s="644"/>
      <c r="S277" s="644"/>
      <c r="T277" s="644">
        <v>26237</v>
      </c>
      <c r="U277" s="644"/>
      <c r="V277" s="644">
        <v>44668</v>
      </c>
      <c r="W277" s="644"/>
      <c r="X277" s="644"/>
      <c r="Y277" s="644"/>
      <c r="Z277" s="644">
        <v>15535</v>
      </c>
      <c r="AA277" s="644">
        <v>29548</v>
      </c>
      <c r="AB277" s="644">
        <v>33898</v>
      </c>
      <c r="AC277" s="644"/>
      <c r="AD277" s="644"/>
      <c r="AE277" s="644"/>
      <c r="AF277" s="644"/>
      <c r="AG277" s="644"/>
      <c r="AH277" s="644">
        <v>19554</v>
      </c>
      <c r="AI277" s="20"/>
      <c r="AJ277" s="644"/>
      <c r="AK277" s="644"/>
      <c r="AL277" s="20"/>
      <c r="AM277" s="20"/>
      <c r="AN277" s="20"/>
      <c r="AO277" s="20"/>
      <c r="AP277" s="20"/>
      <c r="AQ277" s="644"/>
    </row>
    <row r="278" spans="1:43" ht="16.5">
      <c r="A278" s="642">
        <v>887</v>
      </c>
      <c r="B278" s="632" t="s">
        <v>301</v>
      </c>
      <c r="C278" s="36">
        <v>4568</v>
      </c>
      <c r="D278" s="643">
        <v>1261113</v>
      </c>
      <c r="E278" s="644">
        <v>-897384</v>
      </c>
      <c r="F278" s="644">
        <v>-459175</v>
      </c>
      <c r="G278" s="639">
        <v>-95446</v>
      </c>
      <c r="H278" s="644">
        <v>994738</v>
      </c>
      <c r="I278" s="644"/>
      <c r="J278" s="644">
        <v>95203</v>
      </c>
      <c r="K278" s="644">
        <v>61113</v>
      </c>
      <c r="L278" s="644"/>
      <c r="M278" s="644"/>
      <c r="N278" s="644"/>
      <c r="O278" s="644">
        <v>61113</v>
      </c>
      <c r="P278" s="644">
        <v>28158</v>
      </c>
      <c r="Q278" s="644"/>
      <c r="R278" s="644"/>
      <c r="S278" s="644"/>
      <c r="T278" s="644"/>
      <c r="U278" s="644"/>
      <c r="V278" s="644">
        <v>16280</v>
      </c>
      <c r="W278" s="644"/>
      <c r="X278" s="644"/>
      <c r="Y278" s="644"/>
      <c r="Z278" s="644">
        <v>4508</v>
      </c>
      <c r="AA278" s="644"/>
      <c r="AB278" s="644"/>
      <c r="AC278" s="644"/>
      <c r="AD278" s="644"/>
      <c r="AE278" s="644"/>
      <c r="AF278" s="644"/>
      <c r="AG278" s="644"/>
      <c r="AH278" s="644"/>
      <c r="AI278" s="20"/>
      <c r="AJ278" s="644"/>
      <c r="AK278" s="644"/>
      <c r="AL278" s="20"/>
      <c r="AM278" s="20"/>
      <c r="AN278" s="20"/>
      <c r="AO278" s="20"/>
      <c r="AP278" s="20"/>
      <c r="AQ278" s="644"/>
    </row>
    <row r="279" spans="1:43" ht="16.5">
      <c r="A279" s="642">
        <v>889</v>
      </c>
      <c r="B279" s="632" t="s">
        <v>302</v>
      </c>
      <c r="C279" s="36">
        <v>2491</v>
      </c>
      <c r="D279" s="643">
        <v>1411663</v>
      </c>
      <c r="E279" s="644">
        <v>-489357</v>
      </c>
      <c r="F279" s="644">
        <v>-250395</v>
      </c>
      <c r="G279" s="639">
        <v>671911</v>
      </c>
      <c r="H279" s="644">
        <v>691271</v>
      </c>
      <c r="I279" s="644"/>
      <c r="J279" s="644">
        <v>261809</v>
      </c>
      <c r="K279" s="644">
        <v>157999</v>
      </c>
      <c r="L279" s="644">
        <v>114436</v>
      </c>
      <c r="M279" s="644"/>
      <c r="N279" s="644"/>
      <c r="O279" s="644">
        <v>157999</v>
      </c>
      <c r="P279" s="644">
        <v>16406</v>
      </c>
      <c r="Q279" s="644"/>
      <c r="R279" s="644"/>
      <c r="S279" s="644"/>
      <c r="T279" s="644"/>
      <c r="U279" s="644"/>
      <c r="V279" s="644">
        <v>8878</v>
      </c>
      <c r="W279" s="644"/>
      <c r="X279" s="644"/>
      <c r="Y279" s="644"/>
      <c r="Z279" s="644">
        <v>2865</v>
      </c>
      <c r="AA279" s="644"/>
      <c r="AB279" s="644"/>
      <c r="AC279" s="644"/>
      <c r="AD279" s="644"/>
      <c r="AE279" s="644"/>
      <c r="AF279" s="644"/>
      <c r="AG279" s="644"/>
      <c r="AH279" s="644"/>
      <c r="AI279" s="20"/>
      <c r="AJ279" s="644"/>
      <c r="AK279" s="644"/>
      <c r="AL279" s="20"/>
      <c r="AM279" s="20"/>
      <c r="AN279" s="20"/>
      <c r="AO279" s="20"/>
      <c r="AP279" s="20"/>
      <c r="AQ279" s="644"/>
    </row>
    <row r="280" spans="1:43" ht="16.5">
      <c r="A280" s="642">
        <v>890</v>
      </c>
      <c r="B280" s="632" t="s">
        <v>303</v>
      </c>
      <c r="C280" s="36">
        <v>1139</v>
      </c>
      <c r="D280" s="643">
        <v>668599</v>
      </c>
      <c r="E280" s="644">
        <v>-223757</v>
      </c>
      <c r="F280" s="644">
        <v>-114492</v>
      </c>
      <c r="G280" s="639">
        <v>330350</v>
      </c>
      <c r="H280" s="644">
        <v>588303</v>
      </c>
      <c r="I280" s="644"/>
      <c r="J280" s="644">
        <v>23801</v>
      </c>
      <c r="K280" s="644"/>
      <c r="L280" s="644"/>
      <c r="M280" s="644"/>
      <c r="N280" s="644">
        <v>17068</v>
      </c>
      <c r="O280" s="644"/>
      <c r="P280" s="644">
        <v>20422</v>
      </c>
      <c r="Q280" s="644"/>
      <c r="R280" s="644"/>
      <c r="S280" s="644"/>
      <c r="T280" s="644">
        <v>13739</v>
      </c>
      <c r="U280" s="644"/>
      <c r="V280" s="644">
        <v>4059</v>
      </c>
      <c r="W280" s="644"/>
      <c r="X280" s="644"/>
      <c r="Y280" s="644"/>
      <c r="Z280" s="644">
        <v>1207</v>
      </c>
      <c r="AA280" s="644"/>
      <c r="AB280" s="644"/>
      <c r="AC280" s="644"/>
      <c r="AD280" s="644"/>
      <c r="AE280" s="644"/>
      <c r="AF280" s="644"/>
      <c r="AG280" s="644"/>
      <c r="AH280" s="644"/>
      <c r="AI280" s="20"/>
      <c r="AJ280" s="644"/>
      <c r="AK280" s="644"/>
      <c r="AL280" s="20"/>
      <c r="AM280" s="20"/>
      <c r="AN280" s="20"/>
      <c r="AO280" s="20"/>
      <c r="AP280" s="20"/>
      <c r="AQ280" s="644"/>
    </row>
    <row r="281" spans="1:43" ht="16.5">
      <c r="A281" s="642">
        <v>892</v>
      </c>
      <c r="B281" s="632" t="s">
        <v>304</v>
      </c>
      <c r="C281" s="36">
        <v>3615</v>
      </c>
      <c r="D281" s="643">
        <v>561959</v>
      </c>
      <c r="E281" s="644">
        <v>-710167</v>
      </c>
      <c r="F281" s="644">
        <v>-363380</v>
      </c>
      <c r="G281" s="639">
        <v>-511588</v>
      </c>
      <c r="H281" s="644"/>
      <c r="I281" s="644"/>
      <c r="J281" s="644">
        <v>357012</v>
      </c>
      <c r="K281" s="644">
        <v>96886</v>
      </c>
      <c r="L281" s="644">
        <v>38145</v>
      </c>
      <c r="M281" s="644"/>
      <c r="N281" s="644"/>
      <c r="O281" s="644">
        <v>32792</v>
      </c>
      <c r="P281" s="644">
        <v>18658</v>
      </c>
      <c r="Q281" s="644"/>
      <c r="R281" s="644"/>
      <c r="S281" s="644"/>
      <c r="T281" s="644"/>
      <c r="U281" s="644"/>
      <c r="V281" s="644">
        <v>12884</v>
      </c>
      <c r="W281" s="644"/>
      <c r="X281" s="644"/>
      <c r="Y281" s="644"/>
      <c r="Z281" s="644">
        <v>5582</v>
      </c>
      <c r="AA281" s="644"/>
      <c r="AB281" s="644"/>
      <c r="AC281" s="644"/>
      <c r="AD281" s="644"/>
      <c r="AE281" s="644"/>
      <c r="AF281" s="644"/>
      <c r="AG281" s="644"/>
      <c r="AH281" s="644"/>
      <c r="AI281" s="20"/>
      <c r="AJ281" s="644"/>
      <c r="AK281" s="644"/>
      <c r="AL281" s="20"/>
      <c r="AM281" s="20"/>
      <c r="AN281" s="20"/>
      <c r="AO281" s="20"/>
      <c r="AP281" s="20"/>
      <c r="AQ281" s="644"/>
    </row>
    <row r="282" spans="1:43" ht="16.5">
      <c r="A282" s="642">
        <v>893</v>
      </c>
      <c r="B282" s="632" t="s">
        <v>305</v>
      </c>
      <c r="C282" s="36">
        <v>7500</v>
      </c>
      <c r="D282" s="643">
        <v>2371865</v>
      </c>
      <c r="E282" s="644">
        <v>-1473375</v>
      </c>
      <c r="F282" s="644">
        <v>-753900</v>
      </c>
      <c r="G282" s="639">
        <v>144590</v>
      </c>
      <c r="H282" s="644">
        <v>1151326</v>
      </c>
      <c r="I282" s="644"/>
      <c r="J282" s="644">
        <v>95203</v>
      </c>
      <c r="K282" s="644">
        <v>327923</v>
      </c>
      <c r="L282" s="644">
        <v>228872</v>
      </c>
      <c r="M282" s="644"/>
      <c r="N282" s="644">
        <v>235223</v>
      </c>
      <c r="O282" s="644">
        <v>239980</v>
      </c>
      <c r="P282" s="644">
        <v>56272</v>
      </c>
      <c r="Q282" s="644"/>
      <c r="R282" s="644"/>
      <c r="S282" s="644"/>
      <c r="T282" s="644"/>
      <c r="U282" s="644"/>
      <c r="V282" s="644">
        <v>26730</v>
      </c>
      <c r="W282" s="644"/>
      <c r="X282" s="644"/>
      <c r="Y282" s="644"/>
      <c r="Z282" s="644">
        <v>10336</v>
      </c>
      <c r="AA282" s="644"/>
      <c r="AB282" s="644"/>
      <c r="AC282" s="644"/>
      <c r="AD282" s="644"/>
      <c r="AE282" s="644"/>
      <c r="AF282" s="644"/>
      <c r="AG282" s="644"/>
      <c r="AH282" s="644"/>
      <c r="AI282" s="20"/>
      <c r="AJ282" s="644"/>
      <c r="AK282" s="644"/>
      <c r="AL282" s="20"/>
      <c r="AM282" s="20"/>
      <c r="AN282" s="20"/>
      <c r="AO282" s="20"/>
      <c r="AP282" s="20"/>
      <c r="AQ282" s="644"/>
    </row>
    <row r="283" spans="1:43" ht="16.5">
      <c r="A283" s="642">
        <v>895</v>
      </c>
      <c r="B283" s="632" t="s">
        <v>306</v>
      </c>
      <c r="C283" s="36">
        <v>14938</v>
      </c>
      <c r="D283" s="643">
        <v>3016456</v>
      </c>
      <c r="E283" s="644">
        <v>-2934570</v>
      </c>
      <c r="F283" s="644">
        <v>-1501568</v>
      </c>
      <c r="G283" s="639">
        <v>-1419682</v>
      </c>
      <c r="H283" s="644">
        <v>1510454</v>
      </c>
      <c r="I283" s="644"/>
      <c r="J283" s="644">
        <v>761626</v>
      </c>
      <c r="K283" s="644">
        <v>371149</v>
      </c>
      <c r="L283" s="644">
        <v>114436</v>
      </c>
      <c r="M283" s="644"/>
      <c r="N283" s="644"/>
      <c r="O283" s="644">
        <v>-38755</v>
      </c>
      <c r="P283" s="644">
        <v>97427</v>
      </c>
      <c r="Q283" s="644"/>
      <c r="R283" s="644"/>
      <c r="S283" s="644"/>
      <c r="T283" s="644"/>
      <c r="U283" s="644">
        <v>89973</v>
      </c>
      <c r="V283" s="644">
        <v>53239</v>
      </c>
      <c r="W283" s="644"/>
      <c r="X283" s="644"/>
      <c r="Y283" s="644"/>
      <c r="Z283" s="644">
        <v>16060</v>
      </c>
      <c r="AA283" s="644">
        <v>29548</v>
      </c>
      <c r="AB283" s="644">
        <v>11299</v>
      </c>
      <c r="AC283" s="644"/>
      <c r="AD283" s="644"/>
      <c r="AE283" s="644"/>
      <c r="AF283" s="644"/>
      <c r="AG283" s="644"/>
      <c r="AH283" s="644"/>
      <c r="AI283" s="20"/>
      <c r="AJ283" s="644"/>
      <c r="AK283" s="644"/>
      <c r="AL283" s="20"/>
      <c r="AM283" s="20"/>
      <c r="AN283" s="20"/>
      <c r="AO283" s="20"/>
      <c r="AP283" s="20"/>
      <c r="AQ283" s="644"/>
    </row>
    <row r="284" spans="1:43" ht="16.5">
      <c r="A284" s="642">
        <v>905</v>
      </c>
      <c r="B284" s="632" t="s">
        <v>307</v>
      </c>
      <c r="C284" s="36">
        <v>68956</v>
      </c>
      <c r="D284" s="643">
        <v>54798603</v>
      </c>
      <c r="E284" s="644">
        <v>-13546406</v>
      </c>
      <c r="F284" s="644">
        <v>-6931457</v>
      </c>
      <c r="G284" s="639">
        <v>34320740</v>
      </c>
      <c r="H284" s="644">
        <v>8578953</v>
      </c>
      <c r="I284" s="644">
        <v>18417001</v>
      </c>
      <c r="J284" s="644">
        <v>3379715</v>
      </c>
      <c r="K284" s="644">
        <v>2691951</v>
      </c>
      <c r="L284" s="644">
        <v>1678398</v>
      </c>
      <c r="M284" s="644">
        <v>5751439</v>
      </c>
      <c r="N284" s="644">
        <v>1255208</v>
      </c>
      <c r="O284" s="644">
        <v>1840842</v>
      </c>
      <c r="P284" s="644">
        <v>779665</v>
      </c>
      <c r="Q284" s="644">
        <v>1299266</v>
      </c>
      <c r="R284" s="644">
        <v>2721370</v>
      </c>
      <c r="S284" s="644">
        <v>2284596</v>
      </c>
      <c r="T284" s="644">
        <v>471862</v>
      </c>
      <c r="U284" s="644">
        <v>742281</v>
      </c>
      <c r="V284" s="644">
        <v>245759</v>
      </c>
      <c r="W284" s="644">
        <v>1912821</v>
      </c>
      <c r="X284" s="644">
        <v>406010</v>
      </c>
      <c r="Y284" s="644"/>
      <c r="Z284" s="644">
        <v>111130</v>
      </c>
      <c r="AA284" s="644">
        <v>88643</v>
      </c>
      <c r="AB284" s="644">
        <v>90395</v>
      </c>
      <c r="AC284" s="644"/>
      <c r="AD284" s="644"/>
      <c r="AE284" s="644">
        <v>80484</v>
      </c>
      <c r="AF284" s="644"/>
      <c r="AG284" s="644">
        <v>11732</v>
      </c>
      <c r="AH284" s="644"/>
      <c r="AI284" s="20"/>
      <c r="AJ284" s="644"/>
      <c r="AK284" s="644"/>
      <c r="AL284" s="20"/>
      <c r="AM284" s="20"/>
      <c r="AN284" s="20"/>
      <c r="AO284" s="20"/>
      <c r="AP284" s="20"/>
      <c r="AQ284" s="644">
        <v>-40918</v>
      </c>
    </row>
    <row r="285" spans="1:43" ht="16.5">
      <c r="A285" s="642">
        <v>908</v>
      </c>
      <c r="B285" s="632" t="s">
        <v>308</v>
      </c>
      <c r="C285" s="36">
        <v>20694</v>
      </c>
      <c r="D285" s="643">
        <v>7871395</v>
      </c>
      <c r="E285" s="644">
        <v>-4065336</v>
      </c>
      <c r="F285" s="644">
        <v>-2080161</v>
      </c>
      <c r="G285" s="639">
        <v>1725898</v>
      </c>
      <c r="H285" s="644">
        <v>3069418</v>
      </c>
      <c r="I285" s="644"/>
      <c r="J285" s="644">
        <v>642622</v>
      </c>
      <c r="K285" s="644">
        <v>502319</v>
      </c>
      <c r="L285" s="644">
        <v>419599</v>
      </c>
      <c r="M285" s="644"/>
      <c r="N285" s="644">
        <v>1262367</v>
      </c>
      <c r="O285" s="644">
        <v>447168</v>
      </c>
      <c r="P285" s="644">
        <v>140864</v>
      </c>
      <c r="Q285" s="644">
        <v>909643</v>
      </c>
      <c r="R285" s="644"/>
      <c r="S285" s="644"/>
      <c r="T285" s="644">
        <v>175242</v>
      </c>
      <c r="U285" s="644"/>
      <c r="V285" s="644">
        <v>73753</v>
      </c>
      <c r="W285" s="644"/>
      <c r="X285" s="644"/>
      <c r="Y285" s="644"/>
      <c r="Z285" s="644">
        <v>25322</v>
      </c>
      <c r="AA285" s="644">
        <v>59095</v>
      </c>
      <c r="AB285" s="644"/>
      <c r="AC285" s="644"/>
      <c r="AD285" s="644">
        <v>134839</v>
      </c>
      <c r="AE285" s="644">
        <v>9144</v>
      </c>
      <c r="AF285" s="644"/>
      <c r="AG285" s="644"/>
      <c r="AH285" s="644"/>
      <c r="AI285" s="20"/>
      <c r="AJ285" s="644"/>
      <c r="AK285" s="644"/>
      <c r="AL285" s="20"/>
      <c r="AM285" s="20"/>
      <c r="AN285" s="20"/>
      <c r="AO285" s="20"/>
      <c r="AP285" s="20"/>
      <c r="AQ285" s="644"/>
    </row>
    <row r="286" spans="1:43" ht="16.5">
      <c r="A286" s="642">
        <v>915</v>
      </c>
      <c r="B286" s="632" t="s">
        <v>309</v>
      </c>
      <c r="C286" s="36">
        <v>19727</v>
      </c>
      <c r="D286" s="643">
        <v>4488581</v>
      </c>
      <c r="E286" s="644">
        <v>-3875369</v>
      </c>
      <c r="F286" s="644">
        <v>-1982958</v>
      </c>
      <c r="G286" s="639">
        <v>-1369746</v>
      </c>
      <c r="H286" s="644"/>
      <c r="I286" s="644"/>
      <c r="J286" s="644">
        <v>1142439</v>
      </c>
      <c r="K286" s="644">
        <v>643922</v>
      </c>
      <c r="L286" s="644">
        <v>228872</v>
      </c>
      <c r="M286" s="644"/>
      <c r="N286" s="644">
        <v>590147</v>
      </c>
      <c r="O286" s="644">
        <v>523187</v>
      </c>
      <c r="P286" s="644">
        <v>335258</v>
      </c>
      <c r="Q286" s="644">
        <v>595802</v>
      </c>
      <c r="R286" s="644"/>
      <c r="S286" s="644"/>
      <c r="T286" s="644"/>
      <c r="U286" s="644">
        <v>167094</v>
      </c>
      <c r="V286" s="644">
        <v>70307</v>
      </c>
      <c r="W286" s="644">
        <v>79624</v>
      </c>
      <c r="X286" s="644"/>
      <c r="Y286" s="644"/>
      <c r="Z286" s="644">
        <v>20048</v>
      </c>
      <c r="AA286" s="644"/>
      <c r="AB286" s="644"/>
      <c r="AC286" s="644"/>
      <c r="AD286" s="644"/>
      <c r="AE286" s="644">
        <v>16680</v>
      </c>
      <c r="AF286" s="644"/>
      <c r="AG286" s="644"/>
      <c r="AH286" s="644"/>
      <c r="AI286" s="20"/>
      <c r="AJ286" s="644"/>
      <c r="AK286" s="644"/>
      <c r="AL286" s="20"/>
      <c r="AM286" s="20"/>
      <c r="AN286" s="20"/>
      <c r="AO286" s="20"/>
      <c r="AP286" s="20"/>
      <c r="AQ286" s="644">
        <v>75201</v>
      </c>
    </row>
    <row r="287" spans="1:43" ht="16.5">
      <c r="A287" s="642">
        <v>918</v>
      </c>
      <c r="B287" s="632" t="s">
        <v>310</v>
      </c>
      <c r="C287" s="36">
        <v>2245</v>
      </c>
      <c r="D287" s="643">
        <v>137071</v>
      </c>
      <c r="E287" s="644">
        <v>-441030</v>
      </c>
      <c r="F287" s="644">
        <v>-225667</v>
      </c>
      <c r="G287" s="639">
        <v>-529626</v>
      </c>
      <c r="H287" s="644"/>
      <c r="I287" s="644"/>
      <c r="J287" s="644">
        <v>23801</v>
      </c>
      <c r="K287" s="644">
        <v>58132</v>
      </c>
      <c r="L287" s="644"/>
      <c r="M287" s="644"/>
      <c r="N287" s="644"/>
      <c r="O287" s="644">
        <v>35773</v>
      </c>
      <c r="P287" s="644">
        <v>8981</v>
      </c>
      <c r="Q287" s="644"/>
      <c r="R287" s="644"/>
      <c r="S287" s="644"/>
      <c r="T287" s="644"/>
      <c r="U287" s="644"/>
      <c r="V287" s="644">
        <v>8001</v>
      </c>
      <c r="W287" s="644"/>
      <c r="X287" s="644"/>
      <c r="Y287" s="644"/>
      <c r="Z287" s="644">
        <v>2383</v>
      </c>
      <c r="AA287" s="644"/>
      <c r="AB287" s="644"/>
      <c r="AC287" s="644"/>
      <c r="AD287" s="644"/>
      <c r="AE287" s="644"/>
      <c r="AF287" s="644"/>
      <c r="AG287" s="644"/>
      <c r="AH287" s="644"/>
      <c r="AI287" s="20"/>
      <c r="AJ287" s="644"/>
      <c r="AK287" s="644"/>
      <c r="AL287" s="20"/>
      <c r="AM287" s="20"/>
      <c r="AN287" s="20"/>
      <c r="AO287" s="20"/>
      <c r="AP287" s="20"/>
      <c r="AQ287" s="644"/>
    </row>
    <row r="288" spans="1:43" ht="16.5">
      <c r="A288" s="642">
        <v>921</v>
      </c>
      <c r="B288" s="632" t="s">
        <v>311</v>
      </c>
      <c r="C288" s="36">
        <v>1895</v>
      </c>
      <c r="D288" s="643">
        <v>935479</v>
      </c>
      <c r="E288" s="644">
        <v>-372273</v>
      </c>
      <c r="F288" s="644">
        <v>-190485</v>
      </c>
      <c r="G288" s="639">
        <v>372721</v>
      </c>
      <c r="H288" s="644">
        <v>706478</v>
      </c>
      <c r="I288" s="644"/>
      <c r="J288" s="644">
        <v>142805</v>
      </c>
      <c r="K288" s="644">
        <v>34283</v>
      </c>
      <c r="L288" s="644"/>
      <c r="M288" s="644"/>
      <c r="N288" s="644"/>
      <c r="O288" s="644">
        <v>34283</v>
      </c>
      <c r="P288" s="644">
        <v>9366</v>
      </c>
      <c r="Q288" s="644"/>
      <c r="R288" s="644"/>
      <c r="S288" s="644"/>
      <c r="T288" s="644"/>
      <c r="U288" s="644"/>
      <c r="V288" s="644">
        <v>6754</v>
      </c>
      <c r="W288" s="644"/>
      <c r="X288" s="644"/>
      <c r="Y288" s="644"/>
      <c r="Z288" s="644">
        <v>1510</v>
      </c>
      <c r="AA288" s="644"/>
      <c r="AB288" s="644"/>
      <c r="AC288" s="644"/>
      <c r="AD288" s="644"/>
      <c r="AE288" s="644"/>
      <c r="AF288" s="644"/>
      <c r="AG288" s="644"/>
      <c r="AH288" s="644"/>
      <c r="AI288" s="20"/>
      <c r="AJ288" s="644"/>
      <c r="AK288" s="644"/>
      <c r="AL288" s="20"/>
      <c r="AM288" s="20"/>
      <c r="AN288" s="20"/>
      <c r="AO288" s="20"/>
      <c r="AP288" s="20"/>
      <c r="AQ288" s="644"/>
    </row>
    <row r="289" spans="1:43" ht="16.5">
      <c r="A289" s="642">
        <v>922</v>
      </c>
      <c r="B289" s="632" t="s">
        <v>312</v>
      </c>
      <c r="C289" s="36">
        <v>4469</v>
      </c>
      <c r="D289" s="643">
        <v>261314</v>
      </c>
      <c r="E289" s="644">
        <v>-877935</v>
      </c>
      <c r="F289" s="644">
        <v>-449224</v>
      </c>
      <c r="G289" s="639">
        <v>-1065845</v>
      </c>
      <c r="H289" s="644"/>
      <c r="I289" s="644"/>
      <c r="J289" s="644">
        <v>166606</v>
      </c>
      <c r="K289" s="644"/>
      <c r="L289" s="644"/>
      <c r="M289" s="644"/>
      <c r="N289" s="644"/>
      <c r="O289" s="644"/>
      <c r="P289" s="644">
        <v>61355</v>
      </c>
      <c r="Q289" s="644"/>
      <c r="R289" s="644"/>
      <c r="S289" s="644"/>
      <c r="T289" s="644"/>
      <c r="U289" s="644"/>
      <c r="V289" s="644">
        <v>15928</v>
      </c>
      <c r="W289" s="644"/>
      <c r="X289" s="644"/>
      <c r="Y289" s="644"/>
      <c r="Z289" s="644">
        <v>6126</v>
      </c>
      <c r="AA289" s="644"/>
      <c r="AB289" s="644">
        <v>11299</v>
      </c>
      <c r="AC289" s="644"/>
      <c r="AD289" s="644"/>
      <c r="AE289" s="644"/>
      <c r="AF289" s="644"/>
      <c r="AG289" s="644"/>
      <c r="AH289" s="644"/>
      <c r="AI289" s="20"/>
      <c r="AJ289" s="644"/>
      <c r="AK289" s="644"/>
      <c r="AL289" s="20"/>
      <c r="AM289" s="20"/>
      <c r="AN289" s="20"/>
      <c r="AO289" s="20"/>
      <c r="AP289" s="20"/>
      <c r="AQ289" s="644"/>
    </row>
    <row r="290" spans="1:43" ht="16.5">
      <c r="A290" s="642">
        <v>924</v>
      </c>
      <c r="B290" s="632" t="s">
        <v>313</v>
      </c>
      <c r="C290" s="36">
        <v>2936</v>
      </c>
      <c r="D290" s="643">
        <v>1194600</v>
      </c>
      <c r="E290" s="644">
        <v>-576777</v>
      </c>
      <c r="F290" s="644">
        <v>-295127</v>
      </c>
      <c r="G290" s="639">
        <v>322696</v>
      </c>
      <c r="H290" s="644">
        <v>629054</v>
      </c>
      <c r="I290" s="644"/>
      <c r="J290" s="644">
        <v>285610</v>
      </c>
      <c r="K290" s="644"/>
      <c r="L290" s="644"/>
      <c r="M290" s="644"/>
      <c r="N290" s="644">
        <v>236941</v>
      </c>
      <c r="O290" s="644"/>
      <c r="P290" s="644">
        <v>18762</v>
      </c>
      <c r="Q290" s="644"/>
      <c r="R290" s="644"/>
      <c r="S290" s="644"/>
      <c r="T290" s="644">
        <v>10356</v>
      </c>
      <c r="U290" s="644"/>
      <c r="V290" s="644">
        <v>10464</v>
      </c>
      <c r="W290" s="644"/>
      <c r="X290" s="644"/>
      <c r="Y290" s="644"/>
      <c r="Z290" s="644">
        <v>3413</v>
      </c>
      <c r="AA290" s="644"/>
      <c r="AB290" s="644"/>
      <c r="AC290" s="644"/>
      <c r="AD290" s="644"/>
      <c r="AE290" s="644"/>
      <c r="AF290" s="644"/>
      <c r="AG290" s="644"/>
      <c r="AH290" s="644"/>
      <c r="AI290" s="20"/>
      <c r="AJ290" s="644"/>
      <c r="AK290" s="644"/>
      <c r="AL290" s="20"/>
      <c r="AM290" s="20"/>
      <c r="AN290" s="20"/>
      <c r="AO290" s="20"/>
      <c r="AP290" s="20"/>
      <c r="AQ290" s="644"/>
    </row>
    <row r="291" spans="1:43" ht="16.5">
      <c r="A291" s="642">
        <v>925</v>
      </c>
      <c r="B291" s="632" t="s">
        <v>314</v>
      </c>
      <c r="C291" s="36">
        <v>3387</v>
      </c>
      <c r="D291" s="643">
        <v>1051964</v>
      </c>
      <c r="E291" s="644">
        <v>-665376</v>
      </c>
      <c r="F291" s="644">
        <v>-340461</v>
      </c>
      <c r="G291" s="639">
        <v>46127</v>
      </c>
      <c r="H291" s="644">
        <v>648864</v>
      </c>
      <c r="I291" s="644"/>
      <c r="J291" s="644">
        <v>71402</v>
      </c>
      <c r="K291" s="644">
        <v>31302</v>
      </c>
      <c r="L291" s="644">
        <v>190727</v>
      </c>
      <c r="M291" s="644"/>
      <c r="N291" s="644">
        <v>77434</v>
      </c>
      <c r="O291" s="644">
        <v>-8943</v>
      </c>
      <c r="P291" s="644">
        <v>25253</v>
      </c>
      <c r="Q291" s="644"/>
      <c r="R291" s="644"/>
      <c r="S291" s="644"/>
      <c r="T291" s="644"/>
      <c r="U291" s="644"/>
      <c r="V291" s="644">
        <v>12071</v>
      </c>
      <c r="W291" s="644"/>
      <c r="X291" s="644"/>
      <c r="Y291" s="644"/>
      <c r="Z291" s="644">
        <v>3854</v>
      </c>
      <c r="AA291" s="644"/>
      <c r="AB291" s="644"/>
      <c r="AC291" s="644"/>
      <c r="AD291" s="644"/>
      <c r="AE291" s="644"/>
      <c r="AF291" s="644"/>
      <c r="AG291" s="644"/>
      <c r="AH291" s="644"/>
      <c r="AI291" s="20"/>
      <c r="AJ291" s="644"/>
      <c r="AK291" s="644"/>
      <c r="AL291" s="20"/>
      <c r="AM291" s="20"/>
      <c r="AN291" s="20"/>
      <c r="AO291" s="20"/>
      <c r="AP291" s="20"/>
      <c r="AQ291" s="644"/>
    </row>
    <row r="292" spans="1:43" ht="16.5">
      <c r="A292" s="642">
        <v>927</v>
      </c>
      <c r="B292" s="632" t="s">
        <v>315</v>
      </c>
      <c r="C292" s="36">
        <v>28811</v>
      </c>
      <c r="D292" s="643">
        <v>6132058</v>
      </c>
      <c r="E292" s="644">
        <v>-5659921</v>
      </c>
      <c r="F292" s="644">
        <v>-2896082</v>
      </c>
      <c r="G292" s="639">
        <v>-2423945</v>
      </c>
      <c r="H292" s="644">
        <v>4255586</v>
      </c>
      <c r="I292" s="644"/>
      <c r="J292" s="644">
        <v>833028</v>
      </c>
      <c r="K292" s="644">
        <v>214641</v>
      </c>
      <c r="L292" s="644">
        <v>152582</v>
      </c>
      <c r="M292" s="644"/>
      <c r="N292" s="644"/>
      <c r="O292" s="644">
        <v>189301</v>
      </c>
      <c r="P292" s="644">
        <v>243833</v>
      </c>
      <c r="Q292" s="644"/>
      <c r="R292" s="644"/>
      <c r="S292" s="644"/>
      <c r="T292" s="644"/>
      <c r="U292" s="644">
        <v>64267</v>
      </c>
      <c r="V292" s="644">
        <v>102682</v>
      </c>
      <c r="W292" s="644"/>
      <c r="X292" s="644"/>
      <c r="Y292" s="644"/>
      <c r="Z292" s="644">
        <v>38246</v>
      </c>
      <c r="AA292" s="644">
        <v>26593</v>
      </c>
      <c r="AB292" s="644">
        <v>11299</v>
      </c>
      <c r="AC292" s="644"/>
      <c r="AD292" s="644"/>
      <c r="AE292" s="644"/>
      <c r="AF292" s="644"/>
      <c r="AG292" s="644"/>
      <c r="AH292" s="644"/>
      <c r="AI292" s="20"/>
      <c r="AJ292" s="644"/>
      <c r="AK292" s="644"/>
      <c r="AL292" s="20"/>
      <c r="AM292" s="20"/>
      <c r="AN292" s="20"/>
      <c r="AO292" s="20"/>
      <c r="AP292" s="20"/>
      <c r="AQ292" s="644"/>
    </row>
    <row r="293" spans="1:43" ht="16.5">
      <c r="A293" s="642">
        <v>931</v>
      </c>
      <c r="B293" s="632" t="s">
        <v>316</v>
      </c>
      <c r="C293" s="36">
        <v>5877</v>
      </c>
      <c r="D293" s="643">
        <v>1882457</v>
      </c>
      <c r="E293" s="644">
        <v>-1154537</v>
      </c>
      <c r="F293" s="644">
        <v>-590756</v>
      </c>
      <c r="G293" s="639">
        <v>137164</v>
      </c>
      <c r="H293" s="644">
        <v>848365</v>
      </c>
      <c r="I293" s="644"/>
      <c r="J293" s="644">
        <v>428415</v>
      </c>
      <c r="K293" s="644">
        <v>123716</v>
      </c>
      <c r="L293" s="644"/>
      <c r="M293" s="644"/>
      <c r="N293" s="644"/>
      <c r="O293" s="644">
        <v>123716</v>
      </c>
      <c r="P293" s="644">
        <v>32945</v>
      </c>
      <c r="Q293" s="644">
        <v>278093</v>
      </c>
      <c r="R293" s="644"/>
      <c r="S293" s="644"/>
      <c r="T293" s="644"/>
      <c r="U293" s="644"/>
      <c r="V293" s="644">
        <v>20946</v>
      </c>
      <c r="W293" s="644"/>
      <c r="X293" s="644"/>
      <c r="Y293" s="644"/>
      <c r="Z293" s="644">
        <v>5578</v>
      </c>
      <c r="AA293" s="644">
        <v>20683</v>
      </c>
      <c r="AB293" s="644"/>
      <c r="AC293" s="644"/>
      <c r="AD293" s="644"/>
      <c r="AE293" s="644"/>
      <c r="AF293" s="644"/>
      <c r="AG293" s="644"/>
      <c r="AH293" s="644"/>
      <c r="AI293" s="20"/>
      <c r="AJ293" s="644"/>
      <c r="AK293" s="644"/>
      <c r="AL293" s="20"/>
      <c r="AM293" s="20"/>
      <c r="AN293" s="20"/>
      <c r="AO293" s="20"/>
      <c r="AP293" s="20"/>
      <c r="AQ293" s="644"/>
    </row>
    <row r="294" spans="1:43" ht="16.5">
      <c r="A294" s="642">
        <v>934</v>
      </c>
      <c r="B294" s="632" t="s">
        <v>317</v>
      </c>
      <c r="C294" s="36">
        <v>2656</v>
      </c>
      <c r="D294" s="643">
        <v>12317</v>
      </c>
      <c r="E294" s="644">
        <v>-521771</v>
      </c>
      <c r="F294" s="644">
        <v>-266981</v>
      </c>
      <c r="G294" s="639">
        <v>-776435</v>
      </c>
      <c r="H294" s="644"/>
      <c r="I294" s="644"/>
      <c r="J294" s="644"/>
      <c r="K294" s="644"/>
      <c r="L294" s="644"/>
      <c r="M294" s="644"/>
      <c r="N294" s="644"/>
      <c r="O294" s="644"/>
      <c r="P294" s="644"/>
      <c r="Q294" s="644"/>
      <c r="R294" s="644"/>
      <c r="S294" s="644"/>
      <c r="T294" s="644"/>
      <c r="U294" s="644"/>
      <c r="V294" s="644">
        <v>9466</v>
      </c>
      <c r="W294" s="644"/>
      <c r="X294" s="644"/>
      <c r="Y294" s="644"/>
      <c r="Z294" s="644">
        <v>2851</v>
      </c>
      <c r="AA294" s="644"/>
      <c r="AB294" s="644"/>
      <c r="AC294" s="644"/>
      <c r="AD294" s="644"/>
      <c r="AE294" s="644"/>
      <c r="AF294" s="644"/>
      <c r="AG294" s="644"/>
      <c r="AH294" s="644"/>
      <c r="AI294" s="20"/>
      <c r="AJ294" s="644"/>
      <c r="AK294" s="644"/>
      <c r="AL294" s="20"/>
      <c r="AM294" s="20"/>
      <c r="AN294" s="20"/>
      <c r="AO294" s="20"/>
      <c r="AP294" s="20"/>
      <c r="AQ294" s="644"/>
    </row>
    <row r="295" spans="1:43" ht="16.5">
      <c r="A295" s="642">
        <v>935</v>
      </c>
      <c r="B295" s="632" t="s">
        <v>318</v>
      </c>
      <c r="C295" s="36">
        <v>2927</v>
      </c>
      <c r="D295" s="643">
        <v>987374</v>
      </c>
      <c r="E295" s="644">
        <v>-575009</v>
      </c>
      <c r="F295" s="644">
        <v>-294222</v>
      </c>
      <c r="G295" s="639">
        <v>118143</v>
      </c>
      <c r="H295" s="644">
        <v>662636</v>
      </c>
      <c r="I295" s="644"/>
      <c r="J295" s="644">
        <v>166606</v>
      </c>
      <c r="K295" s="644"/>
      <c r="L295" s="644"/>
      <c r="M295" s="644"/>
      <c r="N295" s="644"/>
      <c r="O295" s="644">
        <v>111792</v>
      </c>
      <c r="P295" s="644">
        <v>30351</v>
      </c>
      <c r="Q295" s="644"/>
      <c r="R295" s="644"/>
      <c r="S295" s="644"/>
      <c r="T295" s="644"/>
      <c r="U295" s="644"/>
      <c r="V295" s="644">
        <v>10432</v>
      </c>
      <c r="W295" s="644"/>
      <c r="X295" s="644"/>
      <c r="Y295" s="644"/>
      <c r="Z295" s="644">
        <v>2602</v>
      </c>
      <c r="AA295" s="644">
        <v>2955</v>
      </c>
      <c r="AB295" s="644"/>
      <c r="AC295" s="644"/>
      <c r="AD295" s="644"/>
      <c r="AE295" s="644"/>
      <c r="AF295" s="644"/>
      <c r="AG295" s="644"/>
      <c r="AH295" s="644"/>
      <c r="AI295" s="20"/>
      <c r="AJ295" s="644"/>
      <c r="AK295" s="644"/>
      <c r="AL295" s="20"/>
      <c r="AM295" s="20"/>
      <c r="AN295" s="20"/>
      <c r="AO295" s="20"/>
      <c r="AP295" s="20"/>
      <c r="AQ295" s="644"/>
    </row>
    <row r="296" spans="1:43" ht="16.5">
      <c r="A296" s="642">
        <v>936</v>
      </c>
      <c r="B296" s="632" t="s">
        <v>319</v>
      </c>
      <c r="C296" s="36">
        <v>6275</v>
      </c>
      <c r="D296" s="643">
        <v>2459279</v>
      </c>
      <c r="E296" s="644">
        <v>-1232724</v>
      </c>
      <c r="F296" s="644">
        <v>-630763</v>
      </c>
      <c r="G296" s="639">
        <v>595792</v>
      </c>
      <c r="H296" s="644">
        <v>929993</v>
      </c>
      <c r="I296" s="644"/>
      <c r="J296" s="644">
        <v>214207</v>
      </c>
      <c r="K296" s="644">
        <v>44717</v>
      </c>
      <c r="L296" s="644">
        <v>76291</v>
      </c>
      <c r="M296" s="644"/>
      <c r="N296" s="644">
        <v>149828</v>
      </c>
      <c r="O296" s="644">
        <v>17887</v>
      </c>
      <c r="P296" s="644">
        <v>37509</v>
      </c>
      <c r="Q296" s="644">
        <v>945704</v>
      </c>
      <c r="R296" s="644"/>
      <c r="S296" s="644"/>
      <c r="T296" s="644"/>
      <c r="U296" s="644"/>
      <c r="V296" s="644">
        <v>22364</v>
      </c>
      <c r="W296" s="644"/>
      <c r="X296" s="644"/>
      <c r="Y296" s="644"/>
      <c r="Z296" s="644">
        <v>6005</v>
      </c>
      <c r="AA296" s="644">
        <v>14774</v>
      </c>
      <c r="AB296" s="644"/>
      <c r="AC296" s="644"/>
      <c r="AD296" s="644"/>
      <c r="AE296" s="644"/>
      <c r="AF296" s="644"/>
      <c r="AG296" s="644"/>
      <c r="AH296" s="644"/>
      <c r="AI296" s="20"/>
      <c r="AJ296" s="644"/>
      <c r="AK296" s="644"/>
      <c r="AL296" s="20"/>
      <c r="AM296" s="20"/>
      <c r="AN296" s="20"/>
      <c r="AO296" s="20"/>
      <c r="AP296" s="20"/>
      <c r="AQ296" s="644"/>
    </row>
    <row r="297" spans="1:43" ht="16.5">
      <c r="A297" s="642">
        <v>946</v>
      </c>
      <c r="B297" s="632" t="s">
        <v>320</v>
      </c>
      <c r="C297" s="36">
        <v>6291</v>
      </c>
      <c r="D297" s="643">
        <v>2667713</v>
      </c>
      <c r="E297" s="644">
        <v>-1235867</v>
      </c>
      <c r="F297" s="644">
        <v>-632371</v>
      </c>
      <c r="G297" s="639">
        <v>799475</v>
      </c>
      <c r="H297" s="644">
        <v>1393683</v>
      </c>
      <c r="I297" s="644"/>
      <c r="J297" s="644">
        <v>333211</v>
      </c>
      <c r="K297" s="644">
        <v>327923</v>
      </c>
      <c r="L297" s="644">
        <v>114436</v>
      </c>
      <c r="M297" s="644"/>
      <c r="N297" s="644">
        <v>222737</v>
      </c>
      <c r="O297" s="644">
        <v>34283</v>
      </c>
      <c r="P297" s="644">
        <v>77375</v>
      </c>
      <c r="Q297" s="644"/>
      <c r="R297" s="644"/>
      <c r="S297" s="644"/>
      <c r="T297" s="644"/>
      <c r="U297" s="644"/>
      <c r="V297" s="644">
        <v>22421</v>
      </c>
      <c r="W297" s="644"/>
      <c r="X297" s="644"/>
      <c r="Y297" s="644">
        <v>115700</v>
      </c>
      <c r="Z297" s="644">
        <v>8215</v>
      </c>
      <c r="AA297" s="644">
        <v>17729</v>
      </c>
      <c r="AB297" s="644"/>
      <c r="AC297" s="644"/>
      <c r="AD297" s="644"/>
      <c r="AE297" s="644"/>
      <c r="AF297" s="644"/>
      <c r="AG297" s="644"/>
      <c r="AH297" s="644"/>
      <c r="AI297" s="20"/>
      <c r="AJ297" s="644"/>
      <c r="AK297" s="644"/>
      <c r="AL297" s="20"/>
      <c r="AM297" s="20"/>
      <c r="AN297" s="20"/>
      <c r="AO297" s="20"/>
      <c r="AP297" s="20"/>
      <c r="AQ297" s="644"/>
    </row>
    <row r="298" spans="1:43" ht="16.5">
      <c r="A298" s="642">
        <v>976</v>
      </c>
      <c r="B298" s="632" t="s">
        <v>321</v>
      </c>
      <c r="C298" s="36">
        <v>3765</v>
      </c>
      <c r="D298" s="643">
        <v>475426</v>
      </c>
      <c r="E298" s="644">
        <v>-739634</v>
      </c>
      <c r="F298" s="644">
        <v>-378458</v>
      </c>
      <c r="G298" s="639">
        <v>-642666</v>
      </c>
      <c r="H298" s="644"/>
      <c r="I298" s="644"/>
      <c r="J298" s="644">
        <v>214207</v>
      </c>
      <c r="K298" s="644">
        <v>25340</v>
      </c>
      <c r="L298" s="644"/>
      <c r="M298" s="644"/>
      <c r="N298" s="644">
        <v>227433</v>
      </c>
      <c r="O298" s="644">
        <v>-41736</v>
      </c>
      <c r="P298" s="644">
        <v>9470</v>
      </c>
      <c r="Q298" s="644"/>
      <c r="R298" s="644"/>
      <c r="S298" s="644"/>
      <c r="T298" s="644"/>
      <c r="U298" s="644"/>
      <c r="V298" s="644">
        <v>13418</v>
      </c>
      <c r="W298" s="644"/>
      <c r="X298" s="644"/>
      <c r="Y298" s="644"/>
      <c r="Z298" s="644">
        <v>3279</v>
      </c>
      <c r="AA298" s="644"/>
      <c r="AB298" s="644"/>
      <c r="AC298" s="644"/>
      <c r="AD298" s="644"/>
      <c r="AE298" s="644">
        <v>24015</v>
      </c>
      <c r="AF298" s="644"/>
      <c r="AG298" s="644"/>
      <c r="AH298" s="644"/>
      <c r="AI298" s="20"/>
      <c r="AJ298" s="644"/>
      <c r="AK298" s="644"/>
      <c r="AL298" s="20"/>
      <c r="AM298" s="20"/>
      <c r="AN298" s="20"/>
      <c r="AO298" s="20"/>
      <c r="AP298" s="20"/>
      <c r="AQ298" s="644"/>
    </row>
    <row r="299" spans="1:43" ht="16.5">
      <c r="A299" s="642">
        <v>977</v>
      </c>
      <c r="B299" s="632" t="s">
        <v>322</v>
      </c>
      <c r="C299" s="36">
        <v>15369</v>
      </c>
      <c r="D299" s="643">
        <v>5086880</v>
      </c>
      <c r="E299" s="644">
        <v>-3019240</v>
      </c>
      <c r="F299" s="644">
        <v>-1544892</v>
      </c>
      <c r="G299" s="639">
        <v>522748</v>
      </c>
      <c r="H299" s="644">
        <v>1969637</v>
      </c>
      <c r="I299" s="644"/>
      <c r="J299" s="644">
        <v>1071036</v>
      </c>
      <c r="K299" s="644">
        <v>141603</v>
      </c>
      <c r="L299" s="644">
        <v>267018</v>
      </c>
      <c r="M299" s="644"/>
      <c r="N299" s="644">
        <v>403836</v>
      </c>
      <c r="O299" s="644">
        <v>123716</v>
      </c>
      <c r="P299" s="644">
        <v>140731</v>
      </c>
      <c r="Q299" s="644">
        <v>822729</v>
      </c>
      <c r="R299" s="644"/>
      <c r="S299" s="644"/>
      <c r="T299" s="644">
        <v>5722</v>
      </c>
      <c r="U299" s="644"/>
      <c r="V299" s="644">
        <v>54775</v>
      </c>
      <c r="W299" s="644"/>
      <c r="X299" s="644"/>
      <c r="Y299" s="644"/>
      <c r="Z299" s="644">
        <v>24547</v>
      </c>
      <c r="AA299" s="644">
        <v>50231</v>
      </c>
      <c r="AB299" s="644">
        <v>11299</v>
      </c>
      <c r="AC299" s="644"/>
      <c r="AD299" s="644"/>
      <c r="AE299" s="644"/>
      <c r="AF299" s="644"/>
      <c r="AG299" s="644"/>
      <c r="AH299" s="644"/>
      <c r="AI299" s="20"/>
      <c r="AJ299" s="644"/>
      <c r="AK299" s="644"/>
      <c r="AL299" s="20"/>
      <c r="AM299" s="20"/>
      <c r="AN299" s="20"/>
      <c r="AO299" s="20"/>
      <c r="AP299" s="20"/>
      <c r="AQ299" s="644"/>
    </row>
    <row r="300" spans="1:43" ht="16.5">
      <c r="A300" s="642">
        <v>980</v>
      </c>
      <c r="B300" s="632" t="s">
        <v>323</v>
      </c>
      <c r="C300" s="36">
        <v>33677</v>
      </c>
      <c r="D300" s="643">
        <v>6324060</v>
      </c>
      <c r="E300" s="644">
        <v>-6615847</v>
      </c>
      <c r="F300" s="644">
        <v>-3385212</v>
      </c>
      <c r="G300" s="639">
        <v>-3676999</v>
      </c>
      <c r="H300" s="644">
        <v>3910700</v>
      </c>
      <c r="I300" s="644"/>
      <c r="J300" s="644">
        <v>1332845</v>
      </c>
      <c r="K300" s="644">
        <v>37264</v>
      </c>
      <c r="L300" s="644">
        <v>152582</v>
      </c>
      <c r="M300" s="644"/>
      <c r="N300" s="644"/>
      <c r="O300" s="644">
        <v>37264</v>
      </c>
      <c r="P300" s="644">
        <v>590784</v>
      </c>
      <c r="Q300" s="644"/>
      <c r="R300" s="644"/>
      <c r="S300" s="644"/>
      <c r="T300" s="644"/>
      <c r="U300" s="644"/>
      <c r="V300" s="644">
        <v>120025</v>
      </c>
      <c r="W300" s="644"/>
      <c r="X300" s="644"/>
      <c r="Y300" s="644">
        <v>46951</v>
      </c>
      <c r="Z300" s="644">
        <v>48889</v>
      </c>
      <c r="AA300" s="644">
        <v>35457</v>
      </c>
      <c r="AB300" s="644">
        <v>11299</v>
      </c>
      <c r="AC300" s="644"/>
      <c r="AD300" s="644"/>
      <c r="AE300" s="644"/>
      <c r="AF300" s="644"/>
      <c r="AG300" s="644"/>
      <c r="AH300" s="644"/>
      <c r="AI300" s="20"/>
      <c r="AJ300" s="644"/>
      <c r="AK300" s="644"/>
      <c r="AL300" s="20"/>
      <c r="AM300" s="20"/>
      <c r="AN300" s="20"/>
      <c r="AO300" s="20"/>
      <c r="AP300" s="20"/>
      <c r="AQ300" s="644"/>
    </row>
    <row r="301" spans="1:43" ht="16.5">
      <c r="A301" s="642">
        <v>981</v>
      </c>
      <c r="B301" s="632" t="s">
        <v>324</v>
      </c>
      <c r="C301" s="36">
        <v>2207</v>
      </c>
      <c r="D301" s="643">
        <v>121115</v>
      </c>
      <c r="E301" s="644">
        <v>-433565</v>
      </c>
      <c r="F301" s="644">
        <v>-221848</v>
      </c>
      <c r="G301" s="639">
        <v>-534298</v>
      </c>
      <c r="H301" s="644"/>
      <c r="I301" s="644"/>
      <c r="J301" s="644">
        <v>71402</v>
      </c>
      <c r="K301" s="644"/>
      <c r="L301" s="644"/>
      <c r="M301" s="644"/>
      <c r="N301" s="644">
        <v>32589</v>
      </c>
      <c r="O301" s="644"/>
      <c r="P301" s="644">
        <v>6995</v>
      </c>
      <c r="Q301" s="644"/>
      <c r="R301" s="644"/>
      <c r="S301" s="644"/>
      <c r="T301" s="644"/>
      <c r="U301" s="644"/>
      <c r="V301" s="644">
        <v>7866</v>
      </c>
      <c r="W301" s="644"/>
      <c r="X301" s="644"/>
      <c r="Y301" s="644"/>
      <c r="Z301" s="644">
        <v>2263</v>
      </c>
      <c r="AA301" s="644"/>
      <c r="AB301" s="644"/>
      <c r="AC301" s="644"/>
      <c r="AD301" s="644"/>
      <c r="AE301" s="644"/>
      <c r="AF301" s="644"/>
      <c r="AG301" s="644"/>
      <c r="AH301" s="644"/>
      <c r="AI301" s="20"/>
      <c r="AJ301" s="644"/>
      <c r="AK301" s="644"/>
      <c r="AL301" s="20"/>
      <c r="AM301" s="20"/>
      <c r="AN301" s="20"/>
      <c r="AO301" s="20"/>
      <c r="AP301" s="20"/>
      <c r="AQ301" s="644"/>
    </row>
    <row r="302" spans="1:43" ht="16.5">
      <c r="A302" s="642">
        <v>989</v>
      </c>
      <c r="B302" s="632" t="s">
        <v>325</v>
      </c>
      <c r="C302" s="36">
        <v>5316</v>
      </c>
      <c r="D302" s="643">
        <v>1476068</v>
      </c>
      <c r="E302" s="644">
        <v>-1044328</v>
      </c>
      <c r="F302" s="644">
        <v>-534364</v>
      </c>
      <c r="G302" s="639">
        <v>-102624</v>
      </c>
      <c r="H302" s="644">
        <v>921439</v>
      </c>
      <c r="I302" s="644"/>
      <c r="J302" s="644">
        <v>214207</v>
      </c>
      <c r="K302" s="644">
        <v>114773</v>
      </c>
      <c r="L302" s="644">
        <v>38145</v>
      </c>
      <c r="M302" s="644"/>
      <c r="N302" s="644"/>
      <c r="O302" s="644">
        <v>114773</v>
      </c>
      <c r="P302" s="644">
        <v>39866</v>
      </c>
      <c r="Q302" s="644"/>
      <c r="R302" s="644"/>
      <c r="S302" s="644"/>
      <c r="T302" s="644">
        <v>8422</v>
      </c>
      <c r="U302" s="644"/>
      <c r="V302" s="644">
        <v>18946</v>
      </c>
      <c r="W302" s="644"/>
      <c r="X302" s="644"/>
      <c r="Y302" s="644"/>
      <c r="Z302" s="644">
        <v>5497</v>
      </c>
      <c r="AA302" s="644"/>
      <c r="AB302" s="644"/>
      <c r="AC302" s="644"/>
      <c r="AD302" s="644"/>
      <c r="AE302" s="644"/>
      <c r="AF302" s="644"/>
      <c r="AG302" s="644"/>
      <c r="AH302" s="644"/>
      <c r="AI302" s="20"/>
      <c r="AJ302" s="644"/>
      <c r="AK302" s="644"/>
      <c r="AL302" s="20"/>
      <c r="AM302" s="20"/>
      <c r="AN302" s="20"/>
      <c r="AO302" s="20"/>
      <c r="AP302" s="20"/>
      <c r="AQ302" s="644"/>
    </row>
    <row r="303" spans="1:43" ht="16.5">
      <c r="A303" s="642">
        <v>992</v>
      </c>
      <c r="B303" s="632" t="s">
        <v>326</v>
      </c>
      <c r="C303" s="36">
        <v>17971</v>
      </c>
      <c r="D303" s="643">
        <v>5316050</v>
      </c>
      <c r="E303" s="644">
        <v>-3530403</v>
      </c>
      <c r="F303" s="644">
        <v>-1806445</v>
      </c>
      <c r="G303" s="639">
        <v>-20798</v>
      </c>
      <c r="H303" s="644">
        <v>2224813</v>
      </c>
      <c r="I303" s="644"/>
      <c r="J303" s="644">
        <v>737825</v>
      </c>
      <c r="K303" s="644">
        <v>593243</v>
      </c>
      <c r="L303" s="644">
        <v>190727</v>
      </c>
      <c r="M303" s="644"/>
      <c r="N303" s="644"/>
      <c r="O303" s="644">
        <v>509772</v>
      </c>
      <c r="P303" s="644">
        <v>140420</v>
      </c>
      <c r="Q303" s="644">
        <v>665260</v>
      </c>
      <c r="R303" s="644"/>
      <c r="S303" s="644"/>
      <c r="T303" s="644">
        <v>6702</v>
      </c>
      <c r="U303" s="644">
        <v>64267</v>
      </c>
      <c r="V303" s="644">
        <v>64049</v>
      </c>
      <c r="W303" s="644">
        <v>56032</v>
      </c>
      <c r="X303" s="644"/>
      <c r="Y303" s="644"/>
      <c r="Z303" s="644">
        <v>21665</v>
      </c>
      <c r="AA303" s="644">
        <v>59095</v>
      </c>
      <c r="AB303" s="644"/>
      <c r="AC303" s="644"/>
      <c r="AD303" s="644"/>
      <c r="AE303" s="644"/>
      <c r="AF303" s="644"/>
      <c r="AG303" s="644">
        <v>7615</v>
      </c>
      <c r="AH303" s="644"/>
      <c r="AI303" s="20"/>
      <c r="AJ303" s="644"/>
      <c r="AK303" s="644"/>
      <c r="AL303" s="20"/>
      <c r="AM303" s="20"/>
      <c r="AN303" s="20"/>
      <c r="AO303" s="20"/>
      <c r="AP303" s="20"/>
      <c r="AQ303" s="644">
        <v>-25435</v>
      </c>
    </row>
    <row r="304" spans="1:43" ht="16.5">
      <c r="C304" s="120"/>
      <c r="D304" s="644"/>
      <c r="E304" s="644"/>
      <c r="F304" s="644"/>
      <c r="G304" s="646"/>
      <c r="H304" s="644"/>
      <c r="I304" s="644"/>
      <c r="J304" s="644"/>
      <c r="K304" s="644"/>
      <c r="L304" s="644"/>
      <c r="M304" s="644"/>
      <c r="N304" s="644"/>
      <c r="O304" s="644"/>
      <c r="P304" s="644"/>
      <c r="Q304" s="644"/>
      <c r="R304" s="644"/>
      <c r="S304" s="644"/>
      <c r="T304" s="644"/>
      <c r="U304" s="644"/>
      <c r="V304" s="644"/>
      <c r="W304" s="644"/>
      <c r="X304" s="644"/>
      <c r="Y304" s="644"/>
      <c r="Z304" s="644"/>
      <c r="AA304" s="644"/>
      <c r="AB304" s="644"/>
      <c r="AC304" s="644"/>
      <c r="AD304" s="644"/>
      <c r="AE304" s="644"/>
      <c r="AF304" s="644"/>
      <c r="AG304" s="644"/>
      <c r="AH304" s="644"/>
      <c r="AI304" s="120"/>
      <c r="AJ304" s="644"/>
      <c r="AK304" s="644"/>
      <c r="AL304" s="120"/>
      <c r="AM304" s="120"/>
      <c r="AN304" s="120"/>
      <c r="AO304" s="120"/>
      <c r="AP304" s="120"/>
      <c r="AQ304" s="644"/>
    </row>
    <row r="305" spans="3:43" ht="16.5">
      <c r="C305" s="120"/>
      <c r="D305" s="644"/>
      <c r="E305" s="644"/>
      <c r="F305" s="644"/>
      <c r="G305" s="646"/>
      <c r="H305" s="644"/>
      <c r="I305" s="644"/>
      <c r="J305" s="644"/>
      <c r="K305" s="644"/>
      <c r="L305" s="644"/>
      <c r="M305" s="644"/>
      <c r="N305" s="644"/>
      <c r="O305" s="644"/>
      <c r="P305" s="644"/>
      <c r="Q305" s="644"/>
      <c r="R305" s="644"/>
      <c r="S305" s="644"/>
      <c r="T305" s="644"/>
      <c r="U305" s="644"/>
      <c r="V305" s="644"/>
      <c r="W305" s="644"/>
      <c r="X305" s="644"/>
      <c r="Y305" s="644"/>
      <c r="Z305" s="644"/>
      <c r="AA305" s="644"/>
      <c r="AB305" s="644"/>
      <c r="AC305" s="644"/>
      <c r="AD305" s="644"/>
      <c r="AE305" s="644"/>
      <c r="AF305" s="644"/>
      <c r="AG305" s="644"/>
      <c r="AH305" s="644"/>
      <c r="AI305" s="120"/>
      <c r="AJ305" s="644"/>
      <c r="AK305" s="644"/>
      <c r="AL305" s="120"/>
      <c r="AM305" s="120"/>
      <c r="AN305" s="120"/>
      <c r="AO305" s="120"/>
      <c r="AP305" s="120"/>
      <c r="AQ305" s="644"/>
    </row>
    <row r="306" spans="3:43" ht="16.5">
      <c r="C306" s="120"/>
      <c r="D306" s="644"/>
      <c r="E306" s="644"/>
      <c r="F306" s="644"/>
      <c r="G306" s="646"/>
      <c r="H306" s="644"/>
      <c r="I306" s="644"/>
      <c r="J306" s="644"/>
      <c r="K306" s="644"/>
      <c r="L306" s="644"/>
      <c r="M306" s="644"/>
      <c r="N306" s="644"/>
      <c r="O306" s="644"/>
      <c r="P306" s="644"/>
      <c r="Q306" s="644"/>
      <c r="R306" s="644"/>
      <c r="S306" s="644"/>
      <c r="T306" s="644"/>
      <c r="U306" s="644"/>
      <c r="V306" s="644"/>
      <c r="W306" s="644"/>
      <c r="X306" s="644"/>
      <c r="Y306" s="644"/>
      <c r="Z306" s="644"/>
      <c r="AA306" s="644"/>
      <c r="AB306" s="644"/>
      <c r="AC306" s="644"/>
      <c r="AD306" s="644"/>
      <c r="AE306" s="644"/>
      <c r="AF306" s="644"/>
      <c r="AG306" s="644"/>
      <c r="AH306" s="644"/>
      <c r="AI306" s="120"/>
      <c r="AJ306" s="644"/>
      <c r="AK306" s="644"/>
      <c r="AL306" s="120"/>
      <c r="AM306" s="120"/>
      <c r="AN306" s="120"/>
      <c r="AO306" s="120"/>
      <c r="AP306" s="120"/>
      <c r="AQ306" s="644"/>
    </row>
    <row r="307" spans="3:43" ht="16.5">
      <c r="C307" s="120"/>
      <c r="D307" s="644"/>
      <c r="E307" s="644"/>
      <c r="F307" s="644"/>
      <c r="G307" s="646"/>
      <c r="H307" s="644"/>
      <c r="I307" s="644"/>
      <c r="J307" s="644"/>
      <c r="K307" s="644"/>
      <c r="L307" s="644"/>
      <c r="M307" s="644"/>
      <c r="N307" s="644"/>
      <c r="O307" s="644"/>
      <c r="P307" s="644"/>
      <c r="Q307" s="644"/>
      <c r="R307" s="644"/>
      <c r="S307" s="644"/>
      <c r="T307" s="644"/>
      <c r="U307" s="644"/>
      <c r="V307" s="644"/>
      <c r="W307" s="644"/>
      <c r="X307" s="644"/>
      <c r="Y307" s="644"/>
      <c r="Z307" s="644"/>
      <c r="AA307" s="644"/>
      <c r="AB307" s="644"/>
      <c r="AC307" s="644"/>
      <c r="AD307" s="644"/>
      <c r="AE307" s="644"/>
      <c r="AF307" s="644"/>
      <c r="AG307" s="644"/>
      <c r="AH307" s="644"/>
      <c r="AI307" s="120"/>
      <c r="AJ307" s="644"/>
      <c r="AK307" s="644"/>
      <c r="AL307" s="120"/>
      <c r="AM307" s="120"/>
      <c r="AN307" s="120"/>
      <c r="AO307" s="120"/>
      <c r="AP307" s="120"/>
      <c r="AQ307" s="644"/>
    </row>
    <row r="308" spans="3:43" ht="16.5">
      <c r="C308" s="120"/>
      <c r="D308" s="644"/>
      <c r="E308" s="644"/>
      <c r="F308" s="644"/>
      <c r="G308" s="646"/>
      <c r="H308" s="644"/>
      <c r="I308" s="644"/>
      <c r="J308" s="644"/>
      <c r="K308" s="644"/>
      <c r="L308" s="644"/>
      <c r="M308" s="644"/>
      <c r="N308" s="644"/>
      <c r="O308" s="644"/>
      <c r="P308" s="644"/>
      <c r="Q308" s="644"/>
      <c r="R308" s="644"/>
      <c r="S308" s="644"/>
      <c r="T308" s="644"/>
      <c r="U308" s="644"/>
      <c r="V308" s="644"/>
      <c r="W308" s="644"/>
      <c r="X308" s="644"/>
      <c r="Y308" s="644"/>
      <c r="Z308" s="644"/>
      <c r="AA308" s="644"/>
      <c r="AB308" s="644"/>
      <c r="AC308" s="644"/>
      <c r="AD308" s="644"/>
      <c r="AE308" s="644"/>
      <c r="AF308" s="644"/>
      <c r="AG308" s="644"/>
      <c r="AH308" s="644"/>
      <c r="AI308" s="120"/>
      <c r="AJ308" s="644"/>
      <c r="AK308" s="644"/>
      <c r="AL308" s="120"/>
      <c r="AM308" s="120"/>
      <c r="AN308" s="120"/>
      <c r="AO308" s="120"/>
      <c r="AP308" s="120"/>
      <c r="AQ308" s="644"/>
    </row>
    <row r="309" spans="3:43" ht="16.5">
      <c r="C309" s="120"/>
      <c r="D309" s="644"/>
      <c r="E309" s="644"/>
      <c r="F309" s="644"/>
      <c r="G309" s="646"/>
      <c r="H309" s="644"/>
      <c r="I309" s="644"/>
      <c r="J309" s="644"/>
      <c r="K309" s="644"/>
      <c r="L309" s="644"/>
      <c r="M309" s="644"/>
      <c r="N309" s="644"/>
      <c r="O309" s="644"/>
      <c r="P309" s="644"/>
      <c r="Q309" s="644"/>
      <c r="R309" s="644"/>
      <c r="S309" s="644"/>
      <c r="T309" s="644"/>
      <c r="U309" s="644"/>
      <c r="V309" s="644"/>
      <c r="W309" s="644"/>
      <c r="X309" s="644"/>
      <c r="Y309" s="644"/>
      <c r="Z309" s="644"/>
      <c r="AA309" s="644"/>
      <c r="AB309" s="644"/>
      <c r="AC309" s="644"/>
      <c r="AD309" s="644"/>
      <c r="AE309" s="644"/>
      <c r="AF309" s="644"/>
      <c r="AG309" s="644"/>
      <c r="AH309" s="644"/>
      <c r="AI309" s="120"/>
      <c r="AJ309" s="644"/>
      <c r="AK309" s="644"/>
      <c r="AL309" s="120"/>
      <c r="AM309" s="120"/>
      <c r="AN309" s="120"/>
      <c r="AO309" s="120"/>
      <c r="AP309" s="120"/>
      <c r="AQ309" s="644"/>
    </row>
    <row r="310" spans="3:43" ht="16.5">
      <c r="C310" s="120"/>
      <c r="D310" s="644"/>
      <c r="E310" s="644"/>
      <c r="F310" s="644"/>
      <c r="G310" s="646"/>
      <c r="H310" s="644"/>
      <c r="I310" s="644"/>
      <c r="J310" s="644"/>
      <c r="K310" s="644"/>
      <c r="L310" s="644"/>
      <c r="M310" s="644"/>
      <c r="N310" s="644"/>
      <c r="O310" s="644"/>
      <c r="P310" s="644"/>
      <c r="Q310" s="644"/>
      <c r="R310" s="644"/>
      <c r="S310" s="644"/>
      <c r="T310" s="644"/>
      <c r="U310" s="644"/>
      <c r="V310" s="644"/>
      <c r="W310" s="644"/>
      <c r="X310" s="644"/>
      <c r="Y310" s="644"/>
      <c r="Z310" s="644"/>
      <c r="AA310" s="644"/>
      <c r="AB310" s="644"/>
      <c r="AC310" s="644"/>
      <c r="AD310" s="644"/>
      <c r="AE310" s="644"/>
      <c r="AF310" s="644"/>
      <c r="AG310" s="644"/>
      <c r="AH310" s="644"/>
      <c r="AI310" s="120"/>
      <c r="AJ310" s="644"/>
      <c r="AK310" s="644"/>
      <c r="AL310" s="120"/>
      <c r="AM310" s="120"/>
      <c r="AN310" s="120"/>
      <c r="AO310" s="120"/>
      <c r="AP310" s="120"/>
      <c r="AQ310" s="644"/>
    </row>
    <row r="311" spans="3:43" ht="16.5">
      <c r="C311" s="120"/>
      <c r="D311" s="644"/>
      <c r="E311" s="644"/>
      <c r="F311" s="644"/>
      <c r="G311" s="646"/>
      <c r="H311" s="644"/>
      <c r="I311" s="644"/>
      <c r="J311" s="644"/>
      <c r="K311" s="644"/>
      <c r="L311" s="644"/>
      <c r="M311" s="644"/>
      <c r="N311" s="644"/>
      <c r="O311" s="644"/>
      <c r="P311" s="644"/>
      <c r="Q311" s="644"/>
      <c r="R311" s="644"/>
      <c r="S311" s="644"/>
      <c r="T311" s="644"/>
      <c r="U311" s="644"/>
      <c r="V311" s="644"/>
      <c r="W311" s="644"/>
      <c r="X311" s="644"/>
      <c r="Y311" s="644"/>
      <c r="Z311" s="644"/>
      <c r="AA311" s="644"/>
      <c r="AB311" s="644"/>
      <c r="AC311" s="644"/>
      <c r="AD311" s="644"/>
      <c r="AE311" s="644"/>
      <c r="AF311" s="644"/>
      <c r="AG311" s="644"/>
      <c r="AH311" s="644"/>
      <c r="AI311" s="120"/>
      <c r="AJ311" s="644"/>
      <c r="AK311" s="644"/>
      <c r="AL311" s="120"/>
      <c r="AM311" s="120"/>
      <c r="AN311" s="120"/>
      <c r="AO311" s="120"/>
      <c r="AP311" s="120"/>
      <c r="AQ311" s="644"/>
    </row>
    <row r="312" spans="3:43" ht="16.5">
      <c r="C312" s="120"/>
      <c r="D312" s="644"/>
      <c r="E312" s="644"/>
      <c r="F312" s="644"/>
      <c r="G312" s="646"/>
      <c r="H312" s="644"/>
      <c r="I312" s="644"/>
      <c r="J312" s="644"/>
      <c r="K312" s="644"/>
      <c r="L312" s="644"/>
      <c r="M312" s="644"/>
      <c r="N312" s="644"/>
      <c r="O312" s="644"/>
      <c r="P312" s="644"/>
      <c r="Q312" s="644"/>
      <c r="R312" s="644"/>
      <c r="S312" s="644"/>
      <c r="T312" s="644"/>
      <c r="U312" s="644"/>
      <c r="V312" s="644"/>
      <c r="W312" s="644"/>
      <c r="X312" s="644"/>
      <c r="Y312" s="644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120"/>
      <c r="AJ312" s="644"/>
      <c r="AK312" s="644"/>
      <c r="AL312" s="120"/>
      <c r="AM312" s="120"/>
      <c r="AN312" s="120"/>
      <c r="AO312" s="120"/>
      <c r="AP312" s="120"/>
      <c r="AQ312" s="644"/>
    </row>
    <row r="313" spans="3:43" ht="16.5">
      <c r="C313" s="120"/>
      <c r="D313" s="644"/>
      <c r="E313" s="644"/>
      <c r="F313" s="644"/>
      <c r="G313" s="646"/>
      <c r="H313" s="644"/>
      <c r="I313" s="644"/>
      <c r="J313" s="644"/>
      <c r="K313" s="644"/>
      <c r="L313" s="644"/>
      <c r="M313" s="644"/>
      <c r="N313" s="644"/>
      <c r="O313" s="644"/>
      <c r="P313" s="644"/>
      <c r="Q313" s="644"/>
      <c r="R313" s="644"/>
      <c r="S313" s="644"/>
      <c r="T313" s="644"/>
      <c r="U313" s="644"/>
      <c r="V313" s="644"/>
      <c r="W313" s="644"/>
      <c r="X313" s="644"/>
      <c r="Y313" s="644"/>
      <c r="Z313" s="644"/>
      <c r="AA313" s="644"/>
      <c r="AB313" s="644"/>
      <c r="AC313" s="644"/>
      <c r="AD313" s="644"/>
      <c r="AE313" s="644"/>
      <c r="AF313" s="644"/>
      <c r="AG313" s="644"/>
      <c r="AH313" s="644"/>
      <c r="AI313" s="120"/>
      <c r="AJ313" s="644"/>
      <c r="AK313" s="644"/>
      <c r="AL313" s="120"/>
      <c r="AM313" s="120"/>
      <c r="AN313" s="120"/>
      <c r="AO313" s="120"/>
      <c r="AP313" s="120"/>
      <c r="AQ313" s="644"/>
    </row>
    <row r="314" spans="3:43" ht="16.5">
      <c r="C314" s="120"/>
      <c r="D314" s="644"/>
      <c r="E314" s="644"/>
      <c r="F314" s="644"/>
      <c r="G314" s="646"/>
      <c r="H314" s="644"/>
      <c r="I314" s="644"/>
      <c r="J314" s="644"/>
      <c r="K314" s="644"/>
      <c r="L314" s="644"/>
      <c r="M314" s="644"/>
      <c r="N314" s="644"/>
      <c r="O314" s="644"/>
      <c r="P314" s="644"/>
      <c r="Q314" s="644"/>
      <c r="R314" s="644"/>
      <c r="S314" s="644"/>
      <c r="T314" s="644"/>
      <c r="U314" s="644"/>
      <c r="V314" s="644"/>
      <c r="W314" s="644"/>
      <c r="X314" s="644"/>
      <c r="Y314" s="644"/>
      <c r="Z314" s="644"/>
      <c r="AA314" s="644"/>
      <c r="AB314" s="644"/>
      <c r="AC314" s="644"/>
      <c r="AD314" s="644"/>
      <c r="AE314" s="644"/>
      <c r="AF314" s="644"/>
      <c r="AG314" s="644"/>
      <c r="AH314" s="644"/>
      <c r="AI314" s="120"/>
      <c r="AJ314" s="644"/>
      <c r="AK314" s="644"/>
      <c r="AL314" s="120"/>
      <c r="AM314" s="120"/>
      <c r="AN314" s="120"/>
      <c r="AO314" s="120"/>
      <c r="AP314" s="120"/>
      <c r="AQ314" s="644"/>
    </row>
    <row r="315" spans="3:43" ht="16.5">
      <c r="C315" s="120"/>
      <c r="D315" s="644"/>
      <c r="E315" s="644"/>
      <c r="F315" s="644"/>
      <c r="G315" s="646"/>
      <c r="H315" s="644"/>
      <c r="I315" s="644"/>
      <c r="J315" s="644"/>
      <c r="K315" s="644"/>
      <c r="L315" s="644"/>
      <c r="M315" s="644"/>
      <c r="N315" s="644"/>
      <c r="O315" s="644"/>
      <c r="P315" s="644"/>
      <c r="Q315" s="644"/>
      <c r="R315" s="644"/>
      <c r="S315" s="644"/>
      <c r="T315" s="644"/>
      <c r="U315" s="644"/>
      <c r="V315" s="644"/>
      <c r="W315" s="644"/>
      <c r="X315" s="644"/>
      <c r="Y315" s="644"/>
      <c r="Z315" s="644"/>
      <c r="AA315" s="644"/>
      <c r="AB315" s="644"/>
      <c r="AC315" s="644"/>
      <c r="AD315" s="644"/>
      <c r="AE315" s="644"/>
      <c r="AF315" s="644"/>
      <c r="AG315" s="644"/>
      <c r="AH315" s="644"/>
      <c r="AI315" s="120"/>
      <c r="AJ315" s="644"/>
      <c r="AK315" s="644"/>
      <c r="AL315" s="120"/>
      <c r="AM315" s="120"/>
      <c r="AN315" s="120"/>
      <c r="AO315" s="120"/>
      <c r="AP315" s="120"/>
      <c r="AQ315" s="644"/>
    </row>
    <row r="316" spans="3:43" ht="16.5">
      <c r="C316" s="120"/>
      <c r="D316" s="644"/>
      <c r="E316" s="644"/>
      <c r="F316" s="644"/>
      <c r="G316" s="646"/>
      <c r="H316" s="644"/>
      <c r="I316" s="644"/>
      <c r="J316" s="644"/>
      <c r="K316" s="644"/>
      <c r="L316" s="644"/>
      <c r="M316" s="644"/>
      <c r="N316" s="644"/>
      <c r="O316" s="644"/>
      <c r="P316" s="644"/>
      <c r="Q316" s="644"/>
      <c r="R316" s="644"/>
      <c r="S316" s="644"/>
      <c r="T316" s="644"/>
      <c r="U316" s="644"/>
      <c r="V316" s="644"/>
      <c r="W316" s="644"/>
      <c r="X316" s="644"/>
      <c r="Y316" s="644"/>
      <c r="Z316" s="644"/>
      <c r="AA316" s="644"/>
      <c r="AB316" s="644"/>
      <c r="AC316" s="644"/>
      <c r="AD316" s="644"/>
      <c r="AE316" s="644"/>
      <c r="AF316" s="644"/>
      <c r="AG316" s="644"/>
      <c r="AH316" s="644"/>
      <c r="AI316" s="120"/>
      <c r="AJ316" s="644"/>
      <c r="AK316" s="644"/>
      <c r="AL316" s="120"/>
      <c r="AM316" s="120"/>
      <c r="AN316" s="120"/>
      <c r="AO316" s="120"/>
      <c r="AP316" s="120"/>
      <c r="AQ316" s="644"/>
    </row>
    <row r="317" spans="3:43" ht="16.5">
      <c r="C317" s="120"/>
      <c r="D317" s="644"/>
      <c r="E317" s="644"/>
      <c r="F317" s="644"/>
      <c r="G317" s="646"/>
      <c r="H317" s="644"/>
      <c r="I317" s="644"/>
      <c r="J317" s="644"/>
      <c r="K317" s="644"/>
      <c r="L317" s="644"/>
      <c r="M317" s="644"/>
      <c r="N317" s="644"/>
      <c r="O317" s="644"/>
      <c r="P317" s="644"/>
      <c r="Q317" s="644"/>
      <c r="R317" s="644"/>
      <c r="S317" s="644"/>
      <c r="T317" s="644"/>
      <c r="U317" s="644"/>
      <c r="V317" s="644"/>
      <c r="W317" s="644"/>
      <c r="X317" s="644"/>
      <c r="Y317" s="644"/>
      <c r="Z317" s="644"/>
      <c r="AA317" s="644"/>
      <c r="AB317" s="644"/>
      <c r="AC317" s="644"/>
      <c r="AD317" s="644"/>
      <c r="AE317" s="644"/>
      <c r="AF317" s="644"/>
      <c r="AG317" s="644"/>
      <c r="AH317" s="644"/>
      <c r="AI317" s="120"/>
      <c r="AJ317" s="644"/>
      <c r="AK317" s="644"/>
      <c r="AL317" s="120"/>
      <c r="AM317" s="120"/>
      <c r="AN317" s="120"/>
      <c r="AO317" s="120"/>
      <c r="AP317" s="120"/>
      <c r="AQ317" s="644"/>
    </row>
    <row r="318" spans="3:43" ht="16.5">
      <c r="C318" s="120"/>
      <c r="D318" s="644"/>
      <c r="E318" s="644"/>
      <c r="F318" s="644"/>
      <c r="G318" s="646"/>
      <c r="H318" s="644"/>
      <c r="I318" s="644"/>
      <c r="J318" s="644"/>
      <c r="K318" s="644"/>
      <c r="L318" s="644"/>
      <c r="M318" s="644"/>
      <c r="N318" s="644"/>
      <c r="O318" s="644"/>
      <c r="P318" s="644"/>
      <c r="Q318" s="644"/>
      <c r="R318" s="644"/>
      <c r="S318" s="644"/>
      <c r="T318" s="644"/>
      <c r="U318" s="644"/>
      <c r="V318" s="644"/>
      <c r="W318" s="644"/>
      <c r="X318" s="644"/>
      <c r="Y318" s="644"/>
      <c r="Z318" s="644"/>
      <c r="AA318" s="644"/>
      <c r="AB318" s="644"/>
      <c r="AC318" s="644"/>
      <c r="AD318" s="644"/>
      <c r="AE318" s="644"/>
      <c r="AF318" s="644"/>
      <c r="AG318" s="644"/>
      <c r="AH318" s="644"/>
      <c r="AI318" s="120"/>
      <c r="AJ318" s="644"/>
      <c r="AK318" s="644"/>
      <c r="AL318" s="120"/>
      <c r="AM318" s="120"/>
      <c r="AN318" s="120"/>
      <c r="AO318" s="120"/>
      <c r="AP318" s="120"/>
      <c r="AQ318" s="644"/>
    </row>
    <row r="319" spans="3:43" ht="16.5">
      <c r="C319" s="120"/>
      <c r="D319" s="644"/>
      <c r="E319" s="644"/>
      <c r="F319" s="644"/>
      <c r="G319" s="646"/>
      <c r="H319" s="644"/>
      <c r="I319" s="644"/>
      <c r="J319" s="644"/>
      <c r="K319" s="644"/>
      <c r="L319" s="644"/>
      <c r="M319" s="644"/>
      <c r="N319" s="644"/>
      <c r="O319" s="644"/>
      <c r="P319" s="644"/>
      <c r="Q319" s="644"/>
      <c r="R319" s="644"/>
      <c r="S319" s="644"/>
      <c r="T319" s="644"/>
      <c r="U319" s="644"/>
      <c r="V319" s="644"/>
      <c r="W319" s="644"/>
      <c r="X319" s="644"/>
      <c r="Y319" s="644"/>
      <c r="Z319" s="644"/>
      <c r="AA319" s="644"/>
      <c r="AB319" s="644"/>
      <c r="AC319" s="644"/>
      <c r="AD319" s="644"/>
      <c r="AE319" s="644"/>
      <c r="AF319" s="644"/>
      <c r="AG319" s="644"/>
      <c r="AH319" s="644"/>
      <c r="AI319" s="120"/>
      <c r="AJ319" s="644"/>
      <c r="AK319" s="644"/>
      <c r="AL319" s="120"/>
      <c r="AM319" s="120"/>
      <c r="AN319" s="120"/>
      <c r="AO319" s="120"/>
      <c r="AP319" s="120"/>
      <c r="AQ319" s="644"/>
    </row>
    <row r="320" spans="3:43" ht="16.5">
      <c r="C320" s="120"/>
      <c r="D320" s="644"/>
      <c r="E320" s="644"/>
      <c r="F320" s="644"/>
      <c r="G320" s="646"/>
      <c r="H320" s="644"/>
      <c r="I320" s="644"/>
      <c r="J320" s="644"/>
      <c r="K320" s="644"/>
      <c r="L320" s="644"/>
      <c r="M320" s="644"/>
      <c r="N320" s="644"/>
      <c r="O320" s="644"/>
      <c r="P320" s="644"/>
      <c r="Q320" s="644"/>
      <c r="R320" s="644"/>
      <c r="S320" s="644"/>
      <c r="T320" s="644"/>
      <c r="U320" s="644"/>
      <c r="V320" s="644"/>
      <c r="W320" s="644"/>
      <c r="X320" s="644"/>
      <c r="Y320" s="644"/>
      <c r="Z320" s="644"/>
      <c r="AA320" s="644"/>
      <c r="AB320" s="644"/>
      <c r="AC320" s="644"/>
      <c r="AD320" s="644"/>
      <c r="AE320" s="644"/>
      <c r="AF320" s="644"/>
      <c r="AG320" s="644"/>
      <c r="AH320" s="644"/>
      <c r="AI320" s="120"/>
      <c r="AJ320" s="644"/>
      <c r="AK320" s="644"/>
      <c r="AL320" s="120"/>
      <c r="AM320" s="120"/>
      <c r="AN320" s="120"/>
      <c r="AO320" s="120"/>
      <c r="AP320" s="120"/>
      <c r="AQ320" s="644"/>
    </row>
    <row r="321" spans="3:43" ht="16.5">
      <c r="C321" s="120"/>
      <c r="D321" s="644"/>
      <c r="E321" s="644"/>
      <c r="F321" s="644"/>
      <c r="G321" s="646"/>
      <c r="H321" s="644"/>
      <c r="I321" s="644"/>
      <c r="J321" s="644"/>
      <c r="K321" s="644"/>
      <c r="L321" s="644"/>
      <c r="M321" s="644"/>
      <c r="N321" s="644"/>
      <c r="O321" s="644"/>
      <c r="P321" s="644"/>
      <c r="Q321" s="644"/>
      <c r="R321" s="644"/>
      <c r="S321" s="644"/>
      <c r="T321" s="644"/>
      <c r="U321" s="644"/>
      <c r="V321" s="644"/>
      <c r="W321" s="644"/>
      <c r="X321" s="644"/>
      <c r="Y321" s="644"/>
      <c r="Z321" s="644"/>
      <c r="AA321" s="644"/>
      <c r="AB321" s="644"/>
      <c r="AC321" s="644"/>
      <c r="AD321" s="644"/>
      <c r="AE321" s="644"/>
      <c r="AF321" s="644"/>
      <c r="AG321" s="644"/>
      <c r="AH321" s="644"/>
      <c r="AI321" s="120"/>
      <c r="AJ321" s="644"/>
      <c r="AK321" s="644"/>
      <c r="AL321" s="120"/>
      <c r="AM321" s="120"/>
      <c r="AN321" s="120"/>
      <c r="AO321" s="120"/>
      <c r="AP321" s="120"/>
      <c r="AQ321" s="644"/>
    </row>
    <row r="322" spans="3:43" ht="16.5">
      <c r="C322" s="120"/>
      <c r="D322" s="644"/>
      <c r="E322" s="644"/>
      <c r="F322" s="644"/>
      <c r="G322" s="646"/>
      <c r="H322" s="644"/>
      <c r="I322" s="644"/>
      <c r="J322" s="644"/>
      <c r="K322" s="644"/>
      <c r="L322" s="644"/>
      <c r="M322" s="644"/>
      <c r="N322" s="644"/>
      <c r="O322" s="644"/>
      <c r="P322" s="644"/>
      <c r="Q322" s="644"/>
      <c r="R322" s="644"/>
      <c r="S322" s="644"/>
      <c r="T322" s="644"/>
      <c r="U322" s="644"/>
      <c r="V322" s="644"/>
      <c r="W322" s="644"/>
      <c r="X322" s="644"/>
      <c r="Y322" s="644"/>
      <c r="Z322" s="644"/>
      <c r="AA322" s="644"/>
      <c r="AB322" s="644"/>
      <c r="AC322" s="644"/>
      <c r="AD322" s="644"/>
      <c r="AE322" s="644"/>
      <c r="AF322" s="644"/>
      <c r="AG322" s="644"/>
      <c r="AH322" s="644"/>
      <c r="AI322" s="120"/>
      <c r="AJ322" s="644"/>
      <c r="AK322" s="644"/>
      <c r="AL322" s="120"/>
      <c r="AM322" s="120"/>
      <c r="AN322" s="120"/>
      <c r="AO322" s="120"/>
      <c r="AP322" s="120"/>
      <c r="AQ322" s="644"/>
    </row>
    <row r="323" spans="3:43" ht="16.5">
      <c r="C323" s="120"/>
      <c r="D323" s="644"/>
      <c r="E323" s="644"/>
      <c r="F323" s="644"/>
      <c r="G323" s="646"/>
      <c r="H323" s="644"/>
      <c r="I323" s="644"/>
      <c r="J323" s="644"/>
      <c r="K323" s="644"/>
      <c r="L323" s="644"/>
      <c r="M323" s="644"/>
      <c r="N323" s="644"/>
      <c r="O323" s="644"/>
      <c r="P323" s="644"/>
      <c r="Q323" s="644"/>
      <c r="R323" s="644"/>
      <c r="S323" s="644"/>
      <c r="T323" s="644"/>
      <c r="U323" s="644"/>
      <c r="V323" s="644"/>
      <c r="W323" s="644"/>
      <c r="X323" s="644"/>
      <c r="Y323" s="644"/>
      <c r="Z323" s="644"/>
      <c r="AA323" s="644"/>
      <c r="AB323" s="644"/>
      <c r="AC323" s="644"/>
      <c r="AD323" s="644"/>
      <c r="AE323" s="644"/>
      <c r="AF323" s="644"/>
      <c r="AG323" s="644"/>
      <c r="AH323" s="644"/>
      <c r="AI323" s="120"/>
      <c r="AJ323" s="644"/>
      <c r="AK323" s="644"/>
      <c r="AL323" s="120"/>
      <c r="AM323" s="120"/>
      <c r="AN323" s="120"/>
      <c r="AO323" s="120"/>
      <c r="AP323" s="120"/>
      <c r="AQ323" s="644"/>
    </row>
    <row r="324" spans="3:43" ht="16.5">
      <c r="C324" s="120"/>
      <c r="D324" s="644"/>
      <c r="E324" s="644"/>
      <c r="F324" s="644"/>
      <c r="G324" s="646"/>
      <c r="H324" s="644"/>
      <c r="I324" s="644"/>
      <c r="J324" s="644"/>
      <c r="K324" s="644"/>
      <c r="L324" s="644"/>
      <c r="M324" s="644"/>
      <c r="N324" s="644"/>
      <c r="O324" s="644"/>
      <c r="P324" s="644"/>
      <c r="Q324" s="644"/>
      <c r="R324" s="644"/>
      <c r="S324" s="644"/>
      <c r="T324" s="644"/>
      <c r="U324" s="644"/>
      <c r="V324" s="644"/>
      <c r="W324" s="644"/>
      <c r="X324" s="644"/>
      <c r="Y324" s="644"/>
      <c r="Z324" s="644"/>
      <c r="AA324" s="644"/>
      <c r="AB324" s="644"/>
      <c r="AC324" s="644"/>
      <c r="AD324" s="644"/>
      <c r="AE324" s="644"/>
      <c r="AF324" s="644"/>
      <c r="AG324" s="644"/>
      <c r="AH324" s="644"/>
      <c r="AI324" s="120"/>
      <c r="AJ324" s="644"/>
      <c r="AK324" s="644"/>
      <c r="AL324" s="120"/>
      <c r="AM324" s="120"/>
      <c r="AN324" s="120"/>
      <c r="AO324" s="120"/>
      <c r="AP324" s="120"/>
      <c r="AQ324" s="644"/>
    </row>
    <row r="325" spans="3:43" ht="16.5">
      <c r="C325" s="120"/>
      <c r="D325" s="644"/>
      <c r="E325" s="644"/>
      <c r="F325" s="644"/>
      <c r="G325" s="646"/>
      <c r="H325" s="644"/>
      <c r="I325" s="644"/>
      <c r="J325" s="644"/>
      <c r="K325" s="644"/>
      <c r="L325" s="644"/>
      <c r="M325" s="644"/>
      <c r="N325" s="644"/>
      <c r="O325" s="644"/>
      <c r="P325" s="644"/>
      <c r="Q325" s="644"/>
      <c r="R325" s="644"/>
      <c r="S325" s="644"/>
      <c r="T325" s="644"/>
      <c r="U325" s="644"/>
      <c r="V325" s="644"/>
      <c r="W325" s="644"/>
      <c r="X325" s="644"/>
      <c r="Y325" s="644"/>
      <c r="Z325" s="644"/>
      <c r="AA325" s="644"/>
      <c r="AB325" s="644"/>
      <c r="AC325" s="644"/>
      <c r="AD325" s="644"/>
      <c r="AE325" s="644"/>
      <c r="AF325" s="644"/>
      <c r="AG325" s="644"/>
      <c r="AH325" s="644"/>
      <c r="AI325" s="120"/>
      <c r="AJ325" s="644"/>
      <c r="AK325" s="644"/>
      <c r="AL325" s="120"/>
      <c r="AM325" s="120"/>
      <c r="AN325" s="120"/>
      <c r="AO325" s="120"/>
      <c r="AP325" s="120"/>
      <c r="AQ325" s="644"/>
    </row>
    <row r="326" spans="3:43" ht="16.5">
      <c r="C326" s="120"/>
      <c r="D326" s="644"/>
      <c r="E326" s="644"/>
      <c r="F326" s="644"/>
      <c r="G326" s="646"/>
      <c r="H326" s="644"/>
      <c r="I326" s="644"/>
      <c r="J326" s="644"/>
      <c r="K326" s="644"/>
      <c r="L326" s="644"/>
      <c r="M326" s="644"/>
      <c r="N326" s="644"/>
      <c r="O326" s="644"/>
      <c r="P326" s="644"/>
      <c r="Q326" s="644"/>
      <c r="R326" s="644"/>
      <c r="S326" s="644"/>
      <c r="T326" s="644"/>
      <c r="U326" s="644"/>
      <c r="V326" s="644"/>
      <c r="W326" s="644"/>
      <c r="X326" s="644"/>
      <c r="Y326" s="644"/>
      <c r="Z326" s="644"/>
      <c r="AA326" s="644"/>
      <c r="AB326" s="644"/>
      <c r="AC326" s="644"/>
      <c r="AD326" s="644"/>
      <c r="AE326" s="644"/>
      <c r="AF326" s="644"/>
      <c r="AG326" s="644"/>
      <c r="AH326" s="644"/>
      <c r="AI326" s="120"/>
      <c r="AJ326" s="644"/>
      <c r="AK326" s="644"/>
      <c r="AL326" s="120"/>
      <c r="AM326" s="120"/>
      <c r="AN326" s="120"/>
      <c r="AO326" s="120"/>
      <c r="AP326" s="120"/>
      <c r="AQ326" s="644"/>
    </row>
    <row r="327" spans="3:43" ht="16.5">
      <c r="C327" s="120"/>
      <c r="D327" s="644"/>
      <c r="E327" s="644"/>
      <c r="F327" s="644"/>
      <c r="G327" s="646"/>
      <c r="H327" s="644"/>
      <c r="I327" s="644"/>
      <c r="J327" s="644"/>
      <c r="K327" s="644"/>
      <c r="L327" s="644"/>
      <c r="M327" s="644"/>
      <c r="N327" s="644"/>
      <c r="O327" s="644"/>
      <c r="P327" s="644"/>
      <c r="Q327" s="644"/>
      <c r="R327" s="644"/>
      <c r="S327" s="644"/>
      <c r="T327" s="644"/>
      <c r="U327" s="644"/>
      <c r="V327" s="644"/>
      <c r="W327" s="644"/>
      <c r="X327" s="644"/>
      <c r="Y327" s="644"/>
      <c r="Z327" s="644"/>
      <c r="AA327" s="644"/>
      <c r="AB327" s="644"/>
      <c r="AC327" s="644"/>
      <c r="AD327" s="644"/>
      <c r="AE327" s="644"/>
      <c r="AF327" s="644"/>
      <c r="AG327" s="644"/>
      <c r="AH327" s="644"/>
      <c r="AI327" s="120"/>
      <c r="AJ327" s="644"/>
      <c r="AK327" s="644"/>
      <c r="AL327" s="120"/>
      <c r="AM327" s="120"/>
      <c r="AN327" s="120"/>
      <c r="AO327" s="120"/>
      <c r="AP327" s="120"/>
      <c r="AQ327" s="644"/>
    </row>
    <row r="328" spans="3:43" ht="16.5">
      <c r="C328" s="120"/>
      <c r="D328" s="644"/>
      <c r="E328" s="644"/>
      <c r="F328" s="644"/>
      <c r="G328" s="646"/>
      <c r="H328" s="644"/>
      <c r="I328" s="644"/>
      <c r="J328" s="644"/>
      <c r="K328" s="644"/>
      <c r="L328" s="644"/>
      <c r="M328" s="644"/>
      <c r="N328" s="644"/>
      <c r="O328" s="644"/>
      <c r="P328" s="644"/>
      <c r="Q328" s="644"/>
      <c r="R328" s="644"/>
      <c r="S328" s="644"/>
      <c r="T328" s="644"/>
      <c r="U328" s="644"/>
      <c r="V328" s="644"/>
      <c r="W328" s="644"/>
      <c r="X328" s="644"/>
      <c r="Y328" s="644"/>
      <c r="Z328" s="644"/>
      <c r="AA328" s="644"/>
      <c r="AB328" s="644"/>
      <c r="AC328" s="644"/>
      <c r="AD328" s="644"/>
      <c r="AE328" s="644"/>
      <c r="AF328" s="644"/>
      <c r="AG328" s="644"/>
      <c r="AH328" s="644"/>
      <c r="AI328" s="120"/>
      <c r="AJ328" s="644"/>
      <c r="AK328" s="644"/>
      <c r="AL328" s="120"/>
      <c r="AM328" s="120"/>
      <c r="AN328" s="120"/>
      <c r="AO328" s="120"/>
      <c r="AP328" s="120"/>
      <c r="AQ328" s="644"/>
    </row>
    <row r="329" spans="3:43" ht="16.5">
      <c r="D329" s="172"/>
      <c r="E329" s="172"/>
      <c r="F329" s="172"/>
      <c r="G329" s="647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J329" s="644"/>
      <c r="AK329" s="644"/>
      <c r="AL329" s="120"/>
      <c r="AM329" s="120"/>
      <c r="AN329" s="120"/>
      <c r="AO329" s="120"/>
      <c r="AP329" s="120"/>
      <c r="AQ329" s="644"/>
    </row>
    <row r="330" spans="3:43" ht="16.5">
      <c r="D330" s="172"/>
      <c r="E330" s="172"/>
      <c r="F330" s="172"/>
      <c r="G330" s="647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J330" s="644"/>
      <c r="AK330" s="644"/>
      <c r="AL330" s="120"/>
      <c r="AM330" s="120"/>
      <c r="AN330" s="120"/>
      <c r="AO330" s="120"/>
      <c r="AP330" s="120"/>
      <c r="AQ330" s="644"/>
    </row>
    <row r="331" spans="3:43" ht="16.5">
      <c r="D331" s="172"/>
      <c r="E331" s="172"/>
      <c r="F331" s="172"/>
      <c r="G331" s="647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J331" s="644"/>
      <c r="AK331" s="644"/>
      <c r="AL331" s="120"/>
      <c r="AM331" s="120"/>
      <c r="AN331" s="120"/>
      <c r="AO331" s="120"/>
      <c r="AP331" s="120"/>
      <c r="AQ331" s="644"/>
    </row>
    <row r="332" spans="3:43" ht="16.5">
      <c r="D332" s="172"/>
      <c r="E332" s="172"/>
      <c r="F332" s="172"/>
      <c r="G332" s="647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J332" s="644"/>
      <c r="AK332" s="644"/>
      <c r="AL332" s="120"/>
      <c r="AM332" s="120"/>
      <c r="AN332" s="120"/>
      <c r="AO332" s="120"/>
      <c r="AP332" s="120"/>
      <c r="AQ332" s="644"/>
    </row>
    <row r="333" spans="3:43" ht="16.5">
      <c r="D333" s="172"/>
      <c r="E333" s="172"/>
      <c r="F333" s="172"/>
      <c r="G333" s="647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J333" s="644"/>
      <c r="AK333" s="644"/>
      <c r="AL333" s="120"/>
      <c r="AM333" s="120"/>
      <c r="AN333" s="120"/>
      <c r="AO333" s="120"/>
      <c r="AP333" s="120"/>
      <c r="AQ333" s="644"/>
    </row>
    <row r="334" spans="3:43">
      <c r="D334" s="172"/>
      <c r="E334" s="172"/>
      <c r="F334" s="172"/>
      <c r="G334" s="647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J334" s="172"/>
      <c r="AK334" s="172"/>
      <c r="AQ334" s="172"/>
    </row>
    <row r="335" spans="3:43">
      <c r="D335" s="172"/>
      <c r="E335" s="172"/>
      <c r="F335" s="172"/>
      <c r="G335" s="647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J335" s="172"/>
      <c r="AK335" s="172"/>
      <c r="AQ335" s="172"/>
    </row>
    <row r="336" spans="3:43">
      <c r="D336" s="172"/>
      <c r="E336" s="172"/>
      <c r="F336" s="172"/>
      <c r="G336" s="647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J336" s="172"/>
      <c r="AK336" s="172"/>
      <c r="AQ336" s="172"/>
    </row>
    <row r="337" spans="4:43">
      <c r="D337" s="172"/>
      <c r="E337" s="172"/>
      <c r="F337" s="172"/>
      <c r="G337" s="647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J337" s="172"/>
      <c r="AK337" s="172"/>
      <c r="AQ337" s="172"/>
    </row>
    <row r="338" spans="4:43">
      <c r="D338" s="172"/>
      <c r="E338" s="172"/>
      <c r="F338" s="172"/>
      <c r="G338" s="647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J338" s="172"/>
      <c r="AK338" s="172"/>
      <c r="AQ338" s="172"/>
    </row>
    <row r="339" spans="4:43">
      <c r="D339" s="172"/>
      <c r="E339" s="172"/>
      <c r="F339" s="172"/>
      <c r="G339" s="647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J339" s="172"/>
      <c r="AK339" s="172"/>
      <c r="AQ339" s="172"/>
    </row>
    <row r="340" spans="4:43">
      <c r="D340" s="172"/>
      <c r="E340" s="172"/>
      <c r="F340" s="172"/>
      <c r="G340" s="647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J340" s="172"/>
      <c r="AK340" s="172"/>
      <c r="AQ340" s="172"/>
    </row>
    <row r="341" spans="4:43">
      <c r="D341" s="172"/>
      <c r="E341" s="172"/>
      <c r="F341" s="172"/>
      <c r="G341" s="647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J341" s="172"/>
      <c r="AK341" s="172"/>
      <c r="AQ341" s="172"/>
    </row>
    <row r="342" spans="4:43">
      <c r="D342" s="172"/>
      <c r="E342" s="172"/>
      <c r="F342" s="172"/>
      <c r="G342" s="647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J342" s="172"/>
      <c r="AK342" s="172"/>
      <c r="AQ342" s="172"/>
    </row>
    <row r="343" spans="4:43">
      <c r="D343" s="172"/>
      <c r="E343" s="172"/>
      <c r="F343" s="172"/>
      <c r="G343" s="647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J343" s="172"/>
      <c r="AK343" s="172"/>
      <c r="AQ343" s="172"/>
    </row>
    <row r="344" spans="4:43">
      <c r="D344" s="172"/>
      <c r="E344" s="172"/>
      <c r="F344" s="172"/>
      <c r="G344" s="647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J344" s="172"/>
      <c r="AK344" s="172"/>
      <c r="AQ344" s="172"/>
    </row>
    <row r="345" spans="4:43">
      <c r="D345" s="172"/>
      <c r="E345" s="172"/>
      <c r="F345" s="172"/>
      <c r="G345" s="647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J345" s="172"/>
      <c r="AK345" s="172"/>
      <c r="AQ345" s="172"/>
    </row>
    <row r="346" spans="4:43">
      <c r="D346" s="172"/>
      <c r="E346" s="172"/>
      <c r="F346" s="172"/>
      <c r="G346" s="647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J346" s="172"/>
      <c r="AK346" s="172"/>
      <c r="AQ346" s="172"/>
    </row>
  </sheetData>
  <autoFilter ref="A11:AQ11" xr:uid="{349F1F82-9DE9-4E50-973B-CBD509C4DAF9}"/>
  <conditionalFormatting sqref="C12:C302">
    <cfRule type="cellIs" dxfId="5" priority="1" operator="lessThan">
      <formula>0</formula>
    </cfRule>
  </conditionalFormatting>
  <hyperlinks>
    <hyperlink ref="C3" r:id="rId1" display="https://www.oph.fi/fi/palvelut/rahoituspaatokset-2025" xr:uid="{5D656050-9E1F-41EA-B607-E8B42ABF6F24}"/>
    <hyperlink ref="G5" r:id="rId2" display="https://www.oph.fi/fi/tilastot-ja-julkaisut/julkaisut/opetus-ja-kulttuuritoimen-rahoitus-yksikkohintojen-ja-rahoituksen-8" xr:uid="{A363495A-0656-4E3F-B464-402F1D31534E}"/>
    <hyperlink ref="A7" r:id="rId3" display="https://www.finlex.fi/fi/laki/ajantasa/2009/20091705" xr:uid="{043EF217-E6AD-49FF-BC04-173BEFE975A4}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F282-4829-46DD-B67D-096761AF81CA}">
  <sheetPr>
    <tabColor theme="9" tint="0.39997558519241921"/>
  </sheetPr>
  <dimension ref="A1:AQ346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21.28515625" defaultRowHeight="15"/>
  <cols>
    <col min="1" max="1" width="5.140625" style="625" bestFit="1" customWidth="1"/>
    <col min="2" max="2" width="21.85546875" style="625" customWidth="1"/>
    <col min="3" max="3" width="13.42578125" style="652" bestFit="1" customWidth="1"/>
    <col min="4" max="4" width="15" style="652" customWidth="1"/>
    <col min="5" max="5" width="16.5703125" style="652" bestFit="1" customWidth="1"/>
    <col min="6" max="6" width="17.5703125" style="652" customWidth="1"/>
    <col min="7" max="7" width="23.85546875" style="648" bestFit="1" customWidth="1"/>
    <col min="8" max="8" width="11.7109375" style="652" customWidth="1"/>
    <col min="9" max="9" width="15.7109375" style="652" bestFit="1" customWidth="1"/>
    <col min="10" max="10" width="16.5703125" style="652" bestFit="1" customWidth="1"/>
    <col min="11" max="11" width="18.42578125" style="652" customWidth="1"/>
    <col min="12" max="12" width="17.5703125" style="652" bestFit="1" customWidth="1"/>
    <col min="13" max="13" width="18.42578125" style="652" customWidth="1"/>
    <col min="14" max="14" width="12.140625" style="652" bestFit="1" customWidth="1"/>
    <col min="15" max="15" width="14.42578125" style="652" bestFit="1" customWidth="1"/>
    <col min="16" max="16" width="14.5703125" style="652" bestFit="1" customWidth="1"/>
    <col min="17" max="17" width="15" style="652" bestFit="1" customWidth="1"/>
    <col min="18" max="18" width="18" style="652" bestFit="1" customWidth="1"/>
    <col min="19" max="19" width="11.5703125" style="652" bestFit="1" customWidth="1"/>
    <col min="20" max="22" width="10.28515625" style="652" bestFit="1" customWidth="1"/>
    <col min="23" max="23" width="16.140625" style="652" bestFit="1" customWidth="1"/>
    <col min="24" max="24" width="12.85546875" style="652" bestFit="1" customWidth="1"/>
    <col min="25" max="25" width="15" style="652" customWidth="1"/>
    <col min="26" max="26" width="10.42578125" style="652" bestFit="1" customWidth="1"/>
    <col min="27" max="27" width="18.42578125" style="652" customWidth="1"/>
    <col min="28" max="28" width="14.42578125" style="652" bestFit="1" customWidth="1"/>
    <col min="29" max="29" width="13" style="652" bestFit="1" customWidth="1"/>
    <col min="30" max="30" width="16.140625" style="652" bestFit="1" customWidth="1"/>
    <col min="31" max="31" width="19.42578125" style="652" customWidth="1"/>
    <col min="32" max="32" width="21.5703125" style="652" customWidth="1"/>
    <col min="33" max="33" width="16.140625" style="652" bestFit="1" customWidth="1"/>
    <col min="34" max="34" width="18.42578125" style="652" customWidth="1"/>
    <col min="35" max="35" width="18" style="652" bestFit="1" customWidth="1"/>
    <col min="36" max="36" width="11.5703125" style="652" bestFit="1" customWidth="1"/>
    <col min="37" max="37" width="15.28515625" style="652" bestFit="1" customWidth="1"/>
    <col min="38" max="38" width="18" style="652" bestFit="1" customWidth="1"/>
    <col min="39" max="39" width="15.5703125" style="652" bestFit="1" customWidth="1"/>
    <col min="40" max="40" width="18" style="652" bestFit="1" customWidth="1"/>
    <col min="41" max="41" width="19.5703125" style="652" customWidth="1"/>
    <col min="42" max="42" width="17.28515625" style="652" bestFit="1" customWidth="1"/>
    <col min="43" max="43" width="16.140625" style="652" bestFit="1" customWidth="1"/>
    <col min="44" max="16384" width="21.28515625" style="652"/>
  </cols>
  <sheetData>
    <row r="1" spans="1:43" s="625" customFormat="1" ht="44.25">
      <c r="A1" s="624" t="s">
        <v>768</v>
      </c>
      <c r="G1" s="626"/>
    </row>
    <row r="2" spans="1:43" s="625" customFormat="1" ht="15" customHeight="1">
      <c r="A2" s="627" t="s">
        <v>720</v>
      </c>
      <c r="G2" s="626"/>
    </row>
    <row r="3" spans="1:43" s="625" customFormat="1" ht="15" customHeight="1">
      <c r="A3" s="627" t="s">
        <v>721</v>
      </c>
      <c r="C3" s="628" t="s">
        <v>722</v>
      </c>
      <c r="F3" s="629"/>
      <c r="G3" s="626"/>
    </row>
    <row r="4" spans="1:43" s="625" customFormat="1" ht="15" customHeight="1">
      <c r="A4" s="627" t="s">
        <v>723</v>
      </c>
      <c r="C4" s="628"/>
      <c r="F4" s="629"/>
      <c r="G4" s="626"/>
    </row>
    <row r="5" spans="1:43" s="625" customFormat="1" ht="15" customHeight="1">
      <c r="A5" s="625" t="s">
        <v>724</v>
      </c>
      <c r="G5" s="628" t="s">
        <v>725</v>
      </c>
    </row>
    <row r="6" spans="1:43" s="625" customFormat="1" ht="15" customHeight="1">
      <c r="A6" s="625" t="s">
        <v>726</v>
      </c>
      <c r="G6" s="626"/>
    </row>
    <row r="7" spans="1:43" s="625" customFormat="1" ht="15" customHeight="1">
      <c r="A7" s="628" t="s">
        <v>727</v>
      </c>
      <c r="G7" s="626"/>
    </row>
    <row r="8" spans="1:43" s="625" customFormat="1" ht="15" customHeight="1">
      <c r="A8" s="627"/>
      <c r="G8" s="626"/>
    </row>
    <row r="9" spans="1:43" s="625" customFormat="1" ht="15" customHeight="1">
      <c r="A9" s="630"/>
      <c r="G9" s="626"/>
    </row>
    <row r="10" spans="1:43" s="632" customFormat="1" ht="73.5" customHeight="1">
      <c r="A10" s="631"/>
      <c r="C10" s="631" t="s">
        <v>491</v>
      </c>
      <c r="D10" s="631" t="s">
        <v>728</v>
      </c>
      <c r="E10" s="631" t="s">
        <v>729</v>
      </c>
      <c r="F10" s="631" t="s">
        <v>730</v>
      </c>
      <c r="G10" s="649" t="s">
        <v>731</v>
      </c>
      <c r="H10" s="631" t="s">
        <v>732</v>
      </c>
      <c r="I10" s="631" t="s">
        <v>733</v>
      </c>
      <c r="J10" s="631" t="s">
        <v>734</v>
      </c>
      <c r="K10" s="631" t="s">
        <v>735</v>
      </c>
      <c r="L10" s="631" t="s">
        <v>736</v>
      </c>
      <c r="M10" s="631" t="s">
        <v>737</v>
      </c>
      <c r="N10" s="631" t="s">
        <v>738</v>
      </c>
      <c r="O10" s="631" t="s">
        <v>739</v>
      </c>
      <c r="P10" s="631" t="s">
        <v>740</v>
      </c>
      <c r="Q10" s="631" t="s">
        <v>741</v>
      </c>
      <c r="R10" s="631" t="s">
        <v>742</v>
      </c>
      <c r="S10" s="631" t="s">
        <v>743</v>
      </c>
      <c r="T10" s="631" t="s">
        <v>744</v>
      </c>
      <c r="U10" s="631" t="s">
        <v>745</v>
      </c>
      <c r="V10" s="631" t="s">
        <v>746</v>
      </c>
      <c r="W10" s="631" t="s">
        <v>747</v>
      </c>
      <c r="X10" s="631" t="s">
        <v>748</v>
      </c>
      <c r="Y10" s="631" t="s">
        <v>749</v>
      </c>
      <c r="Z10" s="631" t="s">
        <v>750</v>
      </c>
      <c r="AA10" s="631" t="s">
        <v>751</v>
      </c>
      <c r="AB10" s="631" t="s">
        <v>752</v>
      </c>
      <c r="AC10" s="631" t="s">
        <v>753</v>
      </c>
      <c r="AD10" s="634" t="s">
        <v>754</v>
      </c>
      <c r="AE10" s="631" t="s">
        <v>755</v>
      </c>
      <c r="AF10" s="631" t="s">
        <v>756</v>
      </c>
      <c r="AG10" s="631" t="s">
        <v>757</v>
      </c>
      <c r="AH10" s="631" t="s">
        <v>758</v>
      </c>
      <c r="AI10" s="631" t="s">
        <v>759</v>
      </c>
      <c r="AJ10" s="631" t="s">
        <v>760</v>
      </c>
      <c r="AK10" s="631" t="s">
        <v>761</v>
      </c>
      <c r="AL10" s="631" t="s">
        <v>762</v>
      </c>
      <c r="AM10" s="631" t="s">
        <v>763</v>
      </c>
      <c r="AN10" s="631" t="s">
        <v>764</v>
      </c>
      <c r="AO10" s="631" t="s">
        <v>765</v>
      </c>
      <c r="AP10" s="631" t="s">
        <v>766</v>
      </c>
      <c r="AQ10" s="631" t="s">
        <v>767</v>
      </c>
    </row>
    <row r="11" spans="1:43" s="641" customFormat="1" ht="31.5" customHeight="1">
      <c r="A11" s="635"/>
      <c r="B11" s="636" t="s">
        <v>33</v>
      </c>
      <c r="C11" s="469">
        <v>5573310</v>
      </c>
      <c r="D11" s="637">
        <v>329.34107720546677</v>
      </c>
      <c r="E11" s="637">
        <v>-196.45000260168553</v>
      </c>
      <c r="F11" s="637">
        <v>-100.51999834927538</v>
      </c>
      <c r="G11" s="650">
        <v>32.371076254505851</v>
      </c>
      <c r="H11" s="637">
        <v>129.64362739556924</v>
      </c>
      <c r="I11" s="637">
        <v>43.241048317786017</v>
      </c>
      <c r="J11" s="637">
        <v>39.860827766623423</v>
      </c>
      <c r="K11" s="637">
        <v>19.598182229231821</v>
      </c>
      <c r="L11" s="637">
        <v>12.908345130631528</v>
      </c>
      <c r="M11" s="637">
        <v>12.433252232515327</v>
      </c>
      <c r="N11" s="637">
        <v>12.051058527158906</v>
      </c>
      <c r="O11" s="637">
        <v>10.000611306387048</v>
      </c>
      <c r="P11" s="637">
        <v>8.9744681347350141</v>
      </c>
      <c r="Q11" s="637">
        <v>6.8428481458953474</v>
      </c>
      <c r="R11" s="637">
        <v>6.1643863341533125</v>
      </c>
      <c r="S11" s="637">
        <v>5.2709904885965431</v>
      </c>
      <c r="T11" s="637">
        <v>3.6386504608571926</v>
      </c>
      <c r="U11" s="637">
        <v>3.591383396940059</v>
      </c>
      <c r="V11" s="637">
        <v>3.564000387561431</v>
      </c>
      <c r="W11" s="637">
        <v>2.7278956311419966</v>
      </c>
      <c r="X11" s="637">
        <v>1.9046692181127554</v>
      </c>
      <c r="Y11" s="637">
        <v>1.7014153169301547</v>
      </c>
      <c r="Z11" s="637">
        <v>1.3713272723031735</v>
      </c>
      <c r="AA11" s="637">
        <v>1.0550274432967124</v>
      </c>
      <c r="AB11" s="637">
        <v>0.62241145746423576</v>
      </c>
      <c r="AC11" s="637">
        <v>0.50987366573903126</v>
      </c>
      <c r="AD11" s="637">
        <v>0.37846342658133136</v>
      </c>
      <c r="AE11" s="637">
        <v>0.34921761036080895</v>
      </c>
      <c r="AF11" s="637">
        <v>0.26555135099249816</v>
      </c>
      <c r="AG11" s="637">
        <v>0.21729367288020943</v>
      </c>
      <c r="AH11" s="637">
        <v>0.17892957685827632</v>
      </c>
      <c r="AI11" s="637">
        <v>0.1264081847232614</v>
      </c>
      <c r="AJ11" s="637">
        <v>0.1196281922232928</v>
      </c>
      <c r="AK11" s="637">
        <v>8.5048202953002791E-2</v>
      </c>
      <c r="AL11" s="637">
        <v>3.3395235506368748E-2</v>
      </c>
      <c r="AM11" s="637">
        <v>2.5869546104559049E-2</v>
      </c>
      <c r="AN11" s="637">
        <v>9.5713319373944752E-3</v>
      </c>
      <c r="AO11" s="637">
        <v>5.2914695217025432E-3</v>
      </c>
      <c r="AP11" s="637">
        <v>2.1046738832040566E-4</v>
      </c>
      <c r="AQ11" s="637">
        <v>-0.13010132219453072</v>
      </c>
    </row>
    <row r="12" spans="1:43" ht="16.5">
      <c r="A12" s="642">
        <v>5</v>
      </c>
      <c r="B12" s="632" t="s">
        <v>34</v>
      </c>
      <c r="C12" s="36">
        <v>9113</v>
      </c>
      <c r="D12" s="643">
        <v>457.44222539229673</v>
      </c>
      <c r="E12" s="643">
        <v>-196.45001646000219</v>
      </c>
      <c r="F12" s="643">
        <v>-100.52002633600351</v>
      </c>
      <c r="G12" s="651">
        <v>160.47218259629102</v>
      </c>
      <c r="H12" s="643">
        <v>239.34686711291562</v>
      </c>
      <c r="I12" s="643">
        <v>0</v>
      </c>
      <c r="J12" s="643">
        <v>49.623065949742127</v>
      </c>
      <c r="K12" s="643">
        <v>4.0891034785471305</v>
      </c>
      <c r="L12" s="643">
        <v>16.743333699111162</v>
      </c>
      <c r="M12" s="643">
        <v>0</v>
      </c>
      <c r="N12" s="643">
        <v>35.603533413804456</v>
      </c>
      <c r="O12" s="643">
        <v>31.567870075716009</v>
      </c>
      <c r="P12" s="643">
        <v>12.281466037528805</v>
      </c>
      <c r="Q12" s="643">
        <v>41.039833205311091</v>
      </c>
      <c r="R12" s="643">
        <v>0</v>
      </c>
      <c r="S12" s="643">
        <v>0</v>
      </c>
      <c r="T12" s="643">
        <v>2.0542082738944365</v>
      </c>
      <c r="U12" s="643">
        <v>9.8730385164051349</v>
      </c>
      <c r="V12" s="643">
        <v>3.5640294085372544</v>
      </c>
      <c r="W12" s="643">
        <v>0</v>
      </c>
      <c r="X12" s="643">
        <v>8.1005157467354323</v>
      </c>
      <c r="Y12" s="643">
        <v>0</v>
      </c>
      <c r="Z12" s="643">
        <v>1.2857456380994183</v>
      </c>
      <c r="AA12" s="643">
        <v>2.2696148359486448</v>
      </c>
      <c r="AB12" s="643">
        <v>0</v>
      </c>
      <c r="AC12" s="643">
        <v>0</v>
      </c>
      <c r="AD12" s="643">
        <v>0</v>
      </c>
      <c r="AE12" s="643">
        <v>0</v>
      </c>
      <c r="AF12" s="643">
        <v>0</v>
      </c>
      <c r="AG12" s="643">
        <v>0</v>
      </c>
      <c r="AH12" s="643">
        <v>0</v>
      </c>
      <c r="AI12" s="643">
        <v>0</v>
      </c>
      <c r="AJ12" s="643">
        <v>0</v>
      </c>
      <c r="AK12" s="643">
        <v>0</v>
      </c>
      <c r="AL12" s="643">
        <v>0</v>
      </c>
      <c r="AM12" s="643">
        <v>0</v>
      </c>
      <c r="AN12" s="643">
        <v>0</v>
      </c>
      <c r="AO12" s="643">
        <v>0</v>
      </c>
      <c r="AP12" s="643">
        <v>0</v>
      </c>
      <c r="AQ12" s="643">
        <v>0</v>
      </c>
    </row>
    <row r="13" spans="1:43" ht="16.5">
      <c r="A13" s="642">
        <v>9</v>
      </c>
      <c r="B13" s="632" t="s">
        <v>35</v>
      </c>
      <c r="C13" s="36">
        <v>2437</v>
      </c>
      <c r="D13" s="643">
        <v>99.21173574066475</v>
      </c>
      <c r="E13" s="643">
        <v>-196.45014361920394</v>
      </c>
      <c r="F13" s="643">
        <v>-100.51990151826016</v>
      </c>
      <c r="G13" s="651">
        <v>-197.75830939679935</v>
      </c>
      <c r="H13" s="643">
        <v>0</v>
      </c>
      <c r="I13" s="643">
        <v>0</v>
      </c>
      <c r="J13" s="643">
        <v>39.065654493229381</v>
      </c>
      <c r="K13" s="643">
        <v>19.572425112843661</v>
      </c>
      <c r="L13" s="643">
        <v>0</v>
      </c>
      <c r="M13" s="643">
        <v>0</v>
      </c>
      <c r="N13" s="643">
        <v>0</v>
      </c>
      <c r="O13" s="643">
        <v>19.572425112843661</v>
      </c>
      <c r="P13" s="643">
        <v>3.8920804267542062</v>
      </c>
      <c r="Q13" s="643">
        <v>0</v>
      </c>
      <c r="R13" s="643">
        <v>0</v>
      </c>
      <c r="S13" s="643">
        <v>0</v>
      </c>
      <c r="T13" s="643">
        <v>0</v>
      </c>
      <c r="U13" s="643">
        <v>0</v>
      </c>
      <c r="V13" s="643">
        <v>3.5638079606073041</v>
      </c>
      <c r="W13" s="643">
        <v>0</v>
      </c>
      <c r="X13" s="643">
        <v>0</v>
      </c>
      <c r="Y13" s="643">
        <v>0</v>
      </c>
      <c r="Z13" s="643">
        <v>1.4205990972507181</v>
      </c>
      <c r="AA13" s="643">
        <v>12.124743537135823</v>
      </c>
      <c r="AB13" s="643">
        <v>0</v>
      </c>
      <c r="AC13" s="643">
        <v>0</v>
      </c>
      <c r="AD13" s="643">
        <v>0</v>
      </c>
      <c r="AE13" s="643">
        <v>0</v>
      </c>
      <c r="AF13" s="643">
        <v>0</v>
      </c>
      <c r="AG13" s="643">
        <v>0</v>
      </c>
      <c r="AH13" s="643">
        <v>0</v>
      </c>
      <c r="AI13" s="643">
        <v>0</v>
      </c>
      <c r="AJ13" s="643">
        <v>0</v>
      </c>
      <c r="AK13" s="643">
        <v>0</v>
      </c>
      <c r="AL13" s="643">
        <v>0</v>
      </c>
      <c r="AM13" s="643">
        <v>0</v>
      </c>
      <c r="AN13" s="643">
        <v>0</v>
      </c>
      <c r="AO13" s="643">
        <v>0</v>
      </c>
      <c r="AP13" s="643">
        <v>0</v>
      </c>
      <c r="AQ13" s="643">
        <v>0</v>
      </c>
    </row>
    <row r="14" spans="1:43" ht="16.5">
      <c r="A14" s="642">
        <v>10</v>
      </c>
      <c r="B14" s="632" t="s">
        <v>36</v>
      </c>
      <c r="C14" s="36">
        <v>10933</v>
      </c>
      <c r="D14" s="643">
        <v>271.38406658739598</v>
      </c>
      <c r="E14" s="643">
        <v>-196.4500137199305</v>
      </c>
      <c r="F14" s="643">
        <v>-100.51998536540748</v>
      </c>
      <c r="G14" s="651">
        <v>-25.585932497942011</v>
      </c>
      <c r="H14" s="643">
        <v>136.83773895545596</v>
      </c>
      <c r="I14" s="643">
        <v>0</v>
      </c>
      <c r="J14" s="643">
        <v>30.477545047105096</v>
      </c>
      <c r="K14" s="643">
        <v>20.859416445623342</v>
      </c>
      <c r="L14" s="643">
        <v>3.4889783225098325</v>
      </c>
      <c r="M14" s="643">
        <v>0</v>
      </c>
      <c r="N14" s="643">
        <v>43.815604134272384</v>
      </c>
      <c r="O14" s="643">
        <v>19.768681972011343</v>
      </c>
      <c r="P14" s="643">
        <v>8.5777920058538371</v>
      </c>
      <c r="Q14" s="643">
        <v>0</v>
      </c>
      <c r="R14" s="643">
        <v>0</v>
      </c>
      <c r="S14" s="643">
        <v>0</v>
      </c>
      <c r="T14" s="643">
        <v>0</v>
      </c>
      <c r="U14" s="643">
        <v>0</v>
      </c>
      <c r="V14" s="643">
        <v>3.5639806091649135</v>
      </c>
      <c r="W14" s="643">
        <v>0</v>
      </c>
      <c r="X14" s="643">
        <v>0</v>
      </c>
      <c r="Y14" s="643">
        <v>0</v>
      </c>
      <c r="Z14" s="643">
        <v>1.2916857221256746</v>
      </c>
      <c r="AA14" s="643">
        <v>2.7026433732735753</v>
      </c>
      <c r="AB14" s="643">
        <v>0</v>
      </c>
      <c r="AC14" s="643">
        <v>0</v>
      </c>
      <c r="AD14" s="643">
        <v>0</v>
      </c>
      <c r="AE14" s="643">
        <v>0</v>
      </c>
      <c r="AF14" s="643">
        <v>0</v>
      </c>
      <c r="AG14" s="643">
        <v>0</v>
      </c>
      <c r="AH14" s="643">
        <v>0</v>
      </c>
      <c r="AI14" s="643">
        <v>0</v>
      </c>
      <c r="AJ14" s="643">
        <v>0</v>
      </c>
      <c r="AK14" s="643">
        <v>0</v>
      </c>
      <c r="AL14" s="643">
        <v>0</v>
      </c>
      <c r="AM14" s="643">
        <v>0</v>
      </c>
      <c r="AN14" s="643">
        <v>0</v>
      </c>
      <c r="AO14" s="643">
        <v>0</v>
      </c>
      <c r="AP14" s="643">
        <v>0</v>
      </c>
      <c r="AQ14" s="643">
        <v>0</v>
      </c>
    </row>
    <row r="15" spans="1:43" ht="16.5">
      <c r="A15" s="642">
        <v>16</v>
      </c>
      <c r="B15" s="632" t="s">
        <v>37</v>
      </c>
      <c r="C15" s="36">
        <v>7968</v>
      </c>
      <c r="D15" s="643">
        <v>231.42482429718876</v>
      </c>
      <c r="E15" s="643">
        <v>-196.45005020080322</v>
      </c>
      <c r="F15" s="643">
        <v>-100.5199548192771</v>
      </c>
      <c r="G15" s="651">
        <v>-65.545180722891573</v>
      </c>
      <c r="H15" s="643">
        <v>191.3578062248996</v>
      </c>
      <c r="I15" s="643">
        <v>0</v>
      </c>
      <c r="J15" s="643">
        <v>11.94816767068273</v>
      </c>
      <c r="K15" s="643">
        <v>6.7344377510040161</v>
      </c>
      <c r="L15" s="643">
        <v>0</v>
      </c>
      <c r="M15" s="643">
        <v>0</v>
      </c>
      <c r="N15" s="643">
        <v>0</v>
      </c>
      <c r="O15" s="643">
        <v>6.1731927710843371</v>
      </c>
      <c r="P15" s="643">
        <v>8.0293674698795172</v>
      </c>
      <c r="Q15" s="643">
        <v>0</v>
      </c>
      <c r="R15" s="643">
        <v>0</v>
      </c>
      <c r="S15" s="643">
        <v>0</v>
      </c>
      <c r="T15" s="643">
        <v>0</v>
      </c>
      <c r="U15" s="643">
        <v>0</v>
      </c>
      <c r="V15" s="643">
        <v>3.5640060240963853</v>
      </c>
      <c r="W15" s="643">
        <v>0</v>
      </c>
      <c r="X15" s="643">
        <v>0</v>
      </c>
      <c r="Y15" s="643">
        <v>0</v>
      </c>
      <c r="Z15" s="643">
        <v>1.0220883534136547</v>
      </c>
      <c r="AA15" s="643">
        <v>2.5957580321285141</v>
      </c>
      <c r="AB15" s="643">
        <v>0</v>
      </c>
      <c r="AC15" s="643">
        <v>0</v>
      </c>
      <c r="AD15" s="643">
        <v>0</v>
      </c>
      <c r="AE15" s="643">
        <v>0</v>
      </c>
      <c r="AF15" s="643">
        <v>0</v>
      </c>
      <c r="AG15" s="643">
        <v>0</v>
      </c>
      <c r="AH15" s="643">
        <v>0</v>
      </c>
      <c r="AI15" s="643">
        <v>0</v>
      </c>
      <c r="AJ15" s="643">
        <v>0</v>
      </c>
      <c r="AK15" s="643">
        <v>0</v>
      </c>
      <c r="AL15" s="643">
        <v>0</v>
      </c>
      <c r="AM15" s="643">
        <v>0</v>
      </c>
      <c r="AN15" s="643">
        <v>0</v>
      </c>
      <c r="AO15" s="643">
        <v>0</v>
      </c>
      <c r="AP15" s="643">
        <v>0</v>
      </c>
      <c r="AQ15" s="643">
        <v>0</v>
      </c>
    </row>
    <row r="16" spans="1:43" ht="16.5">
      <c r="A16" s="642">
        <v>18</v>
      </c>
      <c r="B16" s="632" t="s">
        <v>38</v>
      </c>
      <c r="C16" s="36">
        <v>4700</v>
      </c>
      <c r="D16" s="643">
        <v>301.84276595744683</v>
      </c>
      <c r="E16" s="643">
        <v>-196.45</v>
      </c>
      <c r="F16" s="643">
        <v>-100.52</v>
      </c>
      <c r="G16" s="651">
        <v>4.8727659574468083</v>
      </c>
      <c r="H16" s="643">
        <v>282.86808510638298</v>
      </c>
      <c r="I16" s="643">
        <v>0</v>
      </c>
      <c r="J16" s="643">
        <v>10.128085106382979</v>
      </c>
      <c r="K16" s="643">
        <v>0</v>
      </c>
      <c r="L16" s="643">
        <v>0</v>
      </c>
      <c r="M16" s="643">
        <v>0</v>
      </c>
      <c r="N16" s="643">
        <v>0</v>
      </c>
      <c r="O16" s="643">
        <v>0</v>
      </c>
      <c r="P16" s="643">
        <v>3.9697872340425531</v>
      </c>
      <c r="Q16" s="643">
        <v>0</v>
      </c>
      <c r="R16" s="643">
        <v>0</v>
      </c>
      <c r="S16" s="643">
        <v>0</v>
      </c>
      <c r="T16" s="643">
        <v>0</v>
      </c>
      <c r="U16" s="643">
        <v>0</v>
      </c>
      <c r="V16" s="643">
        <v>3.5640425531914892</v>
      </c>
      <c r="W16" s="643">
        <v>0</v>
      </c>
      <c r="X16" s="643">
        <v>0</v>
      </c>
      <c r="Y16" s="643">
        <v>0</v>
      </c>
      <c r="Z16" s="643">
        <v>1.3127659574468085</v>
      </c>
      <c r="AA16" s="643">
        <v>0</v>
      </c>
      <c r="AB16" s="643">
        <v>0</v>
      </c>
      <c r="AC16" s="643">
        <v>0</v>
      </c>
      <c r="AD16" s="643">
        <v>0</v>
      </c>
      <c r="AE16" s="643">
        <v>0</v>
      </c>
      <c r="AF16" s="643">
        <v>0</v>
      </c>
      <c r="AG16" s="643">
        <v>0</v>
      </c>
      <c r="AH16" s="643">
        <v>0</v>
      </c>
      <c r="AI16" s="643">
        <v>0</v>
      </c>
      <c r="AJ16" s="643">
        <v>0</v>
      </c>
      <c r="AK16" s="643">
        <v>0</v>
      </c>
      <c r="AL16" s="643">
        <v>0</v>
      </c>
      <c r="AM16" s="643">
        <v>0</v>
      </c>
      <c r="AN16" s="643">
        <v>0</v>
      </c>
      <c r="AO16" s="643">
        <v>0</v>
      </c>
      <c r="AP16" s="643">
        <v>0</v>
      </c>
      <c r="AQ16" s="643">
        <v>0</v>
      </c>
    </row>
    <row r="17" spans="1:43" ht="16.5">
      <c r="A17" s="642">
        <v>19</v>
      </c>
      <c r="B17" s="632" t="s">
        <v>39</v>
      </c>
      <c r="C17" s="36">
        <v>3961</v>
      </c>
      <c r="D17" s="643">
        <v>47.7263317344105</v>
      </c>
      <c r="E17" s="643">
        <v>-196.44988639232517</v>
      </c>
      <c r="F17" s="643">
        <v>-100.52007068921989</v>
      </c>
      <c r="G17" s="651">
        <v>-249.24362534713455</v>
      </c>
      <c r="H17" s="643">
        <v>0</v>
      </c>
      <c r="I17" s="643">
        <v>0</v>
      </c>
      <c r="J17" s="643">
        <v>42.0616006059076</v>
      </c>
      <c r="K17" s="643">
        <v>1.8815955566776066</v>
      </c>
      <c r="L17" s="643">
        <v>0</v>
      </c>
      <c r="M17" s="643">
        <v>0</v>
      </c>
      <c r="N17" s="643">
        <v>0</v>
      </c>
      <c r="O17" s="643">
        <v>-9.407725321888412</v>
      </c>
      <c r="P17" s="643">
        <v>8.2423630396364551</v>
      </c>
      <c r="Q17" s="643">
        <v>0</v>
      </c>
      <c r="R17" s="643">
        <v>0</v>
      </c>
      <c r="S17" s="643">
        <v>0</v>
      </c>
      <c r="T17" s="643">
        <v>0</v>
      </c>
      <c r="U17" s="643">
        <v>0</v>
      </c>
      <c r="V17" s="643">
        <v>3.5639989901540017</v>
      </c>
      <c r="W17" s="643">
        <v>0</v>
      </c>
      <c r="X17" s="643">
        <v>0</v>
      </c>
      <c r="Y17" s="643">
        <v>0</v>
      </c>
      <c r="Z17" s="643">
        <v>1.3844988639232516</v>
      </c>
      <c r="AA17" s="643">
        <v>0</v>
      </c>
      <c r="AB17" s="643">
        <v>0</v>
      </c>
      <c r="AC17" s="643">
        <v>0</v>
      </c>
      <c r="AD17" s="643">
        <v>0</v>
      </c>
      <c r="AE17" s="643">
        <v>0</v>
      </c>
      <c r="AF17" s="643">
        <v>0</v>
      </c>
      <c r="AG17" s="643">
        <v>0</v>
      </c>
      <c r="AH17" s="643">
        <v>0</v>
      </c>
      <c r="AI17" s="643">
        <v>0</v>
      </c>
      <c r="AJ17" s="643">
        <v>0</v>
      </c>
      <c r="AK17" s="643">
        <v>0</v>
      </c>
      <c r="AL17" s="643">
        <v>0</v>
      </c>
      <c r="AM17" s="643">
        <v>0</v>
      </c>
      <c r="AN17" s="643">
        <v>0</v>
      </c>
      <c r="AO17" s="643">
        <v>0</v>
      </c>
      <c r="AP17" s="643">
        <v>0</v>
      </c>
      <c r="AQ17" s="643">
        <v>0</v>
      </c>
    </row>
    <row r="18" spans="1:43" ht="16.5">
      <c r="A18" s="642">
        <v>20</v>
      </c>
      <c r="B18" s="632" t="s">
        <v>40</v>
      </c>
      <c r="C18" s="36">
        <v>16405</v>
      </c>
      <c r="D18" s="643">
        <v>160.50868637610483</v>
      </c>
      <c r="E18" s="643">
        <v>-196.44998476074369</v>
      </c>
      <c r="F18" s="643">
        <v>-100.52002438281012</v>
      </c>
      <c r="G18" s="651">
        <v>-136.46132276744896</v>
      </c>
      <c r="H18" s="643">
        <v>83.593172813166717</v>
      </c>
      <c r="I18" s="643">
        <v>0</v>
      </c>
      <c r="J18" s="643">
        <v>34.819811033221576</v>
      </c>
      <c r="K18" s="643">
        <v>7.7231331911002741</v>
      </c>
      <c r="L18" s="643">
        <v>9.3009448338921068</v>
      </c>
      <c r="M18" s="643">
        <v>0</v>
      </c>
      <c r="N18" s="643">
        <v>0</v>
      </c>
      <c r="O18" s="643">
        <v>7.7231331911002741</v>
      </c>
      <c r="P18" s="643">
        <v>7.4312099969521483</v>
      </c>
      <c r="Q18" s="643">
        <v>0</v>
      </c>
      <c r="R18" s="643">
        <v>0</v>
      </c>
      <c r="S18" s="643">
        <v>0</v>
      </c>
      <c r="T18" s="643">
        <v>1.158732093873819</v>
      </c>
      <c r="U18" s="643">
        <v>0</v>
      </c>
      <c r="V18" s="643">
        <v>3.5639743980493752</v>
      </c>
      <c r="W18" s="643">
        <v>0</v>
      </c>
      <c r="X18" s="643">
        <v>0</v>
      </c>
      <c r="Y18" s="643">
        <v>0</v>
      </c>
      <c r="Z18" s="643">
        <v>1.2320633953063092</v>
      </c>
      <c r="AA18" s="643">
        <v>3.9625114294422432</v>
      </c>
      <c r="AB18" s="643">
        <v>0</v>
      </c>
      <c r="AC18" s="643">
        <v>0</v>
      </c>
      <c r="AD18" s="643">
        <v>0</v>
      </c>
      <c r="AE18" s="643">
        <v>0</v>
      </c>
      <c r="AF18" s="643">
        <v>0</v>
      </c>
      <c r="AG18" s="643">
        <v>0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0</v>
      </c>
      <c r="AQ18" s="643">
        <v>0</v>
      </c>
    </row>
    <row r="19" spans="1:43" ht="16.5">
      <c r="A19" s="642">
        <v>46</v>
      </c>
      <c r="B19" s="632" t="s">
        <v>41</v>
      </c>
      <c r="C19" s="36">
        <v>1320</v>
      </c>
      <c r="D19" s="643">
        <v>29.15909090909091</v>
      </c>
      <c r="E19" s="643">
        <v>-196.45</v>
      </c>
      <c r="F19" s="643">
        <v>-100.51969696969697</v>
      </c>
      <c r="G19" s="651">
        <v>-267.81060606060606</v>
      </c>
      <c r="H19" s="643">
        <v>0</v>
      </c>
      <c r="I19" s="643">
        <v>0</v>
      </c>
      <c r="J19" s="643">
        <v>0</v>
      </c>
      <c r="K19" s="643">
        <v>6.7750000000000004</v>
      </c>
      <c r="L19" s="643">
        <v>0</v>
      </c>
      <c r="M19" s="643">
        <v>0</v>
      </c>
      <c r="N19" s="643">
        <v>0</v>
      </c>
      <c r="O19" s="643">
        <v>6.7750000000000004</v>
      </c>
      <c r="P19" s="643">
        <v>11.171212121212122</v>
      </c>
      <c r="Q19" s="643">
        <v>0</v>
      </c>
      <c r="R19" s="643">
        <v>0</v>
      </c>
      <c r="S19" s="643">
        <v>0</v>
      </c>
      <c r="T19" s="643">
        <v>0</v>
      </c>
      <c r="U19" s="643">
        <v>0</v>
      </c>
      <c r="V19" s="643">
        <v>3.5636363636363635</v>
      </c>
      <c r="W19" s="643">
        <v>0</v>
      </c>
      <c r="X19" s="643">
        <v>0</v>
      </c>
      <c r="Y19" s="643">
        <v>0</v>
      </c>
      <c r="Z19" s="643">
        <v>0.87424242424242427</v>
      </c>
      <c r="AA19" s="643">
        <v>0</v>
      </c>
      <c r="AB19" s="643">
        <v>0</v>
      </c>
      <c r="AC19" s="643">
        <v>0</v>
      </c>
      <c r="AD19" s="643">
        <v>0</v>
      </c>
      <c r="AE19" s="643">
        <v>0</v>
      </c>
      <c r="AF19" s="643">
        <v>0</v>
      </c>
      <c r="AG19" s="643">
        <v>0</v>
      </c>
      <c r="AH19" s="643">
        <v>0</v>
      </c>
      <c r="AI19" s="643">
        <v>0</v>
      </c>
      <c r="AJ19" s="643">
        <v>0</v>
      </c>
      <c r="AK19" s="643">
        <v>0</v>
      </c>
      <c r="AL19" s="643">
        <v>0</v>
      </c>
      <c r="AM19" s="643">
        <v>0</v>
      </c>
      <c r="AN19" s="643">
        <v>0</v>
      </c>
      <c r="AO19" s="643">
        <v>0</v>
      </c>
      <c r="AP19" s="643">
        <v>0</v>
      </c>
      <c r="AQ19" s="643">
        <v>0</v>
      </c>
    </row>
    <row r="20" spans="1:43" ht="16.5">
      <c r="A20" s="642">
        <v>47</v>
      </c>
      <c r="B20" s="632" t="s">
        <v>42</v>
      </c>
      <c r="C20" s="36">
        <v>1771</v>
      </c>
      <c r="D20" s="643">
        <v>257.68322981366458</v>
      </c>
      <c r="E20" s="643">
        <v>-196.45002823263692</v>
      </c>
      <c r="F20" s="643">
        <v>-100.52004517221908</v>
      </c>
      <c r="G20" s="651">
        <v>-39.28684359119142</v>
      </c>
      <c r="H20" s="643">
        <v>189.313382269904</v>
      </c>
      <c r="I20" s="643">
        <v>0</v>
      </c>
      <c r="J20" s="643">
        <v>53.756634669678149</v>
      </c>
      <c r="K20" s="643">
        <v>0</v>
      </c>
      <c r="L20" s="643">
        <v>0</v>
      </c>
      <c r="M20" s="643">
        <v>0</v>
      </c>
      <c r="N20" s="643">
        <v>0</v>
      </c>
      <c r="O20" s="643">
        <v>0</v>
      </c>
      <c r="P20" s="643">
        <v>10.10050818746471</v>
      </c>
      <c r="Q20" s="643">
        <v>0</v>
      </c>
      <c r="R20" s="643">
        <v>0</v>
      </c>
      <c r="S20" s="643">
        <v>0</v>
      </c>
      <c r="T20" s="643">
        <v>0</v>
      </c>
      <c r="U20" s="643">
        <v>0</v>
      </c>
      <c r="V20" s="643">
        <v>3.5640880858272164</v>
      </c>
      <c r="W20" s="643">
        <v>0</v>
      </c>
      <c r="X20" s="643">
        <v>0</v>
      </c>
      <c r="Y20" s="643">
        <v>0</v>
      </c>
      <c r="Z20" s="643">
        <v>0.9486166007905138</v>
      </c>
      <c r="AA20" s="643">
        <v>0</v>
      </c>
      <c r="AB20" s="643">
        <v>0</v>
      </c>
      <c r="AC20" s="643">
        <v>0</v>
      </c>
      <c r="AD20" s="643">
        <v>0</v>
      </c>
      <c r="AE20" s="643">
        <v>0</v>
      </c>
      <c r="AF20" s="643">
        <v>0</v>
      </c>
      <c r="AG20" s="643">
        <v>0</v>
      </c>
      <c r="AH20" s="643">
        <v>0</v>
      </c>
      <c r="AI20" s="643">
        <v>0</v>
      </c>
      <c r="AJ20" s="643">
        <v>0</v>
      </c>
      <c r="AK20" s="643">
        <v>0</v>
      </c>
      <c r="AL20" s="643">
        <v>0</v>
      </c>
      <c r="AM20" s="643">
        <v>0</v>
      </c>
      <c r="AN20" s="643">
        <v>0</v>
      </c>
      <c r="AO20" s="643">
        <v>0</v>
      </c>
      <c r="AP20" s="643">
        <v>0</v>
      </c>
      <c r="AQ20" s="643">
        <v>0</v>
      </c>
    </row>
    <row r="21" spans="1:43" ht="16.5">
      <c r="A21" s="642">
        <v>49</v>
      </c>
      <c r="B21" s="632" t="s">
        <v>43</v>
      </c>
      <c r="C21" s="36">
        <v>314024</v>
      </c>
      <c r="D21" s="643">
        <v>321.26623761241177</v>
      </c>
      <c r="E21" s="643">
        <v>-196.450000636894</v>
      </c>
      <c r="F21" s="643">
        <v>-100.51999847145441</v>
      </c>
      <c r="G21" s="651">
        <v>24.296238504063382</v>
      </c>
      <c r="H21" s="643">
        <v>181.95240809619648</v>
      </c>
      <c r="I21" s="643">
        <v>0</v>
      </c>
      <c r="J21" s="643">
        <v>34.41000687845515</v>
      </c>
      <c r="K21" s="643">
        <v>54.733545843629784</v>
      </c>
      <c r="L21" s="643">
        <v>20.285971772858126</v>
      </c>
      <c r="M21" s="643">
        <v>0</v>
      </c>
      <c r="N21" s="643">
        <v>0.93418019004916819</v>
      </c>
      <c r="O21" s="643">
        <v>3.9444596591343335</v>
      </c>
      <c r="P21" s="643">
        <v>9.1400306982905768</v>
      </c>
      <c r="Q21" s="643">
        <v>0</v>
      </c>
      <c r="R21" s="643">
        <v>0</v>
      </c>
      <c r="S21" s="643">
        <v>3.8643161032277789</v>
      </c>
      <c r="T21" s="643">
        <v>0</v>
      </c>
      <c r="U21" s="643">
        <v>2.3023749777087104</v>
      </c>
      <c r="V21" s="643">
        <v>3.5640014775940694</v>
      </c>
      <c r="W21" s="643">
        <v>0</v>
      </c>
      <c r="X21" s="643">
        <v>0</v>
      </c>
      <c r="Y21" s="643">
        <v>1.8279781163223192</v>
      </c>
      <c r="Z21" s="643">
        <v>1.5731886734771865</v>
      </c>
      <c r="AA21" s="643">
        <v>0.18818625328000407</v>
      </c>
      <c r="AB21" s="643">
        <v>1.3673349807658013</v>
      </c>
      <c r="AC21" s="643">
        <v>0</v>
      </c>
      <c r="AD21" s="643">
        <v>0</v>
      </c>
      <c r="AE21" s="643">
        <v>0</v>
      </c>
      <c r="AF21" s="643">
        <v>1.1782538914223117</v>
      </c>
      <c r="AG21" s="643">
        <v>0</v>
      </c>
      <c r="AH21" s="643">
        <v>0</v>
      </c>
      <c r="AI21" s="643">
        <v>0</v>
      </c>
      <c r="AJ21" s="643">
        <v>0</v>
      </c>
      <c r="AK21" s="643">
        <v>0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</row>
    <row r="22" spans="1:43" ht="16.5">
      <c r="A22" s="642">
        <v>50</v>
      </c>
      <c r="B22" s="632" t="s">
        <v>44</v>
      </c>
      <c r="C22" s="36">
        <v>11184</v>
      </c>
      <c r="D22" s="643">
        <v>197.78567596566523</v>
      </c>
      <c r="E22" s="643">
        <v>-196.45001788268956</v>
      </c>
      <c r="F22" s="643">
        <v>-100.52002861230329</v>
      </c>
      <c r="G22" s="651">
        <v>-99.184370529327609</v>
      </c>
      <c r="H22" s="643">
        <v>131.03272532188842</v>
      </c>
      <c r="I22" s="643">
        <v>0</v>
      </c>
      <c r="J22" s="643">
        <v>34.049803290414879</v>
      </c>
      <c r="K22" s="643">
        <v>11.061874105865522</v>
      </c>
      <c r="L22" s="643">
        <v>3.4106759656652361</v>
      </c>
      <c r="M22" s="643">
        <v>0</v>
      </c>
      <c r="N22" s="643">
        <v>0</v>
      </c>
      <c r="O22" s="643">
        <v>7.9966022889842634</v>
      </c>
      <c r="P22" s="643">
        <v>4.4841738197424892</v>
      </c>
      <c r="Q22" s="643">
        <v>0</v>
      </c>
      <c r="R22" s="643">
        <v>0</v>
      </c>
      <c r="S22" s="643">
        <v>0</v>
      </c>
      <c r="T22" s="643">
        <v>0</v>
      </c>
      <c r="U22" s="643">
        <v>0</v>
      </c>
      <c r="V22" s="643">
        <v>3.5640200286123034</v>
      </c>
      <c r="W22" s="643">
        <v>0</v>
      </c>
      <c r="X22" s="643">
        <v>0</v>
      </c>
      <c r="Y22" s="643">
        <v>0</v>
      </c>
      <c r="Z22" s="643">
        <v>1.1755185979971388</v>
      </c>
      <c r="AA22" s="643">
        <v>0</v>
      </c>
      <c r="AB22" s="643">
        <v>1.0102825464949929</v>
      </c>
      <c r="AC22" s="643">
        <v>0</v>
      </c>
      <c r="AD22" s="643">
        <v>0</v>
      </c>
      <c r="AE22" s="643">
        <v>0</v>
      </c>
      <c r="AF22" s="643">
        <v>0</v>
      </c>
      <c r="AG22" s="643">
        <v>0</v>
      </c>
      <c r="AH22" s="643">
        <v>0</v>
      </c>
      <c r="AI22" s="643">
        <v>0</v>
      </c>
      <c r="AJ22" s="643">
        <v>0</v>
      </c>
      <c r="AK22" s="643">
        <v>0</v>
      </c>
      <c r="AL22" s="643">
        <v>0</v>
      </c>
      <c r="AM22" s="643">
        <v>0</v>
      </c>
      <c r="AN22" s="643">
        <v>0</v>
      </c>
      <c r="AO22" s="643">
        <v>0</v>
      </c>
      <c r="AP22" s="643">
        <v>0</v>
      </c>
      <c r="AQ22" s="643">
        <v>0</v>
      </c>
    </row>
    <row r="23" spans="1:43" ht="16.5">
      <c r="A23" s="642">
        <v>51</v>
      </c>
      <c r="B23" s="632" t="s">
        <v>45</v>
      </c>
      <c r="C23" s="36">
        <v>9143</v>
      </c>
      <c r="D23" s="643">
        <v>245.24762113091984</v>
      </c>
      <c r="E23" s="643">
        <v>-196.44996171934812</v>
      </c>
      <c r="F23" s="643">
        <v>-100.51996062561523</v>
      </c>
      <c r="G23" s="651">
        <v>-51.722301214043533</v>
      </c>
      <c r="H23" s="643">
        <v>165.46210215465382</v>
      </c>
      <c r="I23" s="643">
        <v>0</v>
      </c>
      <c r="J23" s="643">
        <v>20.825330854205404</v>
      </c>
      <c r="K23" s="643">
        <v>11.411899814065405</v>
      </c>
      <c r="L23" s="643">
        <v>12.516241933719785</v>
      </c>
      <c r="M23" s="643">
        <v>0</v>
      </c>
      <c r="N23" s="643">
        <v>0</v>
      </c>
      <c r="O23" s="643">
        <v>11.411899814065405</v>
      </c>
      <c r="P23" s="643">
        <v>14.359619380947173</v>
      </c>
      <c r="Q23" s="643">
        <v>0</v>
      </c>
      <c r="R23" s="643">
        <v>0</v>
      </c>
      <c r="S23" s="643">
        <v>0</v>
      </c>
      <c r="T23" s="643">
        <v>0</v>
      </c>
      <c r="U23" s="643">
        <v>0</v>
      </c>
      <c r="V23" s="643">
        <v>3.5640380619052827</v>
      </c>
      <c r="W23" s="643">
        <v>0</v>
      </c>
      <c r="X23" s="643">
        <v>0</v>
      </c>
      <c r="Y23" s="643">
        <v>0</v>
      </c>
      <c r="Z23" s="643">
        <v>1.2289182981515914</v>
      </c>
      <c r="AA23" s="643">
        <v>3.2317620037186918</v>
      </c>
      <c r="AB23" s="643">
        <v>1.235808815487258</v>
      </c>
      <c r="AC23" s="643">
        <v>0</v>
      </c>
      <c r="AD23" s="643">
        <v>0</v>
      </c>
      <c r="AE23" s="643">
        <v>0</v>
      </c>
      <c r="AF23" s="643">
        <v>0</v>
      </c>
      <c r="AG23" s="643">
        <v>0</v>
      </c>
      <c r="AH23" s="643">
        <v>0</v>
      </c>
      <c r="AI23" s="643">
        <v>0</v>
      </c>
      <c r="AJ23" s="643">
        <v>0</v>
      </c>
      <c r="AK23" s="643">
        <v>0</v>
      </c>
      <c r="AL23" s="643">
        <v>0</v>
      </c>
      <c r="AM23" s="643">
        <v>0</v>
      </c>
      <c r="AN23" s="643">
        <v>0</v>
      </c>
      <c r="AO23" s="643">
        <v>0</v>
      </c>
      <c r="AP23" s="643">
        <v>0</v>
      </c>
      <c r="AQ23" s="643">
        <v>0</v>
      </c>
    </row>
    <row r="24" spans="1:43" ht="16.5">
      <c r="A24" s="642">
        <v>52</v>
      </c>
      <c r="B24" s="632" t="s">
        <v>46</v>
      </c>
      <c r="C24" s="36">
        <v>2292</v>
      </c>
      <c r="D24" s="643">
        <v>406.11169284467712</v>
      </c>
      <c r="E24" s="643">
        <v>-196.44982547993018</v>
      </c>
      <c r="F24" s="643">
        <v>-100.52006980802793</v>
      </c>
      <c r="G24" s="651">
        <v>109.14179755671903</v>
      </c>
      <c r="H24" s="643">
        <v>306.84467713787086</v>
      </c>
      <c r="I24" s="643">
        <v>0</v>
      </c>
      <c r="J24" s="643">
        <v>62.305846422338568</v>
      </c>
      <c r="K24" s="643">
        <v>13.657068062827225</v>
      </c>
      <c r="L24" s="643">
        <v>0</v>
      </c>
      <c r="M24" s="643">
        <v>0</v>
      </c>
      <c r="N24" s="643">
        <v>0</v>
      </c>
      <c r="O24" s="643">
        <v>10.405322862129145</v>
      </c>
      <c r="P24" s="643">
        <v>8.1858638743455501</v>
      </c>
      <c r="Q24" s="643">
        <v>0</v>
      </c>
      <c r="R24" s="643">
        <v>0</v>
      </c>
      <c r="S24" s="643">
        <v>0</v>
      </c>
      <c r="T24" s="643">
        <v>0</v>
      </c>
      <c r="U24" s="643">
        <v>0</v>
      </c>
      <c r="V24" s="643">
        <v>3.5641361256544504</v>
      </c>
      <c r="W24" s="643">
        <v>0</v>
      </c>
      <c r="X24" s="643">
        <v>0</v>
      </c>
      <c r="Y24" s="643">
        <v>0</v>
      </c>
      <c r="Z24" s="643">
        <v>1.1487783595113439</v>
      </c>
      <c r="AA24" s="643">
        <v>0</v>
      </c>
      <c r="AB24" s="643">
        <v>0</v>
      </c>
      <c r="AC24" s="643">
        <v>0</v>
      </c>
      <c r="AD24" s="643">
        <v>0</v>
      </c>
      <c r="AE24" s="643">
        <v>0</v>
      </c>
      <c r="AF24" s="643">
        <v>0</v>
      </c>
      <c r="AG24" s="643">
        <v>0</v>
      </c>
      <c r="AH24" s="643">
        <v>0</v>
      </c>
      <c r="AI24" s="643">
        <v>0</v>
      </c>
      <c r="AJ24" s="643">
        <v>0</v>
      </c>
      <c r="AK24" s="643">
        <v>0</v>
      </c>
      <c r="AL24" s="643">
        <v>0</v>
      </c>
      <c r="AM24" s="643">
        <v>0</v>
      </c>
      <c r="AN24" s="643">
        <v>0</v>
      </c>
      <c r="AO24" s="643">
        <v>0</v>
      </c>
      <c r="AP24" s="643">
        <v>0</v>
      </c>
      <c r="AQ24" s="643">
        <v>0</v>
      </c>
    </row>
    <row r="25" spans="1:43" ht="16.5">
      <c r="A25" s="642">
        <v>61</v>
      </c>
      <c r="B25" s="632" t="s">
        <v>47</v>
      </c>
      <c r="C25" s="36">
        <v>16469</v>
      </c>
      <c r="D25" s="643">
        <v>455.83569129880379</v>
      </c>
      <c r="E25" s="643">
        <v>-196.44999696399296</v>
      </c>
      <c r="F25" s="643">
        <v>-100.5200072864169</v>
      </c>
      <c r="G25" s="651">
        <v>158.86568704839397</v>
      </c>
      <c r="H25" s="643">
        <v>209.53621956402938</v>
      </c>
      <c r="I25" s="643">
        <v>0</v>
      </c>
      <c r="J25" s="643">
        <v>79.48539680612059</v>
      </c>
      <c r="K25" s="643">
        <v>42.719290788754627</v>
      </c>
      <c r="L25" s="643">
        <v>9.2648005343372404</v>
      </c>
      <c r="M25" s="643">
        <v>0</v>
      </c>
      <c r="N25" s="643">
        <v>12.495233468941647</v>
      </c>
      <c r="O25" s="643">
        <v>36.926832230250774</v>
      </c>
      <c r="P25" s="643">
        <v>6.4062177424251621</v>
      </c>
      <c r="Q25" s="643">
        <v>41.870301779100124</v>
      </c>
      <c r="R25" s="643">
        <v>0</v>
      </c>
      <c r="S25" s="643">
        <v>0</v>
      </c>
      <c r="T25" s="643">
        <v>1.4889185742910924</v>
      </c>
      <c r="U25" s="643">
        <v>5.0729856093266132</v>
      </c>
      <c r="V25" s="643">
        <v>3.5640293885481813</v>
      </c>
      <c r="W25" s="643">
        <v>0</v>
      </c>
      <c r="X25" s="643">
        <v>0</v>
      </c>
      <c r="Y25" s="643">
        <v>0</v>
      </c>
      <c r="Z25" s="643">
        <v>1.137773999635679</v>
      </c>
      <c r="AA25" s="643">
        <v>0</v>
      </c>
      <c r="AB25" s="643">
        <v>0</v>
      </c>
      <c r="AC25" s="643">
        <v>0</v>
      </c>
      <c r="AD25" s="643">
        <v>5.8676908130426861</v>
      </c>
      <c r="AE25" s="643">
        <v>0</v>
      </c>
      <c r="AF25" s="643">
        <v>0</v>
      </c>
      <c r="AG25" s="643">
        <v>0</v>
      </c>
      <c r="AH25" s="643">
        <v>0</v>
      </c>
      <c r="AI25" s="643">
        <v>0</v>
      </c>
      <c r="AJ25" s="643">
        <v>0</v>
      </c>
      <c r="AK25" s="643">
        <v>0</v>
      </c>
      <c r="AL25" s="643">
        <v>0</v>
      </c>
      <c r="AM25" s="643">
        <v>0</v>
      </c>
      <c r="AN25" s="643">
        <v>0</v>
      </c>
      <c r="AO25" s="643">
        <v>0</v>
      </c>
      <c r="AP25" s="643">
        <v>0</v>
      </c>
      <c r="AQ25" s="643">
        <v>0</v>
      </c>
    </row>
    <row r="26" spans="1:43" ht="16.5">
      <c r="A26" s="642">
        <v>69</v>
      </c>
      <c r="B26" s="632" t="s">
        <v>48</v>
      </c>
      <c r="C26" s="36">
        <v>6558</v>
      </c>
      <c r="D26" s="643">
        <v>401.26090271424215</v>
      </c>
      <c r="E26" s="643">
        <v>-196.44998475144862</v>
      </c>
      <c r="F26" s="643">
        <v>-100.51997560231779</v>
      </c>
      <c r="G26" s="651">
        <v>104.29094236047575</v>
      </c>
      <c r="H26" s="643">
        <v>183.95105215004574</v>
      </c>
      <c r="I26" s="643">
        <v>0</v>
      </c>
      <c r="J26" s="643">
        <v>83.473467520585544</v>
      </c>
      <c r="K26" s="643">
        <v>0.90911863372979562</v>
      </c>
      <c r="L26" s="643">
        <v>0</v>
      </c>
      <c r="M26" s="643">
        <v>0</v>
      </c>
      <c r="N26" s="643">
        <v>113.35940835620616</v>
      </c>
      <c r="O26" s="643">
        <v>0.90911863372979562</v>
      </c>
      <c r="P26" s="643">
        <v>12.557944495272949</v>
      </c>
      <c r="Q26" s="643">
        <v>0</v>
      </c>
      <c r="R26" s="643">
        <v>0</v>
      </c>
      <c r="S26" s="643">
        <v>0</v>
      </c>
      <c r="T26" s="643">
        <v>0</v>
      </c>
      <c r="U26" s="643">
        <v>0</v>
      </c>
      <c r="V26" s="643">
        <v>3.5640439158279964</v>
      </c>
      <c r="W26" s="643">
        <v>0</v>
      </c>
      <c r="X26" s="643">
        <v>0</v>
      </c>
      <c r="Y26" s="643">
        <v>0</v>
      </c>
      <c r="Z26" s="643">
        <v>1.3830436108569686</v>
      </c>
      <c r="AA26" s="643">
        <v>0</v>
      </c>
      <c r="AB26" s="643">
        <v>0</v>
      </c>
      <c r="AC26" s="643">
        <v>0</v>
      </c>
      <c r="AD26" s="643">
        <v>0</v>
      </c>
      <c r="AE26" s="643">
        <v>2.2217139371759682</v>
      </c>
      <c r="AF26" s="643">
        <v>0</v>
      </c>
      <c r="AG26" s="643">
        <v>0</v>
      </c>
      <c r="AH26" s="643">
        <v>0</v>
      </c>
      <c r="AI26" s="643">
        <v>0</v>
      </c>
      <c r="AJ26" s="643">
        <v>0</v>
      </c>
      <c r="AK26" s="643">
        <v>0</v>
      </c>
      <c r="AL26" s="643">
        <v>0</v>
      </c>
      <c r="AM26" s="643">
        <v>0</v>
      </c>
      <c r="AN26" s="643">
        <v>0</v>
      </c>
      <c r="AO26" s="643">
        <v>0</v>
      </c>
      <c r="AP26" s="643">
        <v>0</v>
      </c>
      <c r="AQ26" s="643">
        <v>-1.068008539188777</v>
      </c>
    </row>
    <row r="27" spans="1:43" ht="16.5">
      <c r="A27" s="642">
        <v>71</v>
      </c>
      <c r="B27" s="632" t="s">
        <v>49</v>
      </c>
      <c r="C27" s="36">
        <v>6473</v>
      </c>
      <c r="D27" s="643">
        <v>420.72562953808125</v>
      </c>
      <c r="E27" s="643">
        <v>-196.45002317318091</v>
      </c>
      <c r="F27" s="643">
        <v>-100.52000617951491</v>
      </c>
      <c r="G27" s="651">
        <v>123.75560018538545</v>
      </c>
      <c r="H27" s="643">
        <v>197.59184304032132</v>
      </c>
      <c r="I27" s="643">
        <v>0</v>
      </c>
      <c r="J27" s="643">
        <v>80.892630928472116</v>
      </c>
      <c r="K27" s="643">
        <v>6.4477058550903754</v>
      </c>
      <c r="L27" s="643">
        <v>17.678974200525257</v>
      </c>
      <c r="M27" s="643">
        <v>0</v>
      </c>
      <c r="N27" s="643">
        <v>103.78788815078016</v>
      </c>
      <c r="O27" s="643">
        <v>1.8421133940985632</v>
      </c>
      <c r="P27" s="643">
        <v>5.0987177506565731</v>
      </c>
      <c r="Q27" s="643">
        <v>0</v>
      </c>
      <c r="R27" s="643">
        <v>0</v>
      </c>
      <c r="S27" s="643">
        <v>0</v>
      </c>
      <c r="T27" s="643">
        <v>2.3509964467789279</v>
      </c>
      <c r="U27" s="643">
        <v>0</v>
      </c>
      <c r="V27" s="643">
        <v>3.5640352232349759</v>
      </c>
      <c r="W27" s="643">
        <v>0</v>
      </c>
      <c r="X27" s="643">
        <v>0</v>
      </c>
      <c r="Y27" s="643">
        <v>0</v>
      </c>
      <c r="Z27" s="643">
        <v>1.4707245481229723</v>
      </c>
      <c r="AA27" s="643">
        <v>0</v>
      </c>
      <c r="AB27" s="643">
        <v>0</v>
      </c>
      <c r="AC27" s="643">
        <v>0</v>
      </c>
      <c r="AD27" s="643">
        <v>0</v>
      </c>
      <c r="AE27" s="643">
        <v>0</v>
      </c>
      <c r="AF27" s="643">
        <v>0</v>
      </c>
      <c r="AG27" s="643">
        <v>0</v>
      </c>
      <c r="AH27" s="643">
        <v>0</v>
      </c>
      <c r="AI27" s="643">
        <v>0</v>
      </c>
      <c r="AJ27" s="643">
        <v>0</v>
      </c>
      <c r="AK27" s="643">
        <v>0</v>
      </c>
      <c r="AL27" s="643">
        <v>0</v>
      </c>
      <c r="AM27" s="643">
        <v>0</v>
      </c>
      <c r="AN27" s="643">
        <v>0</v>
      </c>
      <c r="AO27" s="643">
        <v>0</v>
      </c>
      <c r="AP27" s="643">
        <v>0</v>
      </c>
      <c r="AQ27" s="643">
        <v>0</v>
      </c>
    </row>
    <row r="28" spans="1:43" ht="16.5">
      <c r="A28" s="642">
        <v>72</v>
      </c>
      <c r="B28" s="632" t="s">
        <v>50</v>
      </c>
      <c r="C28" s="36">
        <v>948</v>
      </c>
      <c r="D28" s="643">
        <v>39.415611814345993</v>
      </c>
      <c r="E28" s="643">
        <v>-196.45042194092827</v>
      </c>
      <c r="F28" s="643">
        <v>-100.52004219409282</v>
      </c>
      <c r="G28" s="651">
        <v>-257.55485232067508</v>
      </c>
      <c r="H28" s="643">
        <v>0</v>
      </c>
      <c r="I28" s="643">
        <v>0</v>
      </c>
      <c r="J28" s="643">
        <v>25.106540084388186</v>
      </c>
      <c r="K28" s="643">
        <v>0</v>
      </c>
      <c r="L28" s="643">
        <v>0</v>
      </c>
      <c r="M28" s="643">
        <v>0</v>
      </c>
      <c r="N28" s="643">
        <v>0</v>
      </c>
      <c r="O28" s="643">
        <v>0</v>
      </c>
      <c r="P28" s="643">
        <v>9.8797468354430382</v>
      </c>
      <c r="Q28" s="643">
        <v>0</v>
      </c>
      <c r="R28" s="643">
        <v>0</v>
      </c>
      <c r="S28" s="643">
        <v>0</v>
      </c>
      <c r="T28" s="643">
        <v>0</v>
      </c>
      <c r="U28" s="643">
        <v>0</v>
      </c>
      <c r="V28" s="643">
        <v>3.5643459915611815</v>
      </c>
      <c r="W28" s="643">
        <v>0</v>
      </c>
      <c r="X28" s="643">
        <v>0</v>
      </c>
      <c r="Y28" s="643">
        <v>0</v>
      </c>
      <c r="Z28" s="643">
        <v>0.86497890295358648</v>
      </c>
      <c r="AA28" s="643">
        <v>0</v>
      </c>
      <c r="AB28" s="643">
        <v>0</v>
      </c>
      <c r="AC28" s="643">
        <v>0</v>
      </c>
      <c r="AD28" s="643">
        <v>0</v>
      </c>
      <c r="AE28" s="643">
        <v>0</v>
      </c>
      <c r="AF28" s="643">
        <v>0</v>
      </c>
      <c r="AG28" s="643">
        <v>0</v>
      </c>
      <c r="AH28" s="643">
        <v>0</v>
      </c>
      <c r="AI28" s="643">
        <v>0</v>
      </c>
      <c r="AJ28" s="643">
        <v>0</v>
      </c>
      <c r="AK28" s="643">
        <v>0</v>
      </c>
      <c r="AL28" s="643">
        <v>0</v>
      </c>
      <c r="AM28" s="643">
        <v>0</v>
      </c>
      <c r="AN28" s="643">
        <v>0</v>
      </c>
      <c r="AO28" s="643">
        <v>0</v>
      </c>
      <c r="AP28" s="643">
        <v>0</v>
      </c>
      <c r="AQ28" s="643">
        <v>0</v>
      </c>
    </row>
    <row r="29" spans="1:43" ht="16.5">
      <c r="A29" s="642">
        <v>74</v>
      </c>
      <c r="B29" s="632" t="s">
        <v>51</v>
      </c>
      <c r="C29" s="36">
        <v>1013</v>
      </c>
      <c r="D29" s="643">
        <v>11.83020730503455</v>
      </c>
      <c r="E29" s="643">
        <v>-196.45014807502469</v>
      </c>
      <c r="F29" s="643">
        <v>-100.52023692003948</v>
      </c>
      <c r="G29" s="651">
        <v>-285.14017769002959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0</v>
      </c>
      <c r="N29" s="643">
        <v>0</v>
      </c>
      <c r="O29" s="643">
        <v>0</v>
      </c>
      <c r="P29" s="643">
        <v>7.2418558736426455</v>
      </c>
      <c r="Q29" s="643">
        <v>0</v>
      </c>
      <c r="R29" s="643">
        <v>0</v>
      </c>
      <c r="S29" s="643">
        <v>0</v>
      </c>
      <c r="T29" s="643">
        <v>0</v>
      </c>
      <c r="U29" s="643">
        <v>0</v>
      </c>
      <c r="V29" s="643">
        <v>3.5636722606120435</v>
      </c>
      <c r="W29" s="643">
        <v>0</v>
      </c>
      <c r="X29" s="643">
        <v>0</v>
      </c>
      <c r="Y29" s="643">
        <v>0</v>
      </c>
      <c r="Z29" s="643">
        <v>1.0246791707798617</v>
      </c>
      <c r="AA29" s="643">
        <v>0</v>
      </c>
      <c r="AB29" s="643">
        <v>0</v>
      </c>
      <c r="AC29" s="643">
        <v>0</v>
      </c>
      <c r="AD29" s="643">
        <v>0</v>
      </c>
      <c r="AE29" s="643">
        <v>0</v>
      </c>
      <c r="AF29" s="643">
        <v>0</v>
      </c>
      <c r="AG29" s="643">
        <v>0</v>
      </c>
      <c r="AH29" s="643">
        <v>0</v>
      </c>
      <c r="AI29" s="643">
        <v>0</v>
      </c>
      <c r="AJ29" s="643">
        <v>0</v>
      </c>
      <c r="AK29" s="643">
        <v>0</v>
      </c>
      <c r="AL29" s="643">
        <v>0</v>
      </c>
      <c r="AM29" s="643">
        <v>0</v>
      </c>
      <c r="AN29" s="643">
        <v>0</v>
      </c>
      <c r="AO29" s="643">
        <v>0</v>
      </c>
      <c r="AP29" s="643">
        <v>0</v>
      </c>
      <c r="AQ29" s="643">
        <v>0</v>
      </c>
    </row>
    <row r="30" spans="1:43" ht="16.5">
      <c r="A30" s="642">
        <v>75</v>
      </c>
      <c r="B30" s="632" t="s">
        <v>52</v>
      </c>
      <c r="C30" s="36">
        <v>19534</v>
      </c>
      <c r="D30" s="643">
        <v>213.90728985358862</v>
      </c>
      <c r="E30" s="643">
        <v>-196.44998464216238</v>
      </c>
      <c r="F30" s="643">
        <v>-100.52001638169345</v>
      </c>
      <c r="G30" s="651">
        <v>-83.062711170267221</v>
      </c>
      <c r="H30" s="643">
        <v>96.476860857991198</v>
      </c>
      <c r="I30" s="643">
        <v>0</v>
      </c>
      <c r="J30" s="643">
        <v>52.392495136684758</v>
      </c>
      <c r="K30" s="643">
        <v>13.735077301116004</v>
      </c>
      <c r="L30" s="643">
        <v>1.9527490529333469</v>
      </c>
      <c r="M30" s="643">
        <v>0</v>
      </c>
      <c r="N30" s="643">
        <v>20.468260468925976</v>
      </c>
      <c r="O30" s="643">
        <v>13.353537421930993</v>
      </c>
      <c r="P30" s="643">
        <v>5.9692843247670728</v>
      </c>
      <c r="Q30" s="643">
        <v>0</v>
      </c>
      <c r="R30" s="643">
        <v>0</v>
      </c>
      <c r="S30" s="643">
        <v>0</v>
      </c>
      <c r="T30" s="643">
        <v>0</v>
      </c>
      <c r="U30" s="643">
        <v>4.9349851540903042</v>
      </c>
      <c r="V30" s="643">
        <v>3.5639909900685982</v>
      </c>
      <c r="W30" s="643">
        <v>0</v>
      </c>
      <c r="X30" s="643">
        <v>0</v>
      </c>
      <c r="Y30" s="643">
        <v>0</v>
      </c>
      <c r="Z30" s="643">
        <v>1.0600491450803726</v>
      </c>
      <c r="AA30" s="643">
        <v>0</v>
      </c>
      <c r="AB30" s="643">
        <v>0</v>
      </c>
      <c r="AC30" s="643">
        <v>0</v>
      </c>
      <c r="AD30" s="643">
        <v>0</v>
      </c>
      <c r="AE30" s="643">
        <v>0</v>
      </c>
      <c r="AF30" s="643">
        <v>0</v>
      </c>
      <c r="AG30" s="643">
        <v>0</v>
      </c>
      <c r="AH30" s="643">
        <v>0</v>
      </c>
      <c r="AI30" s="643">
        <v>0</v>
      </c>
      <c r="AJ30" s="643">
        <v>0</v>
      </c>
      <c r="AK30" s="643">
        <v>0</v>
      </c>
      <c r="AL30" s="643">
        <v>0</v>
      </c>
      <c r="AM30" s="643">
        <v>0</v>
      </c>
      <c r="AN30" s="643">
        <v>0</v>
      </c>
      <c r="AO30" s="643">
        <v>0</v>
      </c>
      <c r="AP30" s="643">
        <v>0</v>
      </c>
      <c r="AQ30" s="643">
        <v>0</v>
      </c>
    </row>
    <row r="31" spans="1:43" ht="16.5">
      <c r="A31" s="642">
        <v>77</v>
      </c>
      <c r="B31" s="632" t="s">
        <v>53</v>
      </c>
      <c r="C31" s="36">
        <v>4549</v>
      </c>
      <c r="D31" s="643">
        <v>374.50252802813804</v>
      </c>
      <c r="E31" s="643">
        <v>-196.44998900857331</v>
      </c>
      <c r="F31" s="643">
        <v>-100.5198944823038</v>
      </c>
      <c r="G31" s="651">
        <v>77.532644537260936</v>
      </c>
      <c r="H31" s="643">
        <v>206.49923060013191</v>
      </c>
      <c r="I31" s="643">
        <v>0</v>
      </c>
      <c r="J31" s="643">
        <v>73.249285557265338</v>
      </c>
      <c r="K31" s="643">
        <v>0</v>
      </c>
      <c r="L31" s="643">
        <v>0</v>
      </c>
      <c r="M31" s="643">
        <v>0</v>
      </c>
      <c r="N31" s="643">
        <v>54.100901296988347</v>
      </c>
      <c r="O31" s="643">
        <v>20.97076280501209</v>
      </c>
      <c r="P31" s="643">
        <v>6.1508023741481646</v>
      </c>
      <c r="Q31" s="643">
        <v>0</v>
      </c>
      <c r="R31" s="643">
        <v>0</v>
      </c>
      <c r="S31" s="643">
        <v>0</v>
      </c>
      <c r="T31" s="643">
        <v>0</v>
      </c>
      <c r="U31" s="643">
        <v>0</v>
      </c>
      <c r="V31" s="643">
        <v>3.5640800175862828</v>
      </c>
      <c r="W31" s="643">
        <v>0</v>
      </c>
      <c r="X31" s="643">
        <v>0</v>
      </c>
      <c r="Y31" s="643">
        <v>0</v>
      </c>
      <c r="Z31" s="643">
        <v>0.98812925917784133</v>
      </c>
      <c r="AA31" s="643">
        <v>6.4954935150582545</v>
      </c>
      <c r="AB31" s="643">
        <v>2.4838426027698395</v>
      </c>
      <c r="AC31" s="643">
        <v>0</v>
      </c>
      <c r="AD31" s="643">
        <v>0</v>
      </c>
      <c r="AE31" s="643">
        <v>0</v>
      </c>
      <c r="AF31" s="643">
        <v>0</v>
      </c>
      <c r="AG31" s="643">
        <v>0</v>
      </c>
      <c r="AH31" s="643">
        <v>0</v>
      </c>
      <c r="AI31" s="643">
        <v>0</v>
      </c>
      <c r="AJ31" s="643">
        <v>0</v>
      </c>
      <c r="AK31" s="643">
        <v>0</v>
      </c>
      <c r="AL31" s="643">
        <v>0</v>
      </c>
      <c r="AM31" s="643">
        <v>0</v>
      </c>
      <c r="AN31" s="643">
        <v>0</v>
      </c>
      <c r="AO31" s="643">
        <v>0</v>
      </c>
      <c r="AP31" s="643">
        <v>0</v>
      </c>
      <c r="AQ31" s="643">
        <v>0</v>
      </c>
    </row>
    <row r="32" spans="1:43" ht="16.5">
      <c r="A32" s="642">
        <v>78</v>
      </c>
      <c r="B32" s="632" t="s">
        <v>54</v>
      </c>
      <c r="C32" s="36">
        <v>7721</v>
      </c>
      <c r="D32" s="643">
        <v>282.48426369641237</v>
      </c>
      <c r="E32" s="643">
        <v>-196.44994171739413</v>
      </c>
      <c r="F32" s="643">
        <v>-100.52001036135216</v>
      </c>
      <c r="G32" s="651">
        <v>-14.485688382333894</v>
      </c>
      <c r="H32" s="643">
        <v>189.57194663903638</v>
      </c>
      <c r="I32" s="643">
        <v>0</v>
      </c>
      <c r="J32" s="643">
        <v>24.660795233778007</v>
      </c>
      <c r="K32" s="643">
        <v>16.795622328713897</v>
      </c>
      <c r="L32" s="643">
        <v>0</v>
      </c>
      <c r="M32" s="643">
        <v>0</v>
      </c>
      <c r="N32" s="643">
        <v>13.092604584898329</v>
      </c>
      <c r="O32" s="643">
        <v>16.795622328713897</v>
      </c>
      <c r="P32" s="643">
        <v>7.288175106851444</v>
      </c>
      <c r="Q32" s="643">
        <v>0</v>
      </c>
      <c r="R32" s="643">
        <v>0</v>
      </c>
      <c r="S32" s="643">
        <v>0</v>
      </c>
      <c r="T32" s="643">
        <v>0</v>
      </c>
      <c r="U32" s="643">
        <v>8.3236627379873074</v>
      </c>
      <c r="V32" s="643">
        <v>3.5640461080170964</v>
      </c>
      <c r="W32" s="643">
        <v>0</v>
      </c>
      <c r="X32" s="643">
        <v>0</v>
      </c>
      <c r="Y32" s="643">
        <v>0</v>
      </c>
      <c r="Z32" s="643">
        <v>0.92837715321849501</v>
      </c>
      <c r="AA32" s="643">
        <v>0</v>
      </c>
      <c r="AB32" s="643">
        <v>1.4634114751975134</v>
      </c>
      <c r="AC32" s="643">
        <v>0</v>
      </c>
      <c r="AD32" s="643">
        <v>0</v>
      </c>
      <c r="AE32" s="643">
        <v>0</v>
      </c>
      <c r="AF32" s="643">
        <v>0</v>
      </c>
      <c r="AG32" s="643">
        <v>0</v>
      </c>
      <c r="AH32" s="643">
        <v>0</v>
      </c>
      <c r="AI32" s="643">
        <v>0</v>
      </c>
      <c r="AJ32" s="643">
        <v>0</v>
      </c>
      <c r="AK32" s="643">
        <v>0</v>
      </c>
      <c r="AL32" s="643">
        <v>0</v>
      </c>
      <c r="AM32" s="643">
        <v>0</v>
      </c>
      <c r="AN32" s="643">
        <v>0</v>
      </c>
      <c r="AO32" s="643">
        <v>0</v>
      </c>
      <c r="AP32" s="643">
        <v>0</v>
      </c>
      <c r="AQ32" s="643">
        <v>0</v>
      </c>
    </row>
    <row r="33" spans="1:43" ht="16.5">
      <c r="A33" s="642">
        <v>79</v>
      </c>
      <c r="B33" s="632" t="s">
        <v>55</v>
      </c>
      <c r="C33" s="36">
        <v>6703</v>
      </c>
      <c r="D33" s="643">
        <v>283.5097717439952</v>
      </c>
      <c r="E33" s="643">
        <v>-196.44994778457408</v>
      </c>
      <c r="F33" s="643">
        <v>-100.52006564224973</v>
      </c>
      <c r="G33" s="651">
        <v>-13.460241682828585</v>
      </c>
      <c r="H33" s="643">
        <v>124.4693420856333</v>
      </c>
      <c r="I33" s="643">
        <v>0</v>
      </c>
      <c r="J33" s="643">
        <v>71.015366253916156</v>
      </c>
      <c r="K33" s="643">
        <v>7.7830822019991048</v>
      </c>
      <c r="L33" s="643">
        <v>34.144711323288078</v>
      </c>
      <c r="M33" s="643">
        <v>0</v>
      </c>
      <c r="N33" s="643">
        <v>0</v>
      </c>
      <c r="O33" s="643">
        <v>7.7830822019991048</v>
      </c>
      <c r="P33" s="643">
        <v>4.1963300014918694</v>
      </c>
      <c r="Q33" s="643">
        <v>0</v>
      </c>
      <c r="R33" s="643">
        <v>0</v>
      </c>
      <c r="S33" s="643">
        <v>0</v>
      </c>
      <c r="T33" s="643">
        <v>0</v>
      </c>
      <c r="U33" s="643">
        <v>26.366403103088171</v>
      </c>
      <c r="V33" s="643">
        <v>3.5639266000298373</v>
      </c>
      <c r="W33" s="643">
        <v>0</v>
      </c>
      <c r="X33" s="643">
        <v>0</v>
      </c>
      <c r="Y33" s="643">
        <v>0</v>
      </c>
      <c r="Z33" s="643">
        <v>1.1018946740265552</v>
      </c>
      <c r="AA33" s="643">
        <v>3.0856332985230495</v>
      </c>
      <c r="AB33" s="643">
        <v>0</v>
      </c>
      <c r="AC33" s="643">
        <v>0</v>
      </c>
      <c r="AD33" s="643">
        <v>0</v>
      </c>
      <c r="AE33" s="643">
        <v>0</v>
      </c>
      <c r="AF33" s="643">
        <v>0</v>
      </c>
      <c r="AG33" s="643">
        <v>0</v>
      </c>
      <c r="AH33" s="643">
        <v>0</v>
      </c>
      <c r="AI33" s="643">
        <v>0</v>
      </c>
      <c r="AJ33" s="643">
        <v>0</v>
      </c>
      <c r="AK33" s="643">
        <v>0</v>
      </c>
      <c r="AL33" s="643">
        <v>0</v>
      </c>
      <c r="AM33" s="643">
        <v>0</v>
      </c>
      <c r="AN33" s="643">
        <v>0</v>
      </c>
      <c r="AO33" s="643">
        <v>0</v>
      </c>
      <c r="AP33" s="643">
        <v>0</v>
      </c>
      <c r="AQ33" s="643">
        <v>0</v>
      </c>
    </row>
    <row r="34" spans="1:43" ht="16.5">
      <c r="A34" s="642">
        <v>81</v>
      </c>
      <c r="B34" s="632" t="s">
        <v>56</v>
      </c>
      <c r="C34" s="36">
        <v>2531</v>
      </c>
      <c r="D34" s="643">
        <v>11.18530225207428</v>
      </c>
      <c r="E34" s="643">
        <v>-196.45001975503754</v>
      </c>
      <c r="F34" s="643">
        <v>-100.51995258790991</v>
      </c>
      <c r="G34" s="651">
        <v>-285.78467009087319</v>
      </c>
      <c r="H34" s="643">
        <v>0</v>
      </c>
      <c r="I34" s="643">
        <v>0</v>
      </c>
      <c r="J34" s="643">
        <v>0</v>
      </c>
      <c r="K34" s="643">
        <v>4.1224812327143425</v>
      </c>
      <c r="L34" s="643">
        <v>0</v>
      </c>
      <c r="M34" s="643">
        <v>0</v>
      </c>
      <c r="N34" s="643">
        <v>0</v>
      </c>
      <c r="O34" s="643">
        <v>0</v>
      </c>
      <c r="P34" s="643">
        <v>2.8107467404188067</v>
      </c>
      <c r="Q34" s="643">
        <v>0</v>
      </c>
      <c r="R34" s="643">
        <v>0</v>
      </c>
      <c r="S34" s="643">
        <v>0</v>
      </c>
      <c r="T34" s="643">
        <v>0</v>
      </c>
      <c r="U34" s="643">
        <v>0</v>
      </c>
      <c r="V34" s="643">
        <v>3.5638087712366655</v>
      </c>
      <c r="W34" s="643">
        <v>0</v>
      </c>
      <c r="X34" s="643">
        <v>0</v>
      </c>
      <c r="Y34" s="643">
        <v>0</v>
      </c>
      <c r="Z34" s="643">
        <v>0.6882655077044646</v>
      </c>
      <c r="AA34" s="643">
        <v>0</v>
      </c>
      <c r="AB34" s="643">
        <v>0</v>
      </c>
      <c r="AC34" s="643">
        <v>0</v>
      </c>
      <c r="AD34" s="643">
        <v>0</v>
      </c>
      <c r="AE34" s="643">
        <v>0</v>
      </c>
      <c r="AF34" s="643">
        <v>0</v>
      </c>
      <c r="AG34" s="643">
        <v>0</v>
      </c>
      <c r="AH34" s="643">
        <v>0</v>
      </c>
      <c r="AI34" s="643">
        <v>0</v>
      </c>
      <c r="AJ34" s="643">
        <v>0</v>
      </c>
      <c r="AK34" s="643">
        <v>0</v>
      </c>
      <c r="AL34" s="643">
        <v>0</v>
      </c>
      <c r="AM34" s="643">
        <v>0</v>
      </c>
      <c r="AN34" s="643">
        <v>0</v>
      </c>
      <c r="AO34" s="643">
        <v>0</v>
      </c>
      <c r="AP34" s="643">
        <v>0</v>
      </c>
      <c r="AQ34" s="643">
        <v>0</v>
      </c>
    </row>
    <row r="35" spans="1:43" ht="16.5">
      <c r="A35" s="642">
        <v>82</v>
      </c>
      <c r="B35" s="632" t="s">
        <v>57</v>
      </c>
      <c r="C35" s="36">
        <v>9371</v>
      </c>
      <c r="D35" s="643">
        <v>79.902465051755414</v>
      </c>
      <c r="E35" s="643">
        <v>-196.45000533560986</v>
      </c>
      <c r="F35" s="643">
        <v>-100.52000853697578</v>
      </c>
      <c r="G35" s="651">
        <v>-217.06754882083021</v>
      </c>
      <c r="H35" s="643">
        <v>0</v>
      </c>
      <c r="I35" s="643">
        <v>0</v>
      </c>
      <c r="J35" s="643">
        <v>55.876427275637603</v>
      </c>
      <c r="K35" s="643">
        <v>0.31810905986554261</v>
      </c>
      <c r="L35" s="643">
        <v>0</v>
      </c>
      <c r="M35" s="643">
        <v>0</v>
      </c>
      <c r="N35" s="643">
        <v>0</v>
      </c>
      <c r="O35" s="643">
        <v>0.31810905986554261</v>
      </c>
      <c r="P35" s="643">
        <v>15.416177569096147</v>
      </c>
      <c r="Q35" s="643">
        <v>0</v>
      </c>
      <c r="R35" s="643">
        <v>0</v>
      </c>
      <c r="S35" s="643">
        <v>0</v>
      </c>
      <c r="T35" s="643">
        <v>0</v>
      </c>
      <c r="U35" s="643">
        <v>0</v>
      </c>
      <c r="V35" s="643">
        <v>3.5639739622238822</v>
      </c>
      <c r="W35" s="643">
        <v>0</v>
      </c>
      <c r="X35" s="643">
        <v>0</v>
      </c>
      <c r="Y35" s="643">
        <v>0</v>
      </c>
      <c r="Z35" s="643">
        <v>1.2565361220787536</v>
      </c>
      <c r="AA35" s="643">
        <v>3.1531320029879417</v>
      </c>
      <c r="AB35" s="643">
        <v>0</v>
      </c>
      <c r="AC35" s="643">
        <v>0</v>
      </c>
      <c r="AD35" s="643">
        <v>0</v>
      </c>
      <c r="AE35" s="643">
        <v>0</v>
      </c>
      <c r="AF35" s="643">
        <v>0</v>
      </c>
      <c r="AG35" s="643">
        <v>0</v>
      </c>
      <c r="AH35" s="643">
        <v>0</v>
      </c>
      <c r="AI35" s="643">
        <v>0</v>
      </c>
      <c r="AJ35" s="643">
        <v>0</v>
      </c>
      <c r="AK35" s="643">
        <v>0</v>
      </c>
      <c r="AL35" s="643">
        <v>0</v>
      </c>
      <c r="AM35" s="643">
        <v>0</v>
      </c>
      <c r="AN35" s="643">
        <v>0</v>
      </c>
      <c r="AO35" s="643">
        <v>0</v>
      </c>
      <c r="AP35" s="643">
        <v>0</v>
      </c>
      <c r="AQ35" s="643">
        <v>0</v>
      </c>
    </row>
    <row r="36" spans="1:43" ht="16.5">
      <c r="A36" s="642">
        <v>86</v>
      </c>
      <c r="B36" s="632" t="s">
        <v>58</v>
      </c>
      <c r="C36" s="36">
        <v>7998</v>
      </c>
      <c r="D36" s="643">
        <v>156.31732933233309</v>
      </c>
      <c r="E36" s="643">
        <v>-196.44998749687423</v>
      </c>
      <c r="F36" s="643">
        <v>-100.52000500125031</v>
      </c>
      <c r="G36" s="651">
        <v>-140.65266316579144</v>
      </c>
      <c r="H36" s="643">
        <v>85.103900975243818</v>
      </c>
      <c r="I36" s="643">
        <v>0</v>
      </c>
      <c r="J36" s="643">
        <v>26.782570642660666</v>
      </c>
      <c r="K36" s="643">
        <v>8.0137534383595899</v>
      </c>
      <c r="L36" s="643">
        <v>4.769317329332333</v>
      </c>
      <c r="M36" s="643">
        <v>0</v>
      </c>
      <c r="N36" s="643">
        <v>14.171542885721431</v>
      </c>
      <c r="O36" s="643">
        <v>8.0137534383595899</v>
      </c>
      <c r="P36" s="643">
        <v>4.6897974493623407</v>
      </c>
      <c r="Q36" s="643">
        <v>0</v>
      </c>
      <c r="R36" s="643">
        <v>0</v>
      </c>
      <c r="S36" s="643">
        <v>0</v>
      </c>
      <c r="T36" s="643">
        <v>0</v>
      </c>
      <c r="U36" s="643">
        <v>0</v>
      </c>
      <c r="V36" s="643">
        <v>3.564016004001</v>
      </c>
      <c r="W36" s="643">
        <v>0</v>
      </c>
      <c r="X36" s="643">
        <v>0</v>
      </c>
      <c r="Y36" s="643">
        <v>0</v>
      </c>
      <c r="Z36" s="643">
        <v>1.2086771692923231</v>
      </c>
      <c r="AA36" s="643">
        <v>0</v>
      </c>
      <c r="AB36" s="643">
        <v>0</v>
      </c>
      <c r="AC36" s="643">
        <v>0</v>
      </c>
      <c r="AD36" s="643">
        <v>0</v>
      </c>
      <c r="AE36" s="643">
        <v>0</v>
      </c>
      <c r="AF36" s="643">
        <v>0</v>
      </c>
      <c r="AG36" s="643">
        <v>0</v>
      </c>
      <c r="AH36" s="643">
        <v>0</v>
      </c>
      <c r="AI36" s="643">
        <v>0</v>
      </c>
      <c r="AJ36" s="643">
        <v>0</v>
      </c>
      <c r="AK36" s="643">
        <v>0</v>
      </c>
      <c r="AL36" s="643">
        <v>0</v>
      </c>
      <c r="AM36" s="643">
        <v>0</v>
      </c>
      <c r="AN36" s="643">
        <v>0</v>
      </c>
      <c r="AO36" s="643">
        <v>0</v>
      </c>
      <c r="AP36" s="643">
        <v>0</v>
      </c>
      <c r="AQ36" s="643">
        <v>0</v>
      </c>
    </row>
    <row r="37" spans="1:43" ht="16.5">
      <c r="A37" s="642">
        <v>90</v>
      </c>
      <c r="B37" s="632" t="s">
        <v>59</v>
      </c>
      <c r="C37" s="36">
        <v>3001</v>
      </c>
      <c r="D37" s="643">
        <v>171.13695434855049</v>
      </c>
      <c r="E37" s="643">
        <v>-196.44985004998333</v>
      </c>
      <c r="F37" s="643">
        <v>-100.52015994668444</v>
      </c>
      <c r="G37" s="651">
        <v>-125.83305564811729</v>
      </c>
      <c r="H37" s="643">
        <v>72.52815728090637</v>
      </c>
      <c r="I37" s="643">
        <v>0</v>
      </c>
      <c r="J37" s="643">
        <v>23.792735754748417</v>
      </c>
      <c r="K37" s="643">
        <v>31.78807064311896</v>
      </c>
      <c r="L37" s="643">
        <v>0</v>
      </c>
      <c r="M37" s="643">
        <v>0</v>
      </c>
      <c r="N37" s="643">
        <v>0</v>
      </c>
      <c r="O37" s="643">
        <v>31.78807064311896</v>
      </c>
      <c r="P37" s="643">
        <v>6.2172609130289906</v>
      </c>
      <c r="Q37" s="643">
        <v>0</v>
      </c>
      <c r="R37" s="643">
        <v>0</v>
      </c>
      <c r="S37" s="643">
        <v>0</v>
      </c>
      <c r="T37" s="643">
        <v>0</v>
      </c>
      <c r="U37" s="643">
        <v>0</v>
      </c>
      <c r="V37" s="643">
        <v>3.5641452849050315</v>
      </c>
      <c r="W37" s="643">
        <v>7.7387537487504163</v>
      </c>
      <c r="X37" s="643">
        <v>0</v>
      </c>
      <c r="Y37" s="643">
        <v>0</v>
      </c>
      <c r="Z37" s="643">
        <v>0.72142619126957686</v>
      </c>
      <c r="AA37" s="643">
        <v>0</v>
      </c>
      <c r="AB37" s="643">
        <v>0</v>
      </c>
      <c r="AC37" s="643">
        <v>0</v>
      </c>
      <c r="AD37" s="643">
        <v>0</v>
      </c>
      <c r="AE37" s="643">
        <v>0</v>
      </c>
      <c r="AF37" s="643">
        <v>0</v>
      </c>
      <c r="AG37" s="643">
        <v>0</v>
      </c>
      <c r="AH37" s="643">
        <v>0</v>
      </c>
      <c r="AI37" s="643">
        <v>0</v>
      </c>
      <c r="AJ37" s="643">
        <v>0</v>
      </c>
      <c r="AK37" s="643">
        <v>0</v>
      </c>
      <c r="AL37" s="643">
        <v>0</v>
      </c>
      <c r="AM37" s="643">
        <v>0</v>
      </c>
      <c r="AN37" s="643">
        <v>0</v>
      </c>
      <c r="AO37" s="643">
        <v>0</v>
      </c>
      <c r="AP37" s="643">
        <v>0</v>
      </c>
      <c r="AQ37" s="643">
        <v>-7.0016661112962346</v>
      </c>
    </row>
    <row r="38" spans="1:43" ht="16.5">
      <c r="A38" s="642">
        <v>91</v>
      </c>
      <c r="B38" s="632" t="s">
        <v>60</v>
      </c>
      <c r="C38" s="36">
        <v>674500</v>
      </c>
      <c r="D38" s="643">
        <v>379.90379836916236</v>
      </c>
      <c r="E38" s="643">
        <v>-196.45</v>
      </c>
      <c r="F38" s="643">
        <v>-100.52</v>
      </c>
      <c r="G38" s="651">
        <v>82.933798369162346</v>
      </c>
      <c r="H38" s="643">
        <v>118.18801037805783</v>
      </c>
      <c r="I38" s="643">
        <v>111.43949592290586</v>
      </c>
      <c r="J38" s="643">
        <v>37.086213491475164</v>
      </c>
      <c r="K38" s="643">
        <v>16.777363973313566</v>
      </c>
      <c r="L38" s="643">
        <v>6.2774484803558188</v>
      </c>
      <c r="M38" s="643">
        <v>26.853830985915494</v>
      </c>
      <c r="N38" s="643">
        <v>7.80194514455152</v>
      </c>
      <c r="O38" s="643">
        <v>6.9014366197183099</v>
      </c>
      <c r="P38" s="643">
        <v>11.25680652335063</v>
      </c>
      <c r="Q38" s="643">
        <v>0</v>
      </c>
      <c r="R38" s="643">
        <v>13.155513713862121</v>
      </c>
      <c r="S38" s="643">
        <v>4.208590066716086</v>
      </c>
      <c r="T38" s="643">
        <v>2.0571534469977761</v>
      </c>
      <c r="U38" s="643">
        <v>1.538781319495923</v>
      </c>
      <c r="V38" s="643">
        <v>3.5640000000000001</v>
      </c>
      <c r="W38" s="643">
        <v>2.8665144551519646</v>
      </c>
      <c r="X38" s="643">
        <v>1.2914381022979986</v>
      </c>
      <c r="Y38" s="643">
        <v>3.2515315048183839</v>
      </c>
      <c r="Z38" s="643">
        <v>1.4213669384729428</v>
      </c>
      <c r="AA38" s="643">
        <v>0.28912527798369164</v>
      </c>
      <c r="AB38" s="643">
        <v>0.61983246849518159</v>
      </c>
      <c r="AC38" s="643">
        <v>0</v>
      </c>
      <c r="AD38" s="643">
        <v>0</v>
      </c>
      <c r="AE38" s="643">
        <v>0.28006226834692366</v>
      </c>
      <c r="AF38" s="643">
        <v>0.82283172720533726</v>
      </c>
      <c r="AG38" s="643">
        <v>1.4659140103780579</v>
      </c>
      <c r="AH38" s="643">
        <v>0</v>
      </c>
      <c r="AI38" s="643">
        <v>0</v>
      </c>
      <c r="AJ38" s="643">
        <v>0</v>
      </c>
      <c r="AK38" s="643">
        <v>0</v>
      </c>
      <c r="AL38" s="643">
        <v>0</v>
      </c>
      <c r="AM38" s="643">
        <v>0</v>
      </c>
      <c r="AN38" s="643">
        <v>0</v>
      </c>
      <c r="AO38" s="643">
        <v>0</v>
      </c>
      <c r="AP38" s="643">
        <v>0</v>
      </c>
      <c r="AQ38" s="643">
        <v>0.48859154929577464</v>
      </c>
    </row>
    <row r="39" spans="1:43" ht="16.5">
      <c r="A39" s="642">
        <v>92</v>
      </c>
      <c r="B39" s="632" t="s">
        <v>61</v>
      </c>
      <c r="C39" s="36">
        <v>247443</v>
      </c>
      <c r="D39" s="643">
        <v>438.44458319693831</v>
      </c>
      <c r="E39" s="643">
        <v>-196.44999858553282</v>
      </c>
      <c r="F39" s="643">
        <v>-100.51999854511948</v>
      </c>
      <c r="G39" s="651">
        <v>141.47458606628598</v>
      </c>
      <c r="H39" s="643">
        <v>130.92816931576161</v>
      </c>
      <c r="I39" s="643">
        <v>107.14006862186443</v>
      </c>
      <c r="J39" s="643">
        <v>29.433235128898371</v>
      </c>
      <c r="K39" s="643">
        <v>35.52867933220984</v>
      </c>
      <c r="L39" s="643">
        <v>22.044640583892047</v>
      </c>
      <c r="M39" s="643">
        <v>33.759572911741287</v>
      </c>
      <c r="N39" s="643">
        <v>7.4581620817723682</v>
      </c>
      <c r="O39" s="643">
        <v>13.963288514930712</v>
      </c>
      <c r="P39" s="643">
        <v>8.3181217492513433</v>
      </c>
      <c r="Q39" s="643">
        <v>8.8690647947203995</v>
      </c>
      <c r="R39" s="643">
        <v>15.380924091608977</v>
      </c>
      <c r="S39" s="643">
        <v>0</v>
      </c>
      <c r="T39" s="643">
        <v>4.1611158933572581</v>
      </c>
      <c r="U39" s="643">
        <v>2.0388331858246143</v>
      </c>
      <c r="V39" s="643">
        <v>3.5640005981175462</v>
      </c>
      <c r="W39" s="643">
        <v>7.0107984465109139</v>
      </c>
      <c r="X39" s="643">
        <v>0</v>
      </c>
      <c r="Y39" s="643">
        <v>1.5464127091895912</v>
      </c>
      <c r="Z39" s="643">
        <v>1.504245422178037</v>
      </c>
      <c r="AA39" s="643">
        <v>0.45376510954037902</v>
      </c>
      <c r="AB39" s="643">
        <v>1.2329425362608761</v>
      </c>
      <c r="AC39" s="643">
        <v>0</v>
      </c>
      <c r="AD39" s="643">
        <v>1.3942200830090161</v>
      </c>
      <c r="AE39" s="643">
        <v>1.0070602118467689</v>
      </c>
      <c r="AF39" s="643">
        <v>0</v>
      </c>
      <c r="AG39" s="643">
        <v>0</v>
      </c>
      <c r="AH39" s="643">
        <v>0</v>
      </c>
      <c r="AI39" s="643">
        <v>0</v>
      </c>
      <c r="AJ39" s="643">
        <v>0</v>
      </c>
      <c r="AK39" s="643">
        <v>0</v>
      </c>
      <c r="AL39" s="643">
        <v>0</v>
      </c>
      <c r="AM39" s="643">
        <v>0</v>
      </c>
      <c r="AN39" s="643">
        <v>0</v>
      </c>
      <c r="AO39" s="643">
        <v>0</v>
      </c>
      <c r="AP39" s="643">
        <v>0</v>
      </c>
      <c r="AQ39" s="643">
        <v>1.7072618744518939</v>
      </c>
    </row>
    <row r="40" spans="1:43" ht="16.5">
      <c r="A40" s="642">
        <v>97</v>
      </c>
      <c r="B40" s="632" t="s">
        <v>62</v>
      </c>
      <c r="C40" s="36">
        <v>2062</v>
      </c>
      <c r="D40" s="643">
        <v>35.343840931134821</v>
      </c>
      <c r="E40" s="643">
        <v>-196.45004849660523</v>
      </c>
      <c r="F40" s="643">
        <v>-100.51988360814742</v>
      </c>
      <c r="G40" s="651">
        <v>-261.62609117361785</v>
      </c>
      <c r="H40" s="643">
        <v>0</v>
      </c>
      <c r="I40" s="643">
        <v>0</v>
      </c>
      <c r="J40" s="643">
        <v>0</v>
      </c>
      <c r="K40" s="643">
        <v>26.023278370514063</v>
      </c>
      <c r="L40" s="643">
        <v>0</v>
      </c>
      <c r="M40" s="643">
        <v>0</v>
      </c>
      <c r="N40" s="643">
        <v>0</v>
      </c>
      <c r="O40" s="643">
        <v>-2.8913676042677015</v>
      </c>
      <c r="P40" s="643">
        <v>7.8700290979631422</v>
      </c>
      <c r="Q40" s="643">
        <v>0</v>
      </c>
      <c r="R40" s="643">
        <v>0</v>
      </c>
      <c r="S40" s="643">
        <v>0</v>
      </c>
      <c r="T40" s="643">
        <v>0</v>
      </c>
      <c r="U40" s="643">
        <v>0</v>
      </c>
      <c r="V40" s="643">
        <v>3.564015518913676</v>
      </c>
      <c r="W40" s="643">
        <v>0</v>
      </c>
      <c r="X40" s="643">
        <v>0</v>
      </c>
      <c r="Y40" s="643">
        <v>0</v>
      </c>
      <c r="Z40" s="643">
        <v>0.77788554801163923</v>
      </c>
      <c r="AA40" s="643">
        <v>0</v>
      </c>
      <c r="AB40" s="643">
        <v>0</v>
      </c>
      <c r="AC40" s="643">
        <v>0</v>
      </c>
      <c r="AD40" s="643">
        <v>0</v>
      </c>
      <c r="AE40" s="643">
        <v>0</v>
      </c>
      <c r="AF40" s="643">
        <v>0</v>
      </c>
      <c r="AG40" s="643">
        <v>0</v>
      </c>
      <c r="AH40" s="643">
        <v>0</v>
      </c>
      <c r="AI40" s="643">
        <v>0</v>
      </c>
      <c r="AJ40" s="643">
        <v>0</v>
      </c>
      <c r="AK40" s="643">
        <v>0</v>
      </c>
      <c r="AL40" s="643">
        <v>0</v>
      </c>
      <c r="AM40" s="643">
        <v>0</v>
      </c>
      <c r="AN40" s="643">
        <v>0</v>
      </c>
      <c r="AO40" s="643">
        <v>0</v>
      </c>
      <c r="AP40" s="643">
        <v>0</v>
      </c>
      <c r="AQ40" s="643">
        <v>0</v>
      </c>
    </row>
    <row r="41" spans="1:43" ht="16.5">
      <c r="A41" s="642">
        <v>98</v>
      </c>
      <c r="B41" s="632" t="s">
        <v>63</v>
      </c>
      <c r="C41" s="36">
        <v>22885</v>
      </c>
      <c r="D41" s="643">
        <v>69.965304784793531</v>
      </c>
      <c r="E41" s="643">
        <v>-196.44998907581385</v>
      </c>
      <c r="F41" s="643">
        <v>-100.51999126065108</v>
      </c>
      <c r="G41" s="651">
        <v>-227.0046755516714</v>
      </c>
      <c r="H41" s="643">
        <v>0</v>
      </c>
      <c r="I41" s="643">
        <v>0</v>
      </c>
      <c r="J41" s="643">
        <v>38.480664190517807</v>
      </c>
      <c r="K41" s="643">
        <v>4.6895346296700895</v>
      </c>
      <c r="L41" s="643">
        <v>8.3341490058990608</v>
      </c>
      <c r="M41" s="643">
        <v>0</v>
      </c>
      <c r="N41" s="643">
        <v>0</v>
      </c>
      <c r="O41" s="643">
        <v>2.5401791566528296</v>
      </c>
      <c r="P41" s="643">
        <v>7.8681669215643435</v>
      </c>
      <c r="Q41" s="643">
        <v>0</v>
      </c>
      <c r="R41" s="643">
        <v>0</v>
      </c>
      <c r="S41" s="643">
        <v>0</v>
      </c>
      <c r="T41" s="643">
        <v>0</v>
      </c>
      <c r="U41" s="643">
        <v>0</v>
      </c>
      <c r="V41" s="643">
        <v>3.5639938824557569</v>
      </c>
      <c r="W41" s="643">
        <v>0</v>
      </c>
      <c r="X41" s="643">
        <v>0</v>
      </c>
      <c r="Y41" s="643">
        <v>0</v>
      </c>
      <c r="Z41" s="643">
        <v>1.2225038234651517</v>
      </c>
      <c r="AA41" s="643">
        <v>1.2911514092200131</v>
      </c>
      <c r="AB41" s="643">
        <v>1.9749617653484814</v>
      </c>
      <c r="AC41" s="643">
        <v>0</v>
      </c>
      <c r="AD41" s="643">
        <v>0</v>
      </c>
      <c r="AE41" s="643">
        <v>0</v>
      </c>
      <c r="AF41" s="643">
        <v>0</v>
      </c>
      <c r="AG41" s="643">
        <v>0</v>
      </c>
      <c r="AH41" s="643">
        <v>0</v>
      </c>
      <c r="AI41" s="643">
        <v>0</v>
      </c>
      <c r="AJ41" s="643">
        <v>0</v>
      </c>
      <c r="AK41" s="643">
        <v>0</v>
      </c>
      <c r="AL41" s="643">
        <v>0</v>
      </c>
      <c r="AM41" s="643">
        <v>0</v>
      </c>
      <c r="AN41" s="643">
        <v>0</v>
      </c>
      <c r="AO41" s="643">
        <v>0</v>
      </c>
      <c r="AP41" s="643">
        <v>0</v>
      </c>
      <c r="AQ41" s="643">
        <v>0</v>
      </c>
    </row>
    <row r="42" spans="1:43" ht="16.5">
      <c r="A42" s="642">
        <v>102</v>
      </c>
      <c r="B42" s="632" t="s">
        <v>64</v>
      </c>
      <c r="C42" s="36">
        <v>9646</v>
      </c>
      <c r="D42" s="643">
        <v>408.36916856728175</v>
      </c>
      <c r="E42" s="643">
        <v>-196.45003110097448</v>
      </c>
      <c r="F42" s="643">
        <v>-100.52000829359319</v>
      </c>
      <c r="G42" s="651">
        <v>111.39912917271408</v>
      </c>
      <c r="H42" s="643">
        <v>160.03317437279702</v>
      </c>
      <c r="I42" s="643">
        <v>0</v>
      </c>
      <c r="J42" s="643">
        <v>54.283433547584494</v>
      </c>
      <c r="K42" s="643">
        <v>16.070702882023635</v>
      </c>
      <c r="L42" s="643">
        <v>15.818162969106366</v>
      </c>
      <c r="M42" s="643">
        <v>0</v>
      </c>
      <c r="N42" s="643">
        <v>57.030167945262285</v>
      </c>
      <c r="O42" s="643">
        <v>14.06189093924943</v>
      </c>
      <c r="P42" s="643">
        <v>6.9659962678830603</v>
      </c>
      <c r="Q42" s="643">
        <v>78.801264772962881</v>
      </c>
      <c r="R42" s="643">
        <v>0</v>
      </c>
      <c r="S42" s="643">
        <v>0</v>
      </c>
      <c r="T42" s="643">
        <v>0.59319925357661207</v>
      </c>
      <c r="U42" s="643">
        <v>0</v>
      </c>
      <c r="V42" s="643">
        <v>3.5639643375492431</v>
      </c>
      <c r="W42" s="643">
        <v>0</v>
      </c>
      <c r="X42" s="643">
        <v>0</v>
      </c>
      <c r="Y42" s="643">
        <v>0</v>
      </c>
      <c r="Z42" s="643">
        <v>1.147211279286751</v>
      </c>
      <c r="AA42" s="643">
        <v>0</v>
      </c>
      <c r="AB42" s="643">
        <v>0</v>
      </c>
      <c r="AC42" s="643">
        <v>0</v>
      </c>
      <c r="AD42" s="643">
        <v>0</v>
      </c>
      <c r="AE42" s="643">
        <v>0</v>
      </c>
      <c r="AF42" s="643">
        <v>0</v>
      </c>
      <c r="AG42" s="643">
        <v>0</v>
      </c>
      <c r="AH42" s="643">
        <v>0</v>
      </c>
      <c r="AI42" s="643">
        <v>0</v>
      </c>
      <c r="AJ42" s="643">
        <v>0</v>
      </c>
      <c r="AK42" s="643">
        <v>0</v>
      </c>
      <c r="AL42" s="643">
        <v>0</v>
      </c>
      <c r="AM42" s="643">
        <v>0</v>
      </c>
      <c r="AN42" s="643">
        <v>0</v>
      </c>
      <c r="AO42" s="643">
        <v>0</v>
      </c>
      <c r="AP42" s="643">
        <v>0</v>
      </c>
      <c r="AQ42" s="643">
        <v>0</v>
      </c>
    </row>
    <row r="43" spans="1:43" ht="16.5">
      <c r="A43" s="642">
        <v>103</v>
      </c>
      <c r="B43" s="632" t="s">
        <v>65</v>
      </c>
      <c r="C43" s="36">
        <v>2125</v>
      </c>
      <c r="D43" s="643">
        <v>39.481411764705882</v>
      </c>
      <c r="E43" s="643">
        <v>-196.44988235294119</v>
      </c>
      <c r="F43" s="643">
        <v>-100.52</v>
      </c>
      <c r="G43" s="651">
        <v>-257.48847058823532</v>
      </c>
      <c r="H43" s="643">
        <v>0</v>
      </c>
      <c r="I43" s="643">
        <v>0</v>
      </c>
      <c r="J43" s="643">
        <v>22.400941176470589</v>
      </c>
      <c r="K43" s="643">
        <v>0</v>
      </c>
      <c r="L43" s="643">
        <v>0</v>
      </c>
      <c r="M43" s="643">
        <v>0</v>
      </c>
      <c r="N43" s="643">
        <v>14.769882352941176</v>
      </c>
      <c r="O43" s="643">
        <v>-5.6112941176470592</v>
      </c>
      <c r="P43" s="643">
        <v>3.2569411764705882</v>
      </c>
      <c r="Q43" s="643">
        <v>0</v>
      </c>
      <c r="R43" s="643">
        <v>0</v>
      </c>
      <c r="S43" s="643">
        <v>0</v>
      </c>
      <c r="T43" s="643">
        <v>0</v>
      </c>
      <c r="U43" s="643">
        <v>0</v>
      </c>
      <c r="V43" s="643">
        <v>3.5642352941176472</v>
      </c>
      <c r="W43" s="643">
        <v>0</v>
      </c>
      <c r="X43" s="643">
        <v>0</v>
      </c>
      <c r="Y43" s="643">
        <v>0</v>
      </c>
      <c r="Z43" s="643">
        <v>1.1007058823529412</v>
      </c>
      <c r="AA43" s="643">
        <v>0</v>
      </c>
      <c r="AB43" s="643">
        <v>0</v>
      </c>
      <c r="AC43" s="643">
        <v>0</v>
      </c>
      <c r="AD43" s="643">
        <v>0</v>
      </c>
      <c r="AE43" s="643">
        <v>0</v>
      </c>
      <c r="AF43" s="643">
        <v>0</v>
      </c>
      <c r="AG43" s="643">
        <v>0</v>
      </c>
      <c r="AH43" s="643">
        <v>0</v>
      </c>
      <c r="AI43" s="643">
        <v>0</v>
      </c>
      <c r="AJ43" s="643">
        <v>0</v>
      </c>
      <c r="AK43" s="643">
        <v>0</v>
      </c>
      <c r="AL43" s="643">
        <v>0</v>
      </c>
      <c r="AM43" s="643">
        <v>0</v>
      </c>
      <c r="AN43" s="643">
        <v>0</v>
      </c>
      <c r="AO43" s="643">
        <v>0</v>
      </c>
      <c r="AP43" s="643">
        <v>0</v>
      </c>
      <c r="AQ43" s="643">
        <v>0</v>
      </c>
    </row>
    <row r="44" spans="1:43" ht="16.5">
      <c r="A44" s="642">
        <v>105</v>
      </c>
      <c r="B44" s="632" t="s">
        <v>66</v>
      </c>
      <c r="C44" s="36">
        <v>2063</v>
      </c>
      <c r="D44" s="643">
        <v>61.579253514299566</v>
      </c>
      <c r="E44" s="643">
        <v>-196.44983034415898</v>
      </c>
      <c r="F44" s="643">
        <v>-100.52011633543384</v>
      </c>
      <c r="G44" s="651">
        <v>-235.39069316529327</v>
      </c>
      <c r="H44" s="643">
        <v>0</v>
      </c>
      <c r="I44" s="643">
        <v>0</v>
      </c>
      <c r="J44" s="643">
        <v>23.074163839069318</v>
      </c>
      <c r="K44" s="643">
        <v>0.72273388269510419</v>
      </c>
      <c r="L44" s="643">
        <v>0</v>
      </c>
      <c r="M44" s="643">
        <v>0</v>
      </c>
      <c r="N44" s="643">
        <v>33.259331071255453</v>
      </c>
      <c r="O44" s="643">
        <v>-4.3349491032476974</v>
      </c>
      <c r="P44" s="643">
        <v>4.5399903053805142</v>
      </c>
      <c r="Q44" s="643">
        <v>0</v>
      </c>
      <c r="R44" s="643">
        <v>0</v>
      </c>
      <c r="S44" s="643">
        <v>0</v>
      </c>
      <c r="T44" s="643">
        <v>0</v>
      </c>
      <c r="U44" s="643">
        <v>0</v>
      </c>
      <c r="V44" s="643">
        <v>3.5642268540959767</v>
      </c>
      <c r="W44" s="643">
        <v>0</v>
      </c>
      <c r="X44" s="643">
        <v>0</v>
      </c>
      <c r="Y44" s="643">
        <v>0</v>
      </c>
      <c r="Z44" s="643">
        <v>0.75375666505089678</v>
      </c>
      <c r="AA44" s="643">
        <v>0</v>
      </c>
      <c r="AB44" s="643">
        <v>0</v>
      </c>
      <c r="AC44" s="643">
        <v>0</v>
      </c>
      <c r="AD44" s="643">
        <v>0</v>
      </c>
      <c r="AE44" s="643">
        <v>0</v>
      </c>
      <c r="AF44" s="643">
        <v>0</v>
      </c>
      <c r="AG44" s="643">
        <v>0</v>
      </c>
      <c r="AH44" s="643">
        <v>0</v>
      </c>
      <c r="AI44" s="643">
        <v>0</v>
      </c>
      <c r="AJ44" s="643">
        <v>0</v>
      </c>
      <c r="AK44" s="643">
        <v>0</v>
      </c>
      <c r="AL44" s="643">
        <v>0</v>
      </c>
      <c r="AM44" s="643">
        <v>0</v>
      </c>
      <c r="AN44" s="643">
        <v>0</v>
      </c>
      <c r="AO44" s="643">
        <v>0</v>
      </c>
      <c r="AP44" s="643">
        <v>0</v>
      </c>
      <c r="AQ44" s="643">
        <v>0</v>
      </c>
    </row>
    <row r="45" spans="1:43" ht="16.5">
      <c r="A45" s="642">
        <v>106</v>
      </c>
      <c r="B45" s="632" t="s">
        <v>67</v>
      </c>
      <c r="C45" s="36">
        <v>46901</v>
      </c>
      <c r="D45" s="643">
        <v>287.61557322871579</v>
      </c>
      <c r="E45" s="643">
        <v>-196.44999040532184</v>
      </c>
      <c r="F45" s="643">
        <v>-100.52001023432337</v>
      </c>
      <c r="G45" s="651">
        <v>-9.3544274109294037</v>
      </c>
      <c r="H45" s="643">
        <v>157.52612950683354</v>
      </c>
      <c r="I45" s="643">
        <v>0</v>
      </c>
      <c r="J45" s="643">
        <v>23.343574763864311</v>
      </c>
      <c r="K45" s="643">
        <v>21.960661819577407</v>
      </c>
      <c r="L45" s="643">
        <v>11.386452314449585</v>
      </c>
      <c r="M45" s="643">
        <v>0</v>
      </c>
      <c r="N45" s="643">
        <v>11.090573761753481</v>
      </c>
      <c r="O45" s="643">
        <v>4.9578260591458605</v>
      </c>
      <c r="P45" s="643">
        <v>9.6486002430651805</v>
      </c>
      <c r="Q45" s="643">
        <v>0</v>
      </c>
      <c r="R45" s="643">
        <v>0</v>
      </c>
      <c r="S45" s="643">
        <v>0</v>
      </c>
      <c r="T45" s="643">
        <v>7.1678642246433979</v>
      </c>
      <c r="U45" s="643">
        <v>4.7274045329523888</v>
      </c>
      <c r="V45" s="643">
        <v>3.5639965032728513</v>
      </c>
      <c r="W45" s="643">
        <v>11.050809151190807</v>
      </c>
      <c r="X45" s="643">
        <v>0</v>
      </c>
      <c r="Y45" s="643">
        <v>5.2555595829513226</v>
      </c>
      <c r="Z45" s="643">
        <v>1.2924884330824502</v>
      </c>
      <c r="AA45" s="643">
        <v>1.2599944564081789</v>
      </c>
      <c r="AB45" s="643">
        <v>1.2046011812114881</v>
      </c>
      <c r="AC45" s="643">
        <v>0</v>
      </c>
      <c r="AD45" s="643">
        <v>3.5859150124730816</v>
      </c>
      <c r="AE45" s="643">
        <v>1.3047056565958082</v>
      </c>
      <c r="AF45" s="643">
        <v>0</v>
      </c>
      <c r="AG45" s="643">
        <v>0</v>
      </c>
      <c r="AH45" s="643">
        <v>7.7128419436685789</v>
      </c>
      <c r="AI45" s="643">
        <v>0</v>
      </c>
      <c r="AJ45" s="643">
        <v>0</v>
      </c>
      <c r="AK45" s="643">
        <v>0</v>
      </c>
      <c r="AL45" s="643">
        <v>0</v>
      </c>
      <c r="AM45" s="643">
        <v>0</v>
      </c>
      <c r="AN45" s="643">
        <v>0</v>
      </c>
      <c r="AO45" s="643">
        <v>0</v>
      </c>
      <c r="AP45" s="643">
        <v>0</v>
      </c>
      <c r="AQ45" s="643">
        <v>-0.42442591842391419</v>
      </c>
    </row>
    <row r="46" spans="1:43" ht="16.5">
      <c r="A46" s="642">
        <v>108</v>
      </c>
      <c r="B46" s="632" t="s">
        <v>68</v>
      </c>
      <c r="C46" s="36">
        <v>10319</v>
      </c>
      <c r="D46" s="643">
        <v>174.05882352941177</v>
      </c>
      <c r="E46" s="643">
        <v>-196.45004360887683</v>
      </c>
      <c r="F46" s="643">
        <v>-100.52001162903382</v>
      </c>
      <c r="G46" s="651">
        <v>-122.91123170849889</v>
      </c>
      <c r="H46" s="643">
        <v>114.23277449365249</v>
      </c>
      <c r="I46" s="643">
        <v>0</v>
      </c>
      <c r="J46" s="643">
        <v>32.291016571373198</v>
      </c>
      <c r="K46" s="643">
        <v>1.8777982362632037</v>
      </c>
      <c r="L46" s="643">
        <v>14.786510320767515</v>
      </c>
      <c r="M46" s="643">
        <v>0</v>
      </c>
      <c r="N46" s="643">
        <v>0</v>
      </c>
      <c r="O46" s="643">
        <v>-4.1889717995929834</v>
      </c>
      <c r="P46" s="643">
        <v>7.9521271441031107</v>
      </c>
      <c r="Q46" s="643">
        <v>0</v>
      </c>
      <c r="R46" s="643">
        <v>0</v>
      </c>
      <c r="S46" s="643">
        <v>0</v>
      </c>
      <c r="T46" s="643">
        <v>0</v>
      </c>
      <c r="U46" s="643">
        <v>0</v>
      </c>
      <c r="V46" s="643">
        <v>3.5640081403236747</v>
      </c>
      <c r="W46" s="643">
        <v>0</v>
      </c>
      <c r="X46" s="643">
        <v>0</v>
      </c>
      <c r="Y46" s="643">
        <v>0</v>
      </c>
      <c r="Z46" s="643">
        <v>1.2528345769938947</v>
      </c>
      <c r="AA46" s="643">
        <v>2.2907258455276676</v>
      </c>
      <c r="AB46" s="643">
        <v>0</v>
      </c>
      <c r="AC46" s="643">
        <v>0</v>
      </c>
      <c r="AD46" s="643">
        <v>0</v>
      </c>
      <c r="AE46" s="643">
        <v>0</v>
      </c>
      <c r="AF46" s="643">
        <v>0</v>
      </c>
      <c r="AG46" s="643">
        <v>0</v>
      </c>
      <c r="AH46" s="643">
        <v>0</v>
      </c>
      <c r="AI46" s="643">
        <v>0</v>
      </c>
      <c r="AJ46" s="643">
        <v>0</v>
      </c>
      <c r="AK46" s="643">
        <v>0</v>
      </c>
      <c r="AL46" s="643">
        <v>0</v>
      </c>
      <c r="AM46" s="643">
        <v>0</v>
      </c>
      <c r="AN46" s="643">
        <v>0</v>
      </c>
      <c r="AO46" s="643">
        <v>0</v>
      </c>
      <c r="AP46" s="643">
        <v>0</v>
      </c>
      <c r="AQ46" s="643">
        <v>0</v>
      </c>
    </row>
    <row r="47" spans="1:43" ht="16.5">
      <c r="A47" s="642">
        <v>109</v>
      </c>
      <c r="B47" s="632" t="s">
        <v>69</v>
      </c>
      <c r="C47" s="36">
        <v>68319</v>
      </c>
      <c r="D47" s="643">
        <v>110.31852047014739</v>
      </c>
      <c r="E47" s="643">
        <v>-196.45000658674746</v>
      </c>
      <c r="F47" s="643">
        <v>-100.52000175646599</v>
      </c>
      <c r="G47" s="651">
        <v>-186.65148787306606</v>
      </c>
      <c r="H47" s="643">
        <v>0</v>
      </c>
      <c r="I47" s="643">
        <v>0</v>
      </c>
      <c r="J47" s="643">
        <v>33.792634552613478</v>
      </c>
      <c r="K47" s="643">
        <v>17.410486101962849</v>
      </c>
      <c r="L47" s="643">
        <v>14.516898666549569</v>
      </c>
      <c r="M47" s="643">
        <v>0</v>
      </c>
      <c r="N47" s="643">
        <v>0</v>
      </c>
      <c r="O47" s="643">
        <v>11.846982537800612</v>
      </c>
      <c r="P47" s="643">
        <v>9.5420307674292655</v>
      </c>
      <c r="Q47" s="643">
        <v>0</v>
      </c>
      <c r="R47" s="643">
        <v>0</v>
      </c>
      <c r="S47" s="643">
        <v>0</v>
      </c>
      <c r="T47" s="643">
        <v>0</v>
      </c>
      <c r="U47" s="643">
        <v>8.6072834789736383</v>
      </c>
      <c r="V47" s="643">
        <v>3.5640012295261934</v>
      </c>
      <c r="W47" s="643">
        <v>0</v>
      </c>
      <c r="X47" s="643">
        <v>6.3750640378225674</v>
      </c>
      <c r="Y47" s="643">
        <v>0</v>
      </c>
      <c r="Z47" s="643">
        <v>1.2767897656581624</v>
      </c>
      <c r="AA47" s="643">
        <v>0.77849500139053562</v>
      </c>
      <c r="AB47" s="643">
        <v>0</v>
      </c>
      <c r="AC47" s="643">
        <v>0</v>
      </c>
      <c r="AD47" s="643">
        <v>2.6078543304205271</v>
      </c>
      <c r="AE47" s="643">
        <v>0</v>
      </c>
      <c r="AF47" s="643">
        <v>0</v>
      </c>
      <c r="AG47" s="643">
        <v>0</v>
      </c>
      <c r="AH47" s="643">
        <v>0</v>
      </c>
      <c r="AI47" s="643">
        <v>0</v>
      </c>
      <c r="AJ47" s="643">
        <v>0</v>
      </c>
      <c r="AK47" s="643">
        <v>0</v>
      </c>
      <c r="AL47" s="643">
        <v>0</v>
      </c>
      <c r="AM47" s="643">
        <v>0</v>
      </c>
      <c r="AN47" s="643">
        <v>0</v>
      </c>
      <c r="AO47" s="643">
        <v>0</v>
      </c>
      <c r="AP47" s="643">
        <v>0</v>
      </c>
      <c r="AQ47" s="643">
        <v>0</v>
      </c>
    </row>
    <row r="48" spans="1:43" ht="16.5">
      <c r="A48" s="642">
        <v>111</v>
      </c>
      <c r="B48" s="632" t="s">
        <v>70</v>
      </c>
      <c r="C48" s="36">
        <v>17953</v>
      </c>
      <c r="D48" s="643">
        <v>169.83217289589484</v>
      </c>
      <c r="E48" s="643">
        <v>-196.45000835514955</v>
      </c>
      <c r="F48" s="643">
        <v>-100.52002450843869</v>
      </c>
      <c r="G48" s="651">
        <v>-127.13785996769342</v>
      </c>
      <c r="H48" s="643">
        <v>87.060324179802819</v>
      </c>
      <c r="I48" s="643">
        <v>0</v>
      </c>
      <c r="J48" s="643">
        <v>27.840305241463824</v>
      </c>
      <c r="K48" s="643">
        <v>8.0534729571659334</v>
      </c>
      <c r="L48" s="643">
        <v>0</v>
      </c>
      <c r="M48" s="643">
        <v>0</v>
      </c>
      <c r="N48" s="643">
        <v>0</v>
      </c>
      <c r="O48" s="643">
        <v>4.9815629699771629</v>
      </c>
      <c r="P48" s="643">
        <v>1.5667576449618448</v>
      </c>
      <c r="Q48" s="643">
        <v>26.464991923355427</v>
      </c>
      <c r="R48" s="643">
        <v>0</v>
      </c>
      <c r="S48" s="643">
        <v>0</v>
      </c>
      <c r="T48" s="643">
        <v>0</v>
      </c>
      <c r="U48" s="643">
        <v>5.7275664234389794</v>
      </c>
      <c r="V48" s="643">
        <v>3.5639725951094525</v>
      </c>
      <c r="W48" s="643">
        <v>0.28747284576393917</v>
      </c>
      <c r="X48" s="643">
        <v>0</v>
      </c>
      <c r="Y48" s="643">
        <v>0</v>
      </c>
      <c r="Z48" s="643">
        <v>0.92909263075809057</v>
      </c>
      <c r="AA48" s="643">
        <v>1.8103938060491283</v>
      </c>
      <c r="AB48" s="643">
        <v>1.2587868322842979</v>
      </c>
      <c r="AC48" s="643">
        <v>0</v>
      </c>
      <c r="AD48" s="643">
        <v>0</v>
      </c>
      <c r="AE48" s="643">
        <v>0</v>
      </c>
      <c r="AF48" s="643">
        <v>0</v>
      </c>
      <c r="AG48" s="643">
        <v>0</v>
      </c>
      <c r="AH48" s="643">
        <v>0</v>
      </c>
      <c r="AI48" s="643">
        <v>0</v>
      </c>
      <c r="AJ48" s="643">
        <v>0</v>
      </c>
      <c r="AK48" s="643">
        <v>0</v>
      </c>
      <c r="AL48" s="643">
        <v>0</v>
      </c>
      <c r="AM48" s="643">
        <v>0</v>
      </c>
      <c r="AN48" s="643">
        <v>0</v>
      </c>
      <c r="AO48" s="643">
        <v>0</v>
      </c>
      <c r="AP48" s="643">
        <v>0</v>
      </c>
      <c r="AQ48" s="643">
        <v>0.28747284576393917</v>
      </c>
    </row>
    <row r="49" spans="1:43" ht="16.5">
      <c r="A49" s="642">
        <v>139</v>
      </c>
      <c r="B49" s="632" t="s">
        <v>71</v>
      </c>
      <c r="C49" s="36">
        <v>9766</v>
      </c>
      <c r="D49" s="643">
        <v>308.87016178578745</v>
      </c>
      <c r="E49" s="643">
        <v>-196.45003071882039</v>
      </c>
      <c r="F49" s="643">
        <v>-100.51996723325824</v>
      </c>
      <c r="G49" s="651">
        <v>11.900163833708785</v>
      </c>
      <c r="H49" s="643">
        <v>126.88890026622978</v>
      </c>
      <c r="I49" s="643">
        <v>0</v>
      </c>
      <c r="J49" s="643">
        <v>36.556625025599018</v>
      </c>
      <c r="K49" s="643">
        <v>1.5263157894736843</v>
      </c>
      <c r="L49" s="643">
        <v>93.742576285070655</v>
      </c>
      <c r="M49" s="643">
        <v>0</v>
      </c>
      <c r="N49" s="643">
        <v>31.152672537374563</v>
      </c>
      <c r="O49" s="643">
        <v>0</v>
      </c>
      <c r="P49" s="643">
        <v>2.8801966004505428</v>
      </c>
      <c r="Q49" s="643">
        <v>0</v>
      </c>
      <c r="R49" s="643">
        <v>0</v>
      </c>
      <c r="S49" s="643">
        <v>0</v>
      </c>
      <c r="T49" s="643">
        <v>0.36913782510751586</v>
      </c>
      <c r="U49" s="643">
        <v>0</v>
      </c>
      <c r="V49" s="643">
        <v>3.5639975424943682</v>
      </c>
      <c r="W49" s="643">
        <v>0</v>
      </c>
      <c r="X49" s="643">
        <v>0</v>
      </c>
      <c r="Y49" s="643">
        <v>0</v>
      </c>
      <c r="Z49" s="643">
        <v>1.5514028261314765</v>
      </c>
      <c r="AA49" s="643">
        <v>3.6306573827565023</v>
      </c>
      <c r="AB49" s="643">
        <v>0</v>
      </c>
      <c r="AC49" s="643">
        <v>0</v>
      </c>
      <c r="AD49" s="643">
        <v>0</v>
      </c>
      <c r="AE49" s="643">
        <v>0</v>
      </c>
      <c r="AF49" s="643">
        <v>0</v>
      </c>
      <c r="AG49" s="643">
        <v>0</v>
      </c>
      <c r="AH49" s="643">
        <v>7.0076797050993243</v>
      </c>
      <c r="AI49" s="643">
        <v>0</v>
      </c>
      <c r="AJ49" s="643">
        <v>0</v>
      </c>
      <c r="AK49" s="643">
        <v>0</v>
      </c>
      <c r="AL49" s="643">
        <v>0</v>
      </c>
      <c r="AM49" s="643">
        <v>0</v>
      </c>
      <c r="AN49" s="643">
        <v>0</v>
      </c>
      <c r="AO49" s="643">
        <v>0</v>
      </c>
      <c r="AP49" s="643">
        <v>0</v>
      </c>
      <c r="AQ49" s="643">
        <v>0</v>
      </c>
    </row>
    <row r="50" spans="1:43" ht="16.5">
      <c r="A50" s="642">
        <v>140</v>
      </c>
      <c r="B50" s="632" t="s">
        <v>72</v>
      </c>
      <c r="C50" s="36">
        <v>20618</v>
      </c>
      <c r="D50" s="643">
        <v>247.6765447667087</v>
      </c>
      <c r="E50" s="643">
        <v>-196.44999514986904</v>
      </c>
      <c r="F50" s="643">
        <v>-100.51998253952857</v>
      </c>
      <c r="G50" s="651">
        <v>-49.293432922688915</v>
      </c>
      <c r="H50" s="643">
        <v>114.22344553302939</v>
      </c>
      <c r="I50" s="643">
        <v>0</v>
      </c>
      <c r="J50" s="643">
        <v>27.70486953147735</v>
      </c>
      <c r="K50" s="643">
        <v>12.000824522262102</v>
      </c>
      <c r="L50" s="643">
        <v>14.800805121738287</v>
      </c>
      <c r="M50" s="643">
        <v>0</v>
      </c>
      <c r="N50" s="643">
        <v>18.033756911436608</v>
      </c>
      <c r="O50" s="643">
        <v>13.591279464545543</v>
      </c>
      <c r="P50" s="643">
        <v>8.0928315064506737</v>
      </c>
      <c r="Q50" s="643">
        <v>27.257105441846932</v>
      </c>
      <c r="R50" s="643">
        <v>0</v>
      </c>
      <c r="S50" s="643">
        <v>0</v>
      </c>
      <c r="T50" s="643">
        <v>1.5262392084586285</v>
      </c>
      <c r="U50" s="643">
        <v>0</v>
      </c>
      <c r="V50" s="643">
        <v>3.5640217285866718</v>
      </c>
      <c r="W50" s="643">
        <v>0</v>
      </c>
      <c r="X50" s="643">
        <v>0</v>
      </c>
      <c r="Y50" s="643">
        <v>0</v>
      </c>
      <c r="Z50" s="643">
        <v>1.2571054418469298</v>
      </c>
      <c r="AA50" s="643">
        <v>1.4331166941507421</v>
      </c>
      <c r="AB50" s="643">
        <v>0</v>
      </c>
      <c r="AC50" s="643">
        <v>0</v>
      </c>
      <c r="AD50" s="643">
        <v>0</v>
      </c>
      <c r="AE50" s="643">
        <v>4.1911436608788435</v>
      </c>
      <c r="AF50" s="643">
        <v>0</v>
      </c>
      <c r="AG50" s="643">
        <v>0</v>
      </c>
      <c r="AH50" s="643">
        <v>0</v>
      </c>
      <c r="AI50" s="643">
        <v>0</v>
      </c>
      <c r="AJ50" s="643">
        <v>0</v>
      </c>
      <c r="AK50" s="643">
        <v>0</v>
      </c>
      <c r="AL50" s="643">
        <v>0</v>
      </c>
      <c r="AM50" s="643">
        <v>0</v>
      </c>
      <c r="AN50" s="643">
        <v>0</v>
      </c>
      <c r="AO50" s="643">
        <v>0</v>
      </c>
      <c r="AP50" s="643">
        <v>0</v>
      </c>
      <c r="AQ50" s="643">
        <v>0</v>
      </c>
    </row>
    <row r="51" spans="1:43" ht="16.5">
      <c r="A51" s="642">
        <v>142</v>
      </c>
      <c r="B51" s="632" t="s">
        <v>73</v>
      </c>
      <c r="C51" s="36">
        <v>6444</v>
      </c>
      <c r="D51" s="643">
        <v>197.26551831160771</v>
      </c>
      <c r="E51" s="643">
        <v>-196.45003103662322</v>
      </c>
      <c r="F51" s="643">
        <v>-100.52001862197393</v>
      </c>
      <c r="G51" s="651">
        <v>-99.704531346989441</v>
      </c>
      <c r="H51" s="643">
        <v>163.35878336436997</v>
      </c>
      <c r="I51" s="643">
        <v>0</v>
      </c>
      <c r="J51" s="643">
        <v>3.6935133457479825</v>
      </c>
      <c r="K51" s="643">
        <v>0.92520173805090011</v>
      </c>
      <c r="L51" s="643">
        <v>0</v>
      </c>
      <c r="M51" s="643">
        <v>0</v>
      </c>
      <c r="N51" s="643">
        <v>18.593420235878337</v>
      </c>
      <c r="O51" s="643">
        <v>0.92520173805090011</v>
      </c>
      <c r="P51" s="643">
        <v>5.1469584109248911</v>
      </c>
      <c r="Q51" s="643">
        <v>0</v>
      </c>
      <c r="R51" s="643">
        <v>0</v>
      </c>
      <c r="S51" s="643">
        <v>0</v>
      </c>
      <c r="T51" s="643">
        <v>0</v>
      </c>
      <c r="U51" s="643">
        <v>0</v>
      </c>
      <c r="V51" s="643">
        <v>3.5639354438237119</v>
      </c>
      <c r="W51" s="643">
        <v>0</v>
      </c>
      <c r="X51" s="643">
        <v>0</v>
      </c>
      <c r="Y51" s="643">
        <v>0</v>
      </c>
      <c r="Z51" s="643">
        <v>1.058504034761018</v>
      </c>
      <c r="AA51" s="643">
        <v>0</v>
      </c>
      <c r="AB51" s="643">
        <v>0</v>
      </c>
      <c r="AC51" s="643">
        <v>0</v>
      </c>
      <c r="AD51" s="643">
        <v>0</v>
      </c>
      <c r="AE51" s="643">
        <v>0</v>
      </c>
      <c r="AF51" s="643">
        <v>0</v>
      </c>
      <c r="AG51" s="643">
        <v>0</v>
      </c>
      <c r="AH51" s="643">
        <v>0</v>
      </c>
      <c r="AI51" s="643">
        <v>0</v>
      </c>
      <c r="AJ51" s="643">
        <v>0</v>
      </c>
      <c r="AK51" s="643">
        <v>0</v>
      </c>
      <c r="AL51" s="643">
        <v>0</v>
      </c>
      <c r="AM51" s="643">
        <v>0</v>
      </c>
      <c r="AN51" s="643">
        <v>0</v>
      </c>
      <c r="AO51" s="643">
        <v>0</v>
      </c>
      <c r="AP51" s="643">
        <v>0</v>
      </c>
      <c r="AQ51" s="643">
        <v>0</v>
      </c>
    </row>
    <row r="52" spans="1:43" ht="16.5">
      <c r="A52" s="642">
        <v>143</v>
      </c>
      <c r="B52" s="632" t="s">
        <v>74</v>
      </c>
      <c r="C52" s="36">
        <v>6850</v>
      </c>
      <c r="D52" s="643">
        <v>169.16408759124087</v>
      </c>
      <c r="E52" s="643">
        <v>-196.45007299270074</v>
      </c>
      <c r="F52" s="643">
        <v>-100.52</v>
      </c>
      <c r="G52" s="651">
        <v>-127.80598540145985</v>
      </c>
      <c r="H52" s="643">
        <v>0</v>
      </c>
      <c r="I52" s="643">
        <v>0</v>
      </c>
      <c r="J52" s="643">
        <v>45.169489051094892</v>
      </c>
      <c r="K52" s="643">
        <v>4.3519708029197082</v>
      </c>
      <c r="L52" s="643">
        <v>44.549343065693428</v>
      </c>
      <c r="M52" s="643">
        <v>0</v>
      </c>
      <c r="N52" s="643">
        <v>27.357518248175182</v>
      </c>
      <c r="O52" s="643">
        <v>36.556788321167886</v>
      </c>
      <c r="P52" s="643">
        <v>6.5035036496350367</v>
      </c>
      <c r="Q52" s="643">
        <v>0</v>
      </c>
      <c r="R52" s="643">
        <v>0</v>
      </c>
      <c r="S52" s="643">
        <v>0</v>
      </c>
      <c r="T52" s="643">
        <v>0</v>
      </c>
      <c r="U52" s="643">
        <v>0</v>
      </c>
      <c r="V52" s="643">
        <v>3.5639416058394162</v>
      </c>
      <c r="W52" s="643">
        <v>0</v>
      </c>
      <c r="X52" s="643">
        <v>0</v>
      </c>
      <c r="Y52" s="643">
        <v>0</v>
      </c>
      <c r="Z52" s="643">
        <v>1.1115328467153285</v>
      </c>
      <c r="AA52" s="643">
        <v>0</v>
      </c>
      <c r="AB52" s="643">
        <v>0</v>
      </c>
      <c r="AC52" s="643">
        <v>0</v>
      </c>
      <c r="AD52" s="643">
        <v>0</v>
      </c>
      <c r="AE52" s="643">
        <v>0</v>
      </c>
      <c r="AF52" s="643">
        <v>0</v>
      </c>
      <c r="AG52" s="643">
        <v>0</v>
      </c>
      <c r="AH52" s="643">
        <v>0</v>
      </c>
      <c r="AI52" s="643">
        <v>0</v>
      </c>
      <c r="AJ52" s="643">
        <v>0</v>
      </c>
      <c r="AK52" s="643">
        <v>0</v>
      </c>
      <c r="AL52" s="643">
        <v>0</v>
      </c>
      <c r="AM52" s="643">
        <v>0</v>
      </c>
      <c r="AN52" s="643">
        <v>0</v>
      </c>
      <c r="AO52" s="643">
        <v>0</v>
      </c>
      <c r="AP52" s="643">
        <v>0</v>
      </c>
      <c r="AQ52" s="643">
        <v>0</v>
      </c>
    </row>
    <row r="53" spans="1:43" ht="16.5">
      <c r="A53" s="642">
        <v>145</v>
      </c>
      <c r="B53" s="632" t="s">
        <v>75</v>
      </c>
      <c r="C53" s="36">
        <v>12343</v>
      </c>
      <c r="D53" s="643">
        <v>263.09001053228553</v>
      </c>
      <c r="E53" s="643">
        <v>-196.44997164384671</v>
      </c>
      <c r="F53" s="643">
        <v>-100.51997083367091</v>
      </c>
      <c r="G53" s="651">
        <v>-33.879931945232116</v>
      </c>
      <c r="H53" s="643">
        <v>120.42615247508709</v>
      </c>
      <c r="I53" s="643">
        <v>0</v>
      </c>
      <c r="J53" s="643">
        <v>67.489913311188531</v>
      </c>
      <c r="K53" s="643">
        <v>13.525317994004698</v>
      </c>
      <c r="L53" s="643">
        <v>3.0904156201895812</v>
      </c>
      <c r="M53" s="643">
        <v>0</v>
      </c>
      <c r="N53" s="643">
        <v>41.510977882200436</v>
      </c>
      <c r="O53" s="643">
        <v>3.0190391314915335</v>
      </c>
      <c r="P53" s="643">
        <v>6.8378838207891111</v>
      </c>
      <c r="Q53" s="643">
        <v>0</v>
      </c>
      <c r="R53" s="643">
        <v>0</v>
      </c>
      <c r="S53" s="643">
        <v>0</v>
      </c>
      <c r="T53" s="643">
        <v>0</v>
      </c>
      <c r="U53" s="643">
        <v>0</v>
      </c>
      <c r="V53" s="643">
        <v>3.5639633800534716</v>
      </c>
      <c r="W53" s="643">
        <v>0</v>
      </c>
      <c r="X53" s="643">
        <v>0</v>
      </c>
      <c r="Y53" s="643">
        <v>0</v>
      </c>
      <c r="Z53" s="643">
        <v>1.4718463906667747</v>
      </c>
      <c r="AA53" s="643">
        <v>2.1545005266142754</v>
      </c>
      <c r="AB53" s="643">
        <v>0</v>
      </c>
      <c r="AC53" s="643">
        <v>0</v>
      </c>
      <c r="AD53" s="643">
        <v>0</v>
      </c>
      <c r="AE53" s="643">
        <v>0</v>
      </c>
      <c r="AF53" s="643">
        <v>0</v>
      </c>
      <c r="AG53" s="643">
        <v>0</v>
      </c>
      <c r="AH53" s="643">
        <v>0</v>
      </c>
      <c r="AI53" s="643">
        <v>0</v>
      </c>
      <c r="AJ53" s="643">
        <v>0</v>
      </c>
      <c r="AK53" s="643">
        <v>0</v>
      </c>
      <c r="AL53" s="643">
        <v>0</v>
      </c>
      <c r="AM53" s="643">
        <v>0</v>
      </c>
      <c r="AN53" s="643">
        <v>0</v>
      </c>
      <c r="AO53" s="643">
        <v>0</v>
      </c>
      <c r="AP53" s="643">
        <v>0</v>
      </c>
      <c r="AQ53" s="643">
        <v>0</v>
      </c>
    </row>
    <row r="54" spans="1:43" ht="16.5">
      <c r="A54" s="642">
        <v>146</v>
      </c>
      <c r="B54" s="632" t="s">
        <v>76</v>
      </c>
      <c r="C54" s="36">
        <v>4406</v>
      </c>
      <c r="D54" s="643">
        <v>238.5004539264639</v>
      </c>
      <c r="E54" s="643">
        <v>-196.45006808896957</v>
      </c>
      <c r="F54" s="643">
        <v>-100.51997276441216</v>
      </c>
      <c r="G54" s="651">
        <v>-58.469586926917842</v>
      </c>
      <c r="H54" s="643">
        <v>148.23763050385838</v>
      </c>
      <c r="I54" s="643">
        <v>0</v>
      </c>
      <c r="J54" s="643">
        <v>37.81343622333182</v>
      </c>
      <c r="K54" s="643">
        <v>0</v>
      </c>
      <c r="L54" s="643">
        <v>8.6575124829777579</v>
      </c>
      <c r="M54" s="643">
        <v>0</v>
      </c>
      <c r="N54" s="643">
        <v>38.502950522015432</v>
      </c>
      <c r="O54" s="643">
        <v>0</v>
      </c>
      <c r="P54" s="643">
        <v>4.2582841579664095</v>
      </c>
      <c r="Q54" s="643">
        <v>0</v>
      </c>
      <c r="R54" s="643">
        <v>0</v>
      </c>
      <c r="S54" s="643">
        <v>0</v>
      </c>
      <c r="T54" s="643">
        <v>4.6125737630503858</v>
      </c>
      <c r="U54" s="643">
        <v>0</v>
      </c>
      <c r="V54" s="643">
        <v>3.5640036314117114</v>
      </c>
      <c r="W54" s="643">
        <v>0</v>
      </c>
      <c r="X54" s="643">
        <v>0</v>
      </c>
      <c r="Y54" s="643">
        <v>0</v>
      </c>
      <c r="Z54" s="643">
        <v>0.63504312301407173</v>
      </c>
      <c r="AA54" s="643">
        <v>0</v>
      </c>
      <c r="AB54" s="643">
        <v>0</v>
      </c>
      <c r="AC54" s="643">
        <v>0</v>
      </c>
      <c r="AD54" s="643">
        <v>0</v>
      </c>
      <c r="AE54" s="643">
        <v>0</v>
      </c>
      <c r="AF54" s="643">
        <v>0</v>
      </c>
      <c r="AG54" s="643">
        <v>0</v>
      </c>
      <c r="AH54" s="643">
        <v>0</v>
      </c>
      <c r="AI54" s="643">
        <v>0</v>
      </c>
      <c r="AJ54" s="643">
        <v>0</v>
      </c>
      <c r="AK54" s="643">
        <v>0</v>
      </c>
      <c r="AL54" s="643">
        <v>0</v>
      </c>
      <c r="AM54" s="643">
        <v>0</v>
      </c>
      <c r="AN54" s="643">
        <v>0</v>
      </c>
      <c r="AO54" s="643">
        <v>0</v>
      </c>
      <c r="AP54" s="643">
        <v>0</v>
      </c>
      <c r="AQ54" s="643">
        <v>-7.780980481162052</v>
      </c>
    </row>
    <row r="55" spans="1:43" ht="16.5">
      <c r="A55" s="642">
        <v>148</v>
      </c>
      <c r="B55" s="632" t="s">
        <v>77</v>
      </c>
      <c r="C55" s="36">
        <v>7127</v>
      </c>
      <c r="D55" s="643">
        <v>211.5686824750947</v>
      </c>
      <c r="E55" s="643">
        <v>-196.44997895327629</v>
      </c>
      <c r="F55" s="643">
        <v>-100.51999438754034</v>
      </c>
      <c r="G55" s="651">
        <v>-85.401290865721904</v>
      </c>
      <c r="H55" s="643">
        <v>116.47355128385014</v>
      </c>
      <c r="I55" s="643">
        <v>0</v>
      </c>
      <c r="J55" s="643">
        <v>23.37673635470745</v>
      </c>
      <c r="K55" s="643">
        <v>13.803423600392872</v>
      </c>
      <c r="L55" s="643">
        <v>0</v>
      </c>
      <c r="M55" s="643">
        <v>0</v>
      </c>
      <c r="N55" s="643">
        <v>33.976848603900656</v>
      </c>
      <c r="O55" s="643">
        <v>11.502876385575979</v>
      </c>
      <c r="P55" s="643">
        <v>7.881015855198541</v>
      </c>
      <c r="Q55" s="643">
        <v>0</v>
      </c>
      <c r="R55" s="643">
        <v>0</v>
      </c>
      <c r="S55" s="643">
        <v>0</v>
      </c>
      <c r="T55" s="643">
        <v>0</v>
      </c>
      <c r="U55" s="643">
        <v>0</v>
      </c>
      <c r="V55" s="643">
        <v>3.5640521958748423</v>
      </c>
      <c r="W55" s="643">
        <v>0</v>
      </c>
      <c r="X55" s="643">
        <v>0</v>
      </c>
      <c r="Y55" s="643">
        <v>0</v>
      </c>
      <c r="Z55" s="643">
        <v>0.99017819559421916</v>
      </c>
      <c r="AA55" s="643">
        <v>0</v>
      </c>
      <c r="AB55" s="643">
        <v>0</v>
      </c>
      <c r="AC55" s="643">
        <v>0</v>
      </c>
      <c r="AD55" s="643">
        <v>0</v>
      </c>
      <c r="AE55" s="643">
        <v>0</v>
      </c>
      <c r="AF55" s="643">
        <v>0</v>
      </c>
      <c r="AG55" s="643">
        <v>0</v>
      </c>
      <c r="AH55" s="643">
        <v>0</v>
      </c>
      <c r="AI55" s="643">
        <v>0</v>
      </c>
      <c r="AJ55" s="643">
        <v>0</v>
      </c>
      <c r="AK55" s="643">
        <v>0</v>
      </c>
      <c r="AL55" s="643">
        <v>0</v>
      </c>
      <c r="AM55" s="643">
        <v>0</v>
      </c>
      <c r="AN55" s="643">
        <v>0</v>
      </c>
      <c r="AO55" s="643">
        <v>0</v>
      </c>
      <c r="AP55" s="643">
        <v>0</v>
      </c>
      <c r="AQ55" s="643">
        <v>0</v>
      </c>
    </row>
    <row r="56" spans="1:43" ht="16.5">
      <c r="A56" s="642">
        <v>149</v>
      </c>
      <c r="B56" s="632" t="s">
        <v>78</v>
      </c>
      <c r="C56" s="36">
        <v>5379</v>
      </c>
      <c r="D56" s="643">
        <v>37.732664063952406</v>
      </c>
      <c r="E56" s="643">
        <v>-196.45008365867261</v>
      </c>
      <c r="F56" s="643">
        <v>-100.51998512734708</v>
      </c>
      <c r="G56" s="651">
        <v>-259.23740472206731</v>
      </c>
      <c r="H56" s="643">
        <v>0</v>
      </c>
      <c r="I56" s="643">
        <v>0</v>
      </c>
      <c r="J56" s="643">
        <v>4.4248001487265292</v>
      </c>
      <c r="K56" s="643">
        <v>4.4337237404722067</v>
      </c>
      <c r="L56" s="643">
        <v>0</v>
      </c>
      <c r="M56" s="643">
        <v>0</v>
      </c>
      <c r="N56" s="643">
        <v>19.527793270124558</v>
      </c>
      <c r="O56" s="643">
        <v>-0.55419222903885479</v>
      </c>
      <c r="P56" s="643">
        <v>5.2292247629670943</v>
      </c>
      <c r="Q56" s="643">
        <v>0</v>
      </c>
      <c r="R56" s="643">
        <v>0</v>
      </c>
      <c r="S56" s="643">
        <v>0</v>
      </c>
      <c r="T56" s="643">
        <v>0</v>
      </c>
      <c r="U56" s="643">
        <v>0</v>
      </c>
      <c r="V56" s="643">
        <v>3.5640453615913739</v>
      </c>
      <c r="W56" s="643">
        <v>0</v>
      </c>
      <c r="X56" s="643">
        <v>0</v>
      </c>
      <c r="Y56" s="643">
        <v>0</v>
      </c>
      <c r="Z56" s="643">
        <v>1.1072690091094999</v>
      </c>
      <c r="AA56" s="643">
        <v>0</v>
      </c>
      <c r="AB56" s="643">
        <v>0</v>
      </c>
      <c r="AC56" s="643">
        <v>0</v>
      </c>
      <c r="AD56" s="643">
        <v>0</v>
      </c>
      <c r="AE56" s="643">
        <v>0</v>
      </c>
      <c r="AF56" s="643">
        <v>0</v>
      </c>
      <c r="AG56" s="643">
        <v>0</v>
      </c>
      <c r="AH56" s="643">
        <v>0</v>
      </c>
      <c r="AI56" s="643">
        <v>0</v>
      </c>
      <c r="AJ56" s="643">
        <v>0</v>
      </c>
      <c r="AK56" s="643">
        <v>0</v>
      </c>
      <c r="AL56" s="643">
        <v>0</v>
      </c>
      <c r="AM56" s="643">
        <v>0</v>
      </c>
      <c r="AN56" s="643">
        <v>0</v>
      </c>
      <c r="AO56" s="643">
        <v>0</v>
      </c>
      <c r="AP56" s="643">
        <v>0</v>
      </c>
      <c r="AQ56" s="643">
        <v>0</v>
      </c>
    </row>
    <row r="57" spans="1:43" ht="16.5">
      <c r="A57" s="642">
        <v>151</v>
      </c>
      <c r="B57" s="632" t="s">
        <v>79</v>
      </c>
      <c r="C57" s="36">
        <v>1814</v>
      </c>
      <c r="D57" s="643">
        <v>61.65821389195149</v>
      </c>
      <c r="E57" s="643">
        <v>-196.44983461962514</v>
      </c>
      <c r="F57" s="643">
        <v>-100.51984564498346</v>
      </c>
      <c r="G57" s="651">
        <v>-235.31146637265712</v>
      </c>
      <c r="H57" s="643">
        <v>0</v>
      </c>
      <c r="I57" s="643">
        <v>0</v>
      </c>
      <c r="J57" s="643">
        <v>0</v>
      </c>
      <c r="K57" s="643">
        <v>24.651047409040793</v>
      </c>
      <c r="L57" s="643">
        <v>0</v>
      </c>
      <c r="M57" s="643">
        <v>0</v>
      </c>
      <c r="N57" s="643">
        <v>0</v>
      </c>
      <c r="O57" s="643">
        <v>24.651047409040793</v>
      </c>
      <c r="P57" s="643">
        <v>7.8346196251378171</v>
      </c>
      <c r="Q57" s="643">
        <v>0</v>
      </c>
      <c r="R57" s="643">
        <v>0</v>
      </c>
      <c r="S57" s="643">
        <v>0</v>
      </c>
      <c r="T57" s="643">
        <v>0</v>
      </c>
      <c r="U57" s="643">
        <v>0</v>
      </c>
      <c r="V57" s="643">
        <v>3.563947078280044</v>
      </c>
      <c r="W57" s="643">
        <v>0</v>
      </c>
      <c r="X57" s="643">
        <v>0</v>
      </c>
      <c r="Y57" s="643">
        <v>0</v>
      </c>
      <c r="Z57" s="643">
        <v>0.95755237045203967</v>
      </c>
      <c r="AA57" s="643">
        <v>0</v>
      </c>
      <c r="AB57" s="643">
        <v>0</v>
      </c>
      <c r="AC57" s="643">
        <v>0</v>
      </c>
      <c r="AD57" s="643">
        <v>0</v>
      </c>
      <c r="AE57" s="643">
        <v>0</v>
      </c>
      <c r="AF57" s="643">
        <v>0</v>
      </c>
      <c r="AG57" s="643">
        <v>0</v>
      </c>
      <c r="AH57" s="643">
        <v>0</v>
      </c>
      <c r="AI57" s="643">
        <v>0</v>
      </c>
      <c r="AJ57" s="643">
        <v>0</v>
      </c>
      <c r="AK57" s="643">
        <v>0</v>
      </c>
      <c r="AL57" s="643">
        <v>0</v>
      </c>
      <c r="AM57" s="643">
        <v>0</v>
      </c>
      <c r="AN57" s="643">
        <v>0</v>
      </c>
      <c r="AO57" s="643">
        <v>0</v>
      </c>
      <c r="AP57" s="643">
        <v>0</v>
      </c>
      <c r="AQ57" s="643">
        <v>0</v>
      </c>
    </row>
    <row r="58" spans="1:43" ht="16.5">
      <c r="A58" s="642">
        <v>152</v>
      </c>
      <c r="B58" s="632" t="s">
        <v>80</v>
      </c>
      <c r="C58" s="36">
        <v>4357</v>
      </c>
      <c r="D58" s="643">
        <v>352.5001147578609</v>
      </c>
      <c r="E58" s="643">
        <v>-196.45008033050263</v>
      </c>
      <c r="F58" s="643">
        <v>-100.52008262565985</v>
      </c>
      <c r="G58" s="651">
        <v>55.529951801698417</v>
      </c>
      <c r="H58" s="643">
        <v>267.94927702547625</v>
      </c>
      <c r="I58" s="643">
        <v>0</v>
      </c>
      <c r="J58" s="643">
        <v>27.313288960293779</v>
      </c>
      <c r="K58" s="643">
        <v>9.92104659169153</v>
      </c>
      <c r="L58" s="643">
        <v>17.509983933899473</v>
      </c>
      <c r="M58" s="643">
        <v>0</v>
      </c>
      <c r="N58" s="643">
        <v>0</v>
      </c>
      <c r="O58" s="643">
        <v>9.92104659169153</v>
      </c>
      <c r="P58" s="643">
        <v>15.064952949277025</v>
      </c>
      <c r="Q58" s="643">
        <v>0</v>
      </c>
      <c r="R58" s="643">
        <v>0</v>
      </c>
      <c r="S58" s="643">
        <v>0</v>
      </c>
      <c r="T58" s="643">
        <v>0</v>
      </c>
      <c r="U58" s="643">
        <v>0</v>
      </c>
      <c r="V58" s="643">
        <v>3.563920128528804</v>
      </c>
      <c r="W58" s="643">
        <v>0</v>
      </c>
      <c r="X58" s="643">
        <v>0</v>
      </c>
      <c r="Y58" s="643">
        <v>0</v>
      </c>
      <c r="Z58" s="643">
        <v>1.2565985770025248</v>
      </c>
      <c r="AA58" s="643">
        <v>0</v>
      </c>
      <c r="AB58" s="643">
        <v>0</v>
      </c>
      <c r="AC58" s="643">
        <v>0</v>
      </c>
      <c r="AD58" s="643">
        <v>0</v>
      </c>
      <c r="AE58" s="643">
        <v>0</v>
      </c>
      <c r="AF58" s="643">
        <v>0</v>
      </c>
      <c r="AG58" s="643">
        <v>0</v>
      </c>
      <c r="AH58" s="643">
        <v>0</v>
      </c>
      <c r="AI58" s="643">
        <v>0</v>
      </c>
      <c r="AJ58" s="643">
        <v>0</v>
      </c>
      <c r="AK58" s="643">
        <v>0</v>
      </c>
      <c r="AL58" s="643">
        <v>0</v>
      </c>
      <c r="AM58" s="643">
        <v>0</v>
      </c>
      <c r="AN58" s="643">
        <v>0</v>
      </c>
      <c r="AO58" s="643">
        <v>0</v>
      </c>
      <c r="AP58" s="643">
        <v>0</v>
      </c>
      <c r="AQ58" s="643">
        <v>0</v>
      </c>
    </row>
    <row r="59" spans="1:43" ht="16.5">
      <c r="A59" s="642">
        <v>153</v>
      </c>
      <c r="B59" s="632" t="s">
        <v>81</v>
      </c>
      <c r="C59" s="36">
        <v>24919</v>
      </c>
      <c r="D59" s="643">
        <v>313.76600184598095</v>
      </c>
      <c r="E59" s="643">
        <v>-196.45001805850958</v>
      </c>
      <c r="F59" s="643">
        <v>-100.52000481560255</v>
      </c>
      <c r="G59" s="651">
        <v>16.795978971868855</v>
      </c>
      <c r="H59" s="643">
        <v>138.7494682772182</v>
      </c>
      <c r="I59" s="643">
        <v>0</v>
      </c>
      <c r="J59" s="643">
        <v>44.89096673221237</v>
      </c>
      <c r="K59" s="643">
        <v>19.201011276535976</v>
      </c>
      <c r="L59" s="643">
        <v>13.776997471808659</v>
      </c>
      <c r="M59" s="643">
        <v>0</v>
      </c>
      <c r="N59" s="643">
        <v>14.144307556483005</v>
      </c>
      <c r="O59" s="643">
        <v>14.056824110116779</v>
      </c>
      <c r="P59" s="643">
        <v>6.4313575986195275</v>
      </c>
      <c r="Q59" s="643">
        <v>24.708615915566437</v>
      </c>
      <c r="R59" s="643">
        <v>0</v>
      </c>
      <c r="S59" s="643">
        <v>18.899313776636301</v>
      </c>
      <c r="T59" s="643">
        <v>0.34439584252979655</v>
      </c>
      <c r="U59" s="643">
        <v>2.9658894819214252</v>
      </c>
      <c r="V59" s="643">
        <v>3.5639873189132789</v>
      </c>
      <c r="W59" s="643">
        <v>0</v>
      </c>
      <c r="X59" s="643">
        <v>0</v>
      </c>
      <c r="Y59" s="643">
        <v>4.9256792006099763</v>
      </c>
      <c r="Z59" s="643">
        <v>1.0038524820418155</v>
      </c>
      <c r="AA59" s="643">
        <v>4.7430073437938924</v>
      </c>
      <c r="AB59" s="643">
        <v>1.3603274609735543</v>
      </c>
      <c r="AC59" s="643">
        <v>0</v>
      </c>
      <c r="AD59" s="643">
        <v>0</v>
      </c>
      <c r="AE59" s="643">
        <v>0</v>
      </c>
      <c r="AF59" s="643">
        <v>0</v>
      </c>
      <c r="AG59" s="643">
        <v>0</v>
      </c>
      <c r="AH59" s="643">
        <v>0</v>
      </c>
      <c r="AI59" s="643">
        <v>0</v>
      </c>
      <c r="AJ59" s="643">
        <v>0</v>
      </c>
      <c r="AK59" s="643">
        <v>0</v>
      </c>
      <c r="AL59" s="643">
        <v>0</v>
      </c>
      <c r="AM59" s="643">
        <v>0</v>
      </c>
      <c r="AN59" s="643">
        <v>0</v>
      </c>
      <c r="AO59" s="643">
        <v>0</v>
      </c>
      <c r="AP59" s="643">
        <v>0</v>
      </c>
      <c r="AQ59" s="643">
        <v>0</v>
      </c>
    </row>
    <row r="60" spans="1:43" ht="16.5">
      <c r="A60" s="642">
        <v>165</v>
      </c>
      <c r="B60" s="632" t="s">
        <v>82</v>
      </c>
      <c r="C60" s="36">
        <v>16123</v>
      </c>
      <c r="D60" s="643">
        <v>180.44340383303356</v>
      </c>
      <c r="E60" s="643">
        <v>-196.44997829188117</v>
      </c>
      <c r="F60" s="643">
        <v>-100.52000248092787</v>
      </c>
      <c r="G60" s="651">
        <v>-116.52657693977548</v>
      </c>
      <c r="H60" s="643">
        <v>119.73150158159152</v>
      </c>
      <c r="I60" s="643">
        <v>0</v>
      </c>
      <c r="J60" s="643">
        <v>32.476462196861625</v>
      </c>
      <c r="K60" s="643">
        <v>9.9844942008311115</v>
      </c>
      <c r="L60" s="643">
        <v>0</v>
      </c>
      <c r="M60" s="643">
        <v>0</v>
      </c>
      <c r="N60" s="643">
        <v>0</v>
      </c>
      <c r="O60" s="643">
        <v>5.1771382497053899</v>
      </c>
      <c r="P60" s="643">
        <v>6.4655461142467283</v>
      </c>
      <c r="Q60" s="643">
        <v>0</v>
      </c>
      <c r="R60" s="643">
        <v>0</v>
      </c>
      <c r="S60" s="643">
        <v>0</v>
      </c>
      <c r="T60" s="643">
        <v>0</v>
      </c>
      <c r="U60" s="643">
        <v>0</v>
      </c>
      <c r="V60" s="643">
        <v>3.5639769273708368</v>
      </c>
      <c r="W60" s="643">
        <v>0</v>
      </c>
      <c r="X60" s="643">
        <v>0</v>
      </c>
      <c r="Y60" s="643">
        <v>0</v>
      </c>
      <c r="Z60" s="643">
        <v>1.2116231470569994</v>
      </c>
      <c r="AA60" s="643">
        <v>1.8326614153693481</v>
      </c>
      <c r="AB60" s="643">
        <v>0</v>
      </c>
      <c r="AC60" s="643">
        <v>0</v>
      </c>
      <c r="AD60" s="643">
        <v>0</v>
      </c>
      <c r="AE60" s="643">
        <v>0</v>
      </c>
      <c r="AF60" s="643">
        <v>0</v>
      </c>
      <c r="AG60" s="643">
        <v>0</v>
      </c>
      <c r="AH60" s="643">
        <v>0</v>
      </c>
      <c r="AI60" s="643">
        <v>0</v>
      </c>
      <c r="AJ60" s="643">
        <v>0</v>
      </c>
      <c r="AK60" s="643">
        <v>0</v>
      </c>
      <c r="AL60" s="643">
        <v>0</v>
      </c>
      <c r="AM60" s="643">
        <v>0</v>
      </c>
      <c r="AN60" s="643">
        <v>0</v>
      </c>
      <c r="AO60" s="643">
        <v>0</v>
      </c>
      <c r="AP60" s="643">
        <v>0</v>
      </c>
      <c r="AQ60" s="643">
        <v>0</v>
      </c>
    </row>
    <row r="61" spans="1:43" ht="16.5">
      <c r="A61" s="642">
        <v>167</v>
      </c>
      <c r="B61" s="632" t="s">
        <v>83</v>
      </c>
      <c r="C61" s="36">
        <v>78062</v>
      </c>
      <c r="D61" s="643">
        <v>329.01056852245648</v>
      </c>
      <c r="E61" s="643">
        <v>-196.45000128103302</v>
      </c>
      <c r="F61" s="643">
        <v>-100.51999692552074</v>
      </c>
      <c r="G61" s="651">
        <v>32.040570315902741</v>
      </c>
      <c r="H61" s="643">
        <v>125.38664138761497</v>
      </c>
      <c r="I61" s="643">
        <v>6.190912351720427</v>
      </c>
      <c r="J61" s="643">
        <v>45.429543183623274</v>
      </c>
      <c r="K61" s="643">
        <v>29.520201890804746</v>
      </c>
      <c r="L61" s="643">
        <v>14.659655145909662</v>
      </c>
      <c r="M61" s="643">
        <v>2.1220183956342393</v>
      </c>
      <c r="N61" s="643">
        <v>20.787745638082551</v>
      </c>
      <c r="O61" s="643">
        <v>12.850644359611591</v>
      </c>
      <c r="P61" s="643">
        <v>2.6428864236120009</v>
      </c>
      <c r="Q61" s="643">
        <v>17.66568881145756</v>
      </c>
      <c r="R61" s="643">
        <v>0.75660372524403674</v>
      </c>
      <c r="S61" s="643">
        <v>10.826099766851989</v>
      </c>
      <c r="T61" s="643">
        <v>8.9237913453408826</v>
      </c>
      <c r="U61" s="643">
        <v>4.3633778278804032</v>
      </c>
      <c r="V61" s="643">
        <v>3.5640004099305682</v>
      </c>
      <c r="W61" s="643">
        <v>3.8628141733493888</v>
      </c>
      <c r="X61" s="643">
        <v>5.3902539007455612</v>
      </c>
      <c r="Y61" s="643">
        <v>3.1991622044016297</v>
      </c>
      <c r="Z61" s="643">
        <v>1.5286182777792012</v>
      </c>
      <c r="AA61" s="643">
        <v>0.2271143450078143</v>
      </c>
      <c r="AB61" s="643">
        <v>0</v>
      </c>
      <c r="AC61" s="643">
        <v>8.7320591324844354</v>
      </c>
      <c r="AD61" s="643">
        <v>0</v>
      </c>
      <c r="AE61" s="643">
        <v>0.83151853654787222</v>
      </c>
      <c r="AF61" s="643">
        <v>0</v>
      </c>
      <c r="AG61" s="643">
        <v>0.10018959288770464</v>
      </c>
      <c r="AH61" s="643">
        <v>0</v>
      </c>
      <c r="AI61" s="643">
        <v>0</v>
      </c>
      <c r="AJ61" s="643">
        <v>0.45015500499602878</v>
      </c>
      <c r="AK61" s="643">
        <v>0</v>
      </c>
      <c r="AL61" s="643">
        <v>0</v>
      </c>
      <c r="AM61" s="643">
        <v>0</v>
      </c>
      <c r="AN61" s="643">
        <v>0</v>
      </c>
      <c r="AO61" s="643">
        <v>0</v>
      </c>
      <c r="AP61" s="643">
        <v>0</v>
      </c>
      <c r="AQ61" s="643">
        <v>-1.0011273090620276</v>
      </c>
    </row>
    <row r="62" spans="1:43" ht="16.5">
      <c r="A62" s="642">
        <v>169</v>
      </c>
      <c r="B62" s="632" t="s">
        <v>84</v>
      </c>
      <c r="C62" s="36">
        <v>4916</v>
      </c>
      <c r="D62" s="643">
        <v>50.476810414971524</v>
      </c>
      <c r="E62" s="643">
        <v>-196.44995931651749</v>
      </c>
      <c r="F62" s="643">
        <v>-100.51993490642799</v>
      </c>
      <c r="G62" s="651">
        <v>-246.49308380797396</v>
      </c>
      <c r="H62" s="643">
        <v>0</v>
      </c>
      <c r="I62" s="643">
        <v>0</v>
      </c>
      <c r="J62" s="643">
        <v>14.524410089503661</v>
      </c>
      <c r="K62" s="643">
        <v>7.883441822620016</v>
      </c>
      <c r="L62" s="643">
        <v>0</v>
      </c>
      <c r="M62" s="643">
        <v>0</v>
      </c>
      <c r="N62" s="643">
        <v>14.761187957689177</v>
      </c>
      <c r="O62" s="643">
        <v>6.6704637917005698</v>
      </c>
      <c r="P62" s="643">
        <v>1.905207485760781</v>
      </c>
      <c r="Q62" s="643">
        <v>0</v>
      </c>
      <c r="R62" s="643">
        <v>0</v>
      </c>
      <c r="S62" s="643">
        <v>0</v>
      </c>
      <c r="T62" s="643">
        <v>0</v>
      </c>
      <c r="U62" s="643">
        <v>0</v>
      </c>
      <c r="V62" s="643">
        <v>3.5640764849471114</v>
      </c>
      <c r="W62" s="643">
        <v>0</v>
      </c>
      <c r="X62" s="643">
        <v>0</v>
      </c>
      <c r="Y62" s="643">
        <v>0</v>
      </c>
      <c r="Z62" s="643">
        <v>1.1680227827502034</v>
      </c>
      <c r="AA62" s="643">
        <v>0</v>
      </c>
      <c r="AB62" s="643">
        <v>0</v>
      </c>
      <c r="AC62" s="643">
        <v>0</v>
      </c>
      <c r="AD62" s="643">
        <v>0</v>
      </c>
      <c r="AE62" s="643">
        <v>0</v>
      </c>
      <c r="AF62" s="643">
        <v>0</v>
      </c>
      <c r="AG62" s="643">
        <v>0</v>
      </c>
      <c r="AH62" s="643">
        <v>0</v>
      </c>
      <c r="AI62" s="643">
        <v>0</v>
      </c>
      <c r="AJ62" s="643">
        <v>0</v>
      </c>
      <c r="AK62" s="643">
        <v>0</v>
      </c>
      <c r="AL62" s="643">
        <v>0</v>
      </c>
      <c r="AM62" s="643">
        <v>0</v>
      </c>
      <c r="AN62" s="643">
        <v>0</v>
      </c>
      <c r="AO62" s="643">
        <v>0</v>
      </c>
      <c r="AP62" s="643">
        <v>0</v>
      </c>
      <c r="AQ62" s="643">
        <v>0</v>
      </c>
    </row>
    <row r="63" spans="1:43" ht="16.5">
      <c r="A63" s="642">
        <v>171</v>
      </c>
      <c r="B63" s="632" t="s">
        <v>85</v>
      </c>
      <c r="C63" s="36">
        <v>4590</v>
      </c>
      <c r="D63" s="643">
        <v>356.12156862745098</v>
      </c>
      <c r="E63" s="643">
        <v>-196.45010893246189</v>
      </c>
      <c r="F63" s="643">
        <v>-100.52004357298475</v>
      </c>
      <c r="G63" s="651">
        <v>59.151416122004356</v>
      </c>
      <c r="H63" s="643">
        <v>201.30631808278866</v>
      </c>
      <c r="I63" s="643">
        <v>0</v>
      </c>
      <c r="J63" s="643">
        <v>62.224400871459693</v>
      </c>
      <c r="K63" s="643">
        <v>40.917429193899785</v>
      </c>
      <c r="L63" s="643">
        <v>0</v>
      </c>
      <c r="M63" s="643">
        <v>0</v>
      </c>
      <c r="N63" s="643">
        <v>0</v>
      </c>
      <c r="O63" s="643">
        <v>40.917429193899785</v>
      </c>
      <c r="P63" s="643">
        <v>6.1960784313725492</v>
      </c>
      <c r="Q63" s="643">
        <v>0</v>
      </c>
      <c r="R63" s="643">
        <v>0</v>
      </c>
      <c r="S63" s="643">
        <v>0</v>
      </c>
      <c r="T63" s="643">
        <v>0</v>
      </c>
      <c r="U63" s="643">
        <v>0</v>
      </c>
      <c r="V63" s="643">
        <v>3.5640522875816996</v>
      </c>
      <c r="W63" s="643">
        <v>0</v>
      </c>
      <c r="X63" s="643">
        <v>0</v>
      </c>
      <c r="Y63" s="643">
        <v>0</v>
      </c>
      <c r="Z63" s="643">
        <v>0.99586056644880172</v>
      </c>
      <c r="AA63" s="643">
        <v>0</v>
      </c>
      <c r="AB63" s="643">
        <v>0</v>
      </c>
      <c r="AC63" s="643">
        <v>0</v>
      </c>
      <c r="AD63" s="643">
        <v>0</v>
      </c>
      <c r="AE63" s="643">
        <v>0</v>
      </c>
      <c r="AF63" s="643">
        <v>0</v>
      </c>
      <c r="AG63" s="643">
        <v>0</v>
      </c>
      <c r="AH63" s="643">
        <v>0</v>
      </c>
      <c r="AI63" s="643">
        <v>0</v>
      </c>
      <c r="AJ63" s="643">
        <v>0</v>
      </c>
      <c r="AK63" s="643">
        <v>0</v>
      </c>
      <c r="AL63" s="643">
        <v>0</v>
      </c>
      <c r="AM63" s="643">
        <v>0</v>
      </c>
      <c r="AN63" s="643">
        <v>0</v>
      </c>
      <c r="AO63" s="643">
        <v>0</v>
      </c>
      <c r="AP63" s="643">
        <v>0</v>
      </c>
      <c r="AQ63" s="643">
        <v>0</v>
      </c>
    </row>
    <row r="64" spans="1:43" ht="16.5">
      <c r="A64" s="642">
        <v>172</v>
      </c>
      <c r="B64" s="632" t="s">
        <v>86</v>
      </c>
      <c r="C64" s="36">
        <v>4079</v>
      </c>
      <c r="D64" s="643">
        <v>532.08433439568523</v>
      </c>
      <c r="E64" s="643">
        <v>-196.45011032115715</v>
      </c>
      <c r="F64" s="643">
        <v>-100.51998038734985</v>
      </c>
      <c r="G64" s="651">
        <v>235.11424368717823</v>
      </c>
      <c r="H64" s="643">
        <v>185.70311350821279</v>
      </c>
      <c r="I64" s="643">
        <v>0</v>
      </c>
      <c r="J64" s="643">
        <v>46.679578328021577</v>
      </c>
      <c r="K64" s="643">
        <v>105.24172591321403</v>
      </c>
      <c r="L64" s="643">
        <v>0</v>
      </c>
      <c r="M64" s="643">
        <v>0</v>
      </c>
      <c r="N64" s="643">
        <v>81.452316744300077</v>
      </c>
      <c r="O64" s="643">
        <v>105.24172591321403</v>
      </c>
      <c r="P64" s="643">
        <v>3.4371169404265753</v>
      </c>
      <c r="Q64" s="643">
        <v>0</v>
      </c>
      <c r="R64" s="643">
        <v>0</v>
      </c>
      <c r="S64" s="643">
        <v>0</v>
      </c>
      <c r="T64" s="643">
        <v>0</v>
      </c>
      <c r="U64" s="643">
        <v>0</v>
      </c>
      <c r="V64" s="643">
        <v>3.5641088502083842</v>
      </c>
      <c r="W64" s="643">
        <v>0</v>
      </c>
      <c r="X64" s="643">
        <v>0</v>
      </c>
      <c r="Y64" s="643">
        <v>0</v>
      </c>
      <c r="Z64" s="643">
        <v>0.76464819808776663</v>
      </c>
      <c r="AA64" s="643">
        <v>0</v>
      </c>
      <c r="AB64" s="643">
        <v>0</v>
      </c>
      <c r="AC64" s="643">
        <v>0</v>
      </c>
      <c r="AD64" s="643">
        <v>0</v>
      </c>
      <c r="AE64" s="643">
        <v>0</v>
      </c>
      <c r="AF64" s="643">
        <v>0</v>
      </c>
      <c r="AG64" s="643">
        <v>0</v>
      </c>
      <c r="AH64" s="643">
        <v>0</v>
      </c>
      <c r="AI64" s="643">
        <v>0</v>
      </c>
      <c r="AJ64" s="643">
        <v>0</v>
      </c>
      <c r="AK64" s="643">
        <v>0</v>
      </c>
      <c r="AL64" s="643">
        <v>0</v>
      </c>
      <c r="AM64" s="643">
        <v>0</v>
      </c>
      <c r="AN64" s="643">
        <v>0</v>
      </c>
      <c r="AO64" s="643">
        <v>0</v>
      </c>
      <c r="AP64" s="643">
        <v>0</v>
      </c>
      <c r="AQ64" s="643">
        <v>0</v>
      </c>
    </row>
    <row r="65" spans="1:43" ht="16.5">
      <c r="A65" s="642">
        <v>176</v>
      </c>
      <c r="B65" s="632" t="s">
        <v>87</v>
      </c>
      <c r="C65" s="36">
        <v>4259</v>
      </c>
      <c r="D65" s="643">
        <v>326.03874148861235</v>
      </c>
      <c r="E65" s="643">
        <v>-196.45010565860531</v>
      </c>
      <c r="F65" s="643">
        <v>-100.52007513500821</v>
      </c>
      <c r="G65" s="651">
        <v>29.068560694998826</v>
      </c>
      <c r="H65" s="643">
        <v>172.17281051890114</v>
      </c>
      <c r="I65" s="643">
        <v>0</v>
      </c>
      <c r="J65" s="643">
        <v>72.64874383658136</v>
      </c>
      <c r="K65" s="643">
        <v>13.299131251467481</v>
      </c>
      <c r="L65" s="643">
        <v>8.9563277764733513</v>
      </c>
      <c r="M65" s="643">
        <v>0</v>
      </c>
      <c r="N65" s="643">
        <v>35.138764968302418</v>
      </c>
      <c r="O65" s="643">
        <v>10.849260389762856</v>
      </c>
      <c r="P65" s="643">
        <v>4.4540972059168817</v>
      </c>
      <c r="Q65" s="643">
        <v>0</v>
      </c>
      <c r="R65" s="643">
        <v>0</v>
      </c>
      <c r="S65" s="643">
        <v>0</v>
      </c>
      <c r="T65" s="643">
        <v>3.5733740314627847</v>
      </c>
      <c r="U65" s="643">
        <v>0</v>
      </c>
      <c r="V65" s="643">
        <v>3.5639821554355482</v>
      </c>
      <c r="W65" s="643">
        <v>0</v>
      </c>
      <c r="X65" s="643">
        <v>0</v>
      </c>
      <c r="Y65" s="643">
        <v>0</v>
      </c>
      <c r="Z65" s="643">
        <v>0.81591922986616572</v>
      </c>
      <c r="AA65" s="643">
        <v>0</v>
      </c>
      <c r="AB65" s="643">
        <v>0</v>
      </c>
      <c r="AC65" s="643">
        <v>0</v>
      </c>
      <c r="AD65" s="643">
        <v>0</v>
      </c>
      <c r="AE65" s="643">
        <v>0.56633012444235731</v>
      </c>
      <c r="AF65" s="643">
        <v>0</v>
      </c>
      <c r="AG65" s="643">
        <v>0</v>
      </c>
      <c r="AH65" s="643">
        <v>0</v>
      </c>
      <c r="AI65" s="643">
        <v>0</v>
      </c>
      <c r="AJ65" s="643">
        <v>0</v>
      </c>
      <c r="AK65" s="643">
        <v>0</v>
      </c>
      <c r="AL65" s="643">
        <v>0</v>
      </c>
      <c r="AM65" s="643">
        <v>0</v>
      </c>
      <c r="AN65" s="643">
        <v>0</v>
      </c>
      <c r="AO65" s="643">
        <v>0</v>
      </c>
      <c r="AP65" s="643">
        <v>0</v>
      </c>
      <c r="AQ65" s="643">
        <v>0</v>
      </c>
    </row>
    <row r="66" spans="1:43" ht="16.5">
      <c r="A66" s="642">
        <v>177</v>
      </c>
      <c r="B66" s="632" t="s">
        <v>88</v>
      </c>
      <c r="C66" s="36">
        <v>1708</v>
      </c>
      <c r="D66" s="643">
        <v>10.015222482435597</v>
      </c>
      <c r="E66" s="643">
        <v>-196.45023419203747</v>
      </c>
      <c r="F66" s="643">
        <v>-100.51990632318501</v>
      </c>
      <c r="G66" s="651">
        <v>-286.95491803278691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643">
        <v>0</v>
      </c>
      <c r="O66" s="643">
        <v>0</v>
      </c>
      <c r="P66" s="643">
        <v>5.4314988290398123</v>
      </c>
      <c r="Q66" s="643">
        <v>0</v>
      </c>
      <c r="R66" s="643">
        <v>0</v>
      </c>
      <c r="S66" s="643">
        <v>0</v>
      </c>
      <c r="T66" s="643">
        <v>0</v>
      </c>
      <c r="U66" s="643">
        <v>0</v>
      </c>
      <c r="V66" s="643">
        <v>3.5638173302107727</v>
      </c>
      <c r="W66" s="643">
        <v>0</v>
      </c>
      <c r="X66" s="643">
        <v>0</v>
      </c>
      <c r="Y66" s="643">
        <v>0</v>
      </c>
      <c r="Z66" s="643">
        <v>1.0199063231850116</v>
      </c>
      <c r="AA66" s="643">
        <v>0</v>
      </c>
      <c r="AB66" s="643">
        <v>0</v>
      </c>
      <c r="AC66" s="643">
        <v>0</v>
      </c>
      <c r="AD66" s="643">
        <v>0</v>
      </c>
      <c r="AE66" s="643">
        <v>0</v>
      </c>
      <c r="AF66" s="643">
        <v>0</v>
      </c>
      <c r="AG66" s="643">
        <v>0</v>
      </c>
      <c r="AH66" s="643">
        <v>0</v>
      </c>
      <c r="AI66" s="643">
        <v>0</v>
      </c>
      <c r="AJ66" s="643">
        <v>0</v>
      </c>
      <c r="AK66" s="643">
        <v>0</v>
      </c>
      <c r="AL66" s="643">
        <v>0</v>
      </c>
      <c r="AM66" s="643">
        <v>0</v>
      </c>
      <c r="AN66" s="643">
        <v>0</v>
      </c>
      <c r="AO66" s="643">
        <v>0</v>
      </c>
      <c r="AP66" s="643">
        <v>0</v>
      </c>
      <c r="AQ66" s="643">
        <v>0</v>
      </c>
    </row>
    <row r="67" spans="1:43" ht="16.5">
      <c r="A67" s="642">
        <v>178</v>
      </c>
      <c r="B67" s="632" t="s">
        <v>89</v>
      </c>
      <c r="C67" s="36">
        <v>5734</v>
      </c>
      <c r="D67" s="643">
        <v>199.58126961981165</v>
      </c>
      <c r="E67" s="643">
        <v>-196.44994768050228</v>
      </c>
      <c r="F67" s="643">
        <v>-100.52005580746425</v>
      </c>
      <c r="G67" s="651">
        <v>-97.388733868154873</v>
      </c>
      <c r="H67" s="643">
        <v>134.04656435298222</v>
      </c>
      <c r="I67" s="643">
        <v>0</v>
      </c>
      <c r="J67" s="643">
        <v>24.904952912452039</v>
      </c>
      <c r="K67" s="643">
        <v>10.658004883153122</v>
      </c>
      <c r="L67" s="643">
        <v>6.6524241367282873</v>
      </c>
      <c r="M67" s="643">
        <v>0</v>
      </c>
      <c r="N67" s="643">
        <v>0</v>
      </c>
      <c r="O67" s="643">
        <v>10.658004883153122</v>
      </c>
      <c r="P67" s="643">
        <v>8.1750959190791761</v>
      </c>
      <c r="Q67" s="643">
        <v>0</v>
      </c>
      <c r="R67" s="643">
        <v>0</v>
      </c>
      <c r="S67" s="643">
        <v>0</v>
      </c>
      <c r="T67" s="643">
        <v>0</v>
      </c>
      <c r="U67" s="643">
        <v>0</v>
      </c>
      <c r="V67" s="643">
        <v>3.5640041855598188</v>
      </c>
      <c r="W67" s="643">
        <v>0</v>
      </c>
      <c r="X67" s="643">
        <v>0</v>
      </c>
      <c r="Y67" s="643">
        <v>0</v>
      </c>
      <c r="Z67" s="643">
        <v>0.92221834670387159</v>
      </c>
      <c r="AA67" s="643">
        <v>0</v>
      </c>
      <c r="AB67" s="643">
        <v>0</v>
      </c>
      <c r="AC67" s="643">
        <v>0</v>
      </c>
      <c r="AD67" s="643">
        <v>0</v>
      </c>
      <c r="AE67" s="643">
        <v>0</v>
      </c>
      <c r="AF67" s="643">
        <v>0</v>
      </c>
      <c r="AG67" s="643">
        <v>0</v>
      </c>
      <c r="AH67" s="643">
        <v>0</v>
      </c>
      <c r="AI67" s="643">
        <v>0</v>
      </c>
      <c r="AJ67" s="643">
        <v>0</v>
      </c>
      <c r="AK67" s="643">
        <v>0</v>
      </c>
      <c r="AL67" s="643">
        <v>0</v>
      </c>
      <c r="AM67" s="643">
        <v>0</v>
      </c>
      <c r="AN67" s="643">
        <v>0</v>
      </c>
      <c r="AO67" s="643">
        <v>0</v>
      </c>
      <c r="AP67" s="643">
        <v>0</v>
      </c>
      <c r="AQ67" s="643">
        <v>0</v>
      </c>
    </row>
    <row r="68" spans="1:43" ht="16.5">
      <c r="A68" s="642">
        <v>179</v>
      </c>
      <c r="B68" s="632" t="s">
        <v>90</v>
      </c>
      <c r="C68" s="36">
        <v>147746</v>
      </c>
      <c r="D68" s="643">
        <v>138.39769604591663</v>
      </c>
      <c r="E68" s="643">
        <v>-196.45000203051183</v>
      </c>
      <c r="F68" s="643">
        <v>-100.52000054146983</v>
      </c>
      <c r="G68" s="651">
        <v>-158.57230652606501</v>
      </c>
      <c r="H68" s="643">
        <v>0</v>
      </c>
      <c r="I68" s="643">
        <v>0</v>
      </c>
      <c r="J68" s="643">
        <v>53.160606716933117</v>
      </c>
      <c r="K68" s="643">
        <v>12.439321538315758</v>
      </c>
      <c r="L68" s="643">
        <v>6.1963775669053645</v>
      </c>
      <c r="M68" s="643">
        <v>0</v>
      </c>
      <c r="N68" s="643">
        <v>11.260040880971397</v>
      </c>
      <c r="O68" s="643">
        <v>3.4906799507262463</v>
      </c>
      <c r="P68" s="643">
        <v>12.123137005401162</v>
      </c>
      <c r="Q68" s="643">
        <v>0</v>
      </c>
      <c r="R68" s="643">
        <v>0</v>
      </c>
      <c r="S68" s="643">
        <v>18.581125715755419</v>
      </c>
      <c r="T68" s="643">
        <v>0</v>
      </c>
      <c r="U68" s="643">
        <v>5.6547656112517428</v>
      </c>
      <c r="V68" s="643">
        <v>3.5640017327034235</v>
      </c>
      <c r="W68" s="643">
        <v>0</v>
      </c>
      <c r="X68" s="643">
        <v>5.2462266321930882</v>
      </c>
      <c r="Y68" s="643">
        <v>0</v>
      </c>
      <c r="Z68" s="643">
        <v>1.6328496202942888</v>
      </c>
      <c r="AA68" s="643">
        <v>0.79996074343806267</v>
      </c>
      <c r="AB68" s="643">
        <v>0.91773719762294748</v>
      </c>
      <c r="AC68" s="643">
        <v>0</v>
      </c>
      <c r="AD68" s="643">
        <v>1.0417540914813261</v>
      </c>
      <c r="AE68" s="643">
        <v>0.4345769090195335</v>
      </c>
      <c r="AF68" s="643">
        <v>0</v>
      </c>
      <c r="AG68" s="643">
        <v>0</v>
      </c>
      <c r="AH68" s="643">
        <v>0</v>
      </c>
      <c r="AI68" s="643">
        <v>0</v>
      </c>
      <c r="AJ68" s="643">
        <v>0</v>
      </c>
      <c r="AK68" s="643">
        <v>1.8545341329037672</v>
      </c>
      <c r="AL68" s="643">
        <v>0</v>
      </c>
      <c r="AM68" s="643">
        <v>0</v>
      </c>
      <c r="AN68" s="643">
        <v>0</v>
      </c>
      <c r="AO68" s="643">
        <v>0</v>
      </c>
      <c r="AP68" s="643">
        <v>0</v>
      </c>
      <c r="AQ68" s="643">
        <v>0</v>
      </c>
    </row>
    <row r="69" spans="1:43" ht="16.5">
      <c r="A69" s="642">
        <v>181</v>
      </c>
      <c r="B69" s="632" t="s">
        <v>91</v>
      </c>
      <c r="C69" s="36">
        <v>1682</v>
      </c>
      <c r="D69" s="643">
        <v>66.780023781212847</v>
      </c>
      <c r="E69" s="643">
        <v>-196.45005945303211</v>
      </c>
      <c r="F69" s="643">
        <v>-100.52021403091558</v>
      </c>
      <c r="G69" s="651">
        <v>-230.19024970273483</v>
      </c>
      <c r="H69" s="643">
        <v>0</v>
      </c>
      <c r="I69" s="643">
        <v>0</v>
      </c>
      <c r="J69" s="643">
        <v>56.601070154577883</v>
      </c>
      <c r="K69" s="643">
        <v>0</v>
      </c>
      <c r="L69" s="643">
        <v>0</v>
      </c>
      <c r="M69" s="643">
        <v>0</v>
      </c>
      <c r="N69" s="643">
        <v>0</v>
      </c>
      <c r="O69" s="643">
        <v>0</v>
      </c>
      <c r="P69" s="643">
        <v>5.4892984542211654</v>
      </c>
      <c r="Q69" s="643">
        <v>0</v>
      </c>
      <c r="R69" s="643">
        <v>0</v>
      </c>
      <c r="S69" s="643">
        <v>0</v>
      </c>
      <c r="T69" s="643">
        <v>0</v>
      </c>
      <c r="U69" s="643">
        <v>0</v>
      </c>
      <c r="V69" s="643">
        <v>3.5642092746730083</v>
      </c>
      <c r="W69" s="643">
        <v>0</v>
      </c>
      <c r="X69" s="643">
        <v>0</v>
      </c>
      <c r="Y69" s="643">
        <v>0</v>
      </c>
      <c r="Z69" s="643">
        <v>1.1254458977407849</v>
      </c>
      <c r="AA69" s="643">
        <v>0</v>
      </c>
      <c r="AB69" s="643">
        <v>0</v>
      </c>
      <c r="AC69" s="643">
        <v>0</v>
      </c>
      <c r="AD69" s="643">
        <v>0</v>
      </c>
      <c r="AE69" s="643">
        <v>0</v>
      </c>
      <c r="AF69" s="643">
        <v>0</v>
      </c>
      <c r="AG69" s="643">
        <v>0</v>
      </c>
      <c r="AH69" s="643">
        <v>0</v>
      </c>
      <c r="AI69" s="643">
        <v>0</v>
      </c>
      <c r="AJ69" s="643">
        <v>0</v>
      </c>
      <c r="AK69" s="643">
        <v>0</v>
      </c>
      <c r="AL69" s="643">
        <v>0</v>
      </c>
      <c r="AM69" s="643">
        <v>0</v>
      </c>
      <c r="AN69" s="643">
        <v>0</v>
      </c>
      <c r="AO69" s="643">
        <v>0</v>
      </c>
      <c r="AP69" s="643">
        <v>0</v>
      </c>
      <c r="AQ69" s="643">
        <v>0</v>
      </c>
    </row>
    <row r="70" spans="1:43" ht="16.5">
      <c r="A70" s="642">
        <v>182</v>
      </c>
      <c r="B70" s="632" t="s">
        <v>92</v>
      </c>
      <c r="C70" s="36">
        <v>19182</v>
      </c>
      <c r="D70" s="643">
        <v>225.75185069335836</v>
      </c>
      <c r="E70" s="643">
        <v>-196.45000521322072</v>
      </c>
      <c r="F70" s="643">
        <v>-100.52001876759462</v>
      </c>
      <c r="G70" s="651">
        <v>-71.218173287456992</v>
      </c>
      <c r="H70" s="643">
        <v>108.46689604837869</v>
      </c>
      <c r="I70" s="643">
        <v>0</v>
      </c>
      <c r="J70" s="643">
        <v>23.574966114065269</v>
      </c>
      <c r="K70" s="643">
        <v>36.910436867896983</v>
      </c>
      <c r="L70" s="643">
        <v>13.920237722865187</v>
      </c>
      <c r="M70" s="643">
        <v>0</v>
      </c>
      <c r="N70" s="643">
        <v>15.442550307580023</v>
      </c>
      <c r="O70" s="643">
        <v>-11.889062662913148</v>
      </c>
      <c r="P70" s="643">
        <v>2.4437493483474091</v>
      </c>
      <c r="Q70" s="643">
        <v>28.488426649984362</v>
      </c>
      <c r="R70" s="643">
        <v>0</v>
      </c>
      <c r="S70" s="643">
        <v>0</v>
      </c>
      <c r="T70" s="643">
        <v>0.25565634448962571</v>
      </c>
      <c r="U70" s="643">
        <v>0</v>
      </c>
      <c r="V70" s="643">
        <v>3.5640183505369616</v>
      </c>
      <c r="W70" s="643">
        <v>0</v>
      </c>
      <c r="X70" s="643">
        <v>0</v>
      </c>
      <c r="Y70" s="643">
        <v>0</v>
      </c>
      <c r="Z70" s="643">
        <v>1.0093316651027004</v>
      </c>
      <c r="AA70" s="643">
        <v>0</v>
      </c>
      <c r="AB70" s="643">
        <v>0.5890418100302367</v>
      </c>
      <c r="AC70" s="643">
        <v>0</v>
      </c>
      <c r="AD70" s="643">
        <v>0</v>
      </c>
      <c r="AE70" s="643">
        <v>2.9648628922948599</v>
      </c>
      <c r="AF70" s="643">
        <v>0</v>
      </c>
      <c r="AG70" s="643">
        <v>1.0739234699197164E-2</v>
      </c>
      <c r="AH70" s="643">
        <v>0</v>
      </c>
      <c r="AI70" s="643">
        <v>0</v>
      </c>
      <c r="AJ70" s="643">
        <v>0</v>
      </c>
      <c r="AK70" s="643">
        <v>0</v>
      </c>
      <c r="AL70" s="643">
        <v>0</v>
      </c>
      <c r="AM70" s="643">
        <v>0</v>
      </c>
      <c r="AN70" s="643">
        <v>0</v>
      </c>
      <c r="AO70" s="643">
        <v>0</v>
      </c>
      <c r="AP70" s="643">
        <v>0</v>
      </c>
      <c r="AQ70" s="643">
        <v>0</v>
      </c>
    </row>
    <row r="71" spans="1:43" ht="16.5">
      <c r="A71" s="642">
        <v>186</v>
      </c>
      <c r="B71" s="632" t="s">
        <v>93</v>
      </c>
      <c r="C71" s="36">
        <v>46490</v>
      </c>
      <c r="D71" s="643">
        <v>346.24919337491934</v>
      </c>
      <c r="E71" s="643">
        <v>-196.45001075500107</v>
      </c>
      <c r="F71" s="643">
        <v>-100.52000430200043</v>
      </c>
      <c r="G71" s="651">
        <v>49.279178317917832</v>
      </c>
      <c r="H71" s="643">
        <v>165.42245644224565</v>
      </c>
      <c r="I71" s="643">
        <v>0</v>
      </c>
      <c r="J71" s="643">
        <v>40.956442245644226</v>
      </c>
      <c r="K71" s="643">
        <v>29.272553237255323</v>
      </c>
      <c r="L71" s="643">
        <v>18.05117229511723</v>
      </c>
      <c r="M71" s="643">
        <v>0</v>
      </c>
      <c r="N71" s="643">
        <v>13.186857388685739</v>
      </c>
      <c r="O71" s="643">
        <v>23.309034200903419</v>
      </c>
      <c r="P71" s="643">
        <v>13.378167347816735</v>
      </c>
      <c r="Q71" s="643">
        <v>23.077242417724243</v>
      </c>
      <c r="R71" s="643">
        <v>0</v>
      </c>
      <c r="S71" s="643">
        <v>0</v>
      </c>
      <c r="T71" s="643">
        <v>9.3075930307593033</v>
      </c>
      <c r="U71" s="643">
        <v>2.0735642073564207</v>
      </c>
      <c r="V71" s="643">
        <v>3.5639922563992257</v>
      </c>
      <c r="W71" s="643">
        <v>0</v>
      </c>
      <c r="X71" s="643">
        <v>0</v>
      </c>
      <c r="Y71" s="643">
        <v>1.7673478167347816</v>
      </c>
      <c r="Z71" s="643">
        <v>1.4244783824478382</v>
      </c>
      <c r="AA71" s="643">
        <v>0</v>
      </c>
      <c r="AB71" s="643">
        <v>1.4582921058292106</v>
      </c>
      <c r="AC71" s="643">
        <v>0</v>
      </c>
      <c r="AD71" s="643">
        <v>0</v>
      </c>
      <c r="AE71" s="643">
        <v>0</v>
      </c>
      <c r="AF71" s="643">
        <v>0</v>
      </c>
      <c r="AG71" s="643">
        <v>0</v>
      </c>
      <c r="AH71" s="643">
        <v>0</v>
      </c>
      <c r="AI71" s="643">
        <v>0</v>
      </c>
      <c r="AJ71" s="643">
        <v>0</v>
      </c>
      <c r="AK71" s="643">
        <v>0</v>
      </c>
      <c r="AL71" s="643">
        <v>0</v>
      </c>
      <c r="AM71" s="643">
        <v>0</v>
      </c>
      <c r="AN71" s="643">
        <v>0</v>
      </c>
      <c r="AO71" s="643">
        <v>0</v>
      </c>
      <c r="AP71" s="643">
        <v>0</v>
      </c>
      <c r="AQ71" s="643">
        <v>0</v>
      </c>
    </row>
    <row r="72" spans="1:43" ht="16.5">
      <c r="A72" s="642">
        <v>202</v>
      </c>
      <c r="B72" s="632" t="s">
        <v>94</v>
      </c>
      <c r="C72" s="36">
        <v>36339</v>
      </c>
      <c r="D72" s="643">
        <v>190.77753928286415</v>
      </c>
      <c r="E72" s="643">
        <v>-196.45001238338975</v>
      </c>
      <c r="F72" s="643">
        <v>-100.51999229477971</v>
      </c>
      <c r="G72" s="651">
        <v>-106.19246539530532</v>
      </c>
      <c r="H72" s="643">
        <v>88.141831090563855</v>
      </c>
      <c r="I72" s="643">
        <v>0</v>
      </c>
      <c r="J72" s="643">
        <v>47.812515479237184</v>
      </c>
      <c r="K72" s="643">
        <v>2.0509094911802745</v>
      </c>
      <c r="L72" s="643">
        <v>1.0496986708495006</v>
      </c>
      <c r="M72" s="643">
        <v>0</v>
      </c>
      <c r="N72" s="643">
        <v>15.24711742205344</v>
      </c>
      <c r="O72" s="643">
        <v>5.0042103525138284</v>
      </c>
      <c r="P72" s="643">
        <v>12.129172514378492</v>
      </c>
      <c r="Q72" s="643">
        <v>0</v>
      </c>
      <c r="R72" s="643">
        <v>0</v>
      </c>
      <c r="S72" s="643">
        <v>0</v>
      </c>
      <c r="T72" s="643">
        <v>13.178430886925891</v>
      </c>
      <c r="U72" s="643">
        <v>0</v>
      </c>
      <c r="V72" s="643">
        <v>3.5639946063457995</v>
      </c>
      <c r="W72" s="643">
        <v>0</v>
      </c>
      <c r="X72" s="643">
        <v>0</v>
      </c>
      <c r="Y72" s="643">
        <v>0</v>
      </c>
      <c r="Z72" s="643">
        <v>1.3558986213159416</v>
      </c>
      <c r="AA72" s="643">
        <v>0</v>
      </c>
      <c r="AB72" s="643">
        <v>1.2437601474999311</v>
      </c>
      <c r="AC72" s="643">
        <v>0</v>
      </c>
      <c r="AD72" s="643">
        <v>0</v>
      </c>
      <c r="AE72" s="643">
        <v>0</v>
      </c>
      <c r="AF72" s="643">
        <v>0</v>
      </c>
      <c r="AG72" s="643">
        <v>0</v>
      </c>
      <c r="AH72" s="643">
        <v>0</v>
      </c>
      <c r="AI72" s="643">
        <v>0</v>
      </c>
      <c r="AJ72" s="643">
        <v>0</v>
      </c>
      <c r="AK72" s="643">
        <v>0</v>
      </c>
      <c r="AL72" s="643">
        <v>0</v>
      </c>
      <c r="AM72" s="643">
        <v>0</v>
      </c>
      <c r="AN72" s="643">
        <v>0</v>
      </c>
      <c r="AO72" s="643">
        <v>0</v>
      </c>
      <c r="AP72" s="643">
        <v>0</v>
      </c>
      <c r="AQ72" s="643">
        <v>0</v>
      </c>
    </row>
    <row r="73" spans="1:43" ht="16.5">
      <c r="A73" s="642">
        <v>204</v>
      </c>
      <c r="B73" s="632" t="s">
        <v>95</v>
      </c>
      <c r="C73" s="36">
        <v>2628</v>
      </c>
      <c r="D73" s="643">
        <v>52.30669710806697</v>
      </c>
      <c r="E73" s="643">
        <v>-196.45015220700151</v>
      </c>
      <c r="F73" s="643">
        <v>-100.52016742770168</v>
      </c>
      <c r="G73" s="651">
        <v>-244.66362252663623</v>
      </c>
      <c r="H73" s="643">
        <v>0</v>
      </c>
      <c r="I73" s="643">
        <v>0</v>
      </c>
      <c r="J73" s="643">
        <v>45.283105022831052</v>
      </c>
      <c r="K73" s="643">
        <v>0</v>
      </c>
      <c r="L73" s="643">
        <v>0</v>
      </c>
      <c r="M73" s="643">
        <v>0</v>
      </c>
      <c r="N73" s="643">
        <v>0</v>
      </c>
      <c r="O73" s="643">
        <v>0</v>
      </c>
      <c r="P73" s="643">
        <v>2.6731354642313545</v>
      </c>
      <c r="Q73" s="643">
        <v>0</v>
      </c>
      <c r="R73" s="643">
        <v>0</v>
      </c>
      <c r="S73" s="643">
        <v>0</v>
      </c>
      <c r="T73" s="643">
        <v>0</v>
      </c>
      <c r="U73" s="643">
        <v>0</v>
      </c>
      <c r="V73" s="643">
        <v>3.5639269406392695</v>
      </c>
      <c r="W73" s="643">
        <v>0</v>
      </c>
      <c r="X73" s="643">
        <v>0</v>
      </c>
      <c r="Y73" s="643">
        <v>0</v>
      </c>
      <c r="Z73" s="643">
        <v>0.7865296803652968</v>
      </c>
      <c r="AA73" s="643">
        <v>0</v>
      </c>
      <c r="AB73" s="643">
        <v>0</v>
      </c>
      <c r="AC73" s="643">
        <v>0</v>
      </c>
      <c r="AD73" s="643">
        <v>0</v>
      </c>
      <c r="AE73" s="643">
        <v>0</v>
      </c>
      <c r="AF73" s="643">
        <v>0</v>
      </c>
      <c r="AG73" s="643">
        <v>0</v>
      </c>
      <c r="AH73" s="643">
        <v>0</v>
      </c>
      <c r="AI73" s="643">
        <v>0</v>
      </c>
      <c r="AJ73" s="643">
        <v>0</v>
      </c>
      <c r="AK73" s="643">
        <v>0</v>
      </c>
      <c r="AL73" s="643">
        <v>0</v>
      </c>
      <c r="AM73" s="643">
        <v>0</v>
      </c>
      <c r="AN73" s="643">
        <v>0</v>
      </c>
      <c r="AO73" s="643">
        <v>0</v>
      </c>
      <c r="AP73" s="643">
        <v>0</v>
      </c>
      <c r="AQ73" s="643">
        <v>0</v>
      </c>
    </row>
    <row r="74" spans="1:43" ht="16.5">
      <c r="A74" s="642">
        <v>205</v>
      </c>
      <c r="B74" s="632" t="s">
        <v>96</v>
      </c>
      <c r="C74" s="36">
        <v>36513</v>
      </c>
      <c r="D74" s="643">
        <v>1142.4523320461205</v>
      </c>
      <c r="E74" s="643">
        <v>-196.45000410812588</v>
      </c>
      <c r="F74" s="643">
        <v>-100.5200065730014</v>
      </c>
      <c r="G74" s="651">
        <v>845.48232136499325</v>
      </c>
      <c r="H74" s="643">
        <v>127.14203160518171</v>
      </c>
      <c r="I74" s="643">
        <v>562.56169035685923</v>
      </c>
      <c r="J74" s="643">
        <v>37.807000246487554</v>
      </c>
      <c r="K74" s="643">
        <v>34.37274395420809</v>
      </c>
      <c r="L74" s="643">
        <v>5.2235368225015746</v>
      </c>
      <c r="M74" s="643">
        <v>163.06263522581</v>
      </c>
      <c r="N74" s="643">
        <v>15.386218607071454</v>
      </c>
      <c r="O74" s="643">
        <v>-2.3677046531372388</v>
      </c>
      <c r="P74" s="643">
        <v>7.4759674636430864</v>
      </c>
      <c r="Q74" s="643">
        <v>34.401336510284011</v>
      </c>
      <c r="R74" s="643">
        <v>92.516692684797192</v>
      </c>
      <c r="S74" s="643">
        <v>33.403034535644842</v>
      </c>
      <c r="T74" s="643">
        <v>1.255826691863172</v>
      </c>
      <c r="U74" s="643">
        <v>7.92049407060499</v>
      </c>
      <c r="V74" s="643">
        <v>3.5639909073480678</v>
      </c>
      <c r="W74" s="643">
        <v>0</v>
      </c>
      <c r="X74" s="643">
        <v>6.4695861747870618</v>
      </c>
      <c r="Y74" s="643">
        <v>0.77457343959685587</v>
      </c>
      <c r="Z74" s="643">
        <v>1.4149754881822911</v>
      </c>
      <c r="AA74" s="643">
        <v>1.6184646564237395</v>
      </c>
      <c r="AB74" s="643">
        <v>0</v>
      </c>
      <c r="AC74" s="643">
        <v>0</v>
      </c>
      <c r="AD74" s="643">
        <v>0</v>
      </c>
      <c r="AE74" s="643">
        <v>1.3511899871278723</v>
      </c>
      <c r="AF74" s="643">
        <v>0</v>
      </c>
      <c r="AG74" s="643">
        <v>0</v>
      </c>
      <c r="AH74" s="643">
        <v>0</v>
      </c>
      <c r="AI74" s="643">
        <v>0</v>
      </c>
      <c r="AJ74" s="643">
        <v>9.117218524908937</v>
      </c>
      <c r="AK74" s="643">
        <v>0</v>
      </c>
      <c r="AL74" s="643">
        <v>0</v>
      </c>
      <c r="AM74" s="643">
        <v>0</v>
      </c>
      <c r="AN74" s="643">
        <v>0</v>
      </c>
      <c r="AO74" s="643">
        <v>0</v>
      </c>
      <c r="AP74" s="643">
        <v>0</v>
      </c>
      <c r="AQ74" s="643">
        <v>-2.0191712540738913</v>
      </c>
    </row>
    <row r="75" spans="1:43" ht="16.5">
      <c r="A75" s="642">
        <v>208</v>
      </c>
      <c r="B75" s="632" t="s">
        <v>97</v>
      </c>
      <c r="C75" s="36">
        <v>12372</v>
      </c>
      <c r="D75" s="643">
        <v>279.80132557387651</v>
      </c>
      <c r="E75" s="643">
        <v>-196.44996766892984</v>
      </c>
      <c r="F75" s="643">
        <v>-100.51996443582283</v>
      </c>
      <c r="G75" s="651">
        <v>-17.168606530876172</v>
      </c>
      <c r="H75" s="643">
        <v>165.10944067248627</v>
      </c>
      <c r="I75" s="643">
        <v>0</v>
      </c>
      <c r="J75" s="643">
        <v>57.712900096993209</v>
      </c>
      <c r="K75" s="643">
        <v>11.806902683478823</v>
      </c>
      <c r="L75" s="643">
        <v>0</v>
      </c>
      <c r="M75" s="643">
        <v>0</v>
      </c>
      <c r="N75" s="643">
        <v>26.127707727125767</v>
      </c>
      <c r="O75" s="643">
        <v>6.626333656644035</v>
      </c>
      <c r="P75" s="643">
        <v>5.395166505011316</v>
      </c>
      <c r="Q75" s="643">
        <v>0</v>
      </c>
      <c r="R75" s="643">
        <v>0</v>
      </c>
      <c r="S75" s="643">
        <v>0</v>
      </c>
      <c r="T75" s="643">
        <v>0</v>
      </c>
      <c r="U75" s="643">
        <v>0</v>
      </c>
      <c r="V75" s="643">
        <v>3.564015518913676</v>
      </c>
      <c r="W75" s="643">
        <v>0</v>
      </c>
      <c r="X75" s="643">
        <v>0</v>
      </c>
      <c r="Y75" s="643">
        <v>0</v>
      </c>
      <c r="Z75" s="643">
        <v>1.3514387326220498</v>
      </c>
      <c r="AA75" s="643">
        <v>1.1941480763013255</v>
      </c>
      <c r="AB75" s="643">
        <v>0.91327190430003236</v>
      </c>
      <c r="AC75" s="643">
        <v>0</v>
      </c>
      <c r="AD75" s="643">
        <v>0</v>
      </c>
      <c r="AE75" s="643">
        <v>0</v>
      </c>
      <c r="AF75" s="643">
        <v>0</v>
      </c>
      <c r="AG75" s="643">
        <v>0</v>
      </c>
      <c r="AH75" s="643">
        <v>0</v>
      </c>
      <c r="AI75" s="643">
        <v>0</v>
      </c>
      <c r="AJ75" s="643">
        <v>0</v>
      </c>
      <c r="AK75" s="643">
        <v>0</v>
      </c>
      <c r="AL75" s="643">
        <v>0</v>
      </c>
      <c r="AM75" s="643">
        <v>0</v>
      </c>
      <c r="AN75" s="643">
        <v>0</v>
      </c>
      <c r="AO75" s="643">
        <v>0</v>
      </c>
      <c r="AP75" s="643">
        <v>0</v>
      </c>
      <c r="AQ75" s="643">
        <v>0</v>
      </c>
    </row>
    <row r="76" spans="1:43" ht="16.5">
      <c r="A76" s="642">
        <v>211</v>
      </c>
      <c r="B76" s="632" t="s">
        <v>98</v>
      </c>
      <c r="C76" s="36">
        <v>33473</v>
      </c>
      <c r="D76" s="643">
        <v>174.86607116183191</v>
      </c>
      <c r="E76" s="643">
        <v>-196.45000448122369</v>
      </c>
      <c r="F76" s="643">
        <v>-100.52000119499299</v>
      </c>
      <c r="G76" s="651">
        <v>-122.10393451438473</v>
      </c>
      <c r="H76" s="643">
        <v>105.01929913661758</v>
      </c>
      <c r="I76" s="643">
        <v>0</v>
      </c>
      <c r="J76" s="643">
        <v>33.419113912705761</v>
      </c>
      <c r="K76" s="643">
        <v>3.7850805126519882</v>
      </c>
      <c r="L76" s="643">
        <v>9.1166910644399959</v>
      </c>
      <c r="M76" s="643">
        <v>0</v>
      </c>
      <c r="N76" s="643">
        <v>0</v>
      </c>
      <c r="O76" s="643">
        <v>3.7850805126519882</v>
      </c>
      <c r="P76" s="643">
        <v>13.799032055686673</v>
      </c>
      <c r="Q76" s="643">
        <v>0</v>
      </c>
      <c r="R76" s="643">
        <v>0</v>
      </c>
      <c r="S76" s="643">
        <v>0</v>
      </c>
      <c r="T76" s="643">
        <v>0</v>
      </c>
      <c r="U76" s="643">
        <v>0</v>
      </c>
      <c r="V76" s="643">
        <v>3.5640068114599828</v>
      </c>
      <c r="W76" s="643">
        <v>0</v>
      </c>
      <c r="X76" s="643">
        <v>0</v>
      </c>
      <c r="Y76" s="643">
        <v>0</v>
      </c>
      <c r="Z76" s="643">
        <v>1.40677561019329</v>
      </c>
      <c r="AA76" s="643">
        <v>0.97099154542467059</v>
      </c>
      <c r="AB76" s="643">
        <v>0</v>
      </c>
      <c r="AC76" s="643">
        <v>0</v>
      </c>
      <c r="AD76" s="643">
        <v>0</v>
      </c>
      <c r="AE76" s="643">
        <v>0</v>
      </c>
      <c r="AF76" s="643">
        <v>0</v>
      </c>
      <c r="AG76" s="643">
        <v>0</v>
      </c>
      <c r="AH76" s="643">
        <v>0</v>
      </c>
      <c r="AI76" s="643">
        <v>0</v>
      </c>
      <c r="AJ76" s="643">
        <v>0</v>
      </c>
      <c r="AK76" s="643">
        <v>0</v>
      </c>
      <c r="AL76" s="643">
        <v>0</v>
      </c>
      <c r="AM76" s="643">
        <v>0</v>
      </c>
      <c r="AN76" s="643">
        <v>0</v>
      </c>
      <c r="AO76" s="643">
        <v>0</v>
      </c>
      <c r="AP76" s="643">
        <v>0</v>
      </c>
      <c r="AQ76" s="643">
        <v>0</v>
      </c>
    </row>
    <row r="77" spans="1:43" ht="16.5">
      <c r="A77" s="642">
        <v>213</v>
      </c>
      <c r="B77" s="632" t="s">
        <v>99</v>
      </c>
      <c r="C77" s="36">
        <v>5114</v>
      </c>
      <c r="D77" s="643">
        <v>243.52170512319125</v>
      </c>
      <c r="E77" s="643">
        <v>-196.4499413375049</v>
      </c>
      <c r="F77" s="643">
        <v>-100.51994524833789</v>
      </c>
      <c r="G77" s="651">
        <v>-53.448181462651547</v>
      </c>
      <c r="H77" s="643">
        <v>191.27571372702386</v>
      </c>
      <c r="I77" s="643">
        <v>0</v>
      </c>
      <c r="J77" s="643">
        <v>23.270238560813453</v>
      </c>
      <c r="K77" s="643">
        <v>1.4573719202190067</v>
      </c>
      <c r="L77" s="643">
        <v>0</v>
      </c>
      <c r="M77" s="643">
        <v>0</v>
      </c>
      <c r="N77" s="643">
        <v>0</v>
      </c>
      <c r="O77" s="643">
        <v>15.73914743840438</v>
      </c>
      <c r="P77" s="643">
        <v>7.3345717637856866</v>
      </c>
      <c r="Q77" s="643">
        <v>0</v>
      </c>
      <c r="R77" s="643">
        <v>0</v>
      </c>
      <c r="S77" s="643">
        <v>0</v>
      </c>
      <c r="T77" s="643">
        <v>0</v>
      </c>
      <c r="U77" s="643">
        <v>0</v>
      </c>
      <c r="V77" s="643">
        <v>3.56394211967149</v>
      </c>
      <c r="W77" s="643">
        <v>0</v>
      </c>
      <c r="X77" s="643">
        <v>0</v>
      </c>
      <c r="Y77" s="643">
        <v>0</v>
      </c>
      <c r="Z77" s="643">
        <v>0.88071959327336724</v>
      </c>
      <c r="AA77" s="643">
        <v>0</v>
      </c>
      <c r="AB77" s="643">
        <v>0</v>
      </c>
      <c r="AC77" s="643">
        <v>0</v>
      </c>
      <c r="AD77" s="643">
        <v>0</v>
      </c>
      <c r="AE77" s="643">
        <v>0</v>
      </c>
      <c r="AF77" s="643">
        <v>0</v>
      </c>
      <c r="AG77" s="643">
        <v>0</v>
      </c>
      <c r="AH77" s="643">
        <v>0</v>
      </c>
      <c r="AI77" s="643">
        <v>0</v>
      </c>
      <c r="AJ77" s="643">
        <v>0</v>
      </c>
      <c r="AK77" s="643">
        <v>0</v>
      </c>
      <c r="AL77" s="643">
        <v>0</v>
      </c>
      <c r="AM77" s="643">
        <v>0</v>
      </c>
      <c r="AN77" s="643">
        <v>0</v>
      </c>
      <c r="AO77" s="643">
        <v>0</v>
      </c>
      <c r="AP77" s="643">
        <v>0</v>
      </c>
      <c r="AQ77" s="643">
        <v>0</v>
      </c>
    </row>
    <row r="78" spans="1:43" ht="16.5">
      <c r="A78" s="642">
        <v>214</v>
      </c>
      <c r="B78" s="632" t="s">
        <v>100</v>
      </c>
      <c r="C78" s="36">
        <v>12394</v>
      </c>
      <c r="D78" s="643">
        <v>372.55446183637241</v>
      </c>
      <c r="E78" s="643">
        <v>-196.4499757947394</v>
      </c>
      <c r="F78" s="643">
        <v>-100.52000968210425</v>
      </c>
      <c r="G78" s="651">
        <v>75.584476359528807</v>
      </c>
      <c r="H78" s="643">
        <v>177.22962723898661</v>
      </c>
      <c r="I78" s="643">
        <v>0</v>
      </c>
      <c r="J78" s="643">
        <v>63.371550750363077</v>
      </c>
      <c r="K78" s="643">
        <v>52.435371954171373</v>
      </c>
      <c r="L78" s="643">
        <v>12.310956914636114</v>
      </c>
      <c r="M78" s="643">
        <v>0</v>
      </c>
      <c r="N78" s="643">
        <v>0</v>
      </c>
      <c r="O78" s="643">
        <v>50.0300952073584</v>
      </c>
      <c r="P78" s="643">
        <v>3.9722446345005649</v>
      </c>
      <c r="Q78" s="643">
        <v>0</v>
      </c>
      <c r="R78" s="643">
        <v>0</v>
      </c>
      <c r="S78" s="643">
        <v>0</v>
      </c>
      <c r="T78" s="643">
        <v>0</v>
      </c>
      <c r="U78" s="643">
        <v>5.1853316120703568</v>
      </c>
      <c r="V78" s="643">
        <v>3.5639825722123608</v>
      </c>
      <c r="W78" s="643">
        <v>0</v>
      </c>
      <c r="X78" s="643">
        <v>0</v>
      </c>
      <c r="Y78" s="643">
        <v>0</v>
      </c>
      <c r="Z78" s="643">
        <v>1.1595933516217525</v>
      </c>
      <c r="AA78" s="643">
        <v>2.3840568016782315</v>
      </c>
      <c r="AB78" s="643">
        <v>0.91165079877360011</v>
      </c>
      <c r="AC78" s="643">
        <v>0</v>
      </c>
      <c r="AD78" s="643">
        <v>0</v>
      </c>
      <c r="AE78" s="643">
        <v>0</v>
      </c>
      <c r="AF78" s="643">
        <v>0</v>
      </c>
      <c r="AG78" s="643">
        <v>0</v>
      </c>
      <c r="AH78" s="643">
        <v>0</v>
      </c>
      <c r="AI78" s="643">
        <v>0</v>
      </c>
      <c r="AJ78" s="643">
        <v>0</v>
      </c>
      <c r="AK78" s="643">
        <v>0</v>
      </c>
      <c r="AL78" s="643">
        <v>0</v>
      </c>
      <c r="AM78" s="643">
        <v>0</v>
      </c>
      <c r="AN78" s="643">
        <v>0</v>
      </c>
      <c r="AO78" s="643">
        <v>0</v>
      </c>
      <c r="AP78" s="643">
        <v>0</v>
      </c>
      <c r="AQ78" s="643">
        <v>0</v>
      </c>
    </row>
    <row r="79" spans="1:43" ht="16.5">
      <c r="A79" s="642">
        <v>216</v>
      </c>
      <c r="B79" s="632" t="s">
        <v>101</v>
      </c>
      <c r="C79" s="36">
        <v>1217</v>
      </c>
      <c r="D79" s="643">
        <v>97.345932621199665</v>
      </c>
      <c r="E79" s="643">
        <v>-196.45028759244042</v>
      </c>
      <c r="F79" s="643">
        <v>-100.52013147082991</v>
      </c>
      <c r="G79" s="651">
        <v>-199.62448644207066</v>
      </c>
      <c r="H79" s="643">
        <v>0</v>
      </c>
      <c r="I79" s="643">
        <v>0</v>
      </c>
      <c r="J79" s="643">
        <v>58.670501232539031</v>
      </c>
      <c r="K79" s="643">
        <v>0</v>
      </c>
      <c r="L79" s="643">
        <v>31.343467543138868</v>
      </c>
      <c r="M79" s="643">
        <v>0</v>
      </c>
      <c r="N79" s="643">
        <v>0</v>
      </c>
      <c r="O79" s="643">
        <v>-4.8989317995069843</v>
      </c>
      <c r="P79" s="643">
        <v>7.7082990961380444</v>
      </c>
      <c r="Q79" s="643">
        <v>0</v>
      </c>
      <c r="R79" s="643">
        <v>0</v>
      </c>
      <c r="S79" s="643">
        <v>0</v>
      </c>
      <c r="T79" s="643">
        <v>0</v>
      </c>
      <c r="U79" s="643">
        <v>0</v>
      </c>
      <c r="V79" s="643">
        <v>3.5636811832374691</v>
      </c>
      <c r="W79" s="643">
        <v>0</v>
      </c>
      <c r="X79" s="643">
        <v>0</v>
      </c>
      <c r="Y79" s="643">
        <v>0</v>
      </c>
      <c r="Z79" s="643">
        <v>0.95891536565324564</v>
      </c>
      <c r="AA79" s="643">
        <v>0</v>
      </c>
      <c r="AB79" s="643">
        <v>0</v>
      </c>
      <c r="AC79" s="643">
        <v>0</v>
      </c>
      <c r="AD79" s="643">
        <v>0</v>
      </c>
      <c r="AE79" s="643">
        <v>0</v>
      </c>
      <c r="AF79" s="643">
        <v>0</v>
      </c>
      <c r="AG79" s="643">
        <v>0</v>
      </c>
      <c r="AH79" s="643">
        <v>0</v>
      </c>
      <c r="AI79" s="643">
        <v>0</v>
      </c>
      <c r="AJ79" s="643">
        <v>0</v>
      </c>
      <c r="AK79" s="643">
        <v>0</v>
      </c>
      <c r="AL79" s="643">
        <v>0</v>
      </c>
      <c r="AM79" s="643">
        <v>0</v>
      </c>
      <c r="AN79" s="643">
        <v>0</v>
      </c>
      <c r="AO79" s="643">
        <v>0</v>
      </c>
      <c r="AP79" s="643">
        <v>0</v>
      </c>
      <c r="AQ79" s="643">
        <v>0</v>
      </c>
    </row>
    <row r="80" spans="1:43" ht="16.5">
      <c r="A80" s="642">
        <v>217</v>
      </c>
      <c r="B80" s="632" t="s">
        <v>102</v>
      </c>
      <c r="C80" s="36">
        <v>5246</v>
      </c>
      <c r="D80" s="643">
        <v>334.19519634006861</v>
      </c>
      <c r="E80" s="643">
        <v>-196.45005718642776</v>
      </c>
      <c r="F80" s="643">
        <v>-100.52001524971406</v>
      </c>
      <c r="G80" s="651">
        <v>37.2251239039268</v>
      </c>
      <c r="H80" s="643">
        <v>200.83034693099503</v>
      </c>
      <c r="I80" s="643">
        <v>0</v>
      </c>
      <c r="J80" s="643">
        <v>27.221692718261533</v>
      </c>
      <c r="K80" s="643">
        <v>15.059092642012962</v>
      </c>
      <c r="L80" s="643">
        <v>21.813953488372093</v>
      </c>
      <c r="M80" s="643">
        <v>0</v>
      </c>
      <c r="N80" s="643">
        <v>41.126572626763249</v>
      </c>
      <c r="O80" s="643">
        <v>13.922417079679756</v>
      </c>
      <c r="P80" s="643">
        <v>7.1105604269919942</v>
      </c>
      <c r="Q80" s="643">
        <v>0</v>
      </c>
      <c r="R80" s="643">
        <v>0</v>
      </c>
      <c r="S80" s="643">
        <v>0</v>
      </c>
      <c r="T80" s="643">
        <v>0</v>
      </c>
      <c r="U80" s="643">
        <v>0</v>
      </c>
      <c r="V80" s="643">
        <v>3.5640487990850174</v>
      </c>
      <c r="W80" s="643">
        <v>0</v>
      </c>
      <c r="X80" s="643">
        <v>0</v>
      </c>
      <c r="Y80" s="643">
        <v>0</v>
      </c>
      <c r="Z80" s="643">
        <v>1.3926801372474267</v>
      </c>
      <c r="AA80" s="643">
        <v>0</v>
      </c>
      <c r="AB80" s="643">
        <v>2.1538314906595502</v>
      </c>
      <c r="AC80" s="643">
        <v>0</v>
      </c>
      <c r="AD80" s="643">
        <v>0</v>
      </c>
      <c r="AE80" s="643">
        <v>0</v>
      </c>
      <c r="AF80" s="643">
        <v>0</v>
      </c>
      <c r="AG80" s="643">
        <v>0</v>
      </c>
      <c r="AH80" s="643">
        <v>0</v>
      </c>
      <c r="AI80" s="643">
        <v>0</v>
      </c>
      <c r="AJ80" s="643">
        <v>0</v>
      </c>
      <c r="AK80" s="643">
        <v>0</v>
      </c>
      <c r="AL80" s="643">
        <v>0</v>
      </c>
      <c r="AM80" s="643">
        <v>0</v>
      </c>
      <c r="AN80" s="643">
        <v>0</v>
      </c>
      <c r="AO80" s="643">
        <v>0</v>
      </c>
      <c r="AP80" s="643">
        <v>0</v>
      </c>
      <c r="AQ80" s="643">
        <v>0</v>
      </c>
    </row>
    <row r="81" spans="1:43" ht="16.5">
      <c r="A81" s="642">
        <v>218</v>
      </c>
      <c r="B81" s="632" t="s">
        <v>103</v>
      </c>
      <c r="C81" s="36">
        <v>1188</v>
      </c>
      <c r="D81" s="643">
        <v>82.611952861952858</v>
      </c>
      <c r="E81" s="643">
        <v>-196.45033670033669</v>
      </c>
      <c r="F81" s="643">
        <v>-100.52020202020202</v>
      </c>
      <c r="G81" s="651">
        <v>-214.35858585858585</v>
      </c>
      <c r="H81" s="643">
        <v>0</v>
      </c>
      <c r="I81" s="643">
        <v>0</v>
      </c>
      <c r="J81" s="643">
        <v>20.034511784511785</v>
      </c>
      <c r="K81" s="643">
        <v>25.093434343434343</v>
      </c>
      <c r="L81" s="643">
        <v>0</v>
      </c>
      <c r="M81" s="643">
        <v>0</v>
      </c>
      <c r="N81" s="643">
        <v>0</v>
      </c>
      <c r="O81" s="643">
        <v>25.093434343434343</v>
      </c>
      <c r="P81" s="643">
        <v>7.8964646464646462</v>
      </c>
      <c r="Q81" s="643">
        <v>0</v>
      </c>
      <c r="R81" s="643">
        <v>0</v>
      </c>
      <c r="S81" s="643">
        <v>0</v>
      </c>
      <c r="T81" s="643">
        <v>0</v>
      </c>
      <c r="U81" s="643">
        <v>0</v>
      </c>
      <c r="V81" s="643">
        <v>3.563973063973064</v>
      </c>
      <c r="W81" s="643">
        <v>0</v>
      </c>
      <c r="X81" s="643">
        <v>0</v>
      </c>
      <c r="Y81" s="643">
        <v>0</v>
      </c>
      <c r="Z81" s="643">
        <v>0.93013468013468015</v>
      </c>
      <c r="AA81" s="643">
        <v>0</v>
      </c>
      <c r="AB81" s="643">
        <v>0</v>
      </c>
      <c r="AC81" s="643">
        <v>0</v>
      </c>
      <c r="AD81" s="643">
        <v>0</v>
      </c>
      <c r="AE81" s="643">
        <v>0</v>
      </c>
      <c r="AF81" s="643">
        <v>0</v>
      </c>
      <c r="AG81" s="643">
        <v>0</v>
      </c>
      <c r="AH81" s="643">
        <v>0</v>
      </c>
      <c r="AI81" s="643">
        <v>0</v>
      </c>
      <c r="AJ81" s="643">
        <v>0</v>
      </c>
      <c r="AK81" s="643">
        <v>0</v>
      </c>
      <c r="AL81" s="643">
        <v>0</v>
      </c>
      <c r="AM81" s="643">
        <v>0</v>
      </c>
      <c r="AN81" s="643">
        <v>0</v>
      </c>
      <c r="AO81" s="643">
        <v>0</v>
      </c>
      <c r="AP81" s="643">
        <v>0</v>
      </c>
      <c r="AQ81" s="643">
        <v>0</v>
      </c>
    </row>
    <row r="82" spans="1:43" ht="16.5">
      <c r="A82" s="642">
        <v>224</v>
      </c>
      <c r="B82" s="632" t="s">
        <v>104</v>
      </c>
      <c r="C82" s="36">
        <v>8581</v>
      </c>
      <c r="D82" s="643">
        <v>247.19916093695375</v>
      </c>
      <c r="E82" s="643">
        <v>-196.44994755855961</v>
      </c>
      <c r="F82" s="643">
        <v>-100.5199860156159</v>
      </c>
      <c r="G82" s="651">
        <v>-49.770772637221768</v>
      </c>
      <c r="H82" s="643">
        <v>176.41347162335393</v>
      </c>
      <c r="I82" s="643">
        <v>0</v>
      </c>
      <c r="J82" s="643">
        <v>8.3209416151963644</v>
      </c>
      <c r="K82" s="643">
        <v>17.54422561473022</v>
      </c>
      <c r="L82" s="643">
        <v>0</v>
      </c>
      <c r="M82" s="643">
        <v>0</v>
      </c>
      <c r="N82" s="643">
        <v>23.587577205453911</v>
      </c>
      <c r="O82" s="643">
        <v>-1.5633376063395874</v>
      </c>
      <c r="P82" s="643">
        <v>5.1915860622305097</v>
      </c>
      <c r="Q82" s="643">
        <v>0</v>
      </c>
      <c r="R82" s="643">
        <v>0</v>
      </c>
      <c r="S82" s="643">
        <v>0</v>
      </c>
      <c r="T82" s="643">
        <v>0</v>
      </c>
      <c r="U82" s="643">
        <v>9.7362778230975415</v>
      </c>
      <c r="V82" s="643">
        <v>3.5640368255448083</v>
      </c>
      <c r="W82" s="643">
        <v>0</v>
      </c>
      <c r="X82" s="643">
        <v>0</v>
      </c>
      <c r="Y82" s="643">
        <v>0</v>
      </c>
      <c r="Z82" s="643">
        <v>1.1531290059433632</v>
      </c>
      <c r="AA82" s="643">
        <v>3.0990560540729519</v>
      </c>
      <c r="AB82" s="643">
        <v>0</v>
      </c>
      <c r="AC82" s="643">
        <v>0</v>
      </c>
      <c r="AD82" s="643">
        <v>0</v>
      </c>
      <c r="AE82" s="643">
        <v>0.15219671366973547</v>
      </c>
      <c r="AF82" s="643">
        <v>0</v>
      </c>
      <c r="AG82" s="643">
        <v>0</v>
      </c>
      <c r="AH82" s="643">
        <v>0</v>
      </c>
      <c r="AI82" s="643">
        <v>0</v>
      </c>
      <c r="AJ82" s="643">
        <v>0</v>
      </c>
      <c r="AK82" s="643">
        <v>0</v>
      </c>
      <c r="AL82" s="643">
        <v>0</v>
      </c>
      <c r="AM82" s="643">
        <v>0</v>
      </c>
      <c r="AN82" s="643">
        <v>0</v>
      </c>
      <c r="AO82" s="643">
        <v>0</v>
      </c>
      <c r="AP82" s="643">
        <v>0</v>
      </c>
      <c r="AQ82" s="643">
        <v>0</v>
      </c>
    </row>
    <row r="83" spans="1:43" ht="16.5">
      <c r="A83" s="642">
        <v>226</v>
      </c>
      <c r="B83" s="632" t="s">
        <v>105</v>
      </c>
      <c r="C83" s="36">
        <v>3625</v>
      </c>
      <c r="D83" s="643">
        <v>288.77048275862069</v>
      </c>
      <c r="E83" s="643">
        <v>-196.44993103448274</v>
      </c>
      <c r="F83" s="643">
        <v>-100.52</v>
      </c>
      <c r="G83" s="651">
        <v>-8.1994482758620695</v>
      </c>
      <c r="H83" s="643">
        <v>211.90565517241379</v>
      </c>
      <c r="I83" s="643">
        <v>0</v>
      </c>
      <c r="J83" s="643">
        <v>6.5657931034482759</v>
      </c>
      <c r="K83" s="643">
        <v>7.8126896551724139</v>
      </c>
      <c r="L83" s="643">
        <v>0</v>
      </c>
      <c r="M83" s="643">
        <v>0</v>
      </c>
      <c r="N83" s="643">
        <v>44.997241379310346</v>
      </c>
      <c r="O83" s="643">
        <v>7.8126896551724139</v>
      </c>
      <c r="P83" s="643">
        <v>5.1757241379310344</v>
      </c>
      <c r="Q83" s="643">
        <v>0</v>
      </c>
      <c r="R83" s="643">
        <v>0</v>
      </c>
      <c r="S83" s="643">
        <v>0</v>
      </c>
      <c r="T83" s="643">
        <v>0</v>
      </c>
      <c r="U83" s="643">
        <v>0</v>
      </c>
      <c r="V83" s="643">
        <v>3.564137931034483</v>
      </c>
      <c r="W83" s="643">
        <v>0</v>
      </c>
      <c r="X83" s="643">
        <v>0</v>
      </c>
      <c r="Y83" s="643">
        <v>0</v>
      </c>
      <c r="Z83" s="643">
        <v>0.93655172413793109</v>
      </c>
      <c r="AA83" s="643">
        <v>0</v>
      </c>
      <c r="AB83" s="643">
        <v>0</v>
      </c>
      <c r="AC83" s="643">
        <v>0</v>
      </c>
      <c r="AD83" s="643">
        <v>0</v>
      </c>
      <c r="AE83" s="643">
        <v>0</v>
      </c>
      <c r="AF83" s="643">
        <v>0</v>
      </c>
      <c r="AG83" s="643">
        <v>0</v>
      </c>
      <c r="AH83" s="643">
        <v>0</v>
      </c>
      <c r="AI83" s="643">
        <v>0</v>
      </c>
      <c r="AJ83" s="643">
        <v>0</v>
      </c>
      <c r="AK83" s="643">
        <v>0</v>
      </c>
      <c r="AL83" s="643">
        <v>0</v>
      </c>
      <c r="AM83" s="643">
        <v>0</v>
      </c>
      <c r="AN83" s="643">
        <v>0</v>
      </c>
      <c r="AO83" s="643">
        <v>0</v>
      </c>
      <c r="AP83" s="643">
        <v>0</v>
      </c>
      <c r="AQ83" s="643">
        <v>0</v>
      </c>
    </row>
    <row r="84" spans="1:43" ht="16.5">
      <c r="A84" s="642">
        <v>230</v>
      </c>
      <c r="B84" s="632" t="s">
        <v>106</v>
      </c>
      <c r="C84" s="36">
        <v>2216</v>
      </c>
      <c r="D84" s="643">
        <v>116.8307761732852</v>
      </c>
      <c r="E84" s="643">
        <v>-196.44990974729242</v>
      </c>
      <c r="F84" s="643">
        <v>-100.51985559566786</v>
      </c>
      <c r="G84" s="651">
        <v>-180.13898916967509</v>
      </c>
      <c r="H84" s="643">
        <v>0</v>
      </c>
      <c r="I84" s="643">
        <v>0</v>
      </c>
      <c r="J84" s="643">
        <v>64.442689530685925</v>
      </c>
      <c r="K84" s="643">
        <v>21.524368231046932</v>
      </c>
      <c r="L84" s="643">
        <v>0</v>
      </c>
      <c r="M84" s="643">
        <v>0</v>
      </c>
      <c r="N84" s="643">
        <v>0</v>
      </c>
      <c r="O84" s="643">
        <v>10.089350180505415</v>
      </c>
      <c r="P84" s="643">
        <v>4.2066787003610111</v>
      </c>
      <c r="Q84" s="643">
        <v>0</v>
      </c>
      <c r="R84" s="643">
        <v>0</v>
      </c>
      <c r="S84" s="643">
        <v>0</v>
      </c>
      <c r="T84" s="643">
        <v>0</v>
      </c>
      <c r="U84" s="643">
        <v>0</v>
      </c>
      <c r="V84" s="643">
        <v>3.5640794223826715</v>
      </c>
      <c r="W84" s="643">
        <v>0</v>
      </c>
      <c r="X84" s="643">
        <v>0</v>
      </c>
      <c r="Y84" s="643">
        <v>0</v>
      </c>
      <c r="Z84" s="643">
        <v>1.003158844765343</v>
      </c>
      <c r="AA84" s="643">
        <v>12.000451263537906</v>
      </c>
      <c r="AB84" s="643">
        <v>0</v>
      </c>
      <c r="AC84" s="643">
        <v>0</v>
      </c>
      <c r="AD84" s="643">
        <v>0</v>
      </c>
      <c r="AE84" s="643">
        <v>0</v>
      </c>
      <c r="AF84" s="643">
        <v>0</v>
      </c>
      <c r="AG84" s="643">
        <v>0</v>
      </c>
      <c r="AH84" s="643">
        <v>0</v>
      </c>
      <c r="AI84" s="643">
        <v>0</v>
      </c>
      <c r="AJ84" s="643">
        <v>0</v>
      </c>
      <c r="AK84" s="643">
        <v>0</v>
      </c>
      <c r="AL84" s="643">
        <v>0</v>
      </c>
      <c r="AM84" s="643">
        <v>0</v>
      </c>
      <c r="AN84" s="643">
        <v>0</v>
      </c>
      <c r="AO84" s="643">
        <v>0</v>
      </c>
      <c r="AP84" s="643">
        <v>0</v>
      </c>
      <c r="AQ84" s="643">
        <v>0</v>
      </c>
    </row>
    <row r="85" spans="1:43" ht="16.5">
      <c r="A85" s="642">
        <v>231</v>
      </c>
      <c r="B85" s="632" t="s">
        <v>107</v>
      </c>
      <c r="C85" s="36">
        <v>1208</v>
      </c>
      <c r="D85" s="643">
        <v>285.11754966887418</v>
      </c>
      <c r="E85" s="643">
        <v>-196.4503311258278</v>
      </c>
      <c r="F85" s="643">
        <v>-100.51986754966887</v>
      </c>
      <c r="G85" s="651">
        <v>-11.852649006622517</v>
      </c>
      <c r="H85" s="643">
        <v>0</v>
      </c>
      <c r="I85" s="643">
        <v>0</v>
      </c>
      <c r="J85" s="643">
        <v>19.702814569536425</v>
      </c>
      <c r="K85" s="643">
        <v>122.15645695364239</v>
      </c>
      <c r="L85" s="643">
        <v>31.576986754966889</v>
      </c>
      <c r="M85" s="643">
        <v>0</v>
      </c>
      <c r="N85" s="643">
        <v>63.721854304635762</v>
      </c>
      <c r="O85" s="643">
        <v>35.783112582781456</v>
      </c>
      <c r="P85" s="643">
        <v>7.7533112582781456</v>
      </c>
      <c r="Q85" s="643">
        <v>0</v>
      </c>
      <c r="R85" s="643">
        <v>0</v>
      </c>
      <c r="S85" s="643">
        <v>0</v>
      </c>
      <c r="T85" s="643">
        <v>0</v>
      </c>
      <c r="U85" s="643">
        <v>0</v>
      </c>
      <c r="V85" s="643">
        <v>3.5637417218543046</v>
      </c>
      <c r="W85" s="643">
        <v>0</v>
      </c>
      <c r="X85" s="643">
        <v>0</v>
      </c>
      <c r="Y85" s="643">
        <v>0</v>
      </c>
      <c r="Z85" s="643">
        <v>0.85927152317880795</v>
      </c>
      <c r="AA85" s="643">
        <v>0</v>
      </c>
      <c r="AB85" s="643">
        <v>0</v>
      </c>
      <c r="AC85" s="643">
        <v>0</v>
      </c>
      <c r="AD85" s="643">
        <v>0</v>
      </c>
      <c r="AE85" s="643">
        <v>0</v>
      </c>
      <c r="AF85" s="643">
        <v>0</v>
      </c>
      <c r="AG85" s="643">
        <v>0</v>
      </c>
      <c r="AH85" s="643">
        <v>0</v>
      </c>
      <c r="AI85" s="643">
        <v>0</v>
      </c>
      <c r="AJ85" s="643">
        <v>0</v>
      </c>
      <c r="AK85" s="643">
        <v>0</v>
      </c>
      <c r="AL85" s="643">
        <v>0</v>
      </c>
      <c r="AM85" s="643">
        <v>0</v>
      </c>
      <c r="AN85" s="643">
        <v>0</v>
      </c>
      <c r="AO85" s="643">
        <v>0</v>
      </c>
      <c r="AP85" s="643">
        <v>0</v>
      </c>
      <c r="AQ85" s="643">
        <v>0</v>
      </c>
    </row>
    <row r="86" spans="1:43" ht="16.5">
      <c r="A86" s="642">
        <v>232</v>
      </c>
      <c r="B86" s="632" t="s">
        <v>108</v>
      </c>
      <c r="C86" s="36">
        <v>12618</v>
      </c>
      <c r="D86" s="643">
        <v>274.28506894912033</v>
      </c>
      <c r="E86" s="643">
        <v>-196.44999207481376</v>
      </c>
      <c r="F86" s="643">
        <v>-100.51997146932953</v>
      </c>
      <c r="G86" s="651">
        <v>-22.684894595022982</v>
      </c>
      <c r="H86" s="643">
        <v>109.86939293073387</v>
      </c>
      <c r="I86" s="643">
        <v>0</v>
      </c>
      <c r="J86" s="643">
        <v>56.587731811697573</v>
      </c>
      <c r="K86" s="643">
        <v>11.104216199080678</v>
      </c>
      <c r="L86" s="643">
        <v>21.161673799334284</v>
      </c>
      <c r="M86" s="643">
        <v>0</v>
      </c>
      <c r="N86" s="643">
        <v>29.258678078934857</v>
      </c>
      <c r="O86" s="643">
        <v>5.3158186717387856</v>
      </c>
      <c r="P86" s="643">
        <v>5.1737200824219371</v>
      </c>
      <c r="Q86" s="643">
        <v>28.322713583769218</v>
      </c>
      <c r="R86" s="643">
        <v>0</v>
      </c>
      <c r="S86" s="643">
        <v>0</v>
      </c>
      <c r="T86" s="643">
        <v>0</v>
      </c>
      <c r="U86" s="643">
        <v>0</v>
      </c>
      <c r="V86" s="643">
        <v>3.5640355048343637</v>
      </c>
      <c r="W86" s="643">
        <v>0</v>
      </c>
      <c r="X86" s="643">
        <v>0</v>
      </c>
      <c r="Y86" s="643">
        <v>0</v>
      </c>
      <c r="Z86" s="643">
        <v>1.1993976858456175</v>
      </c>
      <c r="AA86" s="643">
        <v>0.93667776192740526</v>
      </c>
      <c r="AB86" s="643">
        <v>1.7910128388017119</v>
      </c>
      <c r="AC86" s="643">
        <v>0</v>
      </c>
      <c r="AD86" s="643">
        <v>0</v>
      </c>
      <c r="AE86" s="643">
        <v>0</v>
      </c>
      <c r="AF86" s="643">
        <v>0</v>
      </c>
      <c r="AG86" s="643">
        <v>0</v>
      </c>
      <c r="AH86" s="643">
        <v>0</v>
      </c>
      <c r="AI86" s="643">
        <v>0</v>
      </c>
      <c r="AJ86" s="643">
        <v>0</v>
      </c>
      <c r="AK86" s="643">
        <v>0</v>
      </c>
      <c r="AL86" s="643">
        <v>0</v>
      </c>
      <c r="AM86" s="643">
        <v>0</v>
      </c>
      <c r="AN86" s="643">
        <v>0</v>
      </c>
      <c r="AO86" s="643">
        <v>0</v>
      </c>
      <c r="AP86" s="643">
        <v>0</v>
      </c>
      <c r="AQ86" s="643">
        <v>0</v>
      </c>
    </row>
    <row r="87" spans="1:43" ht="16.5">
      <c r="A87" s="642">
        <v>233</v>
      </c>
      <c r="B87" s="632" t="s">
        <v>109</v>
      </c>
      <c r="C87" s="36">
        <v>15165</v>
      </c>
      <c r="D87" s="643">
        <v>309.89132871744147</v>
      </c>
      <c r="E87" s="643">
        <v>-196.44998351467194</v>
      </c>
      <c r="F87" s="643">
        <v>-100.52001318826245</v>
      </c>
      <c r="G87" s="651">
        <v>12.921332014507088</v>
      </c>
      <c r="H87" s="643">
        <v>150.08295417078799</v>
      </c>
      <c r="I87" s="643">
        <v>0</v>
      </c>
      <c r="J87" s="643">
        <v>42.375337949225191</v>
      </c>
      <c r="K87" s="643">
        <v>45.704582921200135</v>
      </c>
      <c r="L87" s="643">
        <v>7.5460600065941312</v>
      </c>
      <c r="M87" s="643">
        <v>0</v>
      </c>
      <c r="N87" s="643">
        <v>0</v>
      </c>
      <c r="O87" s="643">
        <v>14.251961754038906</v>
      </c>
      <c r="P87" s="643">
        <v>6.1508077810748434</v>
      </c>
      <c r="Q87" s="643">
        <v>39.032904714803827</v>
      </c>
      <c r="R87" s="643">
        <v>0</v>
      </c>
      <c r="S87" s="643">
        <v>0</v>
      </c>
      <c r="T87" s="643">
        <v>0</v>
      </c>
      <c r="U87" s="643">
        <v>0</v>
      </c>
      <c r="V87" s="643">
        <v>3.5639960435212661</v>
      </c>
      <c r="W87" s="643">
        <v>0</v>
      </c>
      <c r="X87" s="643">
        <v>0</v>
      </c>
      <c r="Y87" s="643">
        <v>0</v>
      </c>
      <c r="Z87" s="643">
        <v>1.1827233761951863</v>
      </c>
      <c r="AA87" s="643">
        <v>0</v>
      </c>
      <c r="AB87" s="643">
        <v>0</v>
      </c>
      <c r="AC87" s="643">
        <v>0</v>
      </c>
      <c r="AD87" s="643">
        <v>0</v>
      </c>
      <c r="AE87" s="643">
        <v>0</v>
      </c>
      <c r="AF87" s="643">
        <v>0</v>
      </c>
      <c r="AG87" s="643">
        <v>0</v>
      </c>
      <c r="AH87" s="643">
        <v>0</v>
      </c>
      <c r="AI87" s="643">
        <v>0</v>
      </c>
      <c r="AJ87" s="643">
        <v>0</v>
      </c>
      <c r="AK87" s="643">
        <v>0</v>
      </c>
      <c r="AL87" s="643">
        <v>0</v>
      </c>
      <c r="AM87" s="643">
        <v>0</v>
      </c>
      <c r="AN87" s="643">
        <v>0</v>
      </c>
      <c r="AO87" s="643">
        <v>0</v>
      </c>
      <c r="AP87" s="643">
        <v>0</v>
      </c>
      <c r="AQ87" s="643">
        <v>0</v>
      </c>
    </row>
    <row r="88" spans="1:43" ht="16.5">
      <c r="A88" s="642">
        <v>235</v>
      </c>
      <c r="B88" s="632" t="s">
        <v>110</v>
      </c>
      <c r="C88" s="36">
        <v>10270</v>
      </c>
      <c r="D88" s="643">
        <v>630.95647517039924</v>
      </c>
      <c r="E88" s="643">
        <v>-196.45004868549174</v>
      </c>
      <c r="F88" s="643">
        <v>-100.51996105160661</v>
      </c>
      <c r="G88" s="651">
        <v>333.98646543330085</v>
      </c>
      <c r="H88" s="643">
        <v>555.6215189873418</v>
      </c>
      <c r="I88" s="643">
        <v>0</v>
      </c>
      <c r="J88" s="643">
        <v>11.587536514118792</v>
      </c>
      <c r="K88" s="643">
        <v>12.04634858812074</v>
      </c>
      <c r="L88" s="643">
        <v>0</v>
      </c>
      <c r="M88" s="643">
        <v>0</v>
      </c>
      <c r="N88" s="643">
        <v>23.065628042843233</v>
      </c>
      <c r="O88" s="643">
        <v>5.9506329113924048</v>
      </c>
      <c r="P88" s="643">
        <v>16.610808179162611</v>
      </c>
      <c r="Q88" s="643">
        <v>0</v>
      </c>
      <c r="R88" s="643">
        <v>0</v>
      </c>
      <c r="S88" s="643">
        <v>0</v>
      </c>
      <c r="T88" s="643">
        <v>0</v>
      </c>
      <c r="U88" s="643">
        <v>0</v>
      </c>
      <c r="V88" s="643">
        <v>3.5639727361246347</v>
      </c>
      <c r="W88" s="643">
        <v>0</v>
      </c>
      <c r="X88" s="643">
        <v>0</v>
      </c>
      <c r="Y88" s="643">
        <v>0</v>
      </c>
      <c r="Z88" s="643">
        <v>1.4098344693281402</v>
      </c>
      <c r="AA88" s="643">
        <v>0</v>
      </c>
      <c r="AB88" s="643">
        <v>1.1001947419668938</v>
      </c>
      <c r="AC88" s="643">
        <v>0</v>
      </c>
      <c r="AD88" s="643">
        <v>0</v>
      </c>
      <c r="AE88" s="643">
        <v>0</v>
      </c>
      <c r="AF88" s="643">
        <v>0</v>
      </c>
      <c r="AG88" s="643">
        <v>0</v>
      </c>
      <c r="AH88" s="643">
        <v>0</v>
      </c>
      <c r="AI88" s="643">
        <v>0</v>
      </c>
      <c r="AJ88" s="643">
        <v>0</v>
      </c>
      <c r="AK88" s="643">
        <v>0</v>
      </c>
      <c r="AL88" s="643">
        <v>0</v>
      </c>
      <c r="AM88" s="643">
        <v>0</v>
      </c>
      <c r="AN88" s="643">
        <v>0</v>
      </c>
      <c r="AO88" s="643">
        <v>0</v>
      </c>
      <c r="AP88" s="643">
        <v>0</v>
      </c>
      <c r="AQ88" s="643">
        <v>0</v>
      </c>
    </row>
    <row r="89" spans="1:43" ht="16.5">
      <c r="A89" s="642">
        <v>236</v>
      </c>
      <c r="B89" s="632" t="s">
        <v>111</v>
      </c>
      <c r="C89" s="36">
        <v>4137</v>
      </c>
      <c r="D89" s="643">
        <v>558.66134880348079</v>
      </c>
      <c r="E89" s="643">
        <v>-196.45008460236886</v>
      </c>
      <c r="F89" s="643">
        <v>-100.51994198694706</v>
      </c>
      <c r="G89" s="651">
        <v>261.69132221416487</v>
      </c>
      <c r="H89" s="643">
        <v>360.6047860768673</v>
      </c>
      <c r="I89" s="643">
        <v>0</v>
      </c>
      <c r="J89" s="643">
        <v>28.765772298767221</v>
      </c>
      <c r="K89" s="643">
        <v>0</v>
      </c>
      <c r="L89" s="643">
        <v>64.543872371283541</v>
      </c>
      <c r="M89" s="643">
        <v>0</v>
      </c>
      <c r="N89" s="643">
        <v>0</v>
      </c>
      <c r="O89" s="643">
        <v>-1.8015470147449844</v>
      </c>
      <c r="P89" s="643">
        <v>8.1389896059946825</v>
      </c>
      <c r="Q89" s="643">
        <v>0</v>
      </c>
      <c r="R89" s="643">
        <v>0</v>
      </c>
      <c r="S89" s="643">
        <v>0</v>
      </c>
      <c r="T89" s="643">
        <v>6.3178631858834908</v>
      </c>
      <c r="U89" s="643">
        <v>0</v>
      </c>
      <c r="V89" s="643">
        <v>3.5639352187575537</v>
      </c>
      <c r="W89" s="643">
        <v>0</v>
      </c>
      <c r="X89" s="643">
        <v>0</v>
      </c>
      <c r="Y89" s="643">
        <v>41.01837080009669</v>
      </c>
      <c r="Z89" s="643">
        <v>1.3623398598017888</v>
      </c>
      <c r="AA89" s="643">
        <v>1.4285714285714286</v>
      </c>
      <c r="AB89" s="643">
        <v>0</v>
      </c>
      <c r="AC89" s="643">
        <v>0</v>
      </c>
      <c r="AD89" s="643">
        <v>0</v>
      </c>
      <c r="AE89" s="643">
        <v>0</v>
      </c>
      <c r="AF89" s="643">
        <v>44.718394972202077</v>
      </c>
      <c r="AG89" s="643">
        <v>0</v>
      </c>
      <c r="AH89" s="643">
        <v>0</v>
      </c>
      <c r="AI89" s="643">
        <v>0</v>
      </c>
      <c r="AJ89" s="643">
        <v>0</v>
      </c>
      <c r="AK89" s="643">
        <v>0</v>
      </c>
      <c r="AL89" s="643">
        <v>0</v>
      </c>
      <c r="AM89" s="643">
        <v>0</v>
      </c>
      <c r="AN89" s="643">
        <v>0</v>
      </c>
      <c r="AO89" s="643">
        <v>0</v>
      </c>
      <c r="AP89" s="643">
        <v>0</v>
      </c>
      <c r="AQ89" s="643">
        <v>0</v>
      </c>
    </row>
    <row r="90" spans="1:43" ht="16.5">
      <c r="A90" s="642">
        <v>239</v>
      </c>
      <c r="B90" s="632" t="s">
        <v>112</v>
      </c>
      <c r="C90" s="36">
        <v>2035</v>
      </c>
      <c r="D90" s="643">
        <v>63.395085995085992</v>
      </c>
      <c r="E90" s="643">
        <v>-196.45012285012285</v>
      </c>
      <c r="F90" s="643">
        <v>-100.51990171990172</v>
      </c>
      <c r="G90" s="651">
        <v>-233.57493857493859</v>
      </c>
      <c r="H90" s="643">
        <v>0</v>
      </c>
      <c r="I90" s="643">
        <v>0</v>
      </c>
      <c r="J90" s="643">
        <v>11.695823095823096</v>
      </c>
      <c r="K90" s="643">
        <v>0</v>
      </c>
      <c r="L90" s="643">
        <v>0</v>
      </c>
      <c r="M90" s="643">
        <v>0</v>
      </c>
      <c r="N90" s="643">
        <v>0</v>
      </c>
      <c r="O90" s="643">
        <v>38.087960687960688</v>
      </c>
      <c r="P90" s="643">
        <v>9.2196560196560196</v>
      </c>
      <c r="Q90" s="643">
        <v>0</v>
      </c>
      <c r="R90" s="643">
        <v>0</v>
      </c>
      <c r="S90" s="643">
        <v>0</v>
      </c>
      <c r="T90" s="643">
        <v>0</v>
      </c>
      <c r="U90" s="643">
        <v>0</v>
      </c>
      <c r="V90" s="643">
        <v>3.5641277641277642</v>
      </c>
      <c r="W90" s="643">
        <v>0</v>
      </c>
      <c r="X90" s="643">
        <v>0</v>
      </c>
      <c r="Y90" s="643">
        <v>0</v>
      </c>
      <c r="Z90" s="643">
        <v>0.82751842751842752</v>
      </c>
      <c r="AA90" s="643">
        <v>0</v>
      </c>
      <c r="AB90" s="643">
        <v>0</v>
      </c>
      <c r="AC90" s="643">
        <v>0</v>
      </c>
      <c r="AD90" s="643">
        <v>0</v>
      </c>
      <c r="AE90" s="643">
        <v>0</v>
      </c>
      <c r="AF90" s="643">
        <v>0</v>
      </c>
      <c r="AG90" s="643">
        <v>0</v>
      </c>
      <c r="AH90" s="643">
        <v>0</v>
      </c>
      <c r="AI90" s="643">
        <v>0</v>
      </c>
      <c r="AJ90" s="643">
        <v>0</v>
      </c>
      <c r="AK90" s="643">
        <v>0</v>
      </c>
      <c r="AL90" s="643">
        <v>0</v>
      </c>
      <c r="AM90" s="643">
        <v>0</v>
      </c>
      <c r="AN90" s="643">
        <v>0</v>
      </c>
      <c r="AO90" s="643">
        <v>0</v>
      </c>
      <c r="AP90" s="643">
        <v>0</v>
      </c>
      <c r="AQ90" s="643">
        <v>0</v>
      </c>
    </row>
    <row r="91" spans="1:43" ht="16.5">
      <c r="A91" s="642">
        <v>240</v>
      </c>
      <c r="B91" s="632" t="s">
        <v>113</v>
      </c>
      <c r="C91" s="36">
        <v>19371</v>
      </c>
      <c r="D91" s="643">
        <v>381.42790769707295</v>
      </c>
      <c r="E91" s="643">
        <v>-196.45000258117804</v>
      </c>
      <c r="F91" s="643">
        <v>-100.52000412988488</v>
      </c>
      <c r="G91" s="651">
        <v>84.457900986010017</v>
      </c>
      <c r="H91" s="643">
        <v>105.48753291002014</v>
      </c>
      <c r="I91" s="643">
        <v>0</v>
      </c>
      <c r="J91" s="643">
        <v>54.062051520313872</v>
      </c>
      <c r="K91" s="643">
        <v>42.783077796706415</v>
      </c>
      <c r="L91" s="643">
        <v>25.599607660936453</v>
      </c>
      <c r="M91" s="643">
        <v>0</v>
      </c>
      <c r="N91" s="643">
        <v>57.181921428940171</v>
      </c>
      <c r="O91" s="643">
        <v>9.3876413194982185</v>
      </c>
      <c r="P91" s="643">
        <v>7.1839347478189044</v>
      </c>
      <c r="Q91" s="643">
        <v>48.191988023333849</v>
      </c>
      <c r="R91" s="643">
        <v>0</v>
      </c>
      <c r="S91" s="643">
        <v>10.067884982706108</v>
      </c>
      <c r="T91" s="643">
        <v>0</v>
      </c>
      <c r="U91" s="643">
        <v>9.1236384285788041</v>
      </c>
      <c r="V91" s="643">
        <v>3.5639874038511175</v>
      </c>
      <c r="W91" s="643">
        <v>0</v>
      </c>
      <c r="X91" s="643">
        <v>4.9541066542770125</v>
      </c>
      <c r="Y91" s="643">
        <v>0</v>
      </c>
      <c r="Z91" s="643">
        <v>1.1726808115223788</v>
      </c>
      <c r="AA91" s="643">
        <v>0</v>
      </c>
      <c r="AB91" s="643">
        <v>0.58329461566258844</v>
      </c>
      <c r="AC91" s="643">
        <v>0</v>
      </c>
      <c r="AD91" s="643">
        <v>0</v>
      </c>
      <c r="AE91" s="643">
        <v>5.1041247225233599</v>
      </c>
      <c r="AF91" s="643">
        <v>0</v>
      </c>
      <c r="AG91" s="643">
        <v>0</v>
      </c>
      <c r="AH91" s="643">
        <v>0</v>
      </c>
      <c r="AI91" s="643">
        <v>0</v>
      </c>
      <c r="AJ91" s="643">
        <v>1.8140519333023593</v>
      </c>
      <c r="AK91" s="643">
        <v>0</v>
      </c>
      <c r="AL91" s="643">
        <v>0</v>
      </c>
      <c r="AM91" s="643">
        <v>0</v>
      </c>
      <c r="AN91" s="643">
        <v>0</v>
      </c>
      <c r="AO91" s="643">
        <v>0</v>
      </c>
      <c r="AP91" s="643">
        <v>0</v>
      </c>
      <c r="AQ91" s="643">
        <v>-4.8336172629187963</v>
      </c>
    </row>
    <row r="92" spans="1:43" ht="16.5">
      <c r="A92" s="642">
        <v>241</v>
      </c>
      <c r="B92" s="632" t="s">
        <v>114</v>
      </c>
      <c r="C92" s="36">
        <v>7691</v>
      </c>
      <c r="D92" s="643">
        <v>249.09257573787545</v>
      </c>
      <c r="E92" s="643">
        <v>-196.45000650110518</v>
      </c>
      <c r="F92" s="643">
        <v>-100.5199583929268</v>
      </c>
      <c r="G92" s="651">
        <v>-47.877389156156546</v>
      </c>
      <c r="H92" s="643">
        <v>168.71941230009102</v>
      </c>
      <c r="I92" s="643">
        <v>0</v>
      </c>
      <c r="J92" s="643">
        <v>43.324795215186583</v>
      </c>
      <c r="K92" s="643">
        <v>0</v>
      </c>
      <c r="L92" s="643">
        <v>24.798725783383176</v>
      </c>
      <c r="M92" s="643">
        <v>0</v>
      </c>
      <c r="N92" s="643">
        <v>0</v>
      </c>
      <c r="O92" s="643">
        <v>-1.938109478611364</v>
      </c>
      <c r="P92" s="643">
        <v>9.3840852945000641</v>
      </c>
      <c r="Q92" s="643">
        <v>0</v>
      </c>
      <c r="R92" s="643">
        <v>0</v>
      </c>
      <c r="S92" s="643">
        <v>0</v>
      </c>
      <c r="T92" s="643">
        <v>0</v>
      </c>
      <c r="U92" s="643">
        <v>0</v>
      </c>
      <c r="V92" s="643">
        <v>3.5640358861006369</v>
      </c>
      <c r="W92" s="643">
        <v>0</v>
      </c>
      <c r="X92" s="643">
        <v>0</v>
      </c>
      <c r="Y92" s="643">
        <v>0</v>
      </c>
      <c r="Z92" s="643">
        <v>1.2396307372253283</v>
      </c>
      <c r="AA92" s="643">
        <v>0</v>
      </c>
      <c r="AB92" s="643">
        <v>0</v>
      </c>
      <c r="AC92" s="643">
        <v>0</v>
      </c>
      <c r="AD92" s="643">
        <v>0</v>
      </c>
      <c r="AE92" s="643">
        <v>0</v>
      </c>
      <c r="AF92" s="643">
        <v>0</v>
      </c>
      <c r="AG92" s="643">
        <v>0</v>
      </c>
      <c r="AH92" s="643">
        <v>0</v>
      </c>
      <c r="AI92" s="643">
        <v>0</v>
      </c>
      <c r="AJ92" s="643">
        <v>0</v>
      </c>
      <c r="AK92" s="643">
        <v>0</v>
      </c>
      <c r="AL92" s="643">
        <v>0</v>
      </c>
      <c r="AM92" s="643">
        <v>0</v>
      </c>
      <c r="AN92" s="643">
        <v>0</v>
      </c>
      <c r="AO92" s="643">
        <v>0</v>
      </c>
      <c r="AP92" s="643">
        <v>0</v>
      </c>
      <c r="AQ92" s="643">
        <v>0</v>
      </c>
    </row>
    <row r="93" spans="1:43" ht="16.5">
      <c r="A93" s="642">
        <v>244</v>
      </c>
      <c r="B93" s="632" t="s">
        <v>115</v>
      </c>
      <c r="C93" s="36">
        <v>19514</v>
      </c>
      <c r="D93" s="643">
        <v>314.24116019268217</v>
      </c>
      <c r="E93" s="643">
        <v>-196.44998462642207</v>
      </c>
      <c r="F93" s="643">
        <v>-100.51998565132725</v>
      </c>
      <c r="G93" s="651">
        <v>17.271189914932869</v>
      </c>
      <c r="H93" s="643">
        <v>188.89474223634315</v>
      </c>
      <c r="I93" s="643">
        <v>0</v>
      </c>
      <c r="J93" s="643">
        <v>50.006815619555191</v>
      </c>
      <c r="K93" s="643">
        <v>0.53469304089371739</v>
      </c>
      <c r="L93" s="643">
        <v>27.366813569744799</v>
      </c>
      <c r="M93" s="643">
        <v>0</v>
      </c>
      <c r="N93" s="643">
        <v>17.783181305729219</v>
      </c>
      <c r="O93" s="643">
        <v>0.30552423900789177</v>
      </c>
      <c r="P93" s="643">
        <v>21.210822998872604</v>
      </c>
      <c r="Q93" s="643">
        <v>0</v>
      </c>
      <c r="R93" s="643">
        <v>0</v>
      </c>
      <c r="S93" s="643">
        <v>0</v>
      </c>
      <c r="T93" s="643">
        <v>0</v>
      </c>
      <c r="U93" s="643">
        <v>0</v>
      </c>
      <c r="V93" s="643">
        <v>3.5640053295070206</v>
      </c>
      <c r="W93" s="643">
        <v>0</v>
      </c>
      <c r="X93" s="643">
        <v>0</v>
      </c>
      <c r="Y93" s="643">
        <v>0</v>
      </c>
      <c r="Z93" s="643">
        <v>1.6976017218407298</v>
      </c>
      <c r="AA93" s="643">
        <v>2.876960131187865</v>
      </c>
      <c r="AB93" s="643">
        <v>0</v>
      </c>
      <c r="AC93" s="643">
        <v>0</v>
      </c>
      <c r="AD93" s="643">
        <v>0</v>
      </c>
      <c r="AE93" s="643">
        <v>0</v>
      </c>
      <c r="AF93" s="643">
        <v>0</v>
      </c>
      <c r="AG93" s="643">
        <v>0</v>
      </c>
      <c r="AH93" s="643">
        <v>0</v>
      </c>
      <c r="AI93" s="643">
        <v>0</v>
      </c>
      <c r="AJ93" s="643">
        <v>0</v>
      </c>
      <c r="AK93" s="643">
        <v>0</v>
      </c>
      <c r="AL93" s="643">
        <v>0</v>
      </c>
      <c r="AM93" s="643">
        <v>0</v>
      </c>
      <c r="AN93" s="643">
        <v>0</v>
      </c>
      <c r="AO93" s="643">
        <v>0</v>
      </c>
      <c r="AP93" s="643">
        <v>0</v>
      </c>
      <c r="AQ93" s="643">
        <v>0</v>
      </c>
    </row>
    <row r="94" spans="1:43" ht="16.5">
      <c r="A94" s="642">
        <v>245</v>
      </c>
      <c r="B94" s="632" t="s">
        <v>116</v>
      </c>
      <c r="C94" s="36">
        <v>38211</v>
      </c>
      <c r="D94" s="643">
        <v>212.71877208133785</v>
      </c>
      <c r="E94" s="643">
        <v>-196.45000130852372</v>
      </c>
      <c r="F94" s="643">
        <v>-100.52000732773286</v>
      </c>
      <c r="G94" s="651">
        <v>-84.251236554918734</v>
      </c>
      <c r="H94" s="643">
        <v>111.04027636021041</v>
      </c>
      <c r="I94" s="643">
        <v>0</v>
      </c>
      <c r="J94" s="643">
        <v>24.915129151291513</v>
      </c>
      <c r="K94" s="643">
        <v>22.117924157964985</v>
      </c>
      <c r="L94" s="643">
        <v>11.979403836591558</v>
      </c>
      <c r="M94" s="643">
        <v>0</v>
      </c>
      <c r="N94" s="643">
        <v>11.454424118709273</v>
      </c>
      <c r="O94" s="643">
        <v>11.780612912512105</v>
      </c>
      <c r="P94" s="643">
        <v>7.0793488785951686</v>
      </c>
      <c r="Q94" s="643">
        <v>0</v>
      </c>
      <c r="R94" s="643">
        <v>0</v>
      </c>
      <c r="S94" s="643">
        <v>0</v>
      </c>
      <c r="T94" s="643">
        <v>4.2788725759598023E-2</v>
      </c>
      <c r="U94" s="643">
        <v>4.5411007301562378</v>
      </c>
      <c r="V94" s="643">
        <v>3.5639998953181022</v>
      </c>
      <c r="W94" s="643">
        <v>0</v>
      </c>
      <c r="X94" s="643">
        <v>0</v>
      </c>
      <c r="Y94" s="643">
        <v>0</v>
      </c>
      <c r="Z94" s="643">
        <v>1.3834497919447279</v>
      </c>
      <c r="AA94" s="643">
        <v>1.9331867786762973</v>
      </c>
      <c r="AB94" s="643">
        <v>0.88712674360786159</v>
      </c>
      <c r="AC94" s="643">
        <v>0</v>
      </c>
      <c r="AD94" s="643">
        <v>0</v>
      </c>
      <c r="AE94" s="643">
        <v>0</v>
      </c>
      <c r="AF94" s="643">
        <v>0</v>
      </c>
      <c r="AG94" s="643">
        <v>0</v>
      </c>
      <c r="AH94" s="643">
        <v>0</v>
      </c>
      <c r="AI94" s="643">
        <v>0</v>
      </c>
      <c r="AJ94" s="643">
        <v>0</v>
      </c>
      <c r="AK94" s="643">
        <v>0</v>
      </c>
      <c r="AL94" s="643">
        <v>0</v>
      </c>
      <c r="AM94" s="643">
        <v>0</v>
      </c>
      <c r="AN94" s="643">
        <v>0</v>
      </c>
      <c r="AO94" s="643">
        <v>0</v>
      </c>
      <c r="AP94" s="643">
        <v>0</v>
      </c>
      <c r="AQ94" s="643">
        <v>0</v>
      </c>
    </row>
    <row r="95" spans="1:43" ht="16.5">
      <c r="A95" s="642">
        <v>249</v>
      </c>
      <c r="B95" s="632" t="s">
        <v>117</v>
      </c>
      <c r="C95" s="36">
        <v>9184</v>
      </c>
      <c r="D95" s="643">
        <v>351.41637630662024</v>
      </c>
      <c r="E95" s="643">
        <v>-196.45002177700349</v>
      </c>
      <c r="F95" s="643">
        <v>-100.52003484320558</v>
      </c>
      <c r="G95" s="651">
        <v>54.446319686411151</v>
      </c>
      <c r="H95" s="643">
        <v>141.27700348432055</v>
      </c>
      <c r="I95" s="643">
        <v>0</v>
      </c>
      <c r="J95" s="643">
        <v>62.19719076655052</v>
      </c>
      <c r="K95" s="643">
        <v>29.538545296167246</v>
      </c>
      <c r="L95" s="643">
        <v>8.3069468641114987</v>
      </c>
      <c r="M95" s="643">
        <v>0</v>
      </c>
      <c r="N95" s="643">
        <v>36.77504355400697</v>
      </c>
      <c r="O95" s="643">
        <v>29.538545296167246</v>
      </c>
      <c r="P95" s="643">
        <v>7.6569033101045294</v>
      </c>
      <c r="Q95" s="643">
        <v>28.333950348432055</v>
      </c>
      <c r="R95" s="643">
        <v>0</v>
      </c>
      <c r="S95" s="643">
        <v>0</v>
      </c>
      <c r="T95" s="643">
        <v>0</v>
      </c>
      <c r="U95" s="643">
        <v>0</v>
      </c>
      <c r="V95" s="643">
        <v>3.5640243902439024</v>
      </c>
      <c r="W95" s="643">
        <v>0</v>
      </c>
      <c r="X95" s="643">
        <v>0</v>
      </c>
      <c r="Y95" s="643">
        <v>0</v>
      </c>
      <c r="Z95" s="643">
        <v>1.0089285714285714</v>
      </c>
      <c r="AA95" s="643">
        <v>2.5738240418118465</v>
      </c>
      <c r="AB95" s="643">
        <v>0</v>
      </c>
      <c r="AC95" s="643">
        <v>0</v>
      </c>
      <c r="AD95" s="643">
        <v>0</v>
      </c>
      <c r="AE95" s="643">
        <v>0.64547038327526129</v>
      </c>
      <c r="AF95" s="643">
        <v>0</v>
      </c>
      <c r="AG95" s="643">
        <v>0</v>
      </c>
      <c r="AH95" s="643">
        <v>0</v>
      </c>
      <c r="AI95" s="643">
        <v>0</v>
      </c>
      <c r="AJ95" s="643">
        <v>0</v>
      </c>
      <c r="AK95" s="643">
        <v>0</v>
      </c>
      <c r="AL95" s="643">
        <v>0</v>
      </c>
      <c r="AM95" s="643">
        <v>0</v>
      </c>
      <c r="AN95" s="643">
        <v>0</v>
      </c>
      <c r="AO95" s="643">
        <v>0</v>
      </c>
      <c r="AP95" s="643">
        <v>0</v>
      </c>
      <c r="AQ95" s="643">
        <v>0</v>
      </c>
    </row>
    <row r="96" spans="1:43" ht="16.5">
      <c r="A96" s="642">
        <v>250</v>
      </c>
      <c r="B96" s="632" t="s">
        <v>118</v>
      </c>
      <c r="C96" s="36">
        <v>1749</v>
      </c>
      <c r="D96" s="643">
        <v>75.223556317895941</v>
      </c>
      <c r="E96" s="643">
        <v>-196.44997141223556</v>
      </c>
      <c r="F96" s="643">
        <v>-100.51972555746141</v>
      </c>
      <c r="G96" s="651">
        <v>-221.74614065180103</v>
      </c>
      <c r="H96" s="643">
        <v>0</v>
      </c>
      <c r="I96" s="643">
        <v>0</v>
      </c>
      <c r="J96" s="643">
        <v>40.824471126357921</v>
      </c>
      <c r="K96" s="643">
        <v>0</v>
      </c>
      <c r="L96" s="643">
        <v>21.809605488850771</v>
      </c>
      <c r="M96" s="643">
        <v>0</v>
      </c>
      <c r="N96" s="643">
        <v>0</v>
      </c>
      <c r="O96" s="643">
        <v>0</v>
      </c>
      <c r="P96" s="643">
        <v>8.1343624928530591</v>
      </c>
      <c r="Q96" s="643">
        <v>0</v>
      </c>
      <c r="R96" s="643">
        <v>0</v>
      </c>
      <c r="S96" s="643">
        <v>0</v>
      </c>
      <c r="T96" s="643">
        <v>0</v>
      </c>
      <c r="U96" s="643">
        <v>0</v>
      </c>
      <c r="V96" s="643">
        <v>3.5637507146941108</v>
      </c>
      <c r="W96" s="643">
        <v>0</v>
      </c>
      <c r="X96" s="643">
        <v>0</v>
      </c>
      <c r="Y96" s="643">
        <v>0</v>
      </c>
      <c r="Z96" s="643">
        <v>0.89136649514008004</v>
      </c>
      <c r="AA96" s="643">
        <v>0</v>
      </c>
      <c r="AB96" s="643">
        <v>0</v>
      </c>
      <c r="AC96" s="643">
        <v>0</v>
      </c>
      <c r="AD96" s="643">
        <v>0</v>
      </c>
      <c r="AE96" s="643">
        <v>0</v>
      </c>
      <c r="AF96" s="643">
        <v>0</v>
      </c>
      <c r="AG96" s="643">
        <v>0</v>
      </c>
      <c r="AH96" s="643">
        <v>0</v>
      </c>
      <c r="AI96" s="643">
        <v>0</v>
      </c>
      <c r="AJ96" s="643">
        <v>0</v>
      </c>
      <c r="AK96" s="643">
        <v>0</v>
      </c>
      <c r="AL96" s="643">
        <v>0</v>
      </c>
      <c r="AM96" s="643">
        <v>0</v>
      </c>
      <c r="AN96" s="643">
        <v>0</v>
      </c>
      <c r="AO96" s="643">
        <v>0</v>
      </c>
      <c r="AP96" s="643">
        <v>0</v>
      </c>
      <c r="AQ96" s="643">
        <v>0</v>
      </c>
    </row>
    <row r="97" spans="1:43" ht="16.5">
      <c r="A97" s="642">
        <v>256</v>
      </c>
      <c r="B97" s="632" t="s">
        <v>119</v>
      </c>
      <c r="C97" s="36">
        <v>1523</v>
      </c>
      <c r="D97" s="643">
        <v>662.23965856861457</v>
      </c>
      <c r="E97" s="643">
        <v>-196.44977019041366</v>
      </c>
      <c r="F97" s="643">
        <v>-100.52002626395273</v>
      </c>
      <c r="G97" s="651">
        <v>365.26986211424821</v>
      </c>
      <c r="H97" s="643">
        <v>517.39198949441891</v>
      </c>
      <c r="I97" s="643">
        <v>0</v>
      </c>
      <c r="J97" s="643">
        <v>78.137885751805641</v>
      </c>
      <c r="K97" s="643">
        <v>0</v>
      </c>
      <c r="L97" s="643">
        <v>0</v>
      </c>
      <c r="M97" s="643">
        <v>0</v>
      </c>
      <c r="N97" s="643">
        <v>55.731451083388052</v>
      </c>
      <c r="O97" s="643">
        <v>0</v>
      </c>
      <c r="P97" s="643">
        <v>6.1595535128036767</v>
      </c>
      <c r="Q97" s="643">
        <v>0</v>
      </c>
      <c r="R97" s="643">
        <v>0</v>
      </c>
      <c r="S97" s="643">
        <v>0</v>
      </c>
      <c r="T97" s="643">
        <v>0</v>
      </c>
      <c r="U97" s="643">
        <v>0</v>
      </c>
      <c r="V97" s="643">
        <v>3.5640183847669076</v>
      </c>
      <c r="W97" s="643">
        <v>0</v>
      </c>
      <c r="X97" s="643">
        <v>0</v>
      </c>
      <c r="Y97" s="643">
        <v>0</v>
      </c>
      <c r="Z97" s="643">
        <v>1.2547603414313855</v>
      </c>
      <c r="AA97" s="643">
        <v>0</v>
      </c>
      <c r="AB97" s="643">
        <v>0</v>
      </c>
      <c r="AC97" s="643">
        <v>0</v>
      </c>
      <c r="AD97" s="643">
        <v>0</v>
      </c>
      <c r="AE97" s="643">
        <v>0</v>
      </c>
      <c r="AF97" s="643">
        <v>0</v>
      </c>
      <c r="AG97" s="643">
        <v>0</v>
      </c>
      <c r="AH97" s="643">
        <v>0</v>
      </c>
      <c r="AI97" s="643">
        <v>0</v>
      </c>
      <c r="AJ97" s="643">
        <v>0</v>
      </c>
      <c r="AK97" s="643">
        <v>0</v>
      </c>
      <c r="AL97" s="643">
        <v>0</v>
      </c>
      <c r="AM97" s="643">
        <v>0</v>
      </c>
      <c r="AN97" s="643">
        <v>0</v>
      </c>
      <c r="AO97" s="643">
        <v>0</v>
      </c>
      <c r="AP97" s="643">
        <v>0</v>
      </c>
      <c r="AQ97" s="643">
        <v>0</v>
      </c>
    </row>
    <row r="98" spans="1:43" ht="16.5">
      <c r="A98" s="642">
        <v>257</v>
      </c>
      <c r="B98" s="632" t="s">
        <v>120</v>
      </c>
      <c r="C98" s="36">
        <v>41154</v>
      </c>
      <c r="D98" s="643">
        <v>241.39765271905526</v>
      </c>
      <c r="E98" s="643">
        <v>-196.44999271030761</v>
      </c>
      <c r="F98" s="643">
        <v>-100.51999805608203</v>
      </c>
      <c r="G98" s="651">
        <v>-55.572338047334405</v>
      </c>
      <c r="H98" s="643">
        <v>145.001457938475</v>
      </c>
      <c r="I98" s="643">
        <v>0</v>
      </c>
      <c r="J98" s="643">
        <v>35.27844194974972</v>
      </c>
      <c r="K98" s="643">
        <v>19.811828740827139</v>
      </c>
      <c r="L98" s="643">
        <v>8.3420566652087285</v>
      </c>
      <c r="M98" s="643">
        <v>0</v>
      </c>
      <c r="N98" s="643">
        <v>13.868178062885747</v>
      </c>
      <c r="O98" s="643">
        <v>-11.662535840987511</v>
      </c>
      <c r="P98" s="643">
        <v>9.3848471594498708</v>
      </c>
      <c r="Q98" s="643">
        <v>14.368153763911163</v>
      </c>
      <c r="R98" s="643">
        <v>0</v>
      </c>
      <c r="S98" s="643">
        <v>0</v>
      </c>
      <c r="T98" s="643">
        <v>6.951936628274287E-2</v>
      </c>
      <c r="U98" s="643">
        <v>0</v>
      </c>
      <c r="V98" s="643">
        <v>3.5640034990523399</v>
      </c>
      <c r="W98" s="643">
        <v>0</v>
      </c>
      <c r="X98" s="643">
        <v>0</v>
      </c>
      <c r="Y98" s="643">
        <v>0</v>
      </c>
      <c r="Z98" s="643">
        <v>1.416484424357292</v>
      </c>
      <c r="AA98" s="643">
        <v>0</v>
      </c>
      <c r="AB98" s="643">
        <v>1.0982407542401711</v>
      </c>
      <c r="AC98" s="643">
        <v>0</v>
      </c>
      <c r="AD98" s="643">
        <v>0</v>
      </c>
      <c r="AE98" s="643">
        <v>0.85697623560285752</v>
      </c>
      <c r="AF98" s="643">
        <v>0</v>
      </c>
      <c r="AG98" s="643">
        <v>0</v>
      </c>
      <c r="AH98" s="643">
        <v>0</v>
      </c>
      <c r="AI98" s="643">
        <v>0</v>
      </c>
      <c r="AJ98" s="643">
        <v>0</v>
      </c>
      <c r="AK98" s="643">
        <v>0</v>
      </c>
      <c r="AL98" s="643">
        <v>0</v>
      </c>
      <c r="AM98" s="643">
        <v>0</v>
      </c>
      <c r="AN98" s="643">
        <v>0</v>
      </c>
      <c r="AO98" s="643">
        <v>0</v>
      </c>
      <c r="AP98" s="643">
        <v>0</v>
      </c>
      <c r="AQ98" s="643">
        <v>0</v>
      </c>
    </row>
    <row r="99" spans="1:43" ht="16.5">
      <c r="A99" s="642">
        <v>260</v>
      </c>
      <c r="B99" s="632" t="s">
        <v>121</v>
      </c>
      <c r="C99" s="36">
        <v>9689</v>
      </c>
      <c r="D99" s="643">
        <v>322.16916090411809</v>
      </c>
      <c r="E99" s="643">
        <v>-196.44999483950872</v>
      </c>
      <c r="F99" s="643">
        <v>-100.51997110124884</v>
      </c>
      <c r="G99" s="651">
        <v>25.199194963360512</v>
      </c>
      <c r="H99" s="643">
        <v>146.56466095572299</v>
      </c>
      <c r="I99" s="643">
        <v>0</v>
      </c>
      <c r="J99" s="643">
        <v>36.847146248322844</v>
      </c>
      <c r="K99" s="643">
        <v>59.228609763649501</v>
      </c>
      <c r="L99" s="643">
        <v>0</v>
      </c>
      <c r="M99" s="643">
        <v>0</v>
      </c>
      <c r="N99" s="643">
        <v>21.924656827329962</v>
      </c>
      <c r="O99" s="643">
        <v>45.844462792857883</v>
      </c>
      <c r="P99" s="643">
        <v>4.8136030550108373</v>
      </c>
      <c r="Q99" s="643">
        <v>0</v>
      </c>
      <c r="R99" s="643">
        <v>0</v>
      </c>
      <c r="S99" s="643">
        <v>0</v>
      </c>
      <c r="T99" s="643">
        <v>7.9677985344204769E-2</v>
      </c>
      <c r="U99" s="643">
        <v>0</v>
      </c>
      <c r="V99" s="643">
        <v>3.5640416967695323</v>
      </c>
      <c r="W99" s="643">
        <v>0</v>
      </c>
      <c r="X99" s="643">
        <v>0</v>
      </c>
      <c r="Y99" s="643">
        <v>0</v>
      </c>
      <c r="Z99" s="643">
        <v>0.86262772215914951</v>
      </c>
      <c r="AA99" s="643">
        <v>2.4396738569511816</v>
      </c>
      <c r="AB99" s="643">
        <v>0</v>
      </c>
      <c r="AC99" s="643">
        <v>0</v>
      </c>
      <c r="AD99" s="643">
        <v>0</v>
      </c>
      <c r="AE99" s="643">
        <v>0</v>
      </c>
      <c r="AF99" s="643">
        <v>0</v>
      </c>
      <c r="AG99" s="643">
        <v>0</v>
      </c>
      <c r="AH99" s="643">
        <v>0</v>
      </c>
      <c r="AI99" s="643">
        <v>0</v>
      </c>
      <c r="AJ99" s="643">
        <v>0</v>
      </c>
      <c r="AK99" s="643">
        <v>0</v>
      </c>
      <c r="AL99" s="643">
        <v>0</v>
      </c>
      <c r="AM99" s="643">
        <v>0</v>
      </c>
      <c r="AN99" s="643">
        <v>0</v>
      </c>
      <c r="AO99" s="643">
        <v>0</v>
      </c>
      <c r="AP99" s="643">
        <v>0</v>
      </c>
      <c r="AQ99" s="643">
        <v>0</v>
      </c>
    </row>
    <row r="100" spans="1:43" ht="16.5">
      <c r="A100" s="642">
        <v>261</v>
      </c>
      <c r="B100" s="632" t="s">
        <v>122</v>
      </c>
      <c r="C100" s="36">
        <v>6822</v>
      </c>
      <c r="D100" s="643">
        <v>349.3843447669305</v>
      </c>
      <c r="E100" s="643">
        <v>-196.45001465845792</v>
      </c>
      <c r="F100" s="643">
        <v>-100.5199355027851</v>
      </c>
      <c r="G100" s="651">
        <v>52.414394605687484</v>
      </c>
      <c r="H100" s="643">
        <v>177.98768689533861</v>
      </c>
      <c r="I100" s="643">
        <v>0</v>
      </c>
      <c r="J100" s="643">
        <v>55.821313397830551</v>
      </c>
      <c r="K100" s="643">
        <v>2.621958369979478</v>
      </c>
      <c r="L100" s="643">
        <v>5.591468777484609</v>
      </c>
      <c r="M100" s="643">
        <v>0</v>
      </c>
      <c r="N100" s="643">
        <v>86.481237173849308</v>
      </c>
      <c r="O100" s="643">
        <v>1.7478745236001172</v>
      </c>
      <c r="P100" s="643">
        <v>9.9516270888302554</v>
      </c>
      <c r="Q100" s="643">
        <v>0</v>
      </c>
      <c r="R100" s="643">
        <v>0</v>
      </c>
      <c r="S100" s="643">
        <v>0</v>
      </c>
      <c r="T100" s="643">
        <v>0</v>
      </c>
      <c r="U100" s="643">
        <v>0</v>
      </c>
      <c r="V100" s="643">
        <v>3.5640574611550866</v>
      </c>
      <c r="W100" s="643">
        <v>0</v>
      </c>
      <c r="X100" s="643">
        <v>0</v>
      </c>
      <c r="Y100" s="643">
        <v>0</v>
      </c>
      <c r="Z100" s="643">
        <v>1.2858399296394019</v>
      </c>
      <c r="AA100" s="643">
        <v>4.331281149223102</v>
      </c>
      <c r="AB100" s="643">
        <v>0</v>
      </c>
      <c r="AC100" s="643">
        <v>0</v>
      </c>
      <c r="AD100" s="643">
        <v>0</v>
      </c>
      <c r="AE100" s="643">
        <v>0</v>
      </c>
      <c r="AF100" s="643">
        <v>0</v>
      </c>
      <c r="AG100" s="643">
        <v>0</v>
      </c>
      <c r="AH100" s="643">
        <v>0</v>
      </c>
      <c r="AI100" s="643">
        <v>0</v>
      </c>
      <c r="AJ100" s="643">
        <v>0</v>
      </c>
      <c r="AK100" s="643">
        <v>0</v>
      </c>
      <c r="AL100" s="643">
        <v>0</v>
      </c>
      <c r="AM100" s="643">
        <v>0</v>
      </c>
      <c r="AN100" s="643">
        <v>0</v>
      </c>
      <c r="AO100" s="643">
        <v>0</v>
      </c>
      <c r="AP100" s="643">
        <v>0</v>
      </c>
      <c r="AQ100" s="643">
        <v>0</v>
      </c>
    </row>
    <row r="101" spans="1:43" ht="16.5">
      <c r="A101" s="642">
        <v>263</v>
      </c>
      <c r="B101" s="632" t="s">
        <v>123</v>
      </c>
      <c r="C101" s="36">
        <v>7475</v>
      </c>
      <c r="D101" s="643">
        <v>248.34354515050168</v>
      </c>
      <c r="E101" s="643">
        <v>-196.45003344481606</v>
      </c>
      <c r="F101" s="643">
        <v>-100.52</v>
      </c>
      <c r="G101" s="651">
        <v>-48.626488294314385</v>
      </c>
      <c r="H101" s="643">
        <v>156.31986622073578</v>
      </c>
      <c r="I101" s="643">
        <v>0</v>
      </c>
      <c r="J101" s="643">
        <v>41.392775919732443</v>
      </c>
      <c r="K101" s="643">
        <v>4.3868896321070237</v>
      </c>
      <c r="L101" s="643">
        <v>0</v>
      </c>
      <c r="M101" s="643">
        <v>0</v>
      </c>
      <c r="N101" s="643">
        <v>31.284013377926421</v>
      </c>
      <c r="O101" s="643">
        <v>4.3868896321070237</v>
      </c>
      <c r="P101" s="643">
        <v>4.3914381270903009</v>
      </c>
      <c r="Q101" s="643">
        <v>0</v>
      </c>
      <c r="R101" s="643">
        <v>0</v>
      </c>
      <c r="S101" s="643">
        <v>0</v>
      </c>
      <c r="T101" s="643">
        <v>0</v>
      </c>
      <c r="U101" s="643">
        <v>0</v>
      </c>
      <c r="V101" s="643">
        <v>3.5640133779264214</v>
      </c>
      <c r="W101" s="643">
        <v>0</v>
      </c>
      <c r="X101" s="643">
        <v>0</v>
      </c>
      <c r="Y101" s="643">
        <v>0</v>
      </c>
      <c r="Z101" s="643">
        <v>1.1060869565217391</v>
      </c>
      <c r="AA101" s="643">
        <v>0</v>
      </c>
      <c r="AB101" s="643">
        <v>1.511571906354515</v>
      </c>
      <c r="AC101" s="643">
        <v>0</v>
      </c>
      <c r="AD101" s="643">
        <v>0</v>
      </c>
      <c r="AE101" s="643">
        <v>0</v>
      </c>
      <c r="AF101" s="643">
        <v>0</v>
      </c>
      <c r="AG101" s="643">
        <v>0</v>
      </c>
      <c r="AH101" s="643">
        <v>0</v>
      </c>
      <c r="AI101" s="643">
        <v>0</v>
      </c>
      <c r="AJ101" s="643">
        <v>0</v>
      </c>
      <c r="AK101" s="643">
        <v>0</v>
      </c>
      <c r="AL101" s="643">
        <v>0</v>
      </c>
      <c r="AM101" s="643">
        <v>0</v>
      </c>
      <c r="AN101" s="643">
        <v>0</v>
      </c>
      <c r="AO101" s="643">
        <v>0</v>
      </c>
      <c r="AP101" s="643">
        <v>0</v>
      </c>
      <c r="AQ101" s="643">
        <v>0</v>
      </c>
    </row>
    <row r="102" spans="1:43" ht="16.5">
      <c r="A102" s="642">
        <v>265</v>
      </c>
      <c r="B102" s="632" t="s">
        <v>124</v>
      </c>
      <c r="C102" s="36">
        <v>1035</v>
      </c>
      <c r="D102" s="643">
        <v>33.936231884057968</v>
      </c>
      <c r="E102" s="643">
        <v>-196.45024154589373</v>
      </c>
      <c r="F102" s="643">
        <v>-100.51980676328502</v>
      </c>
      <c r="G102" s="651">
        <v>-263.03381642512079</v>
      </c>
      <c r="H102" s="643">
        <v>0</v>
      </c>
      <c r="I102" s="643">
        <v>0</v>
      </c>
      <c r="J102" s="643">
        <v>22.996135265700484</v>
      </c>
      <c r="K102" s="643">
        <v>0</v>
      </c>
      <c r="L102" s="643">
        <v>0</v>
      </c>
      <c r="M102" s="643">
        <v>0</v>
      </c>
      <c r="N102" s="643">
        <v>0</v>
      </c>
      <c r="O102" s="643">
        <v>0</v>
      </c>
      <c r="P102" s="643">
        <v>6.7294685990338161</v>
      </c>
      <c r="Q102" s="643">
        <v>0</v>
      </c>
      <c r="R102" s="643">
        <v>0</v>
      </c>
      <c r="S102" s="643">
        <v>0</v>
      </c>
      <c r="T102" s="643">
        <v>0</v>
      </c>
      <c r="U102" s="643">
        <v>0</v>
      </c>
      <c r="V102" s="643">
        <v>3.5642512077294688</v>
      </c>
      <c r="W102" s="643">
        <v>0</v>
      </c>
      <c r="X102" s="643">
        <v>0</v>
      </c>
      <c r="Y102" s="643">
        <v>0</v>
      </c>
      <c r="Z102" s="643">
        <v>1.0028985507246377</v>
      </c>
      <c r="AA102" s="643">
        <v>0</v>
      </c>
      <c r="AB102" s="643">
        <v>0</v>
      </c>
      <c r="AC102" s="643">
        <v>0</v>
      </c>
      <c r="AD102" s="643">
        <v>0</v>
      </c>
      <c r="AE102" s="643">
        <v>0</v>
      </c>
      <c r="AF102" s="643">
        <v>0</v>
      </c>
      <c r="AG102" s="643">
        <v>0</v>
      </c>
      <c r="AH102" s="643">
        <v>0</v>
      </c>
      <c r="AI102" s="643">
        <v>0</v>
      </c>
      <c r="AJ102" s="643">
        <v>0</v>
      </c>
      <c r="AK102" s="643">
        <v>0</v>
      </c>
      <c r="AL102" s="643">
        <v>0</v>
      </c>
      <c r="AM102" s="643">
        <v>0</v>
      </c>
      <c r="AN102" s="643">
        <v>0</v>
      </c>
      <c r="AO102" s="643">
        <v>0</v>
      </c>
      <c r="AP102" s="643">
        <v>0</v>
      </c>
      <c r="AQ102" s="643">
        <v>-0.35652173913043478</v>
      </c>
    </row>
    <row r="103" spans="1:43" ht="16.5">
      <c r="A103" s="642">
        <v>271</v>
      </c>
      <c r="B103" s="632" t="s">
        <v>125</v>
      </c>
      <c r="C103" s="36">
        <v>6766</v>
      </c>
      <c r="D103" s="643">
        <v>260.21608040201005</v>
      </c>
      <c r="E103" s="643">
        <v>-196.45004433934378</v>
      </c>
      <c r="F103" s="643">
        <v>-100.51995270469997</v>
      </c>
      <c r="G103" s="651">
        <v>-36.753916642033701</v>
      </c>
      <c r="H103" s="643">
        <v>166.9804906887378</v>
      </c>
      <c r="I103" s="643">
        <v>0</v>
      </c>
      <c r="J103" s="643">
        <v>56.283328406739578</v>
      </c>
      <c r="K103" s="643">
        <v>5.2871711498669818</v>
      </c>
      <c r="L103" s="643">
        <v>0</v>
      </c>
      <c r="M103" s="643">
        <v>0</v>
      </c>
      <c r="N103" s="643">
        <v>14.678096364173809</v>
      </c>
      <c r="O103" s="643">
        <v>1.3217558380135974</v>
      </c>
      <c r="P103" s="643">
        <v>5.5437481525273427</v>
      </c>
      <c r="Q103" s="643">
        <v>0</v>
      </c>
      <c r="R103" s="643">
        <v>0</v>
      </c>
      <c r="S103" s="643">
        <v>0</v>
      </c>
      <c r="T103" s="643">
        <v>2.0004433934377772</v>
      </c>
      <c r="U103" s="643">
        <v>0</v>
      </c>
      <c r="V103" s="643">
        <v>3.5639964528524977</v>
      </c>
      <c r="W103" s="643">
        <v>0</v>
      </c>
      <c r="X103" s="643">
        <v>0</v>
      </c>
      <c r="Y103" s="643">
        <v>0</v>
      </c>
      <c r="Z103" s="643">
        <v>1.0634052616021283</v>
      </c>
      <c r="AA103" s="643">
        <v>3.4936446940585277</v>
      </c>
      <c r="AB103" s="643">
        <v>0</v>
      </c>
      <c r="AC103" s="643">
        <v>0</v>
      </c>
      <c r="AD103" s="643">
        <v>0</v>
      </c>
      <c r="AE103" s="643">
        <v>0</v>
      </c>
      <c r="AF103" s="643">
        <v>0</v>
      </c>
      <c r="AG103" s="643">
        <v>0</v>
      </c>
      <c r="AH103" s="643">
        <v>0</v>
      </c>
      <c r="AI103" s="643">
        <v>0</v>
      </c>
      <c r="AJ103" s="643">
        <v>0</v>
      </c>
      <c r="AK103" s="643">
        <v>0</v>
      </c>
      <c r="AL103" s="643">
        <v>0</v>
      </c>
      <c r="AM103" s="643">
        <v>0</v>
      </c>
      <c r="AN103" s="643">
        <v>0</v>
      </c>
      <c r="AO103" s="643">
        <v>0</v>
      </c>
      <c r="AP103" s="643">
        <v>0</v>
      </c>
      <c r="AQ103" s="643">
        <v>0</v>
      </c>
    </row>
    <row r="104" spans="1:43" ht="16.5">
      <c r="A104" s="642">
        <v>272</v>
      </c>
      <c r="B104" s="632" t="s">
        <v>126</v>
      </c>
      <c r="C104" s="36">
        <v>48295</v>
      </c>
      <c r="D104" s="643">
        <v>313.33084170203955</v>
      </c>
      <c r="E104" s="643">
        <v>-196.45000517651931</v>
      </c>
      <c r="F104" s="643">
        <v>-100.51999171756911</v>
      </c>
      <c r="G104" s="651">
        <v>16.360844807951132</v>
      </c>
      <c r="H104" s="643">
        <v>143.34086344342063</v>
      </c>
      <c r="I104" s="643">
        <v>0</v>
      </c>
      <c r="J104" s="643">
        <v>45.339579666632154</v>
      </c>
      <c r="K104" s="643">
        <v>22.653918625116471</v>
      </c>
      <c r="L104" s="643">
        <v>29.224143286054456</v>
      </c>
      <c r="M104" s="643">
        <v>0</v>
      </c>
      <c r="N104" s="643">
        <v>14.94247851744487</v>
      </c>
      <c r="O104" s="643">
        <v>10.740552852262139</v>
      </c>
      <c r="P104" s="643">
        <v>15.945273837871415</v>
      </c>
      <c r="Q104" s="643">
        <v>0</v>
      </c>
      <c r="R104" s="643">
        <v>0</v>
      </c>
      <c r="S104" s="643">
        <v>0</v>
      </c>
      <c r="T104" s="643">
        <v>8.0946060668806297</v>
      </c>
      <c r="U104" s="643">
        <v>3.5929185215860855</v>
      </c>
      <c r="V104" s="643">
        <v>3.5639921316906511</v>
      </c>
      <c r="W104" s="643">
        <v>0.53429961693757122</v>
      </c>
      <c r="X104" s="643">
        <v>6.8783517962521996</v>
      </c>
      <c r="Y104" s="643">
        <v>4.3747385857749252</v>
      </c>
      <c r="Z104" s="643">
        <v>1.5194740656382648</v>
      </c>
      <c r="AA104" s="643">
        <v>2.2637125996479965</v>
      </c>
      <c r="AB104" s="643">
        <v>0</v>
      </c>
      <c r="AC104" s="643">
        <v>0</v>
      </c>
      <c r="AD104" s="643">
        <v>0</v>
      </c>
      <c r="AE104" s="643">
        <v>3.9527901439072366E-2</v>
      </c>
      <c r="AF104" s="643">
        <v>0</v>
      </c>
      <c r="AG104" s="643">
        <v>0</v>
      </c>
      <c r="AH104" s="643">
        <v>0</v>
      </c>
      <c r="AI104" s="643">
        <v>0</v>
      </c>
      <c r="AJ104" s="643">
        <v>0</v>
      </c>
      <c r="AK104" s="643">
        <v>0</v>
      </c>
      <c r="AL104" s="643">
        <v>0</v>
      </c>
      <c r="AM104" s="643">
        <v>0</v>
      </c>
      <c r="AN104" s="643">
        <v>0</v>
      </c>
      <c r="AO104" s="643">
        <v>0</v>
      </c>
      <c r="AP104" s="643">
        <v>0</v>
      </c>
      <c r="AQ104" s="643">
        <v>0.28241018738999896</v>
      </c>
    </row>
    <row r="105" spans="1:43" ht="16.5">
      <c r="A105" s="642">
        <v>273</v>
      </c>
      <c r="B105" s="632" t="s">
        <v>127</v>
      </c>
      <c r="C105" s="36">
        <v>4011</v>
      </c>
      <c r="D105" s="643">
        <v>248.77237596609325</v>
      </c>
      <c r="E105" s="643">
        <v>-196.45001246571928</v>
      </c>
      <c r="F105" s="643">
        <v>-100.52006980802793</v>
      </c>
      <c r="G105" s="651">
        <v>-48.197706307653952</v>
      </c>
      <c r="H105" s="643">
        <v>166.54899027673898</v>
      </c>
      <c r="I105" s="643">
        <v>0</v>
      </c>
      <c r="J105" s="643">
        <v>29.669409124906508</v>
      </c>
      <c r="K105" s="643">
        <v>1.8581401146846173</v>
      </c>
      <c r="L105" s="643">
        <v>0</v>
      </c>
      <c r="M105" s="643">
        <v>0</v>
      </c>
      <c r="N105" s="643">
        <v>33.455996010969834</v>
      </c>
      <c r="O105" s="643">
        <v>1.8581401146846173</v>
      </c>
      <c r="P105" s="643">
        <v>10.678135128396908</v>
      </c>
      <c r="Q105" s="643">
        <v>0</v>
      </c>
      <c r="R105" s="643">
        <v>0</v>
      </c>
      <c r="S105" s="643">
        <v>0</v>
      </c>
      <c r="T105" s="643">
        <v>0</v>
      </c>
      <c r="U105" s="643">
        <v>0</v>
      </c>
      <c r="V105" s="643">
        <v>3.5639491398653704</v>
      </c>
      <c r="W105" s="643">
        <v>0</v>
      </c>
      <c r="X105" s="643">
        <v>0</v>
      </c>
      <c r="Y105" s="643">
        <v>0</v>
      </c>
      <c r="Z105" s="643">
        <v>1.1396160558464223</v>
      </c>
      <c r="AA105" s="643">
        <v>0</v>
      </c>
      <c r="AB105" s="643">
        <v>0</v>
      </c>
      <c r="AC105" s="643">
        <v>0</v>
      </c>
      <c r="AD105" s="643">
        <v>0</v>
      </c>
      <c r="AE105" s="643">
        <v>0</v>
      </c>
      <c r="AF105" s="643">
        <v>0</v>
      </c>
      <c r="AG105" s="643">
        <v>0</v>
      </c>
      <c r="AH105" s="643">
        <v>0</v>
      </c>
      <c r="AI105" s="643">
        <v>0</v>
      </c>
      <c r="AJ105" s="643">
        <v>0</v>
      </c>
      <c r="AK105" s="643">
        <v>0</v>
      </c>
      <c r="AL105" s="643">
        <v>0</v>
      </c>
      <c r="AM105" s="643">
        <v>0</v>
      </c>
      <c r="AN105" s="643">
        <v>0</v>
      </c>
      <c r="AO105" s="643">
        <v>0</v>
      </c>
      <c r="AP105" s="643">
        <v>0</v>
      </c>
      <c r="AQ105" s="643">
        <v>0</v>
      </c>
    </row>
    <row r="106" spans="1:43" ht="16.5">
      <c r="A106" s="642">
        <v>275</v>
      </c>
      <c r="B106" s="632" t="s">
        <v>128</v>
      </c>
      <c r="C106" s="36">
        <v>2499</v>
      </c>
      <c r="D106" s="643">
        <v>366.80992396958783</v>
      </c>
      <c r="E106" s="643">
        <v>-196.45018007202881</v>
      </c>
      <c r="F106" s="643">
        <v>-100.51980792316927</v>
      </c>
      <c r="G106" s="651">
        <v>69.839935974389761</v>
      </c>
      <c r="H106" s="643">
        <v>242.8063225290116</v>
      </c>
      <c r="I106" s="643">
        <v>0</v>
      </c>
      <c r="J106" s="643">
        <v>66.669067627050822</v>
      </c>
      <c r="K106" s="643">
        <v>23.858343337334933</v>
      </c>
      <c r="L106" s="643">
        <v>0</v>
      </c>
      <c r="M106" s="643">
        <v>0</v>
      </c>
      <c r="N106" s="643">
        <v>0</v>
      </c>
      <c r="O106" s="643">
        <v>23.858343337334933</v>
      </c>
      <c r="P106" s="643">
        <v>2.7815126050420167</v>
      </c>
      <c r="Q106" s="643">
        <v>0</v>
      </c>
      <c r="R106" s="643">
        <v>0</v>
      </c>
      <c r="S106" s="643">
        <v>0</v>
      </c>
      <c r="T106" s="643">
        <v>2.2725090036014404</v>
      </c>
      <c r="U106" s="643">
        <v>0</v>
      </c>
      <c r="V106" s="643">
        <v>3.5638255302120849</v>
      </c>
      <c r="W106" s="643">
        <v>0</v>
      </c>
      <c r="X106" s="643">
        <v>0</v>
      </c>
      <c r="Y106" s="643">
        <v>0</v>
      </c>
      <c r="Z106" s="643">
        <v>1</v>
      </c>
      <c r="AA106" s="643">
        <v>0</v>
      </c>
      <c r="AB106" s="643">
        <v>0</v>
      </c>
      <c r="AC106" s="643">
        <v>0</v>
      </c>
      <c r="AD106" s="643">
        <v>0</v>
      </c>
      <c r="AE106" s="643">
        <v>0</v>
      </c>
      <c r="AF106" s="643">
        <v>0</v>
      </c>
      <c r="AG106" s="643">
        <v>0</v>
      </c>
      <c r="AH106" s="643">
        <v>0</v>
      </c>
      <c r="AI106" s="643">
        <v>0</v>
      </c>
      <c r="AJ106" s="643">
        <v>0</v>
      </c>
      <c r="AK106" s="643">
        <v>0</v>
      </c>
      <c r="AL106" s="643">
        <v>0</v>
      </c>
      <c r="AM106" s="643">
        <v>0</v>
      </c>
      <c r="AN106" s="643">
        <v>0</v>
      </c>
      <c r="AO106" s="643">
        <v>0</v>
      </c>
      <c r="AP106" s="643">
        <v>0</v>
      </c>
      <c r="AQ106" s="643">
        <v>0</v>
      </c>
    </row>
    <row r="107" spans="1:43" ht="16.5">
      <c r="A107" s="642">
        <v>276</v>
      </c>
      <c r="B107" s="632" t="s">
        <v>129</v>
      </c>
      <c r="C107" s="36">
        <v>15136</v>
      </c>
      <c r="D107" s="643">
        <v>186.80998942917549</v>
      </c>
      <c r="E107" s="643">
        <v>-196.44998678646934</v>
      </c>
      <c r="F107" s="643">
        <v>-100.52001849894292</v>
      </c>
      <c r="G107" s="651">
        <v>-110.16001585623678</v>
      </c>
      <c r="H107" s="643">
        <v>101.55946088794926</v>
      </c>
      <c r="I107" s="643">
        <v>0</v>
      </c>
      <c r="J107" s="643">
        <v>56.608681289640593</v>
      </c>
      <c r="K107" s="643">
        <v>1.6741543340380549</v>
      </c>
      <c r="L107" s="643">
        <v>5.0403673361522197</v>
      </c>
      <c r="M107" s="643">
        <v>0</v>
      </c>
      <c r="N107" s="643">
        <v>0</v>
      </c>
      <c r="O107" s="643">
        <v>0.98480443974630016</v>
      </c>
      <c r="P107" s="643">
        <v>13.965248414376321</v>
      </c>
      <c r="Q107" s="643">
        <v>0</v>
      </c>
      <c r="R107" s="643">
        <v>0</v>
      </c>
      <c r="S107" s="643">
        <v>0</v>
      </c>
      <c r="T107" s="643">
        <v>0</v>
      </c>
      <c r="U107" s="643">
        <v>0</v>
      </c>
      <c r="V107" s="643">
        <v>3.5640195560253698</v>
      </c>
      <c r="W107" s="643">
        <v>0</v>
      </c>
      <c r="X107" s="643">
        <v>0</v>
      </c>
      <c r="Y107" s="643">
        <v>0</v>
      </c>
      <c r="Z107" s="643">
        <v>1.4610861522198733</v>
      </c>
      <c r="AA107" s="643">
        <v>1.9521670190274842</v>
      </c>
      <c r="AB107" s="643">
        <v>0</v>
      </c>
      <c r="AC107" s="643">
        <v>0</v>
      </c>
      <c r="AD107" s="643">
        <v>0</v>
      </c>
      <c r="AE107" s="643">
        <v>0</v>
      </c>
      <c r="AF107" s="643">
        <v>0</v>
      </c>
      <c r="AG107" s="643">
        <v>0</v>
      </c>
      <c r="AH107" s="643">
        <v>0</v>
      </c>
      <c r="AI107" s="643">
        <v>0</v>
      </c>
      <c r="AJ107" s="643">
        <v>0</v>
      </c>
      <c r="AK107" s="643">
        <v>0</v>
      </c>
      <c r="AL107" s="643">
        <v>0</v>
      </c>
      <c r="AM107" s="643">
        <v>0</v>
      </c>
      <c r="AN107" s="643">
        <v>0</v>
      </c>
      <c r="AO107" s="643">
        <v>0</v>
      </c>
      <c r="AP107" s="643">
        <v>0</v>
      </c>
      <c r="AQ107" s="643">
        <v>0</v>
      </c>
    </row>
    <row r="108" spans="1:43" ht="16.5">
      <c r="A108" s="642">
        <v>280</v>
      </c>
      <c r="B108" s="632" t="s">
        <v>130</v>
      </c>
      <c r="C108" s="36">
        <v>2015</v>
      </c>
      <c r="D108" s="643">
        <v>151.64913151364763</v>
      </c>
      <c r="E108" s="643">
        <v>-196.4501240694789</v>
      </c>
      <c r="F108" s="643">
        <v>-100.52009925558313</v>
      </c>
      <c r="G108" s="651">
        <v>-145.32109181141439</v>
      </c>
      <c r="H108" s="643">
        <v>0</v>
      </c>
      <c r="I108" s="643">
        <v>0</v>
      </c>
      <c r="J108" s="643">
        <v>94.494292803970225</v>
      </c>
      <c r="K108" s="643">
        <v>19.233250620347395</v>
      </c>
      <c r="L108" s="643">
        <v>0</v>
      </c>
      <c r="M108" s="643">
        <v>0</v>
      </c>
      <c r="N108" s="643">
        <v>0</v>
      </c>
      <c r="O108" s="643">
        <v>19.233250620347395</v>
      </c>
      <c r="P108" s="643">
        <v>13.959305210918114</v>
      </c>
      <c r="Q108" s="643">
        <v>0</v>
      </c>
      <c r="R108" s="643">
        <v>0</v>
      </c>
      <c r="S108" s="643">
        <v>0</v>
      </c>
      <c r="T108" s="643">
        <v>0</v>
      </c>
      <c r="U108" s="643">
        <v>0</v>
      </c>
      <c r="V108" s="643">
        <v>3.5637717121588088</v>
      </c>
      <c r="W108" s="643">
        <v>0</v>
      </c>
      <c r="X108" s="643">
        <v>0</v>
      </c>
      <c r="Y108" s="643">
        <v>0</v>
      </c>
      <c r="Z108" s="643">
        <v>1.1652605459057073</v>
      </c>
      <c r="AA108" s="643">
        <v>0</v>
      </c>
      <c r="AB108" s="643">
        <v>0</v>
      </c>
      <c r="AC108" s="643">
        <v>0</v>
      </c>
      <c r="AD108" s="643">
        <v>0</v>
      </c>
      <c r="AE108" s="643">
        <v>0</v>
      </c>
      <c r="AF108" s="643">
        <v>0</v>
      </c>
      <c r="AG108" s="643">
        <v>0</v>
      </c>
      <c r="AH108" s="643">
        <v>0</v>
      </c>
      <c r="AI108" s="643">
        <v>0</v>
      </c>
      <c r="AJ108" s="643">
        <v>0</v>
      </c>
      <c r="AK108" s="643">
        <v>0</v>
      </c>
      <c r="AL108" s="643">
        <v>0</v>
      </c>
      <c r="AM108" s="643">
        <v>0</v>
      </c>
      <c r="AN108" s="643">
        <v>0</v>
      </c>
      <c r="AO108" s="643">
        <v>0</v>
      </c>
      <c r="AP108" s="643">
        <v>0</v>
      </c>
      <c r="AQ108" s="643">
        <v>0</v>
      </c>
    </row>
    <row r="109" spans="1:43" ht="16.5">
      <c r="A109" s="642">
        <v>284</v>
      </c>
      <c r="B109" s="632" t="s">
        <v>131</v>
      </c>
      <c r="C109" s="36">
        <v>2207</v>
      </c>
      <c r="D109" s="643">
        <v>709.16492976891709</v>
      </c>
      <c r="E109" s="643">
        <v>-196.44993203443588</v>
      </c>
      <c r="F109" s="643">
        <v>-100.52016311735387</v>
      </c>
      <c r="G109" s="651">
        <v>412.1948346171273</v>
      </c>
      <c r="H109" s="643">
        <v>563.97734481196198</v>
      </c>
      <c r="I109" s="643">
        <v>0</v>
      </c>
      <c r="J109" s="643">
        <v>86.273674671499776</v>
      </c>
      <c r="K109" s="643">
        <v>12.15677390122338</v>
      </c>
      <c r="L109" s="643">
        <v>17.28364295423652</v>
      </c>
      <c r="M109" s="643">
        <v>0</v>
      </c>
      <c r="N109" s="643">
        <v>0</v>
      </c>
      <c r="O109" s="643">
        <v>12.15677390122338</v>
      </c>
      <c r="P109" s="643">
        <v>12.684639782510194</v>
      </c>
      <c r="Q109" s="643">
        <v>0</v>
      </c>
      <c r="R109" s="643">
        <v>0</v>
      </c>
      <c r="S109" s="643">
        <v>0</v>
      </c>
      <c r="T109" s="643">
        <v>0</v>
      </c>
      <c r="U109" s="643">
        <v>0</v>
      </c>
      <c r="V109" s="643">
        <v>3.564114182147712</v>
      </c>
      <c r="W109" s="643">
        <v>0</v>
      </c>
      <c r="X109" s="643">
        <v>0</v>
      </c>
      <c r="Y109" s="643">
        <v>0</v>
      </c>
      <c r="Z109" s="643">
        <v>1.0679655641141821</v>
      </c>
      <c r="AA109" s="643">
        <v>0</v>
      </c>
      <c r="AB109" s="643">
        <v>0</v>
      </c>
      <c r="AC109" s="643">
        <v>0</v>
      </c>
      <c r="AD109" s="643">
        <v>0</v>
      </c>
      <c r="AE109" s="643">
        <v>0</v>
      </c>
      <c r="AF109" s="643">
        <v>0</v>
      </c>
      <c r="AG109" s="643">
        <v>0</v>
      </c>
      <c r="AH109" s="643">
        <v>0</v>
      </c>
      <c r="AI109" s="643">
        <v>0</v>
      </c>
      <c r="AJ109" s="643">
        <v>0</v>
      </c>
      <c r="AK109" s="643">
        <v>0</v>
      </c>
      <c r="AL109" s="643">
        <v>0</v>
      </c>
      <c r="AM109" s="643">
        <v>0</v>
      </c>
      <c r="AN109" s="643">
        <v>0</v>
      </c>
      <c r="AO109" s="643">
        <v>0</v>
      </c>
      <c r="AP109" s="643">
        <v>0</v>
      </c>
      <c r="AQ109" s="643">
        <v>0</v>
      </c>
    </row>
    <row r="110" spans="1:43" ht="16.5">
      <c r="A110" s="642">
        <v>285</v>
      </c>
      <c r="B110" s="632" t="s">
        <v>132</v>
      </c>
      <c r="C110" s="36">
        <v>50500</v>
      </c>
      <c r="D110" s="643">
        <v>307.43043564356435</v>
      </c>
      <c r="E110" s="643">
        <v>-196.45</v>
      </c>
      <c r="F110" s="643">
        <v>-100.52</v>
      </c>
      <c r="G110" s="651">
        <v>10.460435643564356</v>
      </c>
      <c r="H110" s="643">
        <v>132.3250099009901</v>
      </c>
      <c r="I110" s="643">
        <v>0</v>
      </c>
      <c r="J110" s="643">
        <v>57.027683168316834</v>
      </c>
      <c r="K110" s="643">
        <v>20.80881188118812</v>
      </c>
      <c r="L110" s="643">
        <v>27.192752475247524</v>
      </c>
      <c r="M110" s="643">
        <v>0</v>
      </c>
      <c r="N110" s="643">
        <v>14.785663366336633</v>
      </c>
      <c r="O110" s="643">
        <v>12.190118811881188</v>
      </c>
      <c r="P110" s="643">
        <v>5.2530297029702968</v>
      </c>
      <c r="Q110" s="643">
        <v>0</v>
      </c>
      <c r="R110" s="643">
        <v>0</v>
      </c>
      <c r="S110" s="643">
        <v>0</v>
      </c>
      <c r="T110" s="643">
        <v>3.4490891089108913</v>
      </c>
      <c r="U110" s="643">
        <v>8.1446930693069302</v>
      </c>
      <c r="V110" s="643">
        <v>3.5640000000000001</v>
      </c>
      <c r="W110" s="643">
        <v>10.927504950495049</v>
      </c>
      <c r="X110" s="643">
        <v>6.5780198019801981</v>
      </c>
      <c r="Y110" s="643">
        <v>0</v>
      </c>
      <c r="Z110" s="643">
        <v>1.1792079207920791</v>
      </c>
      <c r="AA110" s="643">
        <v>2.3989306930693068</v>
      </c>
      <c r="AB110" s="643">
        <v>0</v>
      </c>
      <c r="AC110" s="643">
        <v>0</v>
      </c>
      <c r="AD110" s="643">
        <v>0</v>
      </c>
      <c r="AE110" s="643">
        <v>0</v>
      </c>
      <c r="AF110" s="643">
        <v>0</v>
      </c>
      <c r="AG110" s="643">
        <v>0</v>
      </c>
      <c r="AH110" s="643">
        <v>0</v>
      </c>
      <c r="AI110" s="643">
        <v>0</v>
      </c>
      <c r="AJ110" s="643">
        <v>0</v>
      </c>
      <c r="AK110" s="643">
        <v>0</v>
      </c>
      <c r="AL110" s="643">
        <v>0</v>
      </c>
      <c r="AM110" s="643">
        <v>0</v>
      </c>
      <c r="AN110" s="643">
        <v>0</v>
      </c>
      <c r="AO110" s="643">
        <v>0</v>
      </c>
      <c r="AP110" s="643">
        <v>0</v>
      </c>
      <c r="AQ110" s="643">
        <v>1.605920792079208</v>
      </c>
    </row>
    <row r="111" spans="1:43" ht="16.5">
      <c r="A111" s="642">
        <v>286</v>
      </c>
      <c r="B111" s="632" t="s">
        <v>133</v>
      </c>
      <c r="C111" s="36">
        <v>78880</v>
      </c>
      <c r="D111" s="643">
        <v>225.10763184584178</v>
      </c>
      <c r="E111" s="643">
        <v>-196.45</v>
      </c>
      <c r="F111" s="643">
        <v>-100.52000507099392</v>
      </c>
      <c r="G111" s="651">
        <v>-71.862373225152126</v>
      </c>
      <c r="H111" s="643">
        <v>107.61381845841785</v>
      </c>
      <c r="I111" s="643">
        <v>0</v>
      </c>
      <c r="J111" s="643">
        <v>52.200050709939148</v>
      </c>
      <c r="K111" s="643">
        <v>4.3462094320486813</v>
      </c>
      <c r="L111" s="643">
        <v>12.089693204868155</v>
      </c>
      <c r="M111" s="643">
        <v>0</v>
      </c>
      <c r="N111" s="643">
        <v>12.591037018255578</v>
      </c>
      <c r="O111" s="643">
        <v>11.03558569979716</v>
      </c>
      <c r="P111" s="643">
        <v>5.6762423935091277</v>
      </c>
      <c r="Q111" s="643">
        <v>0</v>
      </c>
      <c r="R111" s="643">
        <v>0</v>
      </c>
      <c r="S111" s="643">
        <v>0</v>
      </c>
      <c r="T111" s="643">
        <v>5.8949797160243405</v>
      </c>
      <c r="U111" s="643">
        <v>2.8108519269776875</v>
      </c>
      <c r="V111" s="643">
        <v>3.5639959432048682</v>
      </c>
      <c r="W111" s="643">
        <v>3.5376901622718053</v>
      </c>
      <c r="X111" s="643">
        <v>0</v>
      </c>
      <c r="Y111" s="643">
        <v>0</v>
      </c>
      <c r="Z111" s="643">
        <v>1.127079107505071</v>
      </c>
      <c r="AA111" s="643">
        <v>1.5358265720081137</v>
      </c>
      <c r="AB111" s="643">
        <v>0.71623985801217038</v>
      </c>
      <c r="AC111" s="643">
        <v>0</v>
      </c>
      <c r="AD111" s="643">
        <v>0</v>
      </c>
      <c r="AE111" s="643">
        <v>3.8159229208924949E-3</v>
      </c>
      <c r="AF111" s="643">
        <v>0</v>
      </c>
      <c r="AG111" s="643">
        <v>0</v>
      </c>
      <c r="AH111" s="643">
        <v>0</v>
      </c>
      <c r="AI111" s="643">
        <v>0</v>
      </c>
      <c r="AJ111" s="643">
        <v>0</v>
      </c>
      <c r="AK111" s="643">
        <v>0</v>
      </c>
      <c r="AL111" s="643">
        <v>0</v>
      </c>
      <c r="AM111" s="643">
        <v>0</v>
      </c>
      <c r="AN111" s="643">
        <v>0</v>
      </c>
      <c r="AO111" s="643">
        <v>0</v>
      </c>
      <c r="AP111" s="643">
        <v>0</v>
      </c>
      <c r="AQ111" s="643">
        <v>0.36451572008113592</v>
      </c>
    </row>
    <row r="112" spans="1:43" ht="16.5">
      <c r="A112" s="642">
        <v>287</v>
      </c>
      <c r="B112" s="632" t="s">
        <v>134</v>
      </c>
      <c r="C112" s="36">
        <v>6199</v>
      </c>
      <c r="D112" s="643">
        <v>396.98338441684143</v>
      </c>
      <c r="E112" s="643">
        <v>-196.45007259235359</v>
      </c>
      <c r="F112" s="643">
        <v>-100.51992256815615</v>
      </c>
      <c r="G112" s="651">
        <v>100.01338925633166</v>
      </c>
      <c r="H112" s="643">
        <v>186.39570898532023</v>
      </c>
      <c r="I112" s="643">
        <v>0</v>
      </c>
      <c r="J112" s="643">
        <v>61.431359896757542</v>
      </c>
      <c r="K112" s="643">
        <v>101.71108243265043</v>
      </c>
      <c r="L112" s="643">
        <v>6.1534118406194551</v>
      </c>
      <c r="M112" s="643">
        <v>0</v>
      </c>
      <c r="N112" s="643">
        <v>26.618002903694144</v>
      </c>
      <c r="O112" s="643">
        <v>-75.501855137925475</v>
      </c>
      <c r="P112" s="643">
        <v>6.0508146475237945</v>
      </c>
      <c r="Q112" s="643">
        <v>0</v>
      </c>
      <c r="R112" s="643">
        <v>0</v>
      </c>
      <c r="S112" s="643">
        <v>0</v>
      </c>
      <c r="T112" s="643">
        <v>0</v>
      </c>
      <c r="U112" s="643">
        <v>10.367317309243427</v>
      </c>
      <c r="V112" s="643">
        <v>3.5639619293434426</v>
      </c>
      <c r="W112" s="643">
        <v>15.639619293434425</v>
      </c>
      <c r="X112" s="643">
        <v>0</v>
      </c>
      <c r="Y112" s="643">
        <v>0</v>
      </c>
      <c r="Z112" s="643">
        <v>0.97306017099532183</v>
      </c>
      <c r="AA112" s="643">
        <v>0</v>
      </c>
      <c r="AB112" s="643">
        <v>0</v>
      </c>
      <c r="AC112" s="643">
        <v>0</v>
      </c>
      <c r="AD112" s="643">
        <v>0</v>
      </c>
      <c r="AE112" s="643">
        <v>8.1855137925471855</v>
      </c>
      <c r="AF112" s="643">
        <v>0</v>
      </c>
      <c r="AG112" s="643">
        <v>0</v>
      </c>
      <c r="AH112" s="643">
        <v>0</v>
      </c>
      <c r="AI112" s="643">
        <v>36.801903532827879</v>
      </c>
      <c r="AJ112" s="643">
        <v>0</v>
      </c>
      <c r="AK112" s="643">
        <v>0</v>
      </c>
      <c r="AL112" s="643">
        <v>0</v>
      </c>
      <c r="AM112" s="643">
        <v>0</v>
      </c>
      <c r="AN112" s="643">
        <v>1.9548314244232941</v>
      </c>
      <c r="AO112" s="643">
        <v>0</v>
      </c>
      <c r="AP112" s="643">
        <v>3.7909340216163899E-2</v>
      </c>
      <c r="AQ112" s="643">
        <v>6.6007420551701887</v>
      </c>
    </row>
    <row r="113" spans="1:43" ht="16.5">
      <c r="A113" s="642">
        <v>288</v>
      </c>
      <c r="B113" s="632" t="s">
        <v>135</v>
      </c>
      <c r="C113" s="36">
        <v>6368</v>
      </c>
      <c r="D113" s="643">
        <v>347.8925879396985</v>
      </c>
      <c r="E113" s="643">
        <v>-196.45006281407035</v>
      </c>
      <c r="F113" s="643">
        <v>-100.51994346733669</v>
      </c>
      <c r="G113" s="651">
        <v>50.922581658291456</v>
      </c>
      <c r="H113" s="643">
        <v>199.7515703517588</v>
      </c>
      <c r="I113" s="643">
        <v>0</v>
      </c>
      <c r="J113" s="643">
        <v>26.163002512562816</v>
      </c>
      <c r="K113" s="643">
        <v>8.6606469849246235</v>
      </c>
      <c r="L113" s="643">
        <v>47.921325376884425</v>
      </c>
      <c r="M113" s="643">
        <v>0</v>
      </c>
      <c r="N113" s="643">
        <v>37.010207286432163</v>
      </c>
      <c r="O113" s="643">
        <v>-0.93624371859296485</v>
      </c>
      <c r="P113" s="643">
        <v>20.507851758793969</v>
      </c>
      <c r="Q113" s="643">
        <v>0</v>
      </c>
      <c r="R113" s="643">
        <v>0</v>
      </c>
      <c r="S113" s="643">
        <v>0</v>
      </c>
      <c r="T113" s="643">
        <v>0</v>
      </c>
      <c r="U113" s="643">
        <v>0</v>
      </c>
      <c r="V113" s="643">
        <v>3.5640703517587942</v>
      </c>
      <c r="W113" s="643">
        <v>0</v>
      </c>
      <c r="X113" s="643">
        <v>0</v>
      </c>
      <c r="Y113" s="643">
        <v>0</v>
      </c>
      <c r="Z113" s="643">
        <v>1.3487751256281406</v>
      </c>
      <c r="AA113" s="643">
        <v>3.7119974874371859</v>
      </c>
      <c r="AB113" s="643">
        <v>0</v>
      </c>
      <c r="AC113" s="643">
        <v>0</v>
      </c>
      <c r="AD113" s="643">
        <v>0</v>
      </c>
      <c r="AE113" s="643">
        <v>0.18938442211055276</v>
      </c>
      <c r="AF113" s="643">
        <v>0</v>
      </c>
      <c r="AG113" s="643">
        <v>0</v>
      </c>
      <c r="AH113" s="643">
        <v>0</v>
      </c>
      <c r="AI113" s="643">
        <v>0</v>
      </c>
      <c r="AJ113" s="643">
        <v>0</v>
      </c>
      <c r="AK113" s="643">
        <v>0</v>
      </c>
      <c r="AL113" s="643">
        <v>0</v>
      </c>
      <c r="AM113" s="643">
        <v>0</v>
      </c>
      <c r="AN113" s="643">
        <v>0</v>
      </c>
      <c r="AO113" s="643">
        <v>0</v>
      </c>
      <c r="AP113" s="643">
        <v>0</v>
      </c>
      <c r="AQ113" s="643">
        <v>0</v>
      </c>
    </row>
    <row r="114" spans="1:43" ht="16.5">
      <c r="A114" s="642">
        <v>290</v>
      </c>
      <c r="B114" s="632" t="s">
        <v>136</v>
      </c>
      <c r="C114" s="36">
        <v>7582</v>
      </c>
      <c r="D114" s="643">
        <v>270.97982062780267</v>
      </c>
      <c r="E114" s="643">
        <v>-196.45001318913216</v>
      </c>
      <c r="F114" s="643">
        <v>-100.52004748087576</v>
      </c>
      <c r="G114" s="651">
        <v>-25.990240042205222</v>
      </c>
      <c r="H114" s="643">
        <v>125.12186758111316</v>
      </c>
      <c r="I114" s="643">
        <v>0</v>
      </c>
      <c r="J114" s="643">
        <v>40.808625692429437</v>
      </c>
      <c r="K114" s="643">
        <v>4.9147982062780269</v>
      </c>
      <c r="L114" s="643">
        <v>5.0309944605644947</v>
      </c>
      <c r="M114" s="643">
        <v>0</v>
      </c>
      <c r="N114" s="643">
        <v>0</v>
      </c>
      <c r="O114" s="643">
        <v>3.7352941176470589</v>
      </c>
      <c r="P114" s="643">
        <v>8.967818517541545</v>
      </c>
      <c r="Q114" s="643">
        <v>72.990767607491421</v>
      </c>
      <c r="R114" s="643">
        <v>0</v>
      </c>
      <c r="S114" s="643">
        <v>0</v>
      </c>
      <c r="T114" s="643">
        <v>1.5197836982326562</v>
      </c>
      <c r="U114" s="643">
        <v>0</v>
      </c>
      <c r="V114" s="643">
        <v>3.5639672909522555</v>
      </c>
      <c r="W114" s="643">
        <v>0</v>
      </c>
      <c r="X114" s="643">
        <v>0</v>
      </c>
      <c r="Y114" s="643">
        <v>0</v>
      </c>
      <c r="Z114" s="643">
        <v>0.81851754154576628</v>
      </c>
      <c r="AA114" s="643">
        <v>3.5073859140068584</v>
      </c>
      <c r="AB114" s="643">
        <v>0</v>
      </c>
      <c r="AC114" s="643">
        <v>0</v>
      </c>
      <c r="AD114" s="643">
        <v>0</v>
      </c>
      <c r="AE114" s="643">
        <v>0</v>
      </c>
      <c r="AF114" s="643">
        <v>0</v>
      </c>
      <c r="AG114" s="643">
        <v>0</v>
      </c>
      <c r="AH114" s="643">
        <v>0</v>
      </c>
      <c r="AI114" s="643">
        <v>0</v>
      </c>
      <c r="AJ114" s="643">
        <v>0</v>
      </c>
      <c r="AK114" s="643">
        <v>0</v>
      </c>
      <c r="AL114" s="643">
        <v>0</v>
      </c>
      <c r="AM114" s="643">
        <v>0</v>
      </c>
      <c r="AN114" s="643">
        <v>0</v>
      </c>
      <c r="AO114" s="643">
        <v>0</v>
      </c>
      <c r="AP114" s="643">
        <v>0</v>
      </c>
      <c r="AQ114" s="643">
        <v>0</v>
      </c>
    </row>
    <row r="115" spans="1:43" ht="16.5">
      <c r="A115" s="642">
        <v>291</v>
      </c>
      <c r="B115" s="632" t="s">
        <v>137</v>
      </c>
      <c r="C115" s="36">
        <v>2092</v>
      </c>
      <c r="D115" s="643">
        <v>353.42734225621416</v>
      </c>
      <c r="E115" s="643">
        <v>-196.44980879541109</v>
      </c>
      <c r="F115" s="643">
        <v>-100.52007648183556</v>
      </c>
      <c r="G115" s="651">
        <v>56.457456978967492</v>
      </c>
      <c r="H115" s="643">
        <v>294.8217017208413</v>
      </c>
      <c r="I115" s="643">
        <v>0</v>
      </c>
      <c r="J115" s="643">
        <v>0</v>
      </c>
      <c r="K115" s="643">
        <v>24.937858508604208</v>
      </c>
      <c r="L115" s="643">
        <v>0</v>
      </c>
      <c r="M115" s="643">
        <v>0</v>
      </c>
      <c r="N115" s="643">
        <v>0</v>
      </c>
      <c r="O115" s="643">
        <v>24.937858508604208</v>
      </c>
      <c r="P115" s="643">
        <v>4.4842256214149137</v>
      </c>
      <c r="Q115" s="643">
        <v>0</v>
      </c>
      <c r="R115" s="643">
        <v>0</v>
      </c>
      <c r="S115" s="643">
        <v>0</v>
      </c>
      <c r="T115" s="643">
        <v>0</v>
      </c>
      <c r="U115" s="643">
        <v>0</v>
      </c>
      <c r="V115" s="643">
        <v>3.5640535372848947</v>
      </c>
      <c r="W115" s="643">
        <v>0</v>
      </c>
      <c r="X115" s="643">
        <v>0</v>
      </c>
      <c r="Y115" s="643">
        <v>0</v>
      </c>
      <c r="Z115" s="643">
        <v>0.6816443594646272</v>
      </c>
      <c r="AA115" s="643">
        <v>0</v>
      </c>
      <c r="AB115" s="643">
        <v>0</v>
      </c>
      <c r="AC115" s="643">
        <v>0</v>
      </c>
      <c r="AD115" s="643">
        <v>0</v>
      </c>
      <c r="AE115" s="643">
        <v>0</v>
      </c>
      <c r="AF115" s="643">
        <v>0</v>
      </c>
      <c r="AG115" s="643">
        <v>0</v>
      </c>
      <c r="AH115" s="643">
        <v>0</v>
      </c>
      <c r="AI115" s="643">
        <v>0</v>
      </c>
      <c r="AJ115" s="643">
        <v>0</v>
      </c>
      <c r="AK115" s="643">
        <v>0</v>
      </c>
      <c r="AL115" s="643">
        <v>0</v>
      </c>
      <c r="AM115" s="643">
        <v>0</v>
      </c>
      <c r="AN115" s="643">
        <v>0</v>
      </c>
      <c r="AO115" s="643">
        <v>0</v>
      </c>
      <c r="AP115" s="643">
        <v>0</v>
      </c>
      <c r="AQ115" s="643">
        <v>0</v>
      </c>
    </row>
    <row r="116" spans="1:43" ht="16.5">
      <c r="A116" s="642">
        <v>297</v>
      </c>
      <c r="B116" s="632" t="s">
        <v>138</v>
      </c>
      <c r="C116" s="36">
        <v>124021</v>
      </c>
      <c r="D116" s="643">
        <v>327.87449706098158</v>
      </c>
      <c r="E116" s="643">
        <v>-196.44999637158224</v>
      </c>
      <c r="F116" s="643">
        <v>-100.52000064505205</v>
      </c>
      <c r="G116" s="651">
        <v>30.90450004434733</v>
      </c>
      <c r="H116" s="643">
        <v>153.07626934148249</v>
      </c>
      <c r="I116" s="643">
        <v>0</v>
      </c>
      <c r="J116" s="643">
        <v>40.300997411728659</v>
      </c>
      <c r="K116" s="643">
        <v>20.684029317615565</v>
      </c>
      <c r="L116" s="643">
        <v>15.686174115673959</v>
      </c>
      <c r="M116" s="643">
        <v>0</v>
      </c>
      <c r="N116" s="643">
        <v>12.83680989509841</v>
      </c>
      <c r="O116" s="643">
        <v>16.345312487401326</v>
      </c>
      <c r="P116" s="643">
        <v>8.132171164560841</v>
      </c>
      <c r="Q116" s="643">
        <v>0</v>
      </c>
      <c r="R116" s="643">
        <v>0</v>
      </c>
      <c r="S116" s="643">
        <v>24.973964086727246</v>
      </c>
      <c r="T116" s="643">
        <v>5.9611033615274831</v>
      </c>
      <c r="U116" s="643">
        <v>6.218309802372179</v>
      </c>
      <c r="V116" s="643">
        <v>3.5640012578514928</v>
      </c>
      <c r="W116" s="643">
        <v>3.9323743559558464</v>
      </c>
      <c r="X116" s="643">
        <v>5.3569959926141539</v>
      </c>
      <c r="Y116" s="643">
        <v>3.7428016223058997</v>
      </c>
      <c r="Z116" s="643">
        <v>1.47378266583885</v>
      </c>
      <c r="AA116" s="643">
        <v>0.23824997379476057</v>
      </c>
      <c r="AB116" s="643">
        <v>0</v>
      </c>
      <c r="AC116" s="643">
        <v>5.1845816434313541</v>
      </c>
      <c r="AD116" s="643">
        <v>0</v>
      </c>
      <c r="AE116" s="643">
        <v>0.27059933398376079</v>
      </c>
      <c r="AF116" s="643">
        <v>0</v>
      </c>
      <c r="AG116" s="643">
        <v>0</v>
      </c>
      <c r="AH116" s="643">
        <v>0</v>
      </c>
      <c r="AI116" s="643">
        <v>0</v>
      </c>
      <c r="AJ116" s="643">
        <v>0</v>
      </c>
      <c r="AK116" s="643">
        <v>0</v>
      </c>
      <c r="AL116" s="643">
        <v>0</v>
      </c>
      <c r="AM116" s="643">
        <v>0</v>
      </c>
      <c r="AN116" s="643">
        <v>0</v>
      </c>
      <c r="AO116" s="643">
        <v>0</v>
      </c>
      <c r="AP116" s="643">
        <v>0</v>
      </c>
      <c r="AQ116" s="643">
        <v>-0.10403076898267229</v>
      </c>
    </row>
    <row r="117" spans="1:43" ht="16.5">
      <c r="A117" s="642">
        <v>300</v>
      </c>
      <c r="B117" s="632" t="s">
        <v>139</v>
      </c>
      <c r="C117" s="36">
        <v>3381</v>
      </c>
      <c r="D117" s="643">
        <v>865.8521147589471</v>
      </c>
      <c r="E117" s="643">
        <v>-196.44986690328307</v>
      </c>
      <c r="F117" s="643">
        <v>-100.51996450754214</v>
      </c>
      <c r="G117" s="651">
        <v>568.88228334812186</v>
      </c>
      <c r="H117" s="643">
        <v>678.08163265306121</v>
      </c>
      <c r="I117" s="643">
        <v>0</v>
      </c>
      <c r="J117" s="643">
        <v>49.277136941733218</v>
      </c>
      <c r="K117" s="643">
        <v>15.430346051464063</v>
      </c>
      <c r="L117" s="643">
        <v>45.129251700680271</v>
      </c>
      <c r="M117" s="643">
        <v>0</v>
      </c>
      <c r="N117" s="643">
        <v>0</v>
      </c>
      <c r="O117" s="643">
        <v>7.9355220349009166</v>
      </c>
      <c r="P117" s="643">
        <v>8.3194321206743567</v>
      </c>
      <c r="Q117" s="643">
        <v>0</v>
      </c>
      <c r="R117" s="643">
        <v>0</v>
      </c>
      <c r="S117" s="643">
        <v>0</v>
      </c>
      <c r="T117" s="643">
        <v>0</v>
      </c>
      <c r="U117" s="643">
        <v>0</v>
      </c>
      <c r="V117" s="643">
        <v>3.5640343093759244</v>
      </c>
      <c r="W117" s="643">
        <v>0</v>
      </c>
      <c r="X117" s="643">
        <v>0</v>
      </c>
      <c r="Y117" s="643">
        <v>57.034309375924281</v>
      </c>
      <c r="Z117" s="643">
        <v>1.080449571132801</v>
      </c>
      <c r="AA117" s="643">
        <v>0</v>
      </c>
      <c r="AB117" s="643">
        <v>0</v>
      </c>
      <c r="AC117" s="643">
        <v>0</v>
      </c>
      <c r="AD117" s="643">
        <v>0</v>
      </c>
      <c r="AE117" s="643">
        <v>0</v>
      </c>
      <c r="AF117" s="643">
        <v>0</v>
      </c>
      <c r="AG117" s="643">
        <v>0</v>
      </c>
      <c r="AH117" s="643">
        <v>0</v>
      </c>
      <c r="AI117" s="643">
        <v>0</v>
      </c>
      <c r="AJ117" s="643">
        <v>0</v>
      </c>
      <c r="AK117" s="643">
        <v>0</v>
      </c>
      <c r="AL117" s="643">
        <v>0</v>
      </c>
      <c r="AM117" s="643">
        <v>0</v>
      </c>
      <c r="AN117" s="643">
        <v>0</v>
      </c>
      <c r="AO117" s="643">
        <v>0</v>
      </c>
      <c r="AP117" s="643">
        <v>0</v>
      </c>
      <c r="AQ117" s="643">
        <v>0</v>
      </c>
    </row>
    <row r="118" spans="1:43" ht="16.5">
      <c r="A118" s="642">
        <v>301</v>
      </c>
      <c r="B118" s="632" t="s">
        <v>140</v>
      </c>
      <c r="C118" s="36">
        <v>19759</v>
      </c>
      <c r="D118" s="643">
        <v>244.08062148894174</v>
      </c>
      <c r="E118" s="643">
        <v>-196.45002277443191</v>
      </c>
      <c r="F118" s="643">
        <v>-100.52001619515157</v>
      </c>
      <c r="G118" s="651">
        <v>-52.889417480641733</v>
      </c>
      <c r="H118" s="643">
        <v>139.35781163014323</v>
      </c>
      <c r="I118" s="643">
        <v>0</v>
      </c>
      <c r="J118" s="643">
        <v>24.091097727617793</v>
      </c>
      <c r="K118" s="643">
        <v>21.801305734095855</v>
      </c>
      <c r="L118" s="643">
        <v>5.7915886431499572</v>
      </c>
      <c r="M118" s="643">
        <v>0</v>
      </c>
      <c r="N118" s="643">
        <v>0</v>
      </c>
      <c r="O118" s="643">
        <v>21.49956981628625</v>
      </c>
      <c r="P118" s="643">
        <v>4.271471228301027</v>
      </c>
      <c r="Q118" s="643">
        <v>21.980262159016146</v>
      </c>
      <c r="R118" s="643">
        <v>0</v>
      </c>
      <c r="S118" s="643">
        <v>0</v>
      </c>
      <c r="T118" s="643">
        <v>0</v>
      </c>
      <c r="U118" s="643">
        <v>0</v>
      </c>
      <c r="V118" s="643">
        <v>3.5639961536515008</v>
      </c>
      <c r="W118" s="643">
        <v>0</v>
      </c>
      <c r="X118" s="643">
        <v>0</v>
      </c>
      <c r="Y118" s="643">
        <v>0</v>
      </c>
      <c r="Z118" s="643">
        <v>1.1516777164836278</v>
      </c>
      <c r="AA118" s="643">
        <v>0</v>
      </c>
      <c r="AB118" s="643">
        <v>0.57184068019636625</v>
      </c>
      <c r="AC118" s="643">
        <v>0</v>
      </c>
      <c r="AD118" s="643">
        <v>0</v>
      </c>
      <c r="AE118" s="643">
        <v>0</v>
      </c>
      <c r="AF118" s="643">
        <v>0</v>
      </c>
      <c r="AG118" s="643">
        <v>0</v>
      </c>
      <c r="AH118" s="643">
        <v>0</v>
      </c>
      <c r="AI118" s="643">
        <v>0</v>
      </c>
      <c r="AJ118" s="643">
        <v>0</v>
      </c>
      <c r="AK118" s="643">
        <v>0</v>
      </c>
      <c r="AL118" s="643">
        <v>0</v>
      </c>
      <c r="AM118" s="643">
        <v>0</v>
      </c>
      <c r="AN118" s="643">
        <v>0</v>
      </c>
      <c r="AO118" s="643">
        <v>0</v>
      </c>
      <c r="AP118" s="643">
        <v>0</v>
      </c>
      <c r="AQ118" s="643">
        <v>0</v>
      </c>
    </row>
    <row r="119" spans="1:43" ht="16.5">
      <c r="A119" s="642">
        <v>304</v>
      </c>
      <c r="B119" s="632" t="s">
        <v>141</v>
      </c>
      <c r="C119" s="36">
        <v>949</v>
      </c>
      <c r="D119" s="643">
        <v>76.889357218124346</v>
      </c>
      <c r="E119" s="643">
        <v>-196.449947312961</v>
      </c>
      <c r="F119" s="643">
        <v>-100.51949420442571</v>
      </c>
      <c r="G119" s="651">
        <v>-220.08008429926238</v>
      </c>
      <c r="H119" s="643">
        <v>0</v>
      </c>
      <c r="I119" s="643">
        <v>0</v>
      </c>
      <c r="J119" s="643">
        <v>50.160168598524763</v>
      </c>
      <c r="K119" s="643">
        <v>6.2824025289778715</v>
      </c>
      <c r="L119" s="643">
        <v>0</v>
      </c>
      <c r="M119" s="643">
        <v>0</v>
      </c>
      <c r="N119" s="643">
        <v>0</v>
      </c>
      <c r="O119" s="643">
        <v>6.2824025289778715</v>
      </c>
      <c r="P119" s="643">
        <v>9.9947312961011594</v>
      </c>
      <c r="Q119" s="643">
        <v>0</v>
      </c>
      <c r="R119" s="643">
        <v>0</v>
      </c>
      <c r="S119" s="643">
        <v>0</v>
      </c>
      <c r="T119" s="643">
        <v>0</v>
      </c>
      <c r="U119" s="643">
        <v>0</v>
      </c>
      <c r="V119" s="643">
        <v>3.5637513171759747</v>
      </c>
      <c r="W119" s="643">
        <v>0</v>
      </c>
      <c r="X119" s="643">
        <v>0</v>
      </c>
      <c r="Y119" s="643">
        <v>0</v>
      </c>
      <c r="Z119" s="643">
        <v>0.60590094836670183</v>
      </c>
      <c r="AA119" s="643">
        <v>0</v>
      </c>
      <c r="AB119" s="643">
        <v>0</v>
      </c>
      <c r="AC119" s="643">
        <v>0</v>
      </c>
      <c r="AD119" s="643">
        <v>0</v>
      </c>
      <c r="AE119" s="643">
        <v>0</v>
      </c>
      <c r="AF119" s="643">
        <v>0</v>
      </c>
      <c r="AG119" s="643">
        <v>0</v>
      </c>
      <c r="AH119" s="643">
        <v>0</v>
      </c>
      <c r="AI119" s="643">
        <v>0</v>
      </c>
      <c r="AJ119" s="643">
        <v>0</v>
      </c>
      <c r="AK119" s="643">
        <v>0</v>
      </c>
      <c r="AL119" s="643">
        <v>0</v>
      </c>
      <c r="AM119" s="643">
        <v>0</v>
      </c>
      <c r="AN119" s="643">
        <v>0</v>
      </c>
      <c r="AO119" s="643">
        <v>0</v>
      </c>
      <c r="AP119" s="643">
        <v>0</v>
      </c>
      <c r="AQ119" s="643">
        <v>0</v>
      </c>
    </row>
    <row r="120" spans="1:43" ht="16.5">
      <c r="A120" s="642">
        <v>305</v>
      </c>
      <c r="B120" s="632" t="s">
        <v>142</v>
      </c>
      <c r="C120" s="36">
        <v>15019</v>
      </c>
      <c r="D120" s="643">
        <v>285.52793128703644</v>
      </c>
      <c r="E120" s="643">
        <v>-196.45002996204806</v>
      </c>
      <c r="F120" s="643">
        <v>-100.52000798987949</v>
      </c>
      <c r="G120" s="651">
        <v>-11.442106664891138</v>
      </c>
      <c r="H120" s="643">
        <v>133.96564351821027</v>
      </c>
      <c r="I120" s="643">
        <v>0</v>
      </c>
      <c r="J120" s="643">
        <v>47.541380917504497</v>
      </c>
      <c r="K120" s="643">
        <v>19.452027431919568</v>
      </c>
      <c r="L120" s="643">
        <v>20.318463279845528</v>
      </c>
      <c r="M120" s="643">
        <v>0</v>
      </c>
      <c r="N120" s="643">
        <v>0</v>
      </c>
      <c r="O120" s="643">
        <v>6.7486517078367401</v>
      </c>
      <c r="P120" s="643">
        <v>5.3570810306944541</v>
      </c>
      <c r="Q120" s="643">
        <v>30.166522404953724</v>
      </c>
      <c r="R120" s="643">
        <v>0</v>
      </c>
      <c r="S120" s="643">
        <v>0</v>
      </c>
      <c r="T120" s="643">
        <v>0</v>
      </c>
      <c r="U120" s="643">
        <v>0</v>
      </c>
      <c r="V120" s="643">
        <v>3.5640189093814501</v>
      </c>
      <c r="W120" s="643">
        <v>7.8541846993807845</v>
      </c>
      <c r="X120" s="643">
        <v>0</v>
      </c>
      <c r="Y120" s="643">
        <v>0</v>
      </c>
      <c r="Z120" s="643">
        <v>1.1318995938477927</v>
      </c>
      <c r="AA120" s="643">
        <v>1.573873094080831</v>
      </c>
      <c r="AB120" s="643">
        <v>0</v>
      </c>
      <c r="AC120" s="643">
        <v>0</v>
      </c>
      <c r="AD120" s="643">
        <v>0</v>
      </c>
      <c r="AE120" s="643">
        <v>0</v>
      </c>
      <c r="AF120" s="643">
        <v>0</v>
      </c>
      <c r="AG120" s="643">
        <v>0</v>
      </c>
      <c r="AH120" s="643">
        <v>0</v>
      </c>
      <c r="AI120" s="643">
        <v>0</v>
      </c>
      <c r="AJ120" s="643">
        <v>0</v>
      </c>
      <c r="AK120" s="643">
        <v>0</v>
      </c>
      <c r="AL120" s="643">
        <v>0</v>
      </c>
      <c r="AM120" s="643">
        <v>0</v>
      </c>
      <c r="AN120" s="643">
        <v>0</v>
      </c>
      <c r="AO120" s="643">
        <v>0</v>
      </c>
      <c r="AP120" s="643">
        <v>0</v>
      </c>
      <c r="AQ120" s="643">
        <v>7.8541846993807845</v>
      </c>
    </row>
    <row r="121" spans="1:43" ht="16.5">
      <c r="A121" s="642">
        <v>309</v>
      </c>
      <c r="B121" s="632" t="s">
        <v>143</v>
      </c>
      <c r="C121" s="36">
        <v>6409</v>
      </c>
      <c r="D121" s="643">
        <v>371.34092682165704</v>
      </c>
      <c r="E121" s="643">
        <v>-196.44999219847091</v>
      </c>
      <c r="F121" s="643">
        <v>-100.52004992978624</v>
      </c>
      <c r="G121" s="651">
        <v>74.370884693399901</v>
      </c>
      <c r="H121" s="643">
        <v>154.66250585114682</v>
      </c>
      <c r="I121" s="643">
        <v>0</v>
      </c>
      <c r="J121" s="643">
        <v>37.136526759244809</v>
      </c>
      <c r="K121" s="643">
        <v>96.285223903885168</v>
      </c>
      <c r="L121" s="643">
        <v>0</v>
      </c>
      <c r="M121" s="643">
        <v>0</v>
      </c>
      <c r="N121" s="643">
        <v>0</v>
      </c>
      <c r="O121" s="643">
        <v>61.399282259322824</v>
      </c>
      <c r="P121" s="643">
        <v>2.5598377281947262</v>
      </c>
      <c r="Q121" s="643">
        <v>0</v>
      </c>
      <c r="R121" s="643">
        <v>0</v>
      </c>
      <c r="S121" s="643">
        <v>0</v>
      </c>
      <c r="T121" s="643">
        <v>0</v>
      </c>
      <c r="U121" s="643">
        <v>10.027617413012951</v>
      </c>
      <c r="V121" s="643">
        <v>3.5640505539085661</v>
      </c>
      <c r="W121" s="643">
        <v>0</v>
      </c>
      <c r="X121" s="643">
        <v>0</v>
      </c>
      <c r="Y121" s="643">
        <v>0</v>
      </c>
      <c r="Z121" s="643">
        <v>1.0954907161803713</v>
      </c>
      <c r="AA121" s="643">
        <v>4.6103916367608049</v>
      </c>
      <c r="AB121" s="643">
        <v>0</v>
      </c>
      <c r="AC121" s="643">
        <v>0</v>
      </c>
      <c r="AD121" s="643">
        <v>0</v>
      </c>
      <c r="AE121" s="643">
        <v>0</v>
      </c>
      <c r="AF121" s="643">
        <v>0</v>
      </c>
      <c r="AG121" s="643">
        <v>0</v>
      </c>
      <c r="AH121" s="643">
        <v>0</v>
      </c>
      <c r="AI121" s="643">
        <v>0</v>
      </c>
      <c r="AJ121" s="643">
        <v>0</v>
      </c>
      <c r="AK121" s="643">
        <v>0</v>
      </c>
      <c r="AL121" s="643">
        <v>0</v>
      </c>
      <c r="AM121" s="643">
        <v>0</v>
      </c>
      <c r="AN121" s="643">
        <v>0</v>
      </c>
      <c r="AO121" s="643">
        <v>0</v>
      </c>
      <c r="AP121" s="643">
        <v>0</v>
      </c>
      <c r="AQ121" s="643">
        <v>0</v>
      </c>
    </row>
    <row r="122" spans="1:43" ht="16.5">
      <c r="A122" s="642">
        <v>312</v>
      </c>
      <c r="B122" s="632" t="s">
        <v>144</v>
      </c>
      <c r="C122" s="36">
        <v>1174</v>
      </c>
      <c r="D122" s="643">
        <v>2.39778534923339</v>
      </c>
      <c r="E122" s="643">
        <v>-196.44974446337309</v>
      </c>
      <c r="F122" s="643">
        <v>-100.51959114139693</v>
      </c>
      <c r="G122" s="651">
        <v>-294.57155025553664</v>
      </c>
      <c r="H122" s="643">
        <v>0</v>
      </c>
      <c r="I122" s="643">
        <v>0</v>
      </c>
      <c r="J122" s="643">
        <v>0</v>
      </c>
      <c r="K122" s="643">
        <v>0</v>
      </c>
      <c r="L122" s="643">
        <v>0</v>
      </c>
      <c r="M122" s="643">
        <v>0</v>
      </c>
      <c r="N122" s="643">
        <v>0</v>
      </c>
      <c r="O122" s="643">
        <v>-10.156729131175469</v>
      </c>
      <c r="P122" s="643">
        <v>7.9778534923339013</v>
      </c>
      <c r="Q122" s="643">
        <v>0</v>
      </c>
      <c r="R122" s="643">
        <v>0</v>
      </c>
      <c r="S122" s="643">
        <v>0</v>
      </c>
      <c r="T122" s="643">
        <v>0</v>
      </c>
      <c r="U122" s="643">
        <v>0</v>
      </c>
      <c r="V122" s="643">
        <v>3.5638841567291313</v>
      </c>
      <c r="W122" s="643">
        <v>0</v>
      </c>
      <c r="X122" s="643">
        <v>0</v>
      </c>
      <c r="Y122" s="643">
        <v>0</v>
      </c>
      <c r="Z122" s="643">
        <v>1.0127768313458263</v>
      </c>
      <c r="AA122" s="643">
        <v>0</v>
      </c>
      <c r="AB122" s="643">
        <v>0</v>
      </c>
      <c r="AC122" s="643">
        <v>0</v>
      </c>
      <c r="AD122" s="643">
        <v>0</v>
      </c>
      <c r="AE122" s="643">
        <v>0</v>
      </c>
      <c r="AF122" s="643">
        <v>0</v>
      </c>
      <c r="AG122" s="643">
        <v>0</v>
      </c>
      <c r="AH122" s="643">
        <v>0</v>
      </c>
      <c r="AI122" s="643">
        <v>0</v>
      </c>
      <c r="AJ122" s="643">
        <v>0</v>
      </c>
      <c r="AK122" s="643">
        <v>0</v>
      </c>
      <c r="AL122" s="643">
        <v>0</v>
      </c>
      <c r="AM122" s="643">
        <v>0</v>
      </c>
      <c r="AN122" s="643">
        <v>0</v>
      </c>
      <c r="AO122" s="643">
        <v>0</v>
      </c>
      <c r="AP122" s="643">
        <v>0</v>
      </c>
      <c r="AQ122" s="643">
        <v>0</v>
      </c>
    </row>
    <row r="123" spans="1:43" ht="16.5">
      <c r="A123" s="642">
        <v>316</v>
      </c>
      <c r="B123" s="632" t="s">
        <v>145</v>
      </c>
      <c r="C123" s="36">
        <v>4114</v>
      </c>
      <c r="D123" s="643">
        <v>117.88794360719494</v>
      </c>
      <c r="E123" s="643">
        <v>-196.44992707826933</v>
      </c>
      <c r="F123" s="643">
        <v>-100.51993193971803</v>
      </c>
      <c r="G123" s="651">
        <v>-179.08191541079242</v>
      </c>
      <c r="H123" s="643">
        <v>0</v>
      </c>
      <c r="I123" s="643">
        <v>0</v>
      </c>
      <c r="J123" s="643">
        <v>40.497326203208559</v>
      </c>
      <c r="K123" s="643">
        <v>34.419786096256686</v>
      </c>
      <c r="L123" s="643">
        <v>0</v>
      </c>
      <c r="M123" s="643">
        <v>0</v>
      </c>
      <c r="N123" s="643">
        <v>0</v>
      </c>
      <c r="O123" s="643">
        <v>33.333009236752552</v>
      </c>
      <c r="P123" s="643">
        <v>2.3018959649975694</v>
      </c>
      <c r="Q123" s="643">
        <v>0</v>
      </c>
      <c r="R123" s="643">
        <v>0</v>
      </c>
      <c r="S123" s="643">
        <v>0</v>
      </c>
      <c r="T123" s="643">
        <v>0</v>
      </c>
      <c r="U123" s="643">
        <v>0</v>
      </c>
      <c r="V123" s="643">
        <v>3.5639280505590665</v>
      </c>
      <c r="W123" s="643">
        <v>0</v>
      </c>
      <c r="X123" s="643">
        <v>0</v>
      </c>
      <c r="Y123" s="643">
        <v>0</v>
      </c>
      <c r="Z123" s="643">
        <v>1.0255226057365094</v>
      </c>
      <c r="AA123" s="643">
        <v>0</v>
      </c>
      <c r="AB123" s="643">
        <v>2.7464754496840058</v>
      </c>
      <c r="AC123" s="643">
        <v>0</v>
      </c>
      <c r="AD123" s="643">
        <v>0</v>
      </c>
      <c r="AE123" s="643">
        <v>0</v>
      </c>
      <c r="AF123" s="643">
        <v>0</v>
      </c>
      <c r="AG123" s="643">
        <v>0</v>
      </c>
      <c r="AH123" s="643">
        <v>0</v>
      </c>
      <c r="AI123" s="643">
        <v>0</v>
      </c>
      <c r="AJ123" s="643">
        <v>0</v>
      </c>
      <c r="AK123" s="643">
        <v>0</v>
      </c>
      <c r="AL123" s="643">
        <v>0</v>
      </c>
      <c r="AM123" s="643">
        <v>0</v>
      </c>
      <c r="AN123" s="643">
        <v>0</v>
      </c>
      <c r="AO123" s="643">
        <v>0</v>
      </c>
      <c r="AP123" s="643">
        <v>0</v>
      </c>
      <c r="AQ123" s="643">
        <v>0</v>
      </c>
    </row>
    <row r="124" spans="1:43" ht="16.5">
      <c r="A124" s="642">
        <v>317</v>
      </c>
      <c r="B124" s="632" t="s">
        <v>146</v>
      </c>
      <c r="C124" s="36">
        <v>2440</v>
      </c>
      <c r="D124" s="643">
        <v>363.35409836065571</v>
      </c>
      <c r="E124" s="643">
        <v>-196.45</v>
      </c>
      <c r="F124" s="643">
        <v>-100.52008196721312</v>
      </c>
      <c r="G124" s="651">
        <v>66.384016393442622</v>
      </c>
      <c r="H124" s="643">
        <v>313.05409836065576</v>
      </c>
      <c r="I124" s="643">
        <v>0</v>
      </c>
      <c r="J124" s="643">
        <v>29.26311475409836</v>
      </c>
      <c r="K124" s="643">
        <v>0</v>
      </c>
      <c r="L124" s="643">
        <v>0</v>
      </c>
      <c r="M124" s="643">
        <v>0</v>
      </c>
      <c r="N124" s="643">
        <v>0</v>
      </c>
      <c r="O124" s="643">
        <v>0</v>
      </c>
      <c r="P124" s="643">
        <v>3.8991803278688524</v>
      </c>
      <c r="Q124" s="643">
        <v>0</v>
      </c>
      <c r="R124" s="643">
        <v>0</v>
      </c>
      <c r="S124" s="643">
        <v>0</v>
      </c>
      <c r="T124" s="643">
        <v>3.7385245901639346</v>
      </c>
      <c r="U124" s="643">
        <v>0</v>
      </c>
      <c r="V124" s="643">
        <v>3.5639344262295083</v>
      </c>
      <c r="W124" s="643">
        <v>0</v>
      </c>
      <c r="X124" s="643">
        <v>0</v>
      </c>
      <c r="Y124" s="643">
        <v>0</v>
      </c>
      <c r="Z124" s="643">
        <v>1.3586065573770492</v>
      </c>
      <c r="AA124" s="643">
        <v>8.4766393442622956</v>
      </c>
      <c r="AB124" s="643">
        <v>0</v>
      </c>
      <c r="AC124" s="643">
        <v>0</v>
      </c>
      <c r="AD124" s="643">
        <v>0</v>
      </c>
      <c r="AE124" s="643">
        <v>0</v>
      </c>
      <c r="AF124" s="643">
        <v>0</v>
      </c>
      <c r="AG124" s="643">
        <v>0</v>
      </c>
      <c r="AH124" s="643">
        <v>0</v>
      </c>
      <c r="AI124" s="643">
        <v>0</v>
      </c>
      <c r="AJ124" s="643">
        <v>0</v>
      </c>
      <c r="AK124" s="643">
        <v>0</v>
      </c>
      <c r="AL124" s="643">
        <v>0</v>
      </c>
      <c r="AM124" s="643">
        <v>0</v>
      </c>
      <c r="AN124" s="643">
        <v>0</v>
      </c>
      <c r="AO124" s="643">
        <v>0</v>
      </c>
      <c r="AP124" s="643">
        <v>0</v>
      </c>
      <c r="AQ124" s="643">
        <v>0</v>
      </c>
    </row>
    <row r="125" spans="1:43" ht="16.5">
      <c r="A125" s="642">
        <v>320</v>
      </c>
      <c r="B125" s="632" t="s">
        <v>147</v>
      </c>
      <c r="C125" s="36">
        <v>7030</v>
      </c>
      <c r="D125" s="643">
        <v>343.28435277382647</v>
      </c>
      <c r="E125" s="643">
        <v>-196.45007112375532</v>
      </c>
      <c r="F125" s="643">
        <v>-100.52005689900427</v>
      </c>
      <c r="G125" s="651">
        <v>46.31422475106686</v>
      </c>
      <c r="H125" s="643">
        <v>104.63072546230441</v>
      </c>
      <c r="I125" s="643">
        <v>0</v>
      </c>
      <c r="J125" s="643">
        <v>10.156756756756756</v>
      </c>
      <c r="K125" s="643">
        <v>54.491322901849216</v>
      </c>
      <c r="L125" s="643">
        <v>10.852204836415362</v>
      </c>
      <c r="M125" s="643">
        <v>0</v>
      </c>
      <c r="N125" s="643">
        <v>41.720910384068276</v>
      </c>
      <c r="O125" s="643">
        <v>53.855192034139399</v>
      </c>
      <c r="P125" s="643">
        <v>2.6667140825035562</v>
      </c>
      <c r="Q125" s="643">
        <v>60.560028449502134</v>
      </c>
      <c r="R125" s="643">
        <v>0</v>
      </c>
      <c r="S125" s="643">
        <v>0</v>
      </c>
      <c r="T125" s="643">
        <v>0</v>
      </c>
      <c r="U125" s="643">
        <v>0</v>
      </c>
      <c r="V125" s="643">
        <v>3.5640113798008537</v>
      </c>
      <c r="W125" s="643">
        <v>0</v>
      </c>
      <c r="X125" s="643">
        <v>0</v>
      </c>
      <c r="Y125" s="643">
        <v>0</v>
      </c>
      <c r="Z125" s="643">
        <v>0.78648648648648645</v>
      </c>
      <c r="AA125" s="643">
        <v>0</v>
      </c>
      <c r="AB125" s="643">
        <v>0</v>
      </c>
      <c r="AC125" s="643">
        <v>0</v>
      </c>
      <c r="AD125" s="643">
        <v>0</v>
      </c>
      <c r="AE125" s="643">
        <v>0</v>
      </c>
      <c r="AF125" s="643">
        <v>0</v>
      </c>
      <c r="AG125" s="643">
        <v>0</v>
      </c>
      <c r="AH125" s="643">
        <v>0</v>
      </c>
      <c r="AI125" s="643">
        <v>0</v>
      </c>
      <c r="AJ125" s="643">
        <v>0</v>
      </c>
      <c r="AK125" s="643">
        <v>0</v>
      </c>
      <c r="AL125" s="643">
        <v>0</v>
      </c>
      <c r="AM125" s="643">
        <v>0</v>
      </c>
      <c r="AN125" s="643">
        <v>0</v>
      </c>
      <c r="AO125" s="643">
        <v>0</v>
      </c>
      <c r="AP125" s="643">
        <v>0</v>
      </c>
      <c r="AQ125" s="643">
        <v>0</v>
      </c>
    </row>
    <row r="126" spans="1:43" ht="16.5">
      <c r="A126" s="642">
        <v>322</v>
      </c>
      <c r="B126" s="632" t="s">
        <v>148</v>
      </c>
      <c r="C126" s="36">
        <v>6462</v>
      </c>
      <c r="D126" s="643">
        <v>233.98081089445992</v>
      </c>
      <c r="E126" s="643">
        <v>-196.45001547508511</v>
      </c>
      <c r="F126" s="643">
        <v>-100.51996285979573</v>
      </c>
      <c r="G126" s="651">
        <v>-62.989167440420921</v>
      </c>
      <c r="H126" s="643">
        <v>121.4608480346642</v>
      </c>
      <c r="I126" s="643">
        <v>0</v>
      </c>
      <c r="J126" s="643">
        <v>40.515165583410706</v>
      </c>
      <c r="K126" s="643">
        <v>18.222531723924483</v>
      </c>
      <c r="L126" s="643">
        <v>5.9029712163416903</v>
      </c>
      <c r="M126" s="643">
        <v>0</v>
      </c>
      <c r="N126" s="643">
        <v>22.999845249148869</v>
      </c>
      <c r="O126" s="643">
        <v>13.147941813679974</v>
      </c>
      <c r="P126" s="643">
        <v>7.2174249458372017</v>
      </c>
      <c r="Q126" s="643">
        <v>0</v>
      </c>
      <c r="R126" s="643">
        <v>0</v>
      </c>
      <c r="S126" s="643">
        <v>0</v>
      </c>
      <c r="T126" s="643">
        <v>0</v>
      </c>
      <c r="U126" s="643">
        <v>0</v>
      </c>
      <c r="V126" s="643">
        <v>3.5640668523676879</v>
      </c>
      <c r="W126" s="643">
        <v>0</v>
      </c>
      <c r="X126" s="643">
        <v>0</v>
      </c>
      <c r="Y126" s="643">
        <v>0</v>
      </c>
      <c r="Z126" s="643">
        <v>0.95001547508511297</v>
      </c>
      <c r="AA126" s="643">
        <v>0</v>
      </c>
      <c r="AB126" s="643">
        <v>0</v>
      </c>
      <c r="AC126" s="643">
        <v>0</v>
      </c>
      <c r="AD126" s="643">
        <v>0</v>
      </c>
      <c r="AE126" s="643">
        <v>0</v>
      </c>
      <c r="AF126" s="643">
        <v>0</v>
      </c>
      <c r="AG126" s="643">
        <v>0</v>
      </c>
      <c r="AH126" s="643">
        <v>0</v>
      </c>
      <c r="AI126" s="643">
        <v>0</v>
      </c>
      <c r="AJ126" s="643">
        <v>0</v>
      </c>
      <c r="AK126" s="643">
        <v>0</v>
      </c>
      <c r="AL126" s="643">
        <v>0</v>
      </c>
      <c r="AM126" s="643">
        <v>0</v>
      </c>
      <c r="AN126" s="643">
        <v>0</v>
      </c>
      <c r="AO126" s="643">
        <v>0</v>
      </c>
      <c r="AP126" s="643">
        <v>0</v>
      </c>
      <c r="AQ126" s="643">
        <v>0</v>
      </c>
    </row>
    <row r="127" spans="1:43" ht="16.5">
      <c r="A127" s="642">
        <v>398</v>
      </c>
      <c r="B127" s="632" t="s">
        <v>149</v>
      </c>
      <c r="C127" s="36">
        <v>120693</v>
      </c>
      <c r="D127" s="643">
        <v>300.96137307051777</v>
      </c>
      <c r="E127" s="643">
        <v>-196.45000124282271</v>
      </c>
      <c r="F127" s="643">
        <v>-100.51999701722552</v>
      </c>
      <c r="G127" s="651">
        <v>3.9913748104695386</v>
      </c>
      <c r="H127" s="643">
        <v>144.37492646632364</v>
      </c>
      <c r="I127" s="643">
        <v>0</v>
      </c>
      <c r="J127" s="643">
        <v>28.396982426487039</v>
      </c>
      <c r="K127" s="643">
        <v>16.425517635654099</v>
      </c>
      <c r="L127" s="643">
        <v>9.7976436081628595</v>
      </c>
      <c r="M127" s="643">
        <v>0</v>
      </c>
      <c r="N127" s="643">
        <v>17.457831025825854</v>
      </c>
      <c r="O127" s="643">
        <v>11.349664023597061</v>
      </c>
      <c r="P127" s="643">
        <v>7.616962044194775</v>
      </c>
      <c r="Q127" s="643">
        <v>0</v>
      </c>
      <c r="R127" s="643">
        <v>0</v>
      </c>
      <c r="S127" s="643">
        <v>38.273222142129207</v>
      </c>
      <c r="T127" s="643">
        <v>0</v>
      </c>
      <c r="U127" s="643">
        <v>7.0021293695574727</v>
      </c>
      <c r="V127" s="643">
        <v>3.5640012262517295</v>
      </c>
      <c r="W127" s="643">
        <v>0</v>
      </c>
      <c r="X127" s="643">
        <v>5.015402715981871</v>
      </c>
      <c r="Y127" s="643">
        <v>4.8652200210451308</v>
      </c>
      <c r="Z127" s="643">
        <v>1.3205571159884997</v>
      </c>
      <c r="AA127" s="643">
        <v>1.3220153612885586</v>
      </c>
      <c r="AB127" s="643">
        <v>2.0596554895478612</v>
      </c>
      <c r="AC127" s="643">
        <v>0</v>
      </c>
      <c r="AD127" s="643">
        <v>0.98556668572328143</v>
      </c>
      <c r="AE127" s="643">
        <v>0</v>
      </c>
      <c r="AF127" s="643">
        <v>0</v>
      </c>
      <c r="AG127" s="643">
        <v>0</v>
      </c>
      <c r="AH127" s="643">
        <v>1.1340757127588179</v>
      </c>
      <c r="AI127" s="643">
        <v>0</v>
      </c>
      <c r="AJ127" s="643">
        <v>0</v>
      </c>
      <c r="AK127" s="643">
        <v>0</v>
      </c>
      <c r="AL127" s="643">
        <v>0</v>
      </c>
      <c r="AM127" s="643">
        <v>0</v>
      </c>
      <c r="AN127" s="643">
        <v>0</v>
      </c>
      <c r="AO127" s="643">
        <v>0</v>
      </c>
      <c r="AP127" s="643">
        <v>0</v>
      </c>
      <c r="AQ127" s="643">
        <v>0</v>
      </c>
    </row>
    <row r="128" spans="1:43" ht="16.5">
      <c r="A128" s="642">
        <v>399</v>
      </c>
      <c r="B128" s="632" t="s">
        <v>150</v>
      </c>
      <c r="C128" s="36">
        <v>7682</v>
      </c>
      <c r="D128" s="643">
        <v>272.35290288987244</v>
      </c>
      <c r="E128" s="643">
        <v>-196.45001301744338</v>
      </c>
      <c r="F128" s="643">
        <v>-100.52004686279615</v>
      </c>
      <c r="G128" s="651">
        <v>-24.617156990367093</v>
      </c>
      <c r="H128" s="643">
        <v>190.55128872689403</v>
      </c>
      <c r="I128" s="643">
        <v>0</v>
      </c>
      <c r="J128" s="643">
        <v>55.768680031241864</v>
      </c>
      <c r="K128" s="643">
        <v>2.5223900026034887</v>
      </c>
      <c r="L128" s="643">
        <v>4.9655037750585782</v>
      </c>
      <c r="M128" s="643">
        <v>0</v>
      </c>
      <c r="N128" s="643">
        <v>0</v>
      </c>
      <c r="O128" s="643">
        <v>2.5223900026034887</v>
      </c>
      <c r="P128" s="643">
        <v>7.2865139286644105</v>
      </c>
      <c r="Q128" s="643">
        <v>0</v>
      </c>
      <c r="R128" s="643">
        <v>0</v>
      </c>
      <c r="S128" s="643">
        <v>0</v>
      </c>
      <c r="T128" s="643">
        <v>0</v>
      </c>
      <c r="U128" s="643">
        <v>0</v>
      </c>
      <c r="V128" s="643">
        <v>3.5640458214006769</v>
      </c>
      <c r="W128" s="643">
        <v>0</v>
      </c>
      <c r="X128" s="643">
        <v>0</v>
      </c>
      <c r="Y128" s="643">
        <v>0</v>
      </c>
      <c r="Z128" s="643">
        <v>1.3256964332205154</v>
      </c>
      <c r="AA128" s="643">
        <v>3.8463941681853684</v>
      </c>
      <c r="AB128" s="643">
        <v>0</v>
      </c>
      <c r="AC128" s="643">
        <v>0</v>
      </c>
      <c r="AD128" s="643">
        <v>0</v>
      </c>
      <c r="AE128" s="643">
        <v>0</v>
      </c>
      <c r="AF128" s="643">
        <v>0</v>
      </c>
      <c r="AG128" s="643">
        <v>0</v>
      </c>
      <c r="AH128" s="643">
        <v>0</v>
      </c>
      <c r="AI128" s="643">
        <v>0</v>
      </c>
      <c r="AJ128" s="643">
        <v>0</v>
      </c>
      <c r="AK128" s="643">
        <v>0</v>
      </c>
      <c r="AL128" s="643">
        <v>0</v>
      </c>
      <c r="AM128" s="643">
        <v>0</v>
      </c>
      <c r="AN128" s="643">
        <v>0</v>
      </c>
      <c r="AO128" s="643">
        <v>0</v>
      </c>
      <c r="AP128" s="643">
        <v>0</v>
      </c>
      <c r="AQ128" s="643">
        <v>0</v>
      </c>
    </row>
    <row r="129" spans="1:43" ht="16.5">
      <c r="A129" s="642">
        <v>400</v>
      </c>
      <c r="B129" s="632" t="s">
        <v>151</v>
      </c>
      <c r="C129" s="36">
        <v>8441</v>
      </c>
      <c r="D129" s="643">
        <v>447.01611183509061</v>
      </c>
      <c r="E129" s="643">
        <v>-196.44994668878095</v>
      </c>
      <c r="F129" s="643">
        <v>-100.51996208979979</v>
      </c>
      <c r="G129" s="651">
        <v>150.04620305650988</v>
      </c>
      <c r="H129" s="643">
        <v>146.73119298661297</v>
      </c>
      <c r="I129" s="643">
        <v>0</v>
      </c>
      <c r="J129" s="643">
        <v>56.393318327212413</v>
      </c>
      <c r="K129" s="643">
        <v>13.950242862220117</v>
      </c>
      <c r="L129" s="643">
        <v>31.633455751688189</v>
      </c>
      <c r="M129" s="643">
        <v>0</v>
      </c>
      <c r="N129" s="643">
        <v>65.992536429333015</v>
      </c>
      <c r="O129" s="643">
        <v>42.027366425778936</v>
      </c>
      <c r="P129" s="643">
        <v>6.6665087074991112</v>
      </c>
      <c r="Q129" s="643">
        <v>74.559293922521022</v>
      </c>
      <c r="R129" s="643">
        <v>0</v>
      </c>
      <c r="S129" s="643">
        <v>0</v>
      </c>
      <c r="T129" s="643">
        <v>0</v>
      </c>
      <c r="U129" s="643">
        <v>0</v>
      </c>
      <c r="V129" s="643">
        <v>3.5640326975476837</v>
      </c>
      <c r="W129" s="643">
        <v>0</v>
      </c>
      <c r="X129" s="643">
        <v>0</v>
      </c>
      <c r="Y129" s="643">
        <v>0</v>
      </c>
      <c r="Z129" s="643">
        <v>1.2688070133870395</v>
      </c>
      <c r="AA129" s="643">
        <v>2.4503020969079494</v>
      </c>
      <c r="AB129" s="643">
        <v>1.3385854756545432</v>
      </c>
      <c r="AC129" s="643">
        <v>0</v>
      </c>
      <c r="AD129" s="643">
        <v>0</v>
      </c>
      <c r="AE129" s="643">
        <v>0.44046913872763893</v>
      </c>
      <c r="AF129" s="643">
        <v>0</v>
      </c>
      <c r="AG129" s="643">
        <v>0</v>
      </c>
      <c r="AH129" s="643">
        <v>0</v>
      </c>
      <c r="AI129" s="643">
        <v>0</v>
      </c>
      <c r="AJ129" s="643">
        <v>0</v>
      </c>
      <c r="AK129" s="643">
        <v>0</v>
      </c>
      <c r="AL129" s="643">
        <v>0</v>
      </c>
      <c r="AM129" s="643">
        <v>0</v>
      </c>
      <c r="AN129" s="643">
        <v>0</v>
      </c>
      <c r="AO129" s="643">
        <v>0</v>
      </c>
      <c r="AP129" s="643">
        <v>0</v>
      </c>
      <c r="AQ129" s="643">
        <v>0</v>
      </c>
    </row>
    <row r="130" spans="1:43" ht="16.5">
      <c r="A130" s="642">
        <v>402</v>
      </c>
      <c r="B130" s="632" t="s">
        <v>152</v>
      </c>
      <c r="C130" s="36">
        <v>8975</v>
      </c>
      <c r="D130" s="643">
        <v>313.71766016713093</v>
      </c>
      <c r="E130" s="643">
        <v>-196.45002785515319</v>
      </c>
      <c r="F130" s="643">
        <v>-100.52</v>
      </c>
      <c r="G130" s="651">
        <v>16.747632311977714</v>
      </c>
      <c r="H130" s="643">
        <v>148.49236768802228</v>
      </c>
      <c r="I130" s="643">
        <v>0</v>
      </c>
      <c r="J130" s="643">
        <v>71.601337047353766</v>
      </c>
      <c r="K130" s="643">
        <v>21.590306406685237</v>
      </c>
      <c r="L130" s="643">
        <v>0</v>
      </c>
      <c r="M130" s="643">
        <v>0</v>
      </c>
      <c r="N130" s="643">
        <v>34.925682451253479</v>
      </c>
      <c r="O130" s="643">
        <v>12.455933147632312</v>
      </c>
      <c r="P130" s="643">
        <v>6.1955431754874652</v>
      </c>
      <c r="Q130" s="643">
        <v>0</v>
      </c>
      <c r="R130" s="643">
        <v>0</v>
      </c>
      <c r="S130" s="643">
        <v>0</v>
      </c>
      <c r="T130" s="643">
        <v>1.363899721448468</v>
      </c>
      <c r="U130" s="643">
        <v>0</v>
      </c>
      <c r="V130" s="643">
        <v>3.5640111420612812</v>
      </c>
      <c r="W130" s="643">
        <v>0</v>
      </c>
      <c r="X130" s="643">
        <v>0</v>
      </c>
      <c r="Y130" s="643">
        <v>9.8833426183844004</v>
      </c>
      <c r="Z130" s="643">
        <v>1.127242339832869</v>
      </c>
      <c r="AA130" s="643">
        <v>0</v>
      </c>
      <c r="AB130" s="643">
        <v>2.5179944289693594</v>
      </c>
      <c r="AC130" s="643">
        <v>0</v>
      </c>
      <c r="AD130" s="643">
        <v>0</v>
      </c>
      <c r="AE130" s="643">
        <v>0</v>
      </c>
      <c r="AF130" s="643">
        <v>0</v>
      </c>
      <c r="AG130" s="643">
        <v>0</v>
      </c>
      <c r="AH130" s="643">
        <v>0</v>
      </c>
      <c r="AI130" s="643">
        <v>0</v>
      </c>
      <c r="AJ130" s="643">
        <v>0</v>
      </c>
      <c r="AK130" s="643">
        <v>0</v>
      </c>
      <c r="AL130" s="643">
        <v>0</v>
      </c>
      <c r="AM130" s="643">
        <v>0</v>
      </c>
      <c r="AN130" s="643">
        <v>0</v>
      </c>
      <c r="AO130" s="643">
        <v>0</v>
      </c>
      <c r="AP130" s="643">
        <v>0</v>
      </c>
      <c r="AQ130" s="643">
        <v>0</v>
      </c>
    </row>
    <row r="131" spans="1:43" ht="16.5">
      <c r="A131" s="642">
        <v>403</v>
      </c>
      <c r="B131" s="632" t="s">
        <v>153</v>
      </c>
      <c r="C131" s="36">
        <v>2789</v>
      </c>
      <c r="D131" s="643">
        <v>341.34349229114378</v>
      </c>
      <c r="E131" s="643">
        <v>-196.44998207242739</v>
      </c>
      <c r="F131" s="643">
        <v>-100.51989960559341</v>
      </c>
      <c r="G131" s="651">
        <v>44.373610613122985</v>
      </c>
      <c r="H131" s="643">
        <v>258.75546790964501</v>
      </c>
      <c r="I131" s="643">
        <v>0</v>
      </c>
      <c r="J131" s="643">
        <v>25.601290785227679</v>
      </c>
      <c r="K131" s="643">
        <v>28.325564718537109</v>
      </c>
      <c r="L131" s="643">
        <v>0</v>
      </c>
      <c r="M131" s="643">
        <v>0</v>
      </c>
      <c r="N131" s="643">
        <v>0</v>
      </c>
      <c r="O131" s="643">
        <v>13.895661527429185</v>
      </c>
      <c r="P131" s="643">
        <v>5.9512370025098598</v>
      </c>
      <c r="Q131" s="643">
        <v>0</v>
      </c>
      <c r="R131" s="643">
        <v>0</v>
      </c>
      <c r="S131" s="643">
        <v>0</v>
      </c>
      <c r="T131" s="643">
        <v>3.1828612405880246</v>
      </c>
      <c r="U131" s="643">
        <v>0</v>
      </c>
      <c r="V131" s="643">
        <v>3.5640014342058084</v>
      </c>
      <c r="W131" s="643">
        <v>0</v>
      </c>
      <c r="X131" s="643">
        <v>0</v>
      </c>
      <c r="Y131" s="643">
        <v>0</v>
      </c>
      <c r="Z131" s="643">
        <v>1.0078881319469344</v>
      </c>
      <c r="AA131" s="643">
        <v>1.0595195410541414</v>
      </c>
      <c r="AB131" s="643">
        <v>0</v>
      </c>
      <c r="AC131" s="643">
        <v>0</v>
      </c>
      <c r="AD131" s="643">
        <v>0</v>
      </c>
      <c r="AE131" s="643">
        <v>0</v>
      </c>
      <c r="AF131" s="643">
        <v>0</v>
      </c>
      <c r="AG131" s="643">
        <v>0</v>
      </c>
      <c r="AH131" s="643">
        <v>0</v>
      </c>
      <c r="AI131" s="643">
        <v>0</v>
      </c>
      <c r="AJ131" s="643">
        <v>0</v>
      </c>
      <c r="AK131" s="643">
        <v>0</v>
      </c>
      <c r="AL131" s="643">
        <v>0</v>
      </c>
      <c r="AM131" s="643">
        <v>0</v>
      </c>
      <c r="AN131" s="643">
        <v>0</v>
      </c>
      <c r="AO131" s="643">
        <v>0</v>
      </c>
      <c r="AP131" s="643">
        <v>0</v>
      </c>
      <c r="AQ131" s="643">
        <v>0</v>
      </c>
    </row>
    <row r="132" spans="1:43" ht="16.5">
      <c r="A132" s="642">
        <v>405</v>
      </c>
      <c r="B132" s="632" t="s">
        <v>154</v>
      </c>
      <c r="C132" s="36">
        <v>72988</v>
      </c>
      <c r="D132" s="643">
        <v>253.50534334411137</v>
      </c>
      <c r="E132" s="643">
        <v>-196.45000548035293</v>
      </c>
      <c r="F132" s="643">
        <v>-100.52000328821175</v>
      </c>
      <c r="G132" s="651">
        <v>-43.464665424453337</v>
      </c>
      <c r="H132" s="643">
        <v>124.75</v>
      </c>
      <c r="I132" s="643">
        <v>0</v>
      </c>
      <c r="J132" s="643">
        <v>35.217939935331835</v>
      </c>
      <c r="K132" s="643">
        <v>20.156505178933525</v>
      </c>
      <c r="L132" s="643">
        <v>6.2715103852688117</v>
      </c>
      <c r="M132" s="643">
        <v>0</v>
      </c>
      <c r="N132" s="643">
        <v>0</v>
      </c>
      <c r="O132" s="643">
        <v>13.580615991669864</v>
      </c>
      <c r="P132" s="643">
        <v>9.606359949580753</v>
      </c>
      <c r="Q132" s="643">
        <v>0</v>
      </c>
      <c r="R132" s="643">
        <v>0</v>
      </c>
      <c r="S132" s="643">
        <v>24.772674960267441</v>
      </c>
      <c r="T132" s="643">
        <v>0</v>
      </c>
      <c r="U132" s="643">
        <v>4.4906148955992764</v>
      </c>
      <c r="V132" s="643">
        <v>3.5639968213952979</v>
      </c>
      <c r="W132" s="643">
        <v>0</v>
      </c>
      <c r="X132" s="643">
        <v>5.9672548912149939</v>
      </c>
      <c r="Y132" s="643">
        <v>0</v>
      </c>
      <c r="Z132" s="643">
        <v>1.3936126486545735</v>
      </c>
      <c r="AA132" s="643">
        <v>2.8742944045596537</v>
      </c>
      <c r="AB132" s="643">
        <v>0.61923877897736612</v>
      </c>
      <c r="AC132" s="643">
        <v>0</v>
      </c>
      <c r="AD132" s="643">
        <v>0</v>
      </c>
      <c r="AE132" s="643">
        <v>0</v>
      </c>
      <c r="AF132" s="643">
        <v>0</v>
      </c>
      <c r="AG132" s="643">
        <v>0</v>
      </c>
      <c r="AH132" s="643">
        <v>0</v>
      </c>
      <c r="AI132" s="643">
        <v>0</v>
      </c>
      <c r="AJ132" s="643">
        <v>0.24072450265797118</v>
      </c>
      <c r="AK132" s="643">
        <v>0</v>
      </c>
      <c r="AL132" s="643">
        <v>0</v>
      </c>
      <c r="AM132" s="643">
        <v>0</v>
      </c>
      <c r="AN132" s="643">
        <v>0</v>
      </c>
      <c r="AO132" s="643">
        <v>0</v>
      </c>
      <c r="AP132" s="643">
        <v>0</v>
      </c>
      <c r="AQ132" s="643">
        <v>0</v>
      </c>
    </row>
    <row r="133" spans="1:43" ht="16.5">
      <c r="A133" s="642">
        <v>407</v>
      </c>
      <c r="B133" s="632" t="s">
        <v>155</v>
      </c>
      <c r="C133" s="36">
        <v>2449</v>
      </c>
      <c r="D133" s="643">
        <v>59.015108207431602</v>
      </c>
      <c r="E133" s="643">
        <v>-196.44997958350348</v>
      </c>
      <c r="F133" s="643">
        <v>-100.51980400163332</v>
      </c>
      <c r="G133" s="651">
        <v>-237.95467537770517</v>
      </c>
      <c r="H133" s="643">
        <v>0</v>
      </c>
      <c r="I133" s="643">
        <v>0</v>
      </c>
      <c r="J133" s="643">
        <v>0</v>
      </c>
      <c r="K133" s="643">
        <v>0</v>
      </c>
      <c r="L133" s="643">
        <v>46.727643936300531</v>
      </c>
      <c r="M133" s="643">
        <v>0</v>
      </c>
      <c r="N133" s="643">
        <v>0</v>
      </c>
      <c r="O133" s="643">
        <v>0</v>
      </c>
      <c r="P133" s="643">
        <v>7.6610861576153528</v>
      </c>
      <c r="Q133" s="643">
        <v>0</v>
      </c>
      <c r="R133" s="643">
        <v>0</v>
      </c>
      <c r="S133" s="643">
        <v>0</v>
      </c>
      <c r="T133" s="643">
        <v>0</v>
      </c>
      <c r="U133" s="643">
        <v>0</v>
      </c>
      <c r="V133" s="643">
        <v>3.5639036341363823</v>
      </c>
      <c r="W133" s="643">
        <v>0</v>
      </c>
      <c r="X133" s="643">
        <v>0</v>
      </c>
      <c r="Y133" s="643">
        <v>0</v>
      </c>
      <c r="Z133" s="643">
        <v>1.0624744793793386</v>
      </c>
      <c r="AA133" s="643">
        <v>0</v>
      </c>
      <c r="AB133" s="643">
        <v>0</v>
      </c>
      <c r="AC133" s="643">
        <v>0</v>
      </c>
      <c r="AD133" s="643">
        <v>0</v>
      </c>
      <c r="AE133" s="643">
        <v>0</v>
      </c>
      <c r="AF133" s="643">
        <v>0</v>
      </c>
      <c r="AG133" s="643">
        <v>0</v>
      </c>
      <c r="AH133" s="643">
        <v>0</v>
      </c>
      <c r="AI133" s="643">
        <v>0</v>
      </c>
      <c r="AJ133" s="643">
        <v>0</v>
      </c>
      <c r="AK133" s="643">
        <v>0</v>
      </c>
      <c r="AL133" s="643">
        <v>0</v>
      </c>
      <c r="AM133" s="643">
        <v>0</v>
      </c>
      <c r="AN133" s="643">
        <v>0</v>
      </c>
      <c r="AO133" s="643">
        <v>0</v>
      </c>
      <c r="AP133" s="643">
        <v>0</v>
      </c>
      <c r="AQ133" s="643">
        <v>0</v>
      </c>
    </row>
    <row r="134" spans="1:43" ht="16.5">
      <c r="A134" s="642">
        <v>408</v>
      </c>
      <c r="B134" s="632" t="s">
        <v>156</v>
      </c>
      <c r="C134" s="36">
        <v>14024</v>
      </c>
      <c r="D134" s="643">
        <v>319.69773245864235</v>
      </c>
      <c r="E134" s="643">
        <v>-196.4500142612664</v>
      </c>
      <c r="F134" s="643">
        <v>-100.51996577296065</v>
      </c>
      <c r="G134" s="651">
        <v>22.727752424415289</v>
      </c>
      <c r="H134" s="643">
        <v>140.02117798060468</v>
      </c>
      <c r="I134" s="643">
        <v>0</v>
      </c>
      <c r="J134" s="643">
        <v>40.731531660011406</v>
      </c>
      <c r="K134" s="643">
        <v>15.624073017683971</v>
      </c>
      <c r="L134" s="643">
        <v>16.320022818026242</v>
      </c>
      <c r="M134" s="643">
        <v>0</v>
      </c>
      <c r="N134" s="643">
        <v>25.618725042783801</v>
      </c>
      <c r="O134" s="643">
        <v>14.773816314888762</v>
      </c>
      <c r="P134" s="643">
        <v>10.677481460353679</v>
      </c>
      <c r="Q134" s="643">
        <v>41.578864803194527</v>
      </c>
      <c r="R134" s="643">
        <v>0</v>
      </c>
      <c r="S134" s="643">
        <v>0</v>
      </c>
      <c r="T134" s="643">
        <v>0</v>
      </c>
      <c r="U134" s="643">
        <v>7.3322162007986309</v>
      </c>
      <c r="V134" s="643">
        <v>3.5640330861380489</v>
      </c>
      <c r="W134" s="643">
        <v>0</v>
      </c>
      <c r="X134" s="643">
        <v>0</v>
      </c>
      <c r="Y134" s="643">
        <v>0</v>
      </c>
      <c r="Z134" s="643">
        <v>1.3488305761551627</v>
      </c>
      <c r="AA134" s="643">
        <v>2.1069594980034227</v>
      </c>
      <c r="AB134" s="643">
        <v>0</v>
      </c>
      <c r="AC134" s="643">
        <v>0</v>
      </c>
      <c r="AD134" s="643">
        <v>0</v>
      </c>
      <c r="AE134" s="643">
        <v>0</v>
      </c>
      <c r="AF134" s="643">
        <v>0</v>
      </c>
      <c r="AG134" s="643">
        <v>0</v>
      </c>
      <c r="AH134" s="643">
        <v>0</v>
      </c>
      <c r="AI134" s="643">
        <v>0</v>
      </c>
      <c r="AJ134" s="643">
        <v>0</v>
      </c>
      <c r="AK134" s="643">
        <v>0</v>
      </c>
      <c r="AL134" s="643">
        <v>0</v>
      </c>
      <c r="AM134" s="643">
        <v>0</v>
      </c>
      <c r="AN134" s="643">
        <v>0</v>
      </c>
      <c r="AO134" s="643">
        <v>0</v>
      </c>
      <c r="AP134" s="643">
        <v>0</v>
      </c>
      <c r="AQ134" s="643">
        <v>0</v>
      </c>
    </row>
    <row r="135" spans="1:43" ht="16.5">
      <c r="A135" s="642">
        <v>410</v>
      </c>
      <c r="B135" s="632" t="s">
        <v>157</v>
      </c>
      <c r="C135" s="36">
        <v>18762</v>
      </c>
      <c r="D135" s="643">
        <v>261.6884660483957</v>
      </c>
      <c r="E135" s="643">
        <v>-196.45000532992219</v>
      </c>
      <c r="F135" s="643">
        <v>-100.51998720818676</v>
      </c>
      <c r="G135" s="651">
        <v>-35.281526489713251</v>
      </c>
      <c r="H135" s="643">
        <v>116.63276836158192</v>
      </c>
      <c r="I135" s="643">
        <v>0</v>
      </c>
      <c r="J135" s="643">
        <v>62.159684468606756</v>
      </c>
      <c r="K135" s="643">
        <v>0</v>
      </c>
      <c r="L135" s="643">
        <v>24.397452297196462</v>
      </c>
      <c r="M135" s="643">
        <v>0</v>
      </c>
      <c r="N135" s="643">
        <v>14.603826884127491</v>
      </c>
      <c r="O135" s="643">
        <v>21.609210105532458</v>
      </c>
      <c r="P135" s="643">
        <v>12.841328216608037</v>
      </c>
      <c r="Q135" s="643">
        <v>0</v>
      </c>
      <c r="R135" s="643">
        <v>0</v>
      </c>
      <c r="S135" s="643">
        <v>0</v>
      </c>
      <c r="T135" s="643">
        <v>0</v>
      </c>
      <c r="U135" s="643">
        <v>0</v>
      </c>
      <c r="V135" s="643">
        <v>3.5640123654194649</v>
      </c>
      <c r="W135" s="643">
        <v>0</v>
      </c>
      <c r="X135" s="643">
        <v>0</v>
      </c>
      <c r="Y135" s="643">
        <v>0</v>
      </c>
      <c r="Z135" s="643">
        <v>1.4705255303272573</v>
      </c>
      <c r="AA135" s="643">
        <v>4.4096578189958429</v>
      </c>
      <c r="AB135" s="643">
        <v>0</v>
      </c>
      <c r="AC135" s="643">
        <v>0</v>
      </c>
      <c r="AD135" s="643">
        <v>0</v>
      </c>
      <c r="AE135" s="643">
        <v>0</v>
      </c>
      <c r="AF135" s="643">
        <v>0</v>
      </c>
      <c r="AG135" s="643">
        <v>0</v>
      </c>
      <c r="AH135" s="643">
        <v>0</v>
      </c>
      <c r="AI135" s="643">
        <v>0</v>
      </c>
      <c r="AJ135" s="643">
        <v>0</v>
      </c>
      <c r="AK135" s="643">
        <v>0</v>
      </c>
      <c r="AL135" s="643">
        <v>0</v>
      </c>
      <c r="AM135" s="643">
        <v>0</v>
      </c>
      <c r="AN135" s="643">
        <v>0</v>
      </c>
      <c r="AO135" s="643">
        <v>0</v>
      </c>
      <c r="AP135" s="643">
        <v>0</v>
      </c>
      <c r="AQ135" s="643">
        <v>0</v>
      </c>
    </row>
    <row r="136" spans="1:43" ht="16.5">
      <c r="A136" s="642">
        <v>416</v>
      </c>
      <c r="B136" s="632" t="s">
        <v>158</v>
      </c>
      <c r="C136" s="36">
        <v>2862</v>
      </c>
      <c r="D136" s="643">
        <v>75.620894479385043</v>
      </c>
      <c r="E136" s="643">
        <v>-196.45003494060097</v>
      </c>
      <c r="F136" s="643">
        <v>-100.51991614255765</v>
      </c>
      <c r="G136" s="651">
        <v>-221.34905660377359</v>
      </c>
      <c r="H136" s="643">
        <v>0</v>
      </c>
      <c r="I136" s="643">
        <v>0</v>
      </c>
      <c r="J136" s="643">
        <v>49.896925227113904</v>
      </c>
      <c r="K136" s="643">
        <v>0</v>
      </c>
      <c r="L136" s="643">
        <v>13.328092243186584</v>
      </c>
      <c r="M136" s="643">
        <v>0</v>
      </c>
      <c r="N136" s="643">
        <v>0</v>
      </c>
      <c r="O136" s="643">
        <v>-5.2082459818308875</v>
      </c>
      <c r="P136" s="643">
        <v>8.9168413696715589</v>
      </c>
      <c r="Q136" s="643">
        <v>0</v>
      </c>
      <c r="R136" s="643">
        <v>0</v>
      </c>
      <c r="S136" s="643">
        <v>0</v>
      </c>
      <c r="T136" s="643">
        <v>0</v>
      </c>
      <c r="U136" s="643">
        <v>0</v>
      </c>
      <c r="V136" s="643">
        <v>3.5639412997903563</v>
      </c>
      <c r="W136" s="643">
        <v>0</v>
      </c>
      <c r="X136" s="643">
        <v>0</v>
      </c>
      <c r="Y136" s="643">
        <v>0</v>
      </c>
      <c r="Z136" s="643">
        <v>1.1754018169112508</v>
      </c>
      <c r="AA136" s="643">
        <v>0</v>
      </c>
      <c r="AB136" s="643">
        <v>3.9479385045422783</v>
      </c>
      <c r="AC136" s="643">
        <v>0</v>
      </c>
      <c r="AD136" s="643">
        <v>0</v>
      </c>
      <c r="AE136" s="643">
        <v>0</v>
      </c>
      <c r="AF136" s="643">
        <v>0</v>
      </c>
      <c r="AG136" s="643">
        <v>0</v>
      </c>
      <c r="AH136" s="643">
        <v>0</v>
      </c>
      <c r="AI136" s="643">
        <v>0</v>
      </c>
      <c r="AJ136" s="643">
        <v>0</v>
      </c>
      <c r="AK136" s="643">
        <v>0</v>
      </c>
      <c r="AL136" s="643">
        <v>0</v>
      </c>
      <c r="AM136" s="643">
        <v>0</v>
      </c>
      <c r="AN136" s="643">
        <v>0</v>
      </c>
      <c r="AO136" s="643">
        <v>0</v>
      </c>
      <c r="AP136" s="643">
        <v>0</v>
      </c>
      <c r="AQ136" s="643">
        <v>0</v>
      </c>
    </row>
    <row r="137" spans="1:43" ht="16.5">
      <c r="A137" s="642">
        <v>418</v>
      </c>
      <c r="B137" s="632" t="s">
        <v>159</v>
      </c>
      <c r="C137" s="36">
        <v>24711</v>
      </c>
      <c r="D137" s="643">
        <v>197.64258832099065</v>
      </c>
      <c r="E137" s="643">
        <v>-196.4500020233904</v>
      </c>
      <c r="F137" s="643">
        <v>-100.52001133098621</v>
      </c>
      <c r="G137" s="651">
        <v>-99.327425033385936</v>
      </c>
      <c r="H137" s="643">
        <v>139.35263647768201</v>
      </c>
      <c r="I137" s="643">
        <v>0</v>
      </c>
      <c r="J137" s="643">
        <v>36.600339929586013</v>
      </c>
      <c r="K137" s="643">
        <v>0.30160657197199625</v>
      </c>
      <c r="L137" s="643">
        <v>4.6309740601351628</v>
      </c>
      <c r="M137" s="643">
        <v>0</v>
      </c>
      <c r="N137" s="643">
        <v>0</v>
      </c>
      <c r="O137" s="643">
        <v>0.30160657197199625</v>
      </c>
      <c r="P137" s="643">
        <v>11.324754158067257</v>
      </c>
      <c r="Q137" s="643">
        <v>0</v>
      </c>
      <c r="R137" s="643">
        <v>0</v>
      </c>
      <c r="S137" s="643">
        <v>0</v>
      </c>
      <c r="T137" s="643">
        <v>0</v>
      </c>
      <c r="U137" s="643">
        <v>0</v>
      </c>
      <c r="V137" s="643">
        <v>3.5639998381287685</v>
      </c>
      <c r="W137" s="643">
        <v>0</v>
      </c>
      <c r="X137" s="643">
        <v>0</v>
      </c>
      <c r="Y137" s="643">
        <v>0</v>
      </c>
      <c r="Z137" s="643">
        <v>1.5666707134474525</v>
      </c>
      <c r="AA137" s="643">
        <v>0</v>
      </c>
      <c r="AB137" s="643">
        <v>0</v>
      </c>
      <c r="AC137" s="643">
        <v>0</v>
      </c>
      <c r="AD137" s="643">
        <v>0</v>
      </c>
      <c r="AE137" s="643">
        <v>0</v>
      </c>
      <c r="AF137" s="643">
        <v>0</v>
      </c>
      <c r="AG137" s="643">
        <v>0</v>
      </c>
      <c r="AH137" s="643">
        <v>0</v>
      </c>
      <c r="AI137" s="643">
        <v>0</v>
      </c>
      <c r="AJ137" s="643">
        <v>0</v>
      </c>
      <c r="AK137" s="643">
        <v>0</v>
      </c>
      <c r="AL137" s="643">
        <v>0</v>
      </c>
      <c r="AM137" s="643">
        <v>0</v>
      </c>
      <c r="AN137" s="643">
        <v>0</v>
      </c>
      <c r="AO137" s="643">
        <v>0</v>
      </c>
      <c r="AP137" s="643">
        <v>0</v>
      </c>
      <c r="AQ137" s="643">
        <v>0</v>
      </c>
    </row>
    <row r="138" spans="1:43" ht="16.5">
      <c r="A138" s="642">
        <v>420</v>
      </c>
      <c r="B138" s="632" t="s">
        <v>160</v>
      </c>
      <c r="C138" s="36">
        <v>9049</v>
      </c>
      <c r="D138" s="643">
        <v>173.40910597856117</v>
      </c>
      <c r="E138" s="643">
        <v>-196.44999447452759</v>
      </c>
      <c r="F138" s="643">
        <v>-100.51994695546469</v>
      </c>
      <c r="G138" s="651">
        <v>-123.5608354514311</v>
      </c>
      <c r="H138" s="643">
        <v>100.2603602608023</v>
      </c>
      <c r="I138" s="643">
        <v>0</v>
      </c>
      <c r="J138" s="643">
        <v>39.453199248535746</v>
      </c>
      <c r="K138" s="643">
        <v>0</v>
      </c>
      <c r="L138" s="643">
        <v>8.4308763399270639</v>
      </c>
      <c r="M138" s="643">
        <v>0</v>
      </c>
      <c r="N138" s="643">
        <v>0</v>
      </c>
      <c r="O138" s="643">
        <v>14.495413857884849</v>
      </c>
      <c r="P138" s="643">
        <v>6.218587689247431</v>
      </c>
      <c r="Q138" s="643">
        <v>0</v>
      </c>
      <c r="R138" s="643">
        <v>0</v>
      </c>
      <c r="S138" s="643">
        <v>0</v>
      </c>
      <c r="T138" s="643">
        <v>0</v>
      </c>
      <c r="U138" s="643">
        <v>0</v>
      </c>
      <c r="V138" s="643">
        <v>3.5640402254392751</v>
      </c>
      <c r="W138" s="643">
        <v>0</v>
      </c>
      <c r="X138" s="643">
        <v>0</v>
      </c>
      <c r="Y138" s="643">
        <v>0</v>
      </c>
      <c r="Z138" s="643">
        <v>0.9866283567245</v>
      </c>
      <c r="AA138" s="643">
        <v>0</v>
      </c>
      <c r="AB138" s="643">
        <v>0</v>
      </c>
      <c r="AC138" s="643">
        <v>0</v>
      </c>
      <c r="AD138" s="643">
        <v>0</v>
      </c>
      <c r="AE138" s="643">
        <v>0</v>
      </c>
      <c r="AF138" s="643">
        <v>0</v>
      </c>
      <c r="AG138" s="643">
        <v>0</v>
      </c>
      <c r="AH138" s="643">
        <v>0</v>
      </c>
      <c r="AI138" s="643">
        <v>0</v>
      </c>
      <c r="AJ138" s="643">
        <v>0</v>
      </c>
      <c r="AK138" s="643">
        <v>0</v>
      </c>
      <c r="AL138" s="643">
        <v>0</v>
      </c>
      <c r="AM138" s="643">
        <v>0</v>
      </c>
      <c r="AN138" s="643">
        <v>0</v>
      </c>
      <c r="AO138" s="643">
        <v>0</v>
      </c>
      <c r="AP138" s="643">
        <v>0</v>
      </c>
      <c r="AQ138" s="643">
        <v>0</v>
      </c>
    </row>
    <row r="139" spans="1:43" ht="16.5">
      <c r="A139" s="642">
        <v>421</v>
      </c>
      <c r="B139" s="632" t="s">
        <v>161</v>
      </c>
      <c r="C139" s="36">
        <v>682</v>
      </c>
      <c r="D139" s="643">
        <v>109.12756598240469</v>
      </c>
      <c r="E139" s="643">
        <v>-196.45014662756597</v>
      </c>
      <c r="F139" s="643">
        <v>-100.52052785923753</v>
      </c>
      <c r="G139" s="651">
        <v>-187.84310850439883</v>
      </c>
      <c r="H139" s="643">
        <v>0</v>
      </c>
      <c r="I139" s="643">
        <v>0</v>
      </c>
      <c r="J139" s="643">
        <v>34.89882697947214</v>
      </c>
      <c r="K139" s="643">
        <v>0</v>
      </c>
      <c r="L139" s="643">
        <v>55.931085043988269</v>
      </c>
      <c r="M139" s="643">
        <v>0</v>
      </c>
      <c r="N139" s="643">
        <v>0</v>
      </c>
      <c r="O139" s="643">
        <v>0</v>
      </c>
      <c r="P139" s="643">
        <v>13.602639296187684</v>
      </c>
      <c r="Q139" s="643">
        <v>0</v>
      </c>
      <c r="R139" s="643">
        <v>0</v>
      </c>
      <c r="S139" s="643">
        <v>0</v>
      </c>
      <c r="T139" s="643">
        <v>0</v>
      </c>
      <c r="U139" s="643">
        <v>0</v>
      </c>
      <c r="V139" s="643">
        <v>3.564516129032258</v>
      </c>
      <c r="W139" s="643">
        <v>0</v>
      </c>
      <c r="X139" s="643">
        <v>0</v>
      </c>
      <c r="Y139" s="643">
        <v>0</v>
      </c>
      <c r="Z139" s="643">
        <v>1.1304985337243403</v>
      </c>
      <c r="AA139" s="643">
        <v>0</v>
      </c>
      <c r="AB139" s="643">
        <v>0</v>
      </c>
      <c r="AC139" s="643">
        <v>0</v>
      </c>
      <c r="AD139" s="643">
        <v>0</v>
      </c>
      <c r="AE139" s="643">
        <v>0</v>
      </c>
      <c r="AF139" s="643">
        <v>0</v>
      </c>
      <c r="AG139" s="643">
        <v>0</v>
      </c>
      <c r="AH139" s="643">
        <v>0</v>
      </c>
      <c r="AI139" s="643">
        <v>0</v>
      </c>
      <c r="AJ139" s="643">
        <v>0</v>
      </c>
      <c r="AK139" s="643">
        <v>0</v>
      </c>
      <c r="AL139" s="643">
        <v>0</v>
      </c>
      <c r="AM139" s="643">
        <v>0</v>
      </c>
      <c r="AN139" s="643">
        <v>0</v>
      </c>
      <c r="AO139" s="643">
        <v>0</v>
      </c>
      <c r="AP139" s="643">
        <v>0</v>
      </c>
      <c r="AQ139" s="643">
        <v>0</v>
      </c>
    </row>
    <row r="140" spans="1:43" ht="16.5">
      <c r="A140" s="642">
        <v>422</v>
      </c>
      <c r="B140" s="632" t="s">
        <v>162</v>
      </c>
      <c r="C140" s="36">
        <v>10228</v>
      </c>
      <c r="D140" s="643">
        <v>282.22086429409467</v>
      </c>
      <c r="E140" s="643">
        <v>-196.45003910833009</v>
      </c>
      <c r="F140" s="643">
        <v>-100.52004301916308</v>
      </c>
      <c r="G140" s="651">
        <v>-14.749217833398514</v>
      </c>
      <c r="H140" s="643">
        <v>88.387074696910446</v>
      </c>
      <c r="I140" s="643">
        <v>0</v>
      </c>
      <c r="J140" s="643">
        <v>39.559444661712945</v>
      </c>
      <c r="K140" s="643">
        <v>30.166797027766915</v>
      </c>
      <c r="L140" s="643">
        <v>0</v>
      </c>
      <c r="M140" s="643">
        <v>0</v>
      </c>
      <c r="N140" s="643">
        <v>22.303578412201798</v>
      </c>
      <c r="O140" s="643">
        <v>14.281873289010559</v>
      </c>
      <c r="P140" s="643">
        <v>2.7500977708251857</v>
      </c>
      <c r="Q140" s="643">
        <v>65.83496284708643</v>
      </c>
      <c r="R140" s="643">
        <v>0</v>
      </c>
      <c r="S140" s="643">
        <v>0</v>
      </c>
      <c r="T140" s="643">
        <v>0</v>
      </c>
      <c r="U140" s="643">
        <v>12.252639812280016</v>
      </c>
      <c r="V140" s="643">
        <v>3.5640398904966757</v>
      </c>
      <c r="W140" s="643">
        <v>0</v>
      </c>
      <c r="X140" s="643">
        <v>0</v>
      </c>
      <c r="Y140" s="643">
        <v>0</v>
      </c>
      <c r="Z140" s="643">
        <v>0.80924912006257332</v>
      </c>
      <c r="AA140" s="643">
        <v>2.3111067657411031</v>
      </c>
      <c r="AB140" s="643">
        <v>0</v>
      </c>
      <c r="AC140" s="643">
        <v>0</v>
      </c>
      <c r="AD140" s="643">
        <v>0</v>
      </c>
      <c r="AE140" s="643">
        <v>0</v>
      </c>
      <c r="AF140" s="643">
        <v>0</v>
      </c>
      <c r="AG140" s="643">
        <v>0</v>
      </c>
      <c r="AH140" s="643">
        <v>0</v>
      </c>
      <c r="AI140" s="643">
        <v>0</v>
      </c>
      <c r="AJ140" s="643">
        <v>0</v>
      </c>
      <c r="AK140" s="643">
        <v>0</v>
      </c>
      <c r="AL140" s="643">
        <v>0</v>
      </c>
      <c r="AM140" s="643">
        <v>0</v>
      </c>
      <c r="AN140" s="643">
        <v>0</v>
      </c>
      <c r="AO140" s="643">
        <v>0</v>
      </c>
      <c r="AP140" s="643">
        <v>0</v>
      </c>
      <c r="AQ140" s="643">
        <v>0</v>
      </c>
    </row>
    <row r="141" spans="1:43" ht="16.5">
      <c r="A141" s="642">
        <v>423</v>
      </c>
      <c r="B141" s="632" t="s">
        <v>163</v>
      </c>
      <c r="C141" s="36">
        <v>20637</v>
      </c>
      <c r="D141" s="643">
        <v>181.78649997577168</v>
      </c>
      <c r="E141" s="643">
        <v>-196.45001695982944</v>
      </c>
      <c r="F141" s="643">
        <v>-100.51998837040267</v>
      </c>
      <c r="G141" s="651">
        <v>-115.18350535446044</v>
      </c>
      <c r="H141" s="643">
        <v>88.486747104714837</v>
      </c>
      <c r="I141" s="643">
        <v>0</v>
      </c>
      <c r="J141" s="643">
        <v>49.592237243785434</v>
      </c>
      <c r="K141" s="643">
        <v>1.2278916509182536</v>
      </c>
      <c r="L141" s="643">
        <v>11.090371662547851</v>
      </c>
      <c r="M141" s="643">
        <v>0</v>
      </c>
      <c r="N141" s="643">
        <v>17.936667151233223</v>
      </c>
      <c r="O141" s="643">
        <v>-0.57779716043998641</v>
      </c>
      <c r="P141" s="643">
        <v>8.5500314968260884</v>
      </c>
      <c r="Q141" s="643">
        <v>0</v>
      </c>
      <c r="R141" s="643">
        <v>0</v>
      </c>
      <c r="S141" s="643">
        <v>0</v>
      </c>
      <c r="T141" s="643">
        <v>0</v>
      </c>
      <c r="U141" s="643">
        <v>0</v>
      </c>
      <c r="V141" s="643">
        <v>3.5639870136163201</v>
      </c>
      <c r="W141" s="643">
        <v>0</v>
      </c>
      <c r="X141" s="643">
        <v>0</v>
      </c>
      <c r="Y141" s="643">
        <v>0</v>
      </c>
      <c r="Z141" s="643">
        <v>1.3688520618306925</v>
      </c>
      <c r="AA141" s="643">
        <v>0</v>
      </c>
      <c r="AB141" s="643">
        <v>0.54751175073896396</v>
      </c>
      <c r="AC141" s="643">
        <v>0</v>
      </c>
      <c r="AD141" s="643">
        <v>0</v>
      </c>
      <c r="AE141" s="643">
        <v>0</v>
      </c>
      <c r="AF141" s="643">
        <v>0</v>
      </c>
      <c r="AG141" s="643">
        <v>0</v>
      </c>
      <c r="AH141" s="643">
        <v>0</v>
      </c>
      <c r="AI141" s="643">
        <v>0</v>
      </c>
      <c r="AJ141" s="643">
        <v>0</v>
      </c>
      <c r="AK141" s="643">
        <v>0</v>
      </c>
      <c r="AL141" s="643">
        <v>0</v>
      </c>
      <c r="AM141" s="643">
        <v>0</v>
      </c>
      <c r="AN141" s="643">
        <v>0</v>
      </c>
      <c r="AO141" s="643">
        <v>0</v>
      </c>
      <c r="AP141" s="643">
        <v>0</v>
      </c>
      <c r="AQ141" s="643">
        <v>0</v>
      </c>
    </row>
    <row r="142" spans="1:43" ht="16.5">
      <c r="A142" s="642">
        <v>425</v>
      </c>
      <c r="B142" s="632" t="s">
        <v>164</v>
      </c>
      <c r="C142" s="36">
        <v>10256</v>
      </c>
      <c r="D142" s="643">
        <v>447.85764430577223</v>
      </c>
      <c r="E142" s="643">
        <v>-196.44998049921998</v>
      </c>
      <c r="F142" s="643">
        <v>-100.51998829953199</v>
      </c>
      <c r="G142" s="651">
        <v>150.88767550702028</v>
      </c>
      <c r="H142" s="643">
        <v>253.47133385335414</v>
      </c>
      <c r="I142" s="643">
        <v>0</v>
      </c>
      <c r="J142" s="643">
        <v>88.185549921996881</v>
      </c>
      <c r="K142" s="643">
        <v>5.8133775351014041</v>
      </c>
      <c r="L142" s="643">
        <v>26.035296411856475</v>
      </c>
      <c r="M142" s="643">
        <v>0</v>
      </c>
      <c r="N142" s="643">
        <v>14.513845553822152</v>
      </c>
      <c r="O142" s="643">
        <v>5.8133775351014041</v>
      </c>
      <c r="P142" s="643">
        <v>12.912636505460219</v>
      </c>
      <c r="Q142" s="643">
        <v>34.682527301092044</v>
      </c>
      <c r="R142" s="643">
        <v>0</v>
      </c>
      <c r="S142" s="643">
        <v>0</v>
      </c>
      <c r="T142" s="643">
        <v>0.83677847113884551</v>
      </c>
      <c r="U142" s="643">
        <v>0</v>
      </c>
      <c r="V142" s="643">
        <v>3.56396255850234</v>
      </c>
      <c r="W142" s="643">
        <v>0</v>
      </c>
      <c r="X142" s="643">
        <v>0</v>
      </c>
      <c r="Y142" s="643">
        <v>0</v>
      </c>
      <c r="Z142" s="643">
        <v>2.0289586583463337</v>
      </c>
      <c r="AA142" s="643">
        <v>0</v>
      </c>
      <c r="AB142" s="643">
        <v>0</v>
      </c>
      <c r="AC142" s="643">
        <v>0</v>
      </c>
      <c r="AD142" s="643">
        <v>0</v>
      </c>
      <c r="AE142" s="643">
        <v>0</v>
      </c>
      <c r="AF142" s="643">
        <v>0</v>
      </c>
      <c r="AG142" s="643">
        <v>0</v>
      </c>
      <c r="AH142" s="643">
        <v>0</v>
      </c>
      <c r="AI142" s="643">
        <v>0</v>
      </c>
      <c r="AJ142" s="643">
        <v>0</v>
      </c>
      <c r="AK142" s="643">
        <v>0</v>
      </c>
      <c r="AL142" s="643">
        <v>0</v>
      </c>
      <c r="AM142" s="643">
        <v>0</v>
      </c>
      <c r="AN142" s="643">
        <v>0</v>
      </c>
      <c r="AO142" s="643">
        <v>0</v>
      </c>
      <c r="AP142" s="643">
        <v>0</v>
      </c>
      <c r="AQ142" s="643">
        <v>0</v>
      </c>
    </row>
    <row r="143" spans="1:43" ht="16.5">
      <c r="A143" s="642">
        <v>426</v>
      </c>
      <c r="B143" s="632" t="s">
        <v>165</v>
      </c>
      <c r="C143" s="36">
        <v>11969</v>
      </c>
      <c r="D143" s="643">
        <v>136.63622691954214</v>
      </c>
      <c r="E143" s="643">
        <v>-196.44999582254155</v>
      </c>
      <c r="F143" s="643">
        <v>-100.52001002590025</v>
      </c>
      <c r="G143" s="651">
        <v>-160.33377892889965</v>
      </c>
      <c r="H143" s="643">
        <v>0</v>
      </c>
      <c r="I143" s="643">
        <v>0</v>
      </c>
      <c r="J143" s="643">
        <v>33.80516333862478</v>
      </c>
      <c r="K143" s="643">
        <v>10.336368953128916</v>
      </c>
      <c r="L143" s="643">
        <v>79.675411479655779</v>
      </c>
      <c r="M143" s="643">
        <v>0</v>
      </c>
      <c r="N143" s="643">
        <v>0</v>
      </c>
      <c r="O143" s="643">
        <v>-0.49812014370457014</v>
      </c>
      <c r="P143" s="643">
        <v>6.0027571225666305</v>
      </c>
      <c r="Q143" s="643">
        <v>0</v>
      </c>
      <c r="R143" s="643">
        <v>0</v>
      </c>
      <c r="S143" s="643">
        <v>0</v>
      </c>
      <c r="T143" s="643">
        <v>0</v>
      </c>
      <c r="U143" s="643">
        <v>0</v>
      </c>
      <c r="V143" s="643">
        <v>3.5640404377976438</v>
      </c>
      <c r="W143" s="643">
        <v>0</v>
      </c>
      <c r="X143" s="643">
        <v>0</v>
      </c>
      <c r="Y143" s="643">
        <v>0</v>
      </c>
      <c r="Z143" s="643">
        <v>1.2818948951457934</v>
      </c>
      <c r="AA143" s="643">
        <v>2.4687108363271784</v>
      </c>
      <c r="AB143" s="643">
        <v>0</v>
      </c>
      <c r="AC143" s="643">
        <v>0</v>
      </c>
      <c r="AD143" s="643">
        <v>0</v>
      </c>
      <c r="AE143" s="643">
        <v>0</v>
      </c>
      <c r="AF143" s="643">
        <v>0</v>
      </c>
      <c r="AG143" s="643">
        <v>0</v>
      </c>
      <c r="AH143" s="643">
        <v>0</v>
      </c>
      <c r="AI143" s="643">
        <v>0</v>
      </c>
      <c r="AJ143" s="643">
        <v>0</v>
      </c>
      <c r="AK143" s="643">
        <v>0</v>
      </c>
      <c r="AL143" s="643">
        <v>0</v>
      </c>
      <c r="AM143" s="643">
        <v>0</v>
      </c>
      <c r="AN143" s="643">
        <v>0</v>
      </c>
      <c r="AO143" s="643">
        <v>0</v>
      </c>
      <c r="AP143" s="643">
        <v>0</v>
      </c>
      <c r="AQ143" s="643">
        <v>0</v>
      </c>
    </row>
    <row r="144" spans="1:43" ht="16.5">
      <c r="A144" s="642">
        <v>430</v>
      </c>
      <c r="B144" s="632" t="s">
        <v>166</v>
      </c>
      <c r="C144" s="36">
        <v>15420</v>
      </c>
      <c r="D144" s="643">
        <v>182.85499351491569</v>
      </c>
      <c r="E144" s="643">
        <v>-196.45</v>
      </c>
      <c r="F144" s="643">
        <v>-100.51997405966277</v>
      </c>
      <c r="G144" s="651">
        <v>-114.11498054474708</v>
      </c>
      <c r="H144" s="643">
        <v>0</v>
      </c>
      <c r="I144" s="643">
        <v>0</v>
      </c>
      <c r="J144" s="643">
        <v>60.196627756160829</v>
      </c>
      <c r="K144" s="643">
        <v>25.615953307392996</v>
      </c>
      <c r="L144" s="643">
        <v>27.211348897535668</v>
      </c>
      <c r="M144" s="643">
        <v>0</v>
      </c>
      <c r="N144" s="643">
        <v>15.503242542153048</v>
      </c>
      <c r="O144" s="643">
        <v>13.339623865110246</v>
      </c>
      <c r="P144" s="643">
        <v>9.121725032425422</v>
      </c>
      <c r="Q144" s="643">
        <v>27.182360570687418</v>
      </c>
      <c r="R144" s="643">
        <v>0</v>
      </c>
      <c r="S144" s="643">
        <v>0</v>
      </c>
      <c r="T144" s="643">
        <v>0</v>
      </c>
      <c r="U144" s="643">
        <v>0</v>
      </c>
      <c r="V144" s="643">
        <v>3.5640077821011675</v>
      </c>
      <c r="W144" s="643">
        <v>0</v>
      </c>
      <c r="X144" s="643">
        <v>0</v>
      </c>
      <c r="Y144" s="643">
        <v>0</v>
      </c>
      <c r="Z144" s="643">
        <v>1.1201037613488976</v>
      </c>
      <c r="AA144" s="643">
        <v>0</v>
      </c>
      <c r="AB144" s="643">
        <v>0</v>
      </c>
      <c r="AC144" s="643">
        <v>0</v>
      </c>
      <c r="AD144" s="643">
        <v>0</v>
      </c>
      <c r="AE144" s="643">
        <v>0</v>
      </c>
      <c r="AF144" s="643">
        <v>0</v>
      </c>
      <c r="AG144" s="643">
        <v>0</v>
      </c>
      <c r="AH144" s="643">
        <v>0</v>
      </c>
      <c r="AI144" s="643">
        <v>0</v>
      </c>
      <c r="AJ144" s="643">
        <v>0</v>
      </c>
      <c r="AK144" s="643">
        <v>0</v>
      </c>
      <c r="AL144" s="643">
        <v>0</v>
      </c>
      <c r="AM144" s="643">
        <v>0</v>
      </c>
      <c r="AN144" s="643">
        <v>0</v>
      </c>
      <c r="AO144" s="643">
        <v>0</v>
      </c>
      <c r="AP144" s="643">
        <v>0</v>
      </c>
      <c r="AQ144" s="643">
        <v>0</v>
      </c>
    </row>
    <row r="145" spans="1:43" ht="16.5">
      <c r="A145" s="642">
        <v>433</v>
      </c>
      <c r="B145" s="632" t="s">
        <v>167</v>
      </c>
      <c r="C145" s="36">
        <v>7692</v>
      </c>
      <c r="D145" s="643">
        <v>185.68213728549142</v>
      </c>
      <c r="E145" s="643">
        <v>-196.44994799791991</v>
      </c>
      <c r="F145" s="643">
        <v>-100.52002080083203</v>
      </c>
      <c r="G145" s="651">
        <v>-111.28783151326053</v>
      </c>
      <c r="H145" s="643">
        <v>102.32852314092564</v>
      </c>
      <c r="I145" s="643">
        <v>0</v>
      </c>
      <c r="J145" s="643">
        <v>27.848023920956837</v>
      </c>
      <c r="K145" s="643">
        <v>0.96892875715028604</v>
      </c>
      <c r="L145" s="643">
        <v>14.877275091003639</v>
      </c>
      <c r="M145" s="643">
        <v>0</v>
      </c>
      <c r="N145" s="643">
        <v>15.77028081123245</v>
      </c>
      <c r="O145" s="643">
        <v>8.7200988039521583</v>
      </c>
      <c r="P145" s="643">
        <v>6.9726989079563184</v>
      </c>
      <c r="Q145" s="643">
        <v>0</v>
      </c>
      <c r="R145" s="643">
        <v>0</v>
      </c>
      <c r="S145" s="643">
        <v>0</v>
      </c>
      <c r="T145" s="643">
        <v>0</v>
      </c>
      <c r="U145" s="643">
        <v>0</v>
      </c>
      <c r="V145" s="643">
        <v>3.56396255850234</v>
      </c>
      <c r="W145" s="643">
        <v>0</v>
      </c>
      <c r="X145" s="643">
        <v>0</v>
      </c>
      <c r="Y145" s="643">
        <v>0</v>
      </c>
      <c r="Z145" s="643">
        <v>1.1751170046801873</v>
      </c>
      <c r="AA145" s="643">
        <v>3.4572282891315651</v>
      </c>
      <c r="AB145" s="643">
        <v>0</v>
      </c>
      <c r="AC145" s="643">
        <v>0</v>
      </c>
      <c r="AD145" s="643">
        <v>0</v>
      </c>
      <c r="AE145" s="643">
        <v>0</v>
      </c>
      <c r="AF145" s="643">
        <v>0</v>
      </c>
      <c r="AG145" s="643">
        <v>0</v>
      </c>
      <c r="AH145" s="643">
        <v>0</v>
      </c>
      <c r="AI145" s="643">
        <v>0</v>
      </c>
      <c r="AJ145" s="643">
        <v>0</v>
      </c>
      <c r="AK145" s="643">
        <v>0</v>
      </c>
      <c r="AL145" s="643">
        <v>0</v>
      </c>
      <c r="AM145" s="643">
        <v>0</v>
      </c>
      <c r="AN145" s="643">
        <v>0</v>
      </c>
      <c r="AO145" s="643">
        <v>0</v>
      </c>
      <c r="AP145" s="643">
        <v>0</v>
      </c>
      <c r="AQ145" s="643">
        <v>0</v>
      </c>
    </row>
    <row r="146" spans="1:43" ht="16.5">
      <c r="A146" s="642">
        <v>434</v>
      </c>
      <c r="B146" s="632" t="s">
        <v>168</v>
      </c>
      <c r="C146" s="36">
        <v>14458</v>
      </c>
      <c r="D146" s="643">
        <v>329.54959192142758</v>
      </c>
      <c r="E146" s="643">
        <v>-196.44999308341403</v>
      </c>
      <c r="F146" s="643">
        <v>-100.51998893346244</v>
      </c>
      <c r="G146" s="651">
        <v>32.579609904551113</v>
      </c>
      <c r="H146" s="643">
        <v>143.11619864434914</v>
      </c>
      <c r="I146" s="643">
        <v>0</v>
      </c>
      <c r="J146" s="643">
        <v>36.216489140960022</v>
      </c>
      <c r="K146" s="643">
        <v>45.155969013694843</v>
      </c>
      <c r="L146" s="643">
        <v>7.9150643242495509</v>
      </c>
      <c r="M146" s="643">
        <v>0</v>
      </c>
      <c r="N146" s="643">
        <v>28.014870659842302</v>
      </c>
      <c r="O146" s="643">
        <v>44.743602157974827</v>
      </c>
      <c r="P146" s="643">
        <v>10.864365749066261</v>
      </c>
      <c r="Q146" s="643">
        <v>0</v>
      </c>
      <c r="R146" s="643">
        <v>0</v>
      </c>
      <c r="S146" s="643">
        <v>0</v>
      </c>
      <c r="T146" s="643">
        <v>0</v>
      </c>
      <c r="U146" s="643">
        <v>4.445082307373081</v>
      </c>
      <c r="V146" s="643">
        <v>3.5639784202517637</v>
      </c>
      <c r="W146" s="643">
        <v>0</v>
      </c>
      <c r="X146" s="643">
        <v>0</v>
      </c>
      <c r="Y146" s="643">
        <v>0</v>
      </c>
      <c r="Z146" s="643">
        <v>1.0538110388712132</v>
      </c>
      <c r="AA146" s="643">
        <v>3.678655415686817</v>
      </c>
      <c r="AB146" s="643">
        <v>0.78150504910776042</v>
      </c>
      <c r="AC146" s="643">
        <v>0</v>
      </c>
      <c r="AD146" s="643">
        <v>0</v>
      </c>
      <c r="AE146" s="643">
        <v>0</v>
      </c>
      <c r="AF146" s="643">
        <v>0</v>
      </c>
      <c r="AG146" s="643">
        <v>0</v>
      </c>
      <c r="AH146" s="643">
        <v>0</v>
      </c>
      <c r="AI146" s="643">
        <v>0</v>
      </c>
      <c r="AJ146" s="643">
        <v>0</v>
      </c>
      <c r="AK146" s="643">
        <v>0</v>
      </c>
      <c r="AL146" s="643">
        <v>0</v>
      </c>
      <c r="AM146" s="643">
        <v>0</v>
      </c>
      <c r="AN146" s="643">
        <v>0</v>
      </c>
      <c r="AO146" s="643">
        <v>0</v>
      </c>
      <c r="AP146" s="643">
        <v>0</v>
      </c>
      <c r="AQ146" s="643">
        <v>0</v>
      </c>
    </row>
    <row r="147" spans="1:43" ht="16.5">
      <c r="A147" s="642">
        <v>435</v>
      </c>
      <c r="B147" s="632" t="s">
        <v>169</v>
      </c>
      <c r="C147" s="36">
        <v>702</v>
      </c>
      <c r="D147" s="643">
        <v>17.522792022792022</v>
      </c>
      <c r="E147" s="643">
        <v>-196.45014245014244</v>
      </c>
      <c r="F147" s="643">
        <v>-100.51994301994301</v>
      </c>
      <c r="G147" s="651">
        <v>-279.44729344729348</v>
      </c>
      <c r="H147" s="643">
        <v>0</v>
      </c>
      <c r="I147" s="643">
        <v>0</v>
      </c>
      <c r="J147" s="643">
        <v>0</v>
      </c>
      <c r="K147" s="643">
        <v>0</v>
      </c>
      <c r="L147" s="643">
        <v>0</v>
      </c>
      <c r="M147" s="643">
        <v>0</v>
      </c>
      <c r="N147" s="643">
        <v>0</v>
      </c>
      <c r="O147" s="643">
        <v>0</v>
      </c>
      <c r="P147" s="643">
        <v>13.279202279202279</v>
      </c>
      <c r="Q147" s="643">
        <v>0</v>
      </c>
      <c r="R147" s="643">
        <v>0</v>
      </c>
      <c r="S147" s="643">
        <v>0</v>
      </c>
      <c r="T147" s="643">
        <v>0</v>
      </c>
      <c r="U147" s="643">
        <v>0</v>
      </c>
      <c r="V147" s="643">
        <v>3.5641025641025643</v>
      </c>
      <c r="W147" s="643">
        <v>0</v>
      </c>
      <c r="X147" s="643">
        <v>0</v>
      </c>
      <c r="Y147" s="643">
        <v>0</v>
      </c>
      <c r="Z147" s="643">
        <v>0.67948717948717952</v>
      </c>
      <c r="AA147" s="643">
        <v>0</v>
      </c>
      <c r="AB147" s="643">
        <v>0</v>
      </c>
      <c r="AC147" s="643">
        <v>0</v>
      </c>
      <c r="AD147" s="643">
        <v>0</v>
      </c>
      <c r="AE147" s="643">
        <v>0</v>
      </c>
      <c r="AF147" s="643">
        <v>0</v>
      </c>
      <c r="AG147" s="643">
        <v>0</v>
      </c>
      <c r="AH147" s="643">
        <v>0</v>
      </c>
      <c r="AI147" s="643">
        <v>0</v>
      </c>
      <c r="AJ147" s="643">
        <v>0</v>
      </c>
      <c r="AK147" s="643">
        <v>0</v>
      </c>
      <c r="AL147" s="643">
        <v>0</v>
      </c>
      <c r="AM147" s="643">
        <v>0</v>
      </c>
      <c r="AN147" s="643">
        <v>0</v>
      </c>
      <c r="AO147" s="643">
        <v>0</v>
      </c>
      <c r="AP147" s="643">
        <v>0</v>
      </c>
      <c r="AQ147" s="643">
        <v>0</v>
      </c>
    </row>
    <row r="148" spans="1:43" ht="16.5">
      <c r="A148" s="642">
        <v>436</v>
      </c>
      <c r="B148" s="632" t="s">
        <v>170</v>
      </c>
      <c r="C148" s="36">
        <v>2033</v>
      </c>
      <c r="D148" s="643">
        <v>181.78996556812592</v>
      </c>
      <c r="E148" s="643">
        <v>-196.45007378258731</v>
      </c>
      <c r="F148" s="643">
        <v>-100.51992129857354</v>
      </c>
      <c r="G148" s="651">
        <v>-115.18002951303492</v>
      </c>
      <c r="H148" s="643">
        <v>0</v>
      </c>
      <c r="I148" s="643">
        <v>0</v>
      </c>
      <c r="J148" s="643">
        <v>0</v>
      </c>
      <c r="K148" s="643">
        <v>48.390063944909002</v>
      </c>
      <c r="L148" s="643">
        <v>75.05263157894737</v>
      </c>
      <c r="M148" s="643">
        <v>0</v>
      </c>
      <c r="N148" s="643">
        <v>0</v>
      </c>
      <c r="O148" s="643">
        <v>48.390063944909002</v>
      </c>
      <c r="P148" s="643">
        <v>4.5853418593212005</v>
      </c>
      <c r="Q148" s="643">
        <v>0</v>
      </c>
      <c r="R148" s="643">
        <v>0</v>
      </c>
      <c r="S148" s="643">
        <v>0</v>
      </c>
      <c r="T148" s="643">
        <v>0</v>
      </c>
      <c r="U148" s="643">
        <v>0</v>
      </c>
      <c r="V148" s="643">
        <v>3.5641908509591738</v>
      </c>
      <c r="W148" s="643">
        <v>0</v>
      </c>
      <c r="X148" s="643">
        <v>0</v>
      </c>
      <c r="Y148" s="643">
        <v>0</v>
      </c>
      <c r="Z148" s="643">
        <v>1.8076733890801771</v>
      </c>
      <c r="AA148" s="643">
        <v>0</v>
      </c>
      <c r="AB148" s="643">
        <v>0</v>
      </c>
      <c r="AC148" s="643">
        <v>0</v>
      </c>
      <c r="AD148" s="643">
        <v>0</v>
      </c>
      <c r="AE148" s="643">
        <v>0</v>
      </c>
      <c r="AF148" s="643">
        <v>0</v>
      </c>
      <c r="AG148" s="643">
        <v>0</v>
      </c>
      <c r="AH148" s="643">
        <v>0</v>
      </c>
      <c r="AI148" s="643">
        <v>0</v>
      </c>
      <c r="AJ148" s="643">
        <v>0</v>
      </c>
      <c r="AK148" s="643">
        <v>0</v>
      </c>
      <c r="AL148" s="643">
        <v>0</v>
      </c>
      <c r="AM148" s="643">
        <v>0</v>
      </c>
      <c r="AN148" s="643">
        <v>0</v>
      </c>
      <c r="AO148" s="643">
        <v>0</v>
      </c>
      <c r="AP148" s="643">
        <v>0</v>
      </c>
      <c r="AQ148" s="643">
        <v>0</v>
      </c>
    </row>
    <row r="149" spans="1:43" ht="16.5">
      <c r="A149" s="642">
        <v>440</v>
      </c>
      <c r="B149" s="632" t="s">
        <v>171</v>
      </c>
      <c r="C149" s="36">
        <v>5843</v>
      </c>
      <c r="D149" s="643">
        <v>33.105083005305495</v>
      </c>
      <c r="E149" s="643">
        <v>-196.44994009926407</v>
      </c>
      <c r="F149" s="643">
        <v>-100.51993838781448</v>
      </c>
      <c r="G149" s="651">
        <v>-263.86479548177306</v>
      </c>
      <c r="H149" s="643">
        <v>0</v>
      </c>
      <c r="I149" s="643">
        <v>0</v>
      </c>
      <c r="J149" s="643">
        <v>12.220092418278282</v>
      </c>
      <c r="K149" s="643">
        <v>6.3775457812767415</v>
      </c>
      <c r="L149" s="643">
        <v>6.5283244908437448</v>
      </c>
      <c r="M149" s="643">
        <v>0</v>
      </c>
      <c r="N149" s="643">
        <v>0</v>
      </c>
      <c r="O149" s="643">
        <v>-2.5510867704946087</v>
      </c>
      <c r="P149" s="643">
        <v>4.8139654287181246</v>
      </c>
      <c r="Q149" s="643">
        <v>0</v>
      </c>
      <c r="R149" s="643">
        <v>0</v>
      </c>
      <c r="S149" s="643">
        <v>0</v>
      </c>
      <c r="T149" s="643">
        <v>0</v>
      </c>
      <c r="U149" s="643">
        <v>0</v>
      </c>
      <c r="V149" s="643">
        <v>3.5639226424781789</v>
      </c>
      <c r="W149" s="643">
        <v>0</v>
      </c>
      <c r="X149" s="643">
        <v>0</v>
      </c>
      <c r="Y149" s="643">
        <v>0</v>
      </c>
      <c r="Z149" s="643">
        <v>2.1523190142050317</v>
      </c>
      <c r="AA149" s="643">
        <v>0</v>
      </c>
      <c r="AB149" s="643">
        <v>0</v>
      </c>
      <c r="AC149" s="643">
        <v>0</v>
      </c>
      <c r="AD149" s="643">
        <v>0</v>
      </c>
      <c r="AE149" s="643">
        <v>0</v>
      </c>
      <c r="AF149" s="643">
        <v>0</v>
      </c>
      <c r="AG149" s="643">
        <v>0</v>
      </c>
      <c r="AH149" s="643">
        <v>0</v>
      </c>
      <c r="AI149" s="643">
        <v>0</v>
      </c>
      <c r="AJ149" s="643">
        <v>0</v>
      </c>
      <c r="AK149" s="643">
        <v>0</v>
      </c>
      <c r="AL149" s="643">
        <v>0</v>
      </c>
      <c r="AM149" s="643">
        <v>0</v>
      </c>
      <c r="AN149" s="643">
        <v>0</v>
      </c>
      <c r="AO149" s="643">
        <v>0</v>
      </c>
      <c r="AP149" s="643">
        <v>0</v>
      </c>
      <c r="AQ149" s="643">
        <v>0</v>
      </c>
    </row>
    <row r="150" spans="1:43" ht="16.5">
      <c r="A150" s="642">
        <v>441</v>
      </c>
      <c r="B150" s="632" t="s">
        <v>172</v>
      </c>
      <c r="C150" s="36">
        <v>4396</v>
      </c>
      <c r="D150" s="643">
        <v>293.45109190172883</v>
      </c>
      <c r="E150" s="643">
        <v>-196.44995450409462</v>
      </c>
      <c r="F150" s="643">
        <v>-100.52001819836215</v>
      </c>
      <c r="G150" s="651">
        <v>-3.5188808007279344</v>
      </c>
      <c r="H150" s="643">
        <v>177.81938125568698</v>
      </c>
      <c r="I150" s="643">
        <v>0</v>
      </c>
      <c r="J150" s="643">
        <v>48.727707006369428</v>
      </c>
      <c r="K150" s="643">
        <v>29.16014558689718</v>
      </c>
      <c r="L150" s="643">
        <v>0</v>
      </c>
      <c r="M150" s="643">
        <v>0</v>
      </c>
      <c r="N150" s="643">
        <v>0</v>
      </c>
      <c r="O150" s="643">
        <v>29.16014558689718</v>
      </c>
      <c r="P150" s="643">
        <v>4.0893994540491354</v>
      </c>
      <c r="Q150" s="643">
        <v>0</v>
      </c>
      <c r="R150" s="643">
        <v>0</v>
      </c>
      <c r="S150" s="643">
        <v>0</v>
      </c>
      <c r="T150" s="643">
        <v>0</v>
      </c>
      <c r="U150" s="643">
        <v>0</v>
      </c>
      <c r="V150" s="643">
        <v>3.563921747042766</v>
      </c>
      <c r="W150" s="643">
        <v>0</v>
      </c>
      <c r="X150" s="643">
        <v>0</v>
      </c>
      <c r="Y150" s="643">
        <v>0</v>
      </c>
      <c r="Z150" s="643">
        <v>0.93039126478616929</v>
      </c>
      <c r="AA150" s="643">
        <v>0</v>
      </c>
      <c r="AB150" s="643">
        <v>0</v>
      </c>
      <c r="AC150" s="643">
        <v>0</v>
      </c>
      <c r="AD150" s="643">
        <v>0</v>
      </c>
      <c r="AE150" s="643">
        <v>0</v>
      </c>
      <c r="AF150" s="643">
        <v>0</v>
      </c>
      <c r="AG150" s="643">
        <v>0</v>
      </c>
      <c r="AH150" s="643">
        <v>0</v>
      </c>
      <c r="AI150" s="643">
        <v>0</v>
      </c>
      <c r="AJ150" s="643">
        <v>0</v>
      </c>
      <c r="AK150" s="643">
        <v>0</v>
      </c>
      <c r="AL150" s="643">
        <v>0</v>
      </c>
      <c r="AM150" s="643">
        <v>0</v>
      </c>
      <c r="AN150" s="643">
        <v>0</v>
      </c>
      <c r="AO150" s="643">
        <v>0</v>
      </c>
      <c r="AP150" s="643">
        <v>0</v>
      </c>
      <c r="AQ150" s="643">
        <v>0</v>
      </c>
    </row>
    <row r="151" spans="1:43" ht="16.5">
      <c r="A151" s="642">
        <v>444</v>
      </c>
      <c r="B151" s="632" t="s">
        <v>173</v>
      </c>
      <c r="C151" s="36">
        <v>45645</v>
      </c>
      <c r="D151" s="643">
        <v>305.94032205060796</v>
      </c>
      <c r="E151" s="643">
        <v>-196.44999452294886</v>
      </c>
      <c r="F151" s="643">
        <v>-100.51999123671816</v>
      </c>
      <c r="G151" s="651">
        <v>8.9703362909409581</v>
      </c>
      <c r="H151" s="643">
        <v>131.83761638733705</v>
      </c>
      <c r="I151" s="643">
        <v>0</v>
      </c>
      <c r="J151" s="643">
        <v>61.529105049841164</v>
      </c>
      <c r="K151" s="643">
        <v>9.4700843465877966</v>
      </c>
      <c r="L151" s="643">
        <v>11.699769963851463</v>
      </c>
      <c r="M151" s="643">
        <v>0</v>
      </c>
      <c r="N151" s="643">
        <v>15.16378573775879</v>
      </c>
      <c r="O151" s="643">
        <v>13.552021031876437</v>
      </c>
      <c r="P151" s="643">
        <v>6.7734691642019937</v>
      </c>
      <c r="Q151" s="643">
        <v>26.056654617154123</v>
      </c>
      <c r="R151" s="643">
        <v>0</v>
      </c>
      <c r="S151" s="643">
        <v>14.242151385693942</v>
      </c>
      <c r="T151" s="643">
        <v>5.6284587578047978</v>
      </c>
      <c r="U151" s="643">
        <v>3.8719246357760984</v>
      </c>
      <c r="V151" s="643">
        <v>3.5640048198050169</v>
      </c>
      <c r="W151" s="643">
        <v>0</v>
      </c>
      <c r="X151" s="643">
        <v>0</v>
      </c>
      <c r="Y151" s="643">
        <v>0</v>
      </c>
      <c r="Z151" s="643">
        <v>1.22547924197612</v>
      </c>
      <c r="AA151" s="643">
        <v>0</v>
      </c>
      <c r="AB151" s="643">
        <v>1.2377478365647936</v>
      </c>
      <c r="AC151" s="643">
        <v>0</v>
      </c>
      <c r="AD151" s="643">
        <v>0</v>
      </c>
      <c r="AE151" s="643">
        <v>8.80490743783547E-2</v>
      </c>
      <c r="AF151" s="643">
        <v>0</v>
      </c>
      <c r="AG151" s="643">
        <v>0</v>
      </c>
      <c r="AH151" s="643">
        <v>0</v>
      </c>
      <c r="AI151" s="643">
        <v>0</v>
      </c>
      <c r="AJ151" s="643">
        <v>0</v>
      </c>
      <c r="AK151" s="643">
        <v>0</v>
      </c>
      <c r="AL151" s="643">
        <v>0</v>
      </c>
      <c r="AM151" s="643">
        <v>0</v>
      </c>
      <c r="AN151" s="643">
        <v>0</v>
      </c>
      <c r="AO151" s="643">
        <v>0</v>
      </c>
      <c r="AP151" s="643">
        <v>0</v>
      </c>
      <c r="AQ151" s="643">
        <v>0</v>
      </c>
    </row>
    <row r="152" spans="1:43" ht="16.5">
      <c r="A152" s="642">
        <v>445</v>
      </c>
      <c r="B152" s="632" t="s">
        <v>174</v>
      </c>
      <c r="C152" s="36">
        <v>14999</v>
      </c>
      <c r="D152" s="643">
        <v>297.42269484632311</v>
      </c>
      <c r="E152" s="643">
        <v>-196.45003000200015</v>
      </c>
      <c r="F152" s="643">
        <v>-100.51996799786653</v>
      </c>
      <c r="G152" s="651">
        <v>0.45269684645643044</v>
      </c>
      <c r="H152" s="643">
        <v>159.02233482232148</v>
      </c>
      <c r="I152" s="643">
        <v>0</v>
      </c>
      <c r="J152" s="643">
        <v>55.538902593506236</v>
      </c>
      <c r="K152" s="643">
        <v>10.931528768584572</v>
      </c>
      <c r="L152" s="643">
        <v>27.975131675445031</v>
      </c>
      <c r="M152" s="643">
        <v>0</v>
      </c>
      <c r="N152" s="643">
        <v>23.258417227815187</v>
      </c>
      <c r="O152" s="643">
        <v>6.5589039269284619</v>
      </c>
      <c r="P152" s="643">
        <v>7.4836322421494765</v>
      </c>
      <c r="Q152" s="643">
        <v>0</v>
      </c>
      <c r="R152" s="643">
        <v>0</v>
      </c>
      <c r="S152" s="643">
        <v>0</v>
      </c>
      <c r="T152" s="643">
        <v>0</v>
      </c>
      <c r="U152" s="643">
        <v>0</v>
      </c>
      <c r="V152" s="643">
        <v>3.5639709313954264</v>
      </c>
      <c r="W152" s="643">
        <v>0</v>
      </c>
      <c r="X152" s="643">
        <v>0</v>
      </c>
      <c r="Y152" s="643">
        <v>0</v>
      </c>
      <c r="Z152" s="643">
        <v>1.1545436362424162</v>
      </c>
      <c r="AA152" s="643">
        <v>1.1820121341422762</v>
      </c>
      <c r="AB152" s="643">
        <v>0.75331688779251949</v>
      </c>
      <c r="AC152" s="643">
        <v>0</v>
      </c>
      <c r="AD152" s="643">
        <v>0</v>
      </c>
      <c r="AE152" s="643">
        <v>0</v>
      </c>
      <c r="AF152" s="643">
        <v>0</v>
      </c>
      <c r="AG152" s="643">
        <v>0</v>
      </c>
      <c r="AH152" s="643">
        <v>0</v>
      </c>
      <c r="AI152" s="643">
        <v>0</v>
      </c>
      <c r="AJ152" s="643">
        <v>0</v>
      </c>
      <c r="AK152" s="643">
        <v>0</v>
      </c>
      <c r="AL152" s="643">
        <v>0</v>
      </c>
      <c r="AM152" s="643">
        <v>0</v>
      </c>
      <c r="AN152" s="643">
        <v>0</v>
      </c>
      <c r="AO152" s="643">
        <v>0</v>
      </c>
      <c r="AP152" s="643">
        <v>0</v>
      </c>
      <c r="AQ152" s="643">
        <v>0</v>
      </c>
    </row>
    <row r="153" spans="1:43" ht="16.5">
      <c r="A153" s="642">
        <v>475</v>
      </c>
      <c r="B153" s="632" t="s">
        <v>175</v>
      </c>
      <c r="C153" s="36">
        <v>5456</v>
      </c>
      <c r="D153" s="643">
        <v>307.72415689149562</v>
      </c>
      <c r="E153" s="643">
        <v>-196.44996334310849</v>
      </c>
      <c r="F153" s="643">
        <v>-100.5199780058651</v>
      </c>
      <c r="G153" s="651">
        <v>10.754215542521994</v>
      </c>
      <c r="H153" s="643">
        <v>186.06561583577712</v>
      </c>
      <c r="I153" s="643">
        <v>0</v>
      </c>
      <c r="J153" s="643">
        <v>34.898460410557185</v>
      </c>
      <c r="K153" s="643">
        <v>5.4638929618768328</v>
      </c>
      <c r="L153" s="643">
        <v>27.96590909090909</v>
      </c>
      <c r="M153" s="643">
        <v>0</v>
      </c>
      <c r="N153" s="643">
        <v>34.147910557184751</v>
      </c>
      <c r="O153" s="643">
        <v>4.0978739002932549</v>
      </c>
      <c r="P153" s="643">
        <v>10.313782991202347</v>
      </c>
      <c r="Q153" s="643">
        <v>0</v>
      </c>
      <c r="R153" s="643">
        <v>0</v>
      </c>
      <c r="S153" s="643">
        <v>0</v>
      </c>
      <c r="T153" s="643">
        <v>0</v>
      </c>
      <c r="U153" s="643">
        <v>0</v>
      </c>
      <c r="V153" s="643">
        <v>3.563966275659824</v>
      </c>
      <c r="W153" s="643">
        <v>0</v>
      </c>
      <c r="X153" s="643">
        <v>0</v>
      </c>
      <c r="Y153" s="643">
        <v>0</v>
      </c>
      <c r="Z153" s="643">
        <v>1.2067448680351907</v>
      </c>
      <c r="AA153" s="643">
        <v>0</v>
      </c>
      <c r="AB153" s="643">
        <v>0</v>
      </c>
      <c r="AC153" s="643">
        <v>0</v>
      </c>
      <c r="AD153" s="643">
        <v>0</v>
      </c>
      <c r="AE153" s="643">
        <v>0</v>
      </c>
      <c r="AF153" s="643">
        <v>0</v>
      </c>
      <c r="AG153" s="643">
        <v>0</v>
      </c>
      <c r="AH153" s="643">
        <v>0</v>
      </c>
      <c r="AI153" s="643">
        <v>0</v>
      </c>
      <c r="AJ153" s="643">
        <v>0</v>
      </c>
      <c r="AK153" s="643">
        <v>0</v>
      </c>
      <c r="AL153" s="643">
        <v>0</v>
      </c>
      <c r="AM153" s="643">
        <v>0</v>
      </c>
      <c r="AN153" s="643">
        <v>0</v>
      </c>
      <c r="AO153" s="643">
        <v>0</v>
      </c>
      <c r="AP153" s="643">
        <v>0</v>
      </c>
      <c r="AQ153" s="643">
        <v>0</v>
      </c>
    </row>
    <row r="154" spans="1:43" ht="16.5">
      <c r="A154" s="642">
        <v>480</v>
      </c>
      <c r="B154" s="632" t="s">
        <v>176</v>
      </c>
      <c r="C154" s="36">
        <v>1930</v>
      </c>
      <c r="D154" s="643">
        <v>54.763212435233157</v>
      </c>
      <c r="E154" s="643">
        <v>-196.45025906735751</v>
      </c>
      <c r="F154" s="643">
        <v>-100.52020725388601</v>
      </c>
      <c r="G154" s="651">
        <v>-242.20725388601036</v>
      </c>
      <c r="H154" s="643">
        <v>0</v>
      </c>
      <c r="I154" s="643">
        <v>0</v>
      </c>
      <c r="J154" s="643">
        <v>24.664248704663212</v>
      </c>
      <c r="K154" s="643">
        <v>8.4953367875647672</v>
      </c>
      <c r="L154" s="643">
        <v>0</v>
      </c>
      <c r="M154" s="643">
        <v>0</v>
      </c>
      <c r="N154" s="643">
        <v>0</v>
      </c>
      <c r="O154" s="643">
        <v>8.4953367875647672</v>
      </c>
      <c r="P154" s="643">
        <v>8.4082901554404152</v>
      </c>
      <c r="Q154" s="643">
        <v>0</v>
      </c>
      <c r="R154" s="643">
        <v>0</v>
      </c>
      <c r="S154" s="643">
        <v>0</v>
      </c>
      <c r="T154" s="643">
        <v>0</v>
      </c>
      <c r="U154" s="643">
        <v>0</v>
      </c>
      <c r="V154" s="643">
        <v>3.5642487046632123</v>
      </c>
      <c r="W154" s="643">
        <v>0</v>
      </c>
      <c r="X154" s="643">
        <v>0</v>
      </c>
      <c r="Y154" s="643">
        <v>0</v>
      </c>
      <c r="Z154" s="643">
        <v>1.1357512953367876</v>
      </c>
      <c r="AA154" s="643">
        <v>0</v>
      </c>
      <c r="AB154" s="643">
        <v>0</v>
      </c>
      <c r="AC154" s="643">
        <v>0</v>
      </c>
      <c r="AD154" s="643">
        <v>0</v>
      </c>
      <c r="AE154" s="643">
        <v>0</v>
      </c>
      <c r="AF154" s="643">
        <v>0</v>
      </c>
      <c r="AG154" s="643">
        <v>0</v>
      </c>
      <c r="AH154" s="643">
        <v>0</v>
      </c>
      <c r="AI154" s="643">
        <v>0</v>
      </c>
      <c r="AJ154" s="643">
        <v>0</v>
      </c>
      <c r="AK154" s="643">
        <v>0</v>
      </c>
      <c r="AL154" s="643">
        <v>0</v>
      </c>
      <c r="AM154" s="643">
        <v>0</v>
      </c>
      <c r="AN154" s="643">
        <v>0</v>
      </c>
      <c r="AO154" s="643">
        <v>0</v>
      </c>
      <c r="AP154" s="643">
        <v>0</v>
      </c>
      <c r="AQ154" s="643">
        <v>0</v>
      </c>
    </row>
    <row r="155" spans="1:43" ht="16.5">
      <c r="A155" s="642">
        <v>481</v>
      </c>
      <c r="B155" s="632" t="s">
        <v>177</v>
      </c>
      <c r="C155" s="36">
        <v>9619</v>
      </c>
      <c r="D155" s="643">
        <v>88.113941158124547</v>
      </c>
      <c r="E155" s="643">
        <v>-196.45004678240983</v>
      </c>
      <c r="F155" s="643">
        <v>-100.52001247530929</v>
      </c>
      <c r="G155" s="651">
        <v>-208.85611809959454</v>
      </c>
      <c r="H155" s="643">
        <v>0</v>
      </c>
      <c r="I155" s="643">
        <v>0</v>
      </c>
      <c r="J155" s="643">
        <v>54.435804137644247</v>
      </c>
      <c r="K155" s="643">
        <v>3.0991787088054892</v>
      </c>
      <c r="L155" s="643">
        <v>3.9655889385591019</v>
      </c>
      <c r="M155" s="643">
        <v>0</v>
      </c>
      <c r="N155" s="643">
        <v>0</v>
      </c>
      <c r="O155" s="643">
        <v>3.0991787088054892</v>
      </c>
      <c r="P155" s="643">
        <v>11.698513358977024</v>
      </c>
      <c r="Q155" s="643">
        <v>0</v>
      </c>
      <c r="R155" s="643">
        <v>0</v>
      </c>
      <c r="S155" s="643">
        <v>0</v>
      </c>
      <c r="T155" s="643">
        <v>0</v>
      </c>
      <c r="U155" s="643">
        <v>0</v>
      </c>
      <c r="V155" s="643">
        <v>3.5639879405343593</v>
      </c>
      <c r="W155" s="643">
        <v>0</v>
      </c>
      <c r="X155" s="643">
        <v>0</v>
      </c>
      <c r="Y155" s="643">
        <v>0</v>
      </c>
      <c r="Z155" s="643">
        <v>1.3486848944796757</v>
      </c>
      <c r="AA155" s="643">
        <v>3.3789375194926707</v>
      </c>
      <c r="AB155" s="643">
        <v>3.524066950826489</v>
      </c>
      <c r="AC155" s="643">
        <v>0</v>
      </c>
      <c r="AD155" s="643">
        <v>0</v>
      </c>
      <c r="AE155" s="643">
        <v>0</v>
      </c>
      <c r="AF155" s="643">
        <v>0</v>
      </c>
      <c r="AG155" s="643">
        <v>0</v>
      </c>
      <c r="AH155" s="643">
        <v>0</v>
      </c>
      <c r="AI155" s="643">
        <v>0</v>
      </c>
      <c r="AJ155" s="643">
        <v>0</v>
      </c>
      <c r="AK155" s="643">
        <v>0</v>
      </c>
      <c r="AL155" s="643">
        <v>0</v>
      </c>
      <c r="AM155" s="643">
        <v>0</v>
      </c>
      <c r="AN155" s="643">
        <v>0</v>
      </c>
      <c r="AO155" s="643">
        <v>0</v>
      </c>
      <c r="AP155" s="643">
        <v>0</v>
      </c>
      <c r="AQ155" s="643">
        <v>0</v>
      </c>
    </row>
    <row r="156" spans="1:43" ht="16.5">
      <c r="A156" s="642">
        <v>483</v>
      </c>
      <c r="B156" s="632" t="s">
        <v>178</v>
      </c>
      <c r="C156" s="36">
        <v>1055</v>
      </c>
      <c r="D156" s="643">
        <v>104.28246445497631</v>
      </c>
      <c r="E156" s="643">
        <v>-196.45023696682463</v>
      </c>
      <c r="F156" s="643">
        <v>-100.52037914691942</v>
      </c>
      <c r="G156" s="651">
        <v>-192.68815165876777</v>
      </c>
      <c r="H156" s="643">
        <v>0</v>
      </c>
      <c r="I156" s="643">
        <v>0</v>
      </c>
      <c r="J156" s="643">
        <v>90.239810426540288</v>
      </c>
      <c r="K156" s="643">
        <v>0</v>
      </c>
      <c r="L156" s="643">
        <v>0</v>
      </c>
      <c r="M156" s="643">
        <v>0</v>
      </c>
      <c r="N156" s="643">
        <v>0</v>
      </c>
      <c r="O156" s="643">
        <v>0</v>
      </c>
      <c r="P156" s="643">
        <v>8.793364928909952</v>
      </c>
      <c r="Q156" s="643">
        <v>0</v>
      </c>
      <c r="R156" s="643">
        <v>0</v>
      </c>
      <c r="S156" s="643">
        <v>0</v>
      </c>
      <c r="T156" s="643">
        <v>0</v>
      </c>
      <c r="U156" s="643">
        <v>0</v>
      </c>
      <c r="V156" s="643">
        <v>3.5639810426540284</v>
      </c>
      <c r="W156" s="643">
        <v>0</v>
      </c>
      <c r="X156" s="643">
        <v>0</v>
      </c>
      <c r="Y156" s="643">
        <v>0</v>
      </c>
      <c r="Z156" s="643">
        <v>1.685308056872038</v>
      </c>
      <c r="AA156" s="643">
        <v>0</v>
      </c>
      <c r="AB156" s="643">
        <v>0</v>
      </c>
      <c r="AC156" s="643">
        <v>0</v>
      </c>
      <c r="AD156" s="643">
        <v>0</v>
      </c>
      <c r="AE156" s="643">
        <v>0</v>
      </c>
      <c r="AF156" s="643">
        <v>0</v>
      </c>
      <c r="AG156" s="643">
        <v>0</v>
      </c>
      <c r="AH156" s="643">
        <v>0</v>
      </c>
      <c r="AI156" s="643">
        <v>0</v>
      </c>
      <c r="AJ156" s="643">
        <v>0</v>
      </c>
      <c r="AK156" s="643">
        <v>0</v>
      </c>
      <c r="AL156" s="643">
        <v>0</v>
      </c>
      <c r="AM156" s="643">
        <v>0</v>
      </c>
      <c r="AN156" s="643">
        <v>0</v>
      </c>
      <c r="AO156" s="643">
        <v>0</v>
      </c>
      <c r="AP156" s="643">
        <v>0</v>
      </c>
      <c r="AQ156" s="643">
        <v>0</v>
      </c>
    </row>
    <row r="157" spans="1:43" ht="16.5">
      <c r="A157" s="642">
        <v>484</v>
      </c>
      <c r="B157" s="632" t="s">
        <v>179</v>
      </c>
      <c r="C157" s="36">
        <v>2966</v>
      </c>
      <c r="D157" s="643">
        <v>462.71982467970332</v>
      </c>
      <c r="E157" s="643">
        <v>-196.45010114632501</v>
      </c>
      <c r="F157" s="643">
        <v>-100.51989211058665</v>
      </c>
      <c r="G157" s="651">
        <v>165.74983142279163</v>
      </c>
      <c r="H157" s="643">
        <v>309.28354686446391</v>
      </c>
      <c r="I157" s="643">
        <v>0</v>
      </c>
      <c r="J157" s="643">
        <v>24.073499662845585</v>
      </c>
      <c r="K157" s="643">
        <v>12.061024949426837</v>
      </c>
      <c r="L157" s="643">
        <v>25.721847606203642</v>
      </c>
      <c r="M157" s="643">
        <v>0</v>
      </c>
      <c r="N157" s="643">
        <v>70.462238705327039</v>
      </c>
      <c r="O157" s="643">
        <v>9.5485502360080918</v>
      </c>
      <c r="P157" s="643">
        <v>3.157788267026298</v>
      </c>
      <c r="Q157" s="643">
        <v>0</v>
      </c>
      <c r="R157" s="643">
        <v>0</v>
      </c>
      <c r="S157" s="643">
        <v>0</v>
      </c>
      <c r="T157" s="643">
        <v>0</v>
      </c>
      <c r="U157" s="643">
        <v>0</v>
      </c>
      <c r="V157" s="643">
        <v>3.5640593391773434</v>
      </c>
      <c r="W157" s="643">
        <v>0</v>
      </c>
      <c r="X157" s="643">
        <v>0</v>
      </c>
      <c r="Y157" s="643">
        <v>0</v>
      </c>
      <c r="Z157" s="643">
        <v>1.0377612946729602</v>
      </c>
      <c r="AA157" s="643">
        <v>0</v>
      </c>
      <c r="AB157" s="643">
        <v>3.8095077545515847</v>
      </c>
      <c r="AC157" s="643">
        <v>0</v>
      </c>
      <c r="AD157" s="643">
        <v>0</v>
      </c>
      <c r="AE157" s="643">
        <v>0</v>
      </c>
      <c r="AF157" s="643">
        <v>0</v>
      </c>
      <c r="AG157" s="643">
        <v>0</v>
      </c>
      <c r="AH157" s="643">
        <v>0</v>
      </c>
      <c r="AI157" s="643">
        <v>0</v>
      </c>
      <c r="AJ157" s="643">
        <v>0</v>
      </c>
      <c r="AK157" s="643">
        <v>0</v>
      </c>
      <c r="AL157" s="643">
        <v>0</v>
      </c>
      <c r="AM157" s="643">
        <v>0</v>
      </c>
      <c r="AN157" s="643">
        <v>0</v>
      </c>
      <c r="AO157" s="643">
        <v>0</v>
      </c>
      <c r="AP157" s="643">
        <v>0</v>
      </c>
      <c r="AQ157" s="643">
        <v>0</v>
      </c>
    </row>
    <row r="158" spans="1:43" ht="16.5">
      <c r="A158" s="642">
        <v>489</v>
      </c>
      <c r="B158" s="632" t="s">
        <v>180</v>
      </c>
      <c r="C158" s="36">
        <v>1752</v>
      </c>
      <c r="D158" s="643">
        <v>23.356164383561644</v>
      </c>
      <c r="E158" s="643">
        <v>-196.44977168949771</v>
      </c>
      <c r="F158" s="643">
        <v>-100.51997716894977</v>
      </c>
      <c r="G158" s="651">
        <v>-273.61358447488584</v>
      </c>
      <c r="H158" s="643">
        <v>0</v>
      </c>
      <c r="I158" s="643">
        <v>0</v>
      </c>
      <c r="J158" s="643">
        <v>13.585045662100457</v>
      </c>
      <c r="K158" s="643">
        <v>0</v>
      </c>
      <c r="L158" s="643">
        <v>0</v>
      </c>
      <c r="M158" s="643">
        <v>0</v>
      </c>
      <c r="N158" s="643">
        <v>0</v>
      </c>
      <c r="O158" s="643">
        <v>0</v>
      </c>
      <c r="P158" s="643">
        <v>5.4138127853881279</v>
      </c>
      <c r="Q158" s="643">
        <v>0</v>
      </c>
      <c r="R158" s="643">
        <v>0</v>
      </c>
      <c r="S158" s="643">
        <v>0</v>
      </c>
      <c r="T158" s="643">
        <v>0</v>
      </c>
      <c r="U158" s="643">
        <v>0</v>
      </c>
      <c r="V158" s="643">
        <v>3.5639269406392695</v>
      </c>
      <c r="W158" s="643">
        <v>0</v>
      </c>
      <c r="X158" s="643">
        <v>0</v>
      </c>
      <c r="Y158" s="643">
        <v>0</v>
      </c>
      <c r="Z158" s="643">
        <v>0.79337899543378998</v>
      </c>
      <c r="AA158" s="643">
        <v>0</v>
      </c>
      <c r="AB158" s="643">
        <v>0</v>
      </c>
      <c r="AC158" s="643">
        <v>0</v>
      </c>
      <c r="AD158" s="643">
        <v>0</v>
      </c>
      <c r="AE158" s="643">
        <v>0</v>
      </c>
      <c r="AF158" s="643">
        <v>0</v>
      </c>
      <c r="AG158" s="643">
        <v>0</v>
      </c>
      <c r="AH158" s="643">
        <v>0</v>
      </c>
      <c r="AI158" s="643">
        <v>0</v>
      </c>
      <c r="AJ158" s="643">
        <v>0</v>
      </c>
      <c r="AK158" s="643">
        <v>0</v>
      </c>
      <c r="AL158" s="643">
        <v>0</v>
      </c>
      <c r="AM158" s="643">
        <v>0</v>
      </c>
      <c r="AN158" s="643">
        <v>0</v>
      </c>
      <c r="AO158" s="643">
        <v>0</v>
      </c>
      <c r="AP158" s="643">
        <v>0</v>
      </c>
      <c r="AQ158" s="643">
        <v>0</v>
      </c>
    </row>
    <row r="159" spans="1:43" ht="16.5">
      <c r="A159" s="642">
        <v>491</v>
      </c>
      <c r="B159" s="632" t="s">
        <v>181</v>
      </c>
      <c r="C159" s="36">
        <v>51919</v>
      </c>
      <c r="D159" s="643">
        <v>360.93734471002909</v>
      </c>
      <c r="E159" s="643">
        <v>-196.45000866734722</v>
      </c>
      <c r="F159" s="643">
        <v>-100.52000231129259</v>
      </c>
      <c r="G159" s="651">
        <v>63.967333731389282</v>
      </c>
      <c r="H159" s="643">
        <v>113.4067682351355</v>
      </c>
      <c r="I159" s="643">
        <v>0</v>
      </c>
      <c r="J159" s="643">
        <v>38.507444288218188</v>
      </c>
      <c r="K159" s="643">
        <v>22.335869334925558</v>
      </c>
      <c r="L159" s="643">
        <v>3.673549182380246</v>
      </c>
      <c r="M159" s="643">
        <v>0</v>
      </c>
      <c r="N159" s="643">
        <v>15.537645178065834</v>
      </c>
      <c r="O159" s="643">
        <v>19.6946012057243</v>
      </c>
      <c r="P159" s="643">
        <v>5.6894778404822901</v>
      </c>
      <c r="Q159" s="643">
        <v>0</v>
      </c>
      <c r="R159" s="643">
        <v>0</v>
      </c>
      <c r="S159" s="643">
        <v>6.2605404572507171</v>
      </c>
      <c r="T159" s="643">
        <v>87.940156782680717</v>
      </c>
      <c r="U159" s="643">
        <v>5.4464454246037093</v>
      </c>
      <c r="V159" s="643">
        <v>3.5639939135961787</v>
      </c>
      <c r="W159" s="643">
        <v>27.342475779579729</v>
      </c>
      <c r="X159" s="643">
        <v>1.7061961902193803</v>
      </c>
      <c r="Y159" s="643">
        <v>0</v>
      </c>
      <c r="Z159" s="643">
        <v>1.2403359078564686</v>
      </c>
      <c r="AA159" s="643">
        <v>1.650416995704848</v>
      </c>
      <c r="AB159" s="643">
        <v>0.21762745815597373</v>
      </c>
      <c r="AC159" s="643">
        <v>0</v>
      </c>
      <c r="AD159" s="643">
        <v>0</v>
      </c>
      <c r="AE159" s="643">
        <v>0</v>
      </c>
      <c r="AF159" s="643">
        <v>0</v>
      </c>
      <c r="AG159" s="643">
        <v>2.3787052909339548E-2</v>
      </c>
      <c r="AH159" s="643">
        <v>0</v>
      </c>
      <c r="AI159" s="643">
        <v>5.1419133650494038</v>
      </c>
      <c r="AJ159" s="643">
        <v>0.67682351354995285</v>
      </c>
      <c r="AK159" s="643">
        <v>0</v>
      </c>
      <c r="AL159" s="643">
        <v>0</v>
      </c>
      <c r="AM159" s="643">
        <v>2.7769987865713901</v>
      </c>
      <c r="AN159" s="643">
        <v>0</v>
      </c>
      <c r="AO159" s="643">
        <v>0.5680194148577592</v>
      </c>
      <c r="AP159" s="643">
        <v>0</v>
      </c>
      <c r="AQ159" s="643">
        <v>-2.4637415974883954</v>
      </c>
    </row>
    <row r="160" spans="1:43" ht="16.5">
      <c r="A160" s="642">
        <v>494</v>
      </c>
      <c r="B160" s="632" t="s">
        <v>182</v>
      </c>
      <c r="C160" s="36">
        <v>8827</v>
      </c>
      <c r="D160" s="643">
        <v>274.89883312563722</v>
      </c>
      <c r="E160" s="643">
        <v>-196.44998300668405</v>
      </c>
      <c r="F160" s="643">
        <v>-100.51999546844908</v>
      </c>
      <c r="G160" s="651">
        <v>-22.071145349495865</v>
      </c>
      <c r="H160" s="643">
        <v>174.06785997507646</v>
      </c>
      <c r="I160" s="643">
        <v>0</v>
      </c>
      <c r="J160" s="643">
        <v>64.712699671462559</v>
      </c>
      <c r="K160" s="643">
        <v>0</v>
      </c>
      <c r="L160" s="643">
        <v>0</v>
      </c>
      <c r="M160" s="643">
        <v>0</v>
      </c>
      <c r="N160" s="643">
        <v>27.400702390393111</v>
      </c>
      <c r="O160" s="643">
        <v>-4.052679279483403</v>
      </c>
      <c r="P160" s="643">
        <v>5.3105245270193722</v>
      </c>
      <c r="Q160" s="643">
        <v>0</v>
      </c>
      <c r="R160" s="643">
        <v>0</v>
      </c>
      <c r="S160" s="643">
        <v>0</v>
      </c>
      <c r="T160" s="643">
        <v>0</v>
      </c>
      <c r="U160" s="643">
        <v>0</v>
      </c>
      <c r="V160" s="643">
        <v>3.5639515124051209</v>
      </c>
      <c r="W160" s="643">
        <v>0</v>
      </c>
      <c r="X160" s="643">
        <v>0</v>
      </c>
      <c r="Y160" s="643">
        <v>0</v>
      </c>
      <c r="Z160" s="643">
        <v>1.6115327970998075</v>
      </c>
      <c r="AA160" s="643">
        <v>1.0041916846040557</v>
      </c>
      <c r="AB160" s="643">
        <v>1.2800498470601562</v>
      </c>
      <c r="AC160" s="643">
        <v>0</v>
      </c>
      <c r="AD160" s="643">
        <v>0</v>
      </c>
      <c r="AE160" s="643">
        <v>0</v>
      </c>
      <c r="AF160" s="643">
        <v>0</v>
      </c>
      <c r="AG160" s="643">
        <v>0</v>
      </c>
      <c r="AH160" s="643">
        <v>0</v>
      </c>
      <c r="AI160" s="643">
        <v>0</v>
      </c>
      <c r="AJ160" s="643">
        <v>0</v>
      </c>
      <c r="AK160" s="643">
        <v>0</v>
      </c>
      <c r="AL160" s="643">
        <v>0</v>
      </c>
      <c r="AM160" s="643">
        <v>0</v>
      </c>
      <c r="AN160" s="643">
        <v>0</v>
      </c>
      <c r="AO160" s="643">
        <v>0</v>
      </c>
      <c r="AP160" s="643">
        <v>0</v>
      </c>
      <c r="AQ160" s="643">
        <v>0</v>
      </c>
    </row>
    <row r="161" spans="1:43" ht="16.5">
      <c r="A161" s="642">
        <v>495</v>
      </c>
      <c r="B161" s="632" t="s">
        <v>183</v>
      </c>
      <c r="C161" s="36">
        <v>1430</v>
      </c>
      <c r="D161" s="643">
        <v>70.9055944055944</v>
      </c>
      <c r="E161" s="643">
        <v>-196.45034965034964</v>
      </c>
      <c r="F161" s="643">
        <v>-100.52027972027972</v>
      </c>
      <c r="G161" s="651">
        <v>-226.06503496503495</v>
      </c>
      <c r="H161" s="643">
        <v>0</v>
      </c>
      <c r="I161" s="643">
        <v>0</v>
      </c>
      <c r="J161" s="643">
        <v>49.931468531468532</v>
      </c>
      <c r="K161" s="643">
        <v>4.1692307692307695</v>
      </c>
      <c r="L161" s="643">
        <v>0</v>
      </c>
      <c r="M161" s="643">
        <v>0</v>
      </c>
      <c r="N161" s="643">
        <v>0</v>
      </c>
      <c r="O161" s="643">
        <v>4.1692307692307695</v>
      </c>
      <c r="P161" s="643">
        <v>8.1461538461538456</v>
      </c>
      <c r="Q161" s="643">
        <v>0</v>
      </c>
      <c r="R161" s="643">
        <v>0</v>
      </c>
      <c r="S161" s="643">
        <v>0</v>
      </c>
      <c r="T161" s="643">
        <v>0</v>
      </c>
      <c r="U161" s="643">
        <v>0</v>
      </c>
      <c r="V161" s="643">
        <v>3.5643356643356645</v>
      </c>
      <c r="W161" s="643">
        <v>0</v>
      </c>
      <c r="X161" s="643">
        <v>0</v>
      </c>
      <c r="Y161" s="643">
        <v>0</v>
      </c>
      <c r="Z161" s="643">
        <v>0.92517482517482519</v>
      </c>
      <c r="AA161" s="643">
        <v>0</v>
      </c>
      <c r="AB161" s="643">
        <v>0</v>
      </c>
      <c r="AC161" s="643">
        <v>0</v>
      </c>
      <c r="AD161" s="643">
        <v>0</v>
      </c>
      <c r="AE161" s="643">
        <v>0</v>
      </c>
      <c r="AF161" s="643">
        <v>0</v>
      </c>
      <c r="AG161" s="643">
        <v>0</v>
      </c>
      <c r="AH161" s="643">
        <v>0</v>
      </c>
      <c r="AI161" s="643">
        <v>0</v>
      </c>
      <c r="AJ161" s="643">
        <v>0</v>
      </c>
      <c r="AK161" s="643">
        <v>0</v>
      </c>
      <c r="AL161" s="643">
        <v>0</v>
      </c>
      <c r="AM161" s="643">
        <v>0</v>
      </c>
      <c r="AN161" s="643">
        <v>0</v>
      </c>
      <c r="AO161" s="643">
        <v>0</v>
      </c>
      <c r="AP161" s="643">
        <v>0</v>
      </c>
      <c r="AQ161" s="643">
        <v>0</v>
      </c>
    </row>
    <row r="162" spans="1:43" ht="16.5">
      <c r="A162" s="642">
        <v>498</v>
      </c>
      <c r="B162" s="632" t="s">
        <v>184</v>
      </c>
      <c r="C162" s="36">
        <v>2325</v>
      </c>
      <c r="D162" s="643">
        <v>384.81204301075269</v>
      </c>
      <c r="E162" s="643">
        <v>-196.44989247311827</v>
      </c>
      <c r="F162" s="643">
        <v>-100.52</v>
      </c>
      <c r="G162" s="651">
        <v>87.84215053763441</v>
      </c>
      <c r="H162" s="643">
        <v>313.08903225806449</v>
      </c>
      <c r="I162" s="643">
        <v>0</v>
      </c>
      <c r="J162" s="643">
        <v>20.473978494623655</v>
      </c>
      <c r="K162" s="643">
        <v>0</v>
      </c>
      <c r="L162" s="643">
        <v>0</v>
      </c>
      <c r="M162" s="643">
        <v>0</v>
      </c>
      <c r="N162" s="643">
        <v>24.658494623655915</v>
      </c>
      <c r="O162" s="643">
        <v>0</v>
      </c>
      <c r="P162" s="643">
        <v>8.0632258064516122</v>
      </c>
      <c r="Q162" s="643">
        <v>0</v>
      </c>
      <c r="R162" s="643">
        <v>0</v>
      </c>
      <c r="S162" s="643">
        <v>0</v>
      </c>
      <c r="T162" s="643">
        <v>13.788817204301075</v>
      </c>
      <c r="U162" s="643">
        <v>0</v>
      </c>
      <c r="V162" s="643">
        <v>3.5638709677419356</v>
      </c>
      <c r="W162" s="643">
        <v>0</v>
      </c>
      <c r="X162" s="643">
        <v>0</v>
      </c>
      <c r="Y162" s="643">
        <v>0</v>
      </c>
      <c r="Z162" s="643">
        <v>1.1746236559139784</v>
      </c>
      <c r="AA162" s="643">
        <v>0</v>
      </c>
      <c r="AB162" s="643">
        <v>0</v>
      </c>
      <c r="AC162" s="643">
        <v>0</v>
      </c>
      <c r="AD162" s="643">
        <v>0</v>
      </c>
      <c r="AE162" s="643">
        <v>0</v>
      </c>
      <c r="AF162" s="643">
        <v>0</v>
      </c>
      <c r="AG162" s="643">
        <v>0</v>
      </c>
      <c r="AH162" s="643">
        <v>0</v>
      </c>
      <c r="AI162" s="643">
        <v>0</v>
      </c>
      <c r="AJ162" s="643">
        <v>0</v>
      </c>
      <c r="AK162" s="643">
        <v>0</v>
      </c>
      <c r="AL162" s="643">
        <v>0</v>
      </c>
      <c r="AM162" s="643">
        <v>0</v>
      </c>
      <c r="AN162" s="643">
        <v>0</v>
      </c>
      <c r="AO162" s="643">
        <v>0</v>
      </c>
      <c r="AP162" s="643">
        <v>0</v>
      </c>
      <c r="AQ162" s="643">
        <v>0</v>
      </c>
    </row>
    <row r="163" spans="1:43" ht="16.5">
      <c r="A163" s="642">
        <v>499</v>
      </c>
      <c r="B163" s="632" t="s">
        <v>185</v>
      </c>
      <c r="C163" s="36">
        <v>19763</v>
      </c>
      <c r="D163" s="643">
        <v>243.6340636543035</v>
      </c>
      <c r="E163" s="643">
        <v>-196.44998229013814</v>
      </c>
      <c r="F163" s="643">
        <v>-100.52001214390528</v>
      </c>
      <c r="G163" s="651">
        <v>-53.335930779739918</v>
      </c>
      <c r="H163" s="643">
        <v>98.519657946668019</v>
      </c>
      <c r="I163" s="643">
        <v>0</v>
      </c>
      <c r="J163" s="643">
        <v>32.516419571927337</v>
      </c>
      <c r="K163" s="643">
        <v>6.7125436421595914</v>
      </c>
      <c r="L163" s="643">
        <v>42.463138187522141</v>
      </c>
      <c r="M163" s="643">
        <v>0</v>
      </c>
      <c r="N163" s="643">
        <v>21.76415523958913</v>
      </c>
      <c r="O163" s="643">
        <v>2.1118251277640034</v>
      </c>
      <c r="P163" s="643">
        <v>11.935181905581137</v>
      </c>
      <c r="Q163" s="643">
        <v>18.746900774173962</v>
      </c>
      <c r="R163" s="643">
        <v>0</v>
      </c>
      <c r="S163" s="643">
        <v>0</v>
      </c>
      <c r="T163" s="643">
        <v>0</v>
      </c>
      <c r="U163" s="643">
        <v>0</v>
      </c>
      <c r="V163" s="643">
        <v>3.5639832009310326</v>
      </c>
      <c r="W163" s="643">
        <v>0</v>
      </c>
      <c r="X163" s="643">
        <v>0</v>
      </c>
      <c r="Y163" s="643">
        <v>0</v>
      </c>
      <c r="Z163" s="643">
        <v>1.3867833830896119</v>
      </c>
      <c r="AA163" s="643">
        <v>0</v>
      </c>
      <c r="AB163" s="643">
        <v>3.4304508424834288</v>
      </c>
      <c r="AC163" s="643">
        <v>0</v>
      </c>
      <c r="AD163" s="643">
        <v>0</v>
      </c>
      <c r="AE163" s="643">
        <v>0.48302383241410718</v>
      </c>
      <c r="AF163" s="643">
        <v>0</v>
      </c>
      <c r="AG163" s="643">
        <v>0</v>
      </c>
      <c r="AH163" s="643">
        <v>0</v>
      </c>
      <c r="AI163" s="643">
        <v>0</v>
      </c>
      <c r="AJ163" s="643">
        <v>0</v>
      </c>
      <c r="AK163" s="643">
        <v>0</v>
      </c>
      <c r="AL163" s="643">
        <v>0</v>
      </c>
      <c r="AM163" s="643">
        <v>0</v>
      </c>
      <c r="AN163" s="643">
        <v>0</v>
      </c>
      <c r="AO163" s="643">
        <v>0</v>
      </c>
      <c r="AP163" s="643">
        <v>0</v>
      </c>
      <c r="AQ163" s="643">
        <v>0</v>
      </c>
    </row>
    <row r="164" spans="1:43" ht="16.5">
      <c r="A164" s="642">
        <v>500</v>
      </c>
      <c r="B164" s="632" t="s">
        <v>186</v>
      </c>
      <c r="C164" s="36">
        <v>10551</v>
      </c>
      <c r="D164" s="643">
        <v>237.30347834328501</v>
      </c>
      <c r="E164" s="643">
        <v>-196.45000473888732</v>
      </c>
      <c r="F164" s="643">
        <v>-100.52004549331816</v>
      </c>
      <c r="G164" s="651">
        <v>-59.66657188892048</v>
      </c>
      <c r="H164" s="643">
        <v>173.38868353710549</v>
      </c>
      <c r="I164" s="643">
        <v>0</v>
      </c>
      <c r="J164" s="643">
        <v>42.859918491138281</v>
      </c>
      <c r="K164" s="643">
        <v>0</v>
      </c>
      <c r="L164" s="643">
        <v>3.6152971282342907</v>
      </c>
      <c r="M164" s="643">
        <v>0</v>
      </c>
      <c r="N164" s="643">
        <v>0</v>
      </c>
      <c r="O164" s="643">
        <v>0</v>
      </c>
      <c r="P164" s="643">
        <v>12.443370296654345</v>
      </c>
      <c r="Q164" s="643">
        <v>0</v>
      </c>
      <c r="R164" s="643">
        <v>0</v>
      </c>
      <c r="S164" s="643">
        <v>0</v>
      </c>
      <c r="T164" s="643">
        <v>0</v>
      </c>
      <c r="U164" s="643">
        <v>0</v>
      </c>
      <c r="V164" s="643">
        <v>3.5640223675480995</v>
      </c>
      <c r="W164" s="643">
        <v>0</v>
      </c>
      <c r="X164" s="643">
        <v>0</v>
      </c>
      <c r="Y164" s="643">
        <v>0</v>
      </c>
      <c r="Z164" s="643">
        <v>1.4321865226044925</v>
      </c>
      <c r="AA164" s="643">
        <v>0</v>
      </c>
      <c r="AB164" s="643">
        <v>0</v>
      </c>
      <c r="AC164" s="643">
        <v>0</v>
      </c>
      <c r="AD164" s="643">
        <v>0</v>
      </c>
      <c r="AE164" s="643">
        <v>0</v>
      </c>
      <c r="AF164" s="643">
        <v>0</v>
      </c>
      <c r="AG164" s="643">
        <v>0</v>
      </c>
      <c r="AH164" s="643">
        <v>0</v>
      </c>
      <c r="AI164" s="643">
        <v>0</v>
      </c>
      <c r="AJ164" s="643">
        <v>0</v>
      </c>
      <c r="AK164" s="643">
        <v>0</v>
      </c>
      <c r="AL164" s="643">
        <v>0</v>
      </c>
      <c r="AM164" s="643">
        <v>0</v>
      </c>
      <c r="AN164" s="643">
        <v>0</v>
      </c>
      <c r="AO164" s="643">
        <v>0</v>
      </c>
      <c r="AP164" s="643">
        <v>0</v>
      </c>
      <c r="AQ164" s="643">
        <v>0</v>
      </c>
    </row>
    <row r="165" spans="1:43" ht="16.5">
      <c r="A165" s="642">
        <v>503</v>
      </c>
      <c r="B165" s="632" t="s">
        <v>187</v>
      </c>
      <c r="C165" s="36">
        <v>7515</v>
      </c>
      <c r="D165" s="643">
        <v>270.69673985362607</v>
      </c>
      <c r="E165" s="643">
        <v>-196.45003326679972</v>
      </c>
      <c r="F165" s="643">
        <v>-100.52002661343978</v>
      </c>
      <c r="G165" s="651">
        <v>-26.27332002661344</v>
      </c>
      <c r="H165" s="643">
        <v>170.31616766467067</v>
      </c>
      <c r="I165" s="643">
        <v>0</v>
      </c>
      <c r="J165" s="643">
        <v>66.509248170326018</v>
      </c>
      <c r="K165" s="643">
        <v>5.3552894211576847</v>
      </c>
      <c r="L165" s="643">
        <v>10.151829673985363</v>
      </c>
      <c r="M165" s="643">
        <v>0</v>
      </c>
      <c r="N165" s="643">
        <v>0</v>
      </c>
      <c r="O165" s="643">
        <v>0.59507651363938785</v>
      </c>
      <c r="P165" s="643">
        <v>8.7342648037258819</v>
      </c>
      <c r="Q165" s="643">
        <v>0</v>
      </c>
      <c r="R165" s="643">
        <v>0</v>
      </c>
      <c r="S165" s="643">
        <v>0</v>
      </c>
      <c r="T165" s="643">
        <v>0</v>
      </c>
      <c r="U165" s="643">
        <v>0</v>
      </c>
      <c r="V165" s="643">
        <v>3.5639387890884895</v>
      </c>
      <c r="W165" s="643">
        <v>0</v>
      </c>
      <c r="X165" s="643">
        <v>0</v>
      </c>
      <c r="Y165" s="643">
        <v>0</v>
      </c>
      <c r="Z165" s="643">
        <v>1.1459747172322023</v>
      </c>
      <c r="AA165" s="643">
        <v>4.3249500998003994</v>
      </c>
      <c r="AB165" s="643">
        <v>0</v>
      </c>
      <c r="AC165" s="643">
        <v>0</v>
      </c>
      <c r="AD165" s="643">
        <v>0</v>
      </c>
      <c r="AE165" s="643">
        <v>0</v>
      </c>
      <c r="AF165" s="643">
        <v>0</v>
      </c>
      <c r="AG165" s="643">
        <v>0</v>
      </c>
      <c r="AH165" s="643">
        <v>0</v>
      </c>
      <c r="AI165" s="643">
        <v>0</v>
      </c>
      <c r="AJ165" s="643">
        <v>0</v>
      </c>
      <c r="AK165" s="643">
        <v>0</v>
      </c>
      <c r="AL165" s="643">
        <v>0</v>
      </c>
      <c r="AM165" s="643">
        <v>0</v>
      </c>
      <c r="AN165" s="643">
        <v>0</v>
      </c>
      <c r="AO165" s="643">
        <v>0</v>
      </c>
      <c r="AP165" s="643">
        <v>0</v>
      </c>
      <c r="AQ165" s="643">
        <v>0</v>
      </c>
    </row>
    <row r="166" spans="1:43" ht="16.5">
      <c r="A166" s="642">
        <v>504</v>
      </c>
      <c r="B166" s="632" t="s">
        <v>188</v>
      </c>
      <c r="C166" s="36">
        <v>1715</v>
      </c>
      <c r="D166" s="643">
        <v>29.310204081632651</v>
      </c>
      <c r="E166" s="643">
        <v>-196.45014577259477</v>
      </c>
      <c r="F166" s="643">
        <v>-100.5201166180758</v>
      </c>
      <c r="G166" s="651">
        <v>-267.66005830903788</v>
      </c>
      <c r="H166" s="643">
        <v>0</v>
      </c>
      <c r="I166" s="643">
        <v>0</v>
      </c>
      <c r="J166" s="643">
        <v>13.878134110787173</v>
      </c>
      <c r="K166" s="643">
        <v>5.2145772594752184</v>
      </c>
      <c r="L166" s="643">
        <v>0</v>
      </c>
      <c r="M166" s="643">
        <v>0</v>
      </c>
      <c r="N166" s="643">
        <v>0</v>
      </c>
      <c r="O166" s="643">
        <v>0.8693877551020408</v>
      </c>
      <c r="P166" s="643">
        <v>4.7527696793002914</v>
      </c>
      <c r="Q166" s="643">
        <v>0</v>
      </c>
      <c r="R166" s="643">
        <v>0</v>
      </c>
      <c r="S166" s="643">
        <v>0</v>
      </c>
      <c r="T166" s="643">
        <v>0</v>
      </c>
      <c r="U166" s="643">
        <v>0</v>
      </c>
      <c r="V166" s="643">
        <v>3.5638483965014576</v>
      </c>
      <c r="W166" s="643">
        <v>0</v>
      </c>
      <c r="X166" s="643">
        <v>0</v>
      </c>
      <c r="Y166" s="643">
        <v>0</v>
      </c>
      <c r="Z166" s="643">
        <v>1.0314868804664723</v>
      </c>
      <c r="AA166" s="643">
        <v>0</v>
      </c>
      <c r="AB166" s="643">
        <v>0</v>
      </c>
      <c r="AC166" s="643">
        <v>0</v>
      </c>
      <c r="AD166" s="643">
        <v>0</v>
      </c>
      <c r="AE166" s="643">
        <v>0</v>
      </c>
      <c r="AF166" s="643">
        <v>0</v>
      </c>
      <c r="AG166" s="643">
        <v>0</v>
      </c>
      <c r="AH166" s="643">
        <v>0</v>
      </c>
      <c r="AI166" s="643">
        <v>0</v>
      </c>
      <c r="AJ166" s="643">
        <v>0</v>
      </c>
      <c r="AK166" s="643">
        <v>0</v>
      </c>
      <c r="AL166" s="643">
        <v>0</v>
      </c>
      <c r="AM166" s="643">
        <v>0</v>
      </c>
      <c r="AN166" s="643">
        <v>0</v>
      </c>
      <c r="AO166" s="643">
        <v>0</v>
      </c>
      <c r="AP166" s="643">
        <v>0</v>
      </c>
      <c r="AQ166" s="643">
        <v>0</v>
      </c>
    </row>
    <row r="167" spans="1:43" ht="16.5">
      <c r="A167" s="642">
        <v>505</v>
      </c>
      <c r="B167" s="632" t="s">
        <v>189</v>
      </c>
      <c r="C167" s="36">
        <v>20957</v>
      </c>
      <c r="D167" s="643">
        <v>207.81137567399915</v>
      </c>
      <c r="E167" s="643">
        <v>-196.45001670086367</v>
      </c>
      <c r="F167" s="643">
        <v>-100.52001717803121</v>
      </c>
      <c r="G167" s="651">
        <v>-89.158658204895744</v>
      </c>
      <c r="H167" s="643">
        <v>103.68755069905043</v>
      </c>
      <c r="I167" s="643">
        <v>0</v>
      </c>
      <c r="J167" s="643">
        <v>47.699289020375055</v>
      </c>
      <c r="K167" s="643">
        <v>14.082693133559193</v>
      </c>
      <c r="L167" s="643">
        <v>5.4605143866011359</v>
      </c>
      <c r="M167" s="643">
        <v>0</v>
      </c>
      <c r="N167" s="643">
        <v>15.870019563868874</v>
      </c>
      <c r="O167" s="643">
        <v>8.1082215966025668</v>
      </c>
      <c r="P167" s="643">
        <v>4.5965548504079781</v>
      </c>
      <c r="Q167" s="643">
        <v>0</v>
      </c>
      <c r="R167" s="643">
        <v>0</v>
      </c>
      <c r="S167" s="643">
        <v>0</v>
      </c>
      <c r="T167" s="643">
        <v>0</v>
      </c>
      <c r="U167" s="643">
        <v>0</v>
      </c>
      <c r="V167" s="643">
        <v>3.5640120246218445</v>
      </c>
      <c r="W167" s="643">
        <v>0</v>
      </c>
      <c r="X167" s="643">
        <v>0</v>
      </c>
      <c r="Y167" s="643">
        <v>0</v>
      </c>
      <c r="Z167" s="643">
        <v>1.4083122584339363</v>
      </c>
      <c r="AA167" s="643">
        <v>2.2558572314739704</v>
      </c>
      <c r="AB167" s="643">
        <v>1.0783509090041514</v>
      </c>
      <c r="AC167" s="643">
        <v>0</v>
      </c>
      <c r="AD167" s="643">
        <v>0</v>
      </c>
      <c r="AE167" s="643">
        <v>0</v>
      </c>
      <c r="AF167" s="643">
        <v>0</v>
      </c>
      <c r="AG167" s="643">
        <v>0</v>
      </c>
      <c r="AH167" s="643">
        <v>0</v>
      </c>
      <c r="AI167" s="643">
        <v>0</v>
      </c>
      <c r="AJ167" s="643">
        <v>0</v>
      </c>
      <c r="AK167" s="643">
        <v>0</v>
      </c>
      <c r="AL167" s="643">
        <v>0</v>
      </c>
      <c r="AM167" s="643">
        <v>0</v>
      </c>
      <c r="AN167" s="643">
        <v>0</v>
      </c>
      <c r="AO167" s="643">
        <v>0</v>
      </c>
      <c r="AP167" s="643">
        <v>0</v>
      </c>
      <c r="AQ167" s="643">
        <v>0</v>
      </c>
    </row>
    <row r="168" spans="1:43" ht="16.5">
      <c r="A168" s="642">
        <v>507</v>
      </c>
      <c r="B168" s="632" t="s">
        <v>559</v>
      </c>
      <c r="C168" s="36">
        <v>7099</v>
      </c>
      <c r="D168" s="643">
        <v>289.00817016481193</v>
      </c>
      <c r="E168" s="643">
        <v>-196.45006338920976</v>
      </c>
      <c r="F168" s="643">
        <v>-100.51993238484293</v>
      </c>
      <c r="G168" s="651">
        <v>-7.961825609240738</v>
      </c>
      <c r="H168" s="643">
        <v>184.95647274263982</v>
      </c>
      <c r="I168" s="643">
        <v>0</v>
      </c>
      <c r="J168" s="643">
        <v>16.763487815185236</v>
      </c>
      <c r="K168" s="643">
        <v>16.16748837864488</v>
      </c>
      <c r="L168" s="643">
        <v>10.746724890829695</v>
      </c>
      <c r="M168" s="643">
        <v>0</v>
      </c>
      <c r="N168" s="643">
        <v>33.295957177067194</v>
      </c>
      <c r="O168" s="643">
        <v>16.16748837864488</v>
      </c>
      <c r="P168" s="643">
        <v>6.2753909001267782</v>
      </c>
      <c r="Q168" s="643">
        <v>0</v>
      </c>
      <c r="R168" s="643">
        <v>0</v>
      </c>
      <c r="S168" s="643">
        <v>0</v>
      </c>
      <c r="T168" s="643">
        <v>0</v>
      </c>
      <c r="U168" s="643">
        <v>0</v>
      </c>
      <c r="V168" s="643">
        <v>3.5640231018453301</v>
      </c>
      <c r="W168" s="643">
        <v>0</v>
      </c>
      <c r="X168" s="643">
        <v>0</v>
      </c>
      <c r="Y168" s="643">
        <v>0</v>
      </c>
      <c r="Z168" s="643">
        <v>0.8729398506831948</v>
      </c>
      <c r="AA168" s="643">
        <v>0</v>
      </c>
      <c r="AB168" s="643">
        <v>0</v>
      </c>
      <c r="AC168" s="643">
        <v>0</v>
      </c>
      <c r="AD168" s="643">
        <v>0</v>
      </c>
      <c r="AE168" s="643">
        <v>0.19819692914494999</v>
      </c>
      <c r="AF168" s="643">
        <v>0</v>
      </c>
      <c r="AG168" s="643">
        <v>0</v>
      </c>
      <c r="AH168" s="643">
        <v>0</v>
      </c>
      <c r="AI168" s="643">
        <v>0</v>
      </c>
      <c r="AJ168" s="643">
        <v>0</v>
      </c>
      <c r="AK168" s="643">
        <v>0</v>
      </c>
      <c r="AL168" s="643">
        <v>0</v>
      </c>
      <c r="AM168" s="643">
        <v>0</v>
      </c>
      <c r="AN168" s="643">
        <v>0</v>
      </c>
      <c r="AO168" s="643">
        <v>0</v>
      </c>
      <c r="AP168" s="643">
        <v>0</v>
      </c>
      <c r="AQ168" s="643">
        <v>0</v>
      </c>
    </row>
    <row r="169" spans="1:43" ht="16.5">
      <c r="A169" s="642">
        <v>508</v>
      </c>
      <c r="B169" s="632" t="s">
        <v>191</v>
      </c>
      <c r="C169" s="36">
        <v>9271</v>
      </c>
      <c r="D169" s="643">
        <v>272.56358537374609</v>
      </c>
      <c r="E169" s="643">
        <v>-196.45000539316146</v>
      </c>
      <c r="F169" s="643">
        <v>-100.52000862905835</v>
      </c>
      <c r="G169" s="651">
        <v>-24.406428648473735</v>
      </c>
      <c r="H169" s="643">
        <v>150.00636393053608</v>
      </c>
      <c r="I169" s="643">
        <v>0</v>
      </c>
      <c r="J169" s="643">
        <v>41.075719987056409</v>
      </c>
      <c r="K169" s="643">
        <v>28.939812317980799</v>
      </c>
      <c r="L169" s="643">
        <v>0</v>
      </c>
      <c r="M169" s="643">
        <v>0</v>
      </c>
      <c r="N169" s="643">
        <v>18.977888037967858</v>
      </c>
      <c r="O169" s="643">
        <v>21.222521842303959</v>
      </c>
      <c r="P169" s="643">
        <v>6.0680616977672308</v>
      </c>
      <c r="Q169" s="643">
        <v>0</v>
      </c>
      <c r="R169" s="643">
        <v>0</v>
      </c>
      <c r="S169" s="643">
        <v>0</v>
      </c>
      <c r="T169" s="643">
        <v>0</v>
      </c>
      <c r="U169" s="643">
        <v>0</v>
      </c>
      <c r="V169" s="643">
        <v>3.5640168266637904</v>
      </c>
      <c r="W169" s="643">
        <v>0</v>
      </c>
      <c r="X169" s="643">
        <v>0</v>
      </c>
      <c r="Y169" s="643">
        <v>0</v>
      </c>
      <c r="Z169" s="643">
        <v>0.94854923956423254</v>
      </c>
      <c r="AA169" s="643">
        <v>0</v>
      </c>
      <c r="AB169" s="643">
        <v>1.2187466292740805</v>
      </c>
      <c r="AC169" s="643">
        <v>0</v>
      </c>
      <c r="AD169" s="643">
        <v>0</v>
      </c>
      <c r="AE169" s="643">
        <v>0.54190486463164711</v>
      </c>
      <c r="AF169" s="643">
        <v>0</v>
      </c>
      <c r="AG169" s="643">
        <v>0</v>
      </c>
      <c r="AH169" s="643">
        <v>0</v>
      </c>
      <c r="AI169" s="643">
        <v>0</v>
      </c>
      <c r="AJ169" s="643">
        <v>0</v>
      </c>
      <c r="AK169" s="643">
        <v>0</v>
      </c>
      <c r="AL169" s="643">
        <v>0</v>
      </c>
      <c r="AM169" s="643">
        <v>0</v>
      </c>
      <c r="AN169" s="643">
        <v>0</v>
      </c>
      <c r="AO169" s="643">
        <v>0</v>
      </c>
      <c r="AP169" s="643">
        <v>0</v>
      </c>
      <c r="AQ169" s="643">
        <v>0</v>
      </c>
    </row>
    <row r="170" spans="1:43" ht="16.5">
      <c r="A170" s="642">
        <v>529</v>
      </c>
      <c r="B170" s="632" t="s">
        <v>192</v>
      </c>
      <c r="C170" s="36">
        <v>19999</v>
      </c>
      <c r="D170" s="643">
        <v>253.92034601730086</v>
      </c>
      <c r="E170" s="643">
        <v>-196.45002250112506</v>
      </c>
      <c r="F170" s="643">
        <v>-100.51997599879994</v>
      </c>
      <c r="G170" s="651">
        <v>-43.049652482624133</v>
      </c>
      <c r="H170" s="643">
        <v>132.61158057902895</v>
      </c>
      <c r="I170" s="643">
        <v>0</v>
      </c>
      <c r="J170" s="643">
        <v>39.273313665683283</v>
      </c>
      <c r="K170" s="643">
        <v>10.807090354517726</v>
      </c>
      <c r="L170" s="643">
        <v>5.7220861043052151</v>
      </c>
      <c r="M170" s="643">
        <v>0</v>
      </c>
      <c r="N170" s="643">
        <v>15.427421371068553</v>
      </c>
      <c r="O170" s="643">
        <v>8.571128556427821</v>
      </c>
      <c r="P170" s="643">
        <v>14.459122956147807</v>
      </c>
      <c r="Q170" s="643">
        <v>16.693734686734338</v>
      </c>
      <c r="R170" s="643">
        <v>0</v>
      </c>
      <c r="S170" s="643">
        <v>0</v>
      </c>
      <c r="T170" s="643">
        <v>0</v>
      </c>
      <c r="U170" s="643">
        <v>4.1775588779438975</v>
      </c>
      <c r="V170" s="643">
        <v>3.5639781989099455</v>
      </c>
      <c r="W170" s="643">
        <v>0</v>
      </c>
      <c r="X170" s="643">
        <v>0</v>
      </c>
      <c r="Y170" s="643">
        <v>0</v>
      </c>
      <c r="Z170" s="643">
        <v>1.1358567928396419</v>
      </c>
      <c r="AA170" s="643">
        <v>1.4774738736936848</v>
      </c>
      <c r="AB170" s="643">
        <v>0</v>
      </c>
      <c r="AC170" s="643">
        <v>0</v>
      </c>
      <c r="AD170" s="643">
        <v>0</v>
      </c>
      <c r="AE170" s="643">
        <v>0</v>
      </c>
      <c r="AF170" s="643">
        <v>0</v>
      </c>
      <c r="AG170" s="643">
        <v>0</v>
      </c>
      <c r="AH170" s="643">
        <v>0</v>
      </c>
      <c r="AI170" s="643">
        <v>0</v>
      </c>
      <c r="AJ170" s="643">
        <v>0</v>
      </c>
      <c r="AK170" s="643">
        <v>0</v>
      </c>
      <c r="AL170" s="643">
        <v>0</v>
      </c>
      <c r="AM170" s="643">
        <v>0</v>
      </c>
      <c r="AN170" s="643">
        <v>0</v>
      </c>
      <c r="AO170" s="643">
        <v>0</v>
      </c>
      <c r="AP170" s="643">
        <v>0</v>
      </c>
      <c r="AQ170" s="643">
        <v>0</v>
      </c>
    </row>
    <row r="171" spans="1:43" ht="16.5">
      <c r="A171" s="642">
        <v>531</v>
      </c>
      <c r="B171" s="632" t="s">
        <v>193</v>
      </c>
      <c r="C171" s="36">
        <v>4966</v>
      </c>
      <c r="D171" s="643">
        <v>235.40314136125656</v>
      </c>
      <c r="E171" s="643">
        <v>-196.45006041079338</v>
      </c>
      <c r="F171" s="643">
        <v>-100.51993556182038</v>
      </c>
      <c r="G171" s="651">
        <v>-61.566854611357229</v>
      </c>
      <c r="H171" s="643">
        <v>192.44361659283126</v>
      </c>
      <c r="I171" s="643">
        <v>0</v>
      </c>
      <c r="J171" s="643">
        <v>19.170962545308097</v>
      </c>
      <c r="K171" s="643">
        <v>1.2005638340716875</v>
      </c>
      <c r="L171" s="643">
        <v>7.6812323801852598</v>
      </c>
      <c r="M171" s="643">
        <v>0</v>
      </c>
      <c r="N171" s="643">
        <v>0</v>
      </c>
      <c r="O171" s="643">
        <v>1.2005638340716875</v>
      </c>
      <c r="P171" s="643">
        <v>1.8771647200966572</v>
      </c>
      <c r="Q171" s="643">
        <v>0</v>
      </c>
      <c r="R171" s="643">
        <v>0</v>
      </c>
      <c r="S171" s="643">
        <v>0</v>
      </c>
      <c r="T171" s="643">
        <v>0</v>
      </c>
      <c r="U171" s="643">
        <v>0</v>
      </c>
      <c r="V171" s="643">
        <v>3.5640354409987918</v>
      </c>
      <c r="W171" s="643">
        <v>0</v>
      </c>
      <c r="X171" s="643">
        <v>0</v>
      </c>
      <c r="Y171" s="643">
        <v>0</v>
      </c>
      <c r="Z171" s="643">
        <v>1.1250503423278293</v>
      </c>
      <c r="AA171" s="643">
        <v>7.1399516713652842</v>
      </c>
      <c r="AB171" s="643">
        <v>0</v>
      </c>
      <c r="AC171" s="643">
        <v>0</v>
      </c>
      <c r="AD171" s="643">
        <v>0</v>
      </c>
      <c r="AE171" s="643">
        <v>0</v>
      </c>
      <c r="AF171" s="643">
        <v>0</v>
      </c>
      <c r="AG171" s="643">
        <v>0</v>
      </c>
      <c r="AH171" s="643">
        <v>0</v>
      </c>
      <c r="AI171" s="643">
        <v>0</v>
      </c>
      <c r="AJ171" s="643">
        <v>0</v>
      </c>
      <c r="AK171" s="643">
        <v>0</v>
      </c>
      <c r="AL171" s="643">
        <v>0</v>
      </c>
      <c r="AM171" s="643">
        <v>0</v>
      </c>
      <c r="AN171" s="643">
        <v>0</v>
      </c>
      <c r="AO171" s="643">
        <v>0</v>
      </c>
      <c r="AP171" s="643">
        <v>0</v>
      </c>
      <c r="AQ171" s="643">
        <v>0</v>
      </c>
    </row>
    <row r="172" spans="1:43" ht="16.5">
      <c r="A172" s="642">
        <v>535</v>
      </c>
      <c r="B172" s="632" t="s">
        <v>194</v>
      </c>
      <c r="C172" s="36">
        <v>10454</v>
      </c>
      <c r="D172" s="643">
        <v>237.02678400612206</v>
      </c>
      <c r="E172" s="643">
        <v>-196.44997130285057</v>
      </c>
      <c r="F172" s="643">
        <v>-100.51999234742682</v>
      </c>
      <c r="G172" s="651">
        <v>-59.94317964415535</v>
      </c>
      <c r="H172" s="643">
        <v>146.3974555194184</v>
      </c>
      <c r="I172" s="643">
        <v>0</v>
      </c>
      <c r="J172" s="643">
        <v>63.74813468528793</v>
      </c>
      <c r="K172" s="643">
        <v>8.2697532045150179</v>
      </c>
      <c r="L172" s="643">
        <v>0</v>
      </c>
      <c r="M172" s="643">
        <v>0</v>
      </c>
      <c r="N172" s="643">
        <v>0</v>
      </c>
      <c r="O172" s="643">
        <v>7.8420700210445764</v>
      </c>
      <c r="P172" s="643">
        <v>2.7190549072125503</v>
      </c>
      <c r="Q172" s="643">
        <v>0</v>
      </c>
      <c r="R172" s="643">
        <v>0</v>
      </c>
      <c r="S172" s="643">
        <v>0</v>
      </c>
      <c r="T172" s="643">
        <v>0</v>
      </c>
      <c r="U172" s="643">
        <v>0</v>
      </c>
      <c r="V172" s="643">
        <v>3.5639946431987757</v>
      </c>
      <c r="W172" s="643">
        <v>0</v>
      </c>
      <c r="X172" s="643">
        <v>0</v>
      </c>
      <c r="Y172" s="643">
        <v>0</v>
      </c>
      <c r="Z172" s="643">
        <v>1.6598431222498564</v>
      </c>
      <c r="AA172" s="643">
        <v>2.8264779031949492</v>
      </c>
      <c r="AB172" s="643">
        <v>0</v>
      </c>
      <c r="AC172" s="643">
        <v>0</v>
      </c>
      <c r="AD172" s="643">
        <v>0</v>
      </c>
      <c r="AE172" s="643">
        <v>0</v>
      </c>
      <c r="AF172" s="643">
        <v>0</v>
      </c>
      <c r="AG172" s="643">
        <v>0</v>
      </c>
      <c r="AH172" s="643">
        <v>0</v>
      </c>
      <c r="AI172" s="643">
        <v>0</v>
      </c>
      <c r="AJ172" s="643">
        <v>0</v>
      </c>
      <c r="AK172" s="643">
        <v>0</v>
      </c>
      <c r="AL172" s="643">
        <v>0</v>
      </c>
      <c r="AM172" s="643">
        <v>0</v>
      </c>
      <c r="AN172" s="643">
        <v>0</v>
      </c>
      <c r="AO172" s="643">
        <v>0</v>
      </c>
      <c r="AP172" s="643">
        <v>0</v>
      </c>
      <c r="AQ172" s="643">
        <v>0</v>
      </c>
    </row>
    <row r="173" spans="1:43" ht="16.5">
      <c r="A173" s="642">
        <v>536</v>
      </c>
      <c r="B173" s="632" t="s">
        <v>195</v>
      </c>
      <c r="C173" s="36">
        <v>35647</v>
      </c>
      <c r="D173" s="643">
        <v>266.37938676466462</v>
      </c>
      <c r="E173" s="643">
        <v>-196.44999579207226</v>
      </c>
      <c r="F173" s="643">
        <v>-100.51998765674531</v>
      </c>
      <c r="G173" s="651">
        <v>-30.590596684152946</v>
      </c>
      <c r="H173" s="643">
        <v>113.9752293320616</v>
      </c>
      <c r="I173" s="643">
        <v>0</v>
      </c>
      <c r="J173" s="643">
        <v>44.066906051000082</v>
      </c>
      <c r="K173" s="643">
        <v>9.9518332538502534</v>
      </c>
      <c r="L173" s="643">
        <v>19.261564788060706</v>
      </c>
      <c r="M173" s="643">
        <v>0</v>
      </c>
      <c r="N173" s="643">
        <v>53.139590989424072</v>
      </c>
      <c r="O173" s="643">
        <v>9.9518332538502534</v>
      </c>
      <c r="P173" s="643">
        <v>8.2840912278733132</v>
      </c>
      <c r="Q173" s="643">
        <v>0</v>
      </c>
      <c r="R173" s="643">
        <v>0</v>
      </c>
      <c r="S173" s="643">
        <v>0</v>
      </c>
      <c r="T173" s="643">
        <v>0</v>
      </c>
      <c r="U173" s="643">
        <v>0</v>
      </c>
      <c r="V173" s="643">
        <v>3.5640025808623448</v>
      </c>
      <c r="W173" s="643">
        <v>0</v>
      </c>
      <c r="X173" s="643">
        <v>0</v>
      </c>
      <c r="Y173" s="643">
        <v>0</v>
      </c>
      <c r="Z173" s="643">
        <v>1.3952366258030129</v>
      </c>
      <c r="AA173" s="643">
        <v>2.1551322691951635</v>
      </c>
      <c r="AB173" s="643">
        <v>0.63396639268381627</v>
      </c>
      <c r="AC173" s="643">
        <v>0</v>
      </c>
      <c r="AD173" s="643">
        <v>0</v>
      </c>
      <c r="AE173" s="643">
        <v>0</v>
      </c>
      <c r="AF173" s="643">
        <v>0</v>
      </c>
      <c r="AG173" s="643">
        <v>0</v>
      </c>
      <c r="AH173" s="643">
        <v>0</v>
      </c>
      <c r="AI173" s="643">
        <v>0</v>
      </c>
      <c r="AJ173" s="643">
        <v>0</v>
      </c>
      <c r="AK173" s="643">
        <v>0</v>
      </c>
      <c r="AL173" s="643">
        <v>0</v>
      </c>
      <c r="AM173" s="643">
        <v>0</v>
      </c>
      <c r="AN173" s="643">
        <v>0</v>
      </c>
      <c r="AO173" s="643">
        <v>0</v>
      </c>
      <c r="AP173" s="643">
        <v>0</v>
      </c>
      <c r="AQ173" s="643">
        <v>0</v>
      </c>
    </row>
    <row r="174" spans="1:43" ht="16.5">
      <c r="A174" s="642">
        <v>538</v>
      </c>
      <c r="B174" s="632" t="s">
        <v>196</v>
      </c>
      <c r="C174" s="36">
        <v>4695</v>
      </c>
      <c r="D174" s="643">
        <v>472.38232161874333</v>
      </c>
      <c r="E174" s="643">
        <v>-196.45005324813633</v>
      </c>
      <c r="F174" s="643">
        <v>-100.5199148029819</v>
      </c>
      <c r="G174" s="651">
        <v>175.41235356762513</v>
      </c>
      <c r="H174" s="643">
        <v>331.76464323748667</v>
      </c>
      <c r="I174" s="643">
        <v>0</v>
      </c>
      <c r="J174" s="643">
        <v>81.11033013844515</v>
      </c>
      <c r="K174" s="643">
        <v>21.58849840255591</v>
      </c>
      <c r="L174" s="643">
        <v>0</v>
      </c>
      <c r="M174" s="643">
        <v>0</v>
      </c>
      <c r="N174" s="643">
        <v>0</v>
      </c>
      <c r="O174" s="643">
        <v>21.58849840255591</v>
      </c>
      <c r="P174" s="643">
        <v>11.423642172523962</v>
      </c>
      <c r="Q174" s="643">
        <v>0</v>
      </c>
      <c r="R174" s="643">
        <v>0</v>
      </c>
      <c r="S174" s="643">
        <v>0</v>
      </c>
      <c r="T174" s="643">
        <v>0</v>
      </c>
      <c r="U174" s="643">
        <v>0</v>
      </c>
      <c r="V174" s="643">
        <v>3.5640042598509054</v>
      </c>
      <c r="W174" s="643">
        <v>0</v>
      </c>
      <c r="X174" s="643">
        <v>0</v>
      </c>
      <c r="Y174" s="643">
        <v>0</v>
      </c>
      <c r="Z174" s="643">
        <v>1.3427050053248137</v>
      </c>
      <c r="AA174" s="643">
        <v>0</v>
      </c>
      <c r="AB174" s="643">
        <v>0</v>
      </c>
      <c r="AC174" s="643">
        <v>0</v>
      </c>
      <c r="AD174" s="643">
        <v>0</v>
      </c>
      <c r="AE174" s="643">
        <v>0</v>
      </c>
      <c r="AF174" s="643">
        <v>0</v>
      </c>
      <c r="AG174" s="643">
        <v>0</v>
      </c>
      <c r="AH174" s="643">
        <v>0</v>
      </c>
      <c r="AI174" s="643">
        <v>0</v>
      </c>
      <c r="AJ174" s="643">
        <v>0</v>
      </c>
      <c r="AK174" s="643">
        <v>0</v>
      </c>
      <c r="AL174" s="643">
        <v>0</v>
      </c>
      <c r="AM174" s="643">
        <v>0</v>
      </c>
      <c r="AN174" s="643">
        <v>0</v>
      </c>
      <c r="AO174" s="643">
        <v>0</v>
      </c>
      <c r="AP174" s="643">
        <v>0</v>
      </c>
      <c r="AQ174" s="643">
        <v>0</v>
      </c>
    </row>
    <row r="175" spans="1:43" ht="16.5">
      <c r="A175" s="642">
        <v>541</v>
      </c>
      <c r="B175" s="632" t="s">
        <v>197</v>
      </c>
      <c r="C175" s="36">
        <v>9130</v>
      </c>
      <c r="D175" s="643">
        <v>245.99288061336253</v>
      </c>
      <c r="E175" s="643">
        <v>-196.4500547645126</v>
      </c>
      <c r="F175" s="643">
        <v>-100.52004381161008</v>
      </c>
      <c r="G175" s="651">
        <v>-50.977217962760129</v>
      </c>
      <c r="H175" s="643">
        <v>126.97294633077766</v>
      </c>
      <c r="I175" s="643">
        <v>0</v>
      </c>
      <c r="J175" s="643">
        <v>44.316976998904707</v>
      </c>
      <c r="K175" s="643">
        <v>18.285104052573931</v>
      </c>
      <c r="L175" s="643">
        <v>8.3560788608981387</v>
      </c>
      <c r="M175" s="643">
        <v>0</v>
      </c>
      <c r="N175" s="643">
        <v>18.718948521358161</v>
      </c>
      <c r="O175" s="643">
        <v>13.06078860898138</v>
      </c>
      <c r="P175" s="643">
        <v>3.0808324205914568</v>
      </c>
      <c r="Q175" s="643">
        <v>0</v>
      </c>
      <c r="R175" s="643">
        <v>0</v>
      </c>
      <c r="S175" s="643">
        <v>0</v>
      </c>
      <c r="T175" s="643">
        <v>1.3235487404162103</v>
      </c>
      <c r="U175" s="643">
        <v>7.0391018619934282</v>
      </c>
      <c r="V175" s="643">
        <v>3.5639649507119389</v>
      </c>
      <c r="W175" s="643">
        <v>0</v>
      </c>
      <c r="X175" s="643">
        <v>0</v>
      </c>
      <c r="Y175" s="643">
        <v>0</v>
      </c>
      <c r="Z175" s="643">
        <v>0.95542168674698791</v>
      </c>
      <c r="AA175" s="643">
        <v>0</v>
      </c>
      <c r="AB175" s="643">
        <v>0</v>
      </c>
      <c r="AC175" s="643">
        <v>0</v>
      </c>
      <c r="AD175" s="643">
        <v>0</v>
      </c>
      <c r="AE175" s="643">
        <v>0.31916757940854329</v>
      </c>
      <c r="AF175" s="643">
        <v>0</v>
      </c>
      <c r="AG175" s="643">
        <v>0</v>
      </c>
      <c r="AH175" s="643">
        <v>0</v>
      </c>
      <c r="AI175" s="643">
        <v>0</v>
      </c>
      <c r="AJ175" s="643">
        <v>0</v>
      </c>
      <c r="AK175" s="643">
        <v>0</v>
      </c>
      <c r="AL175" s="643">
        <v>0</v>
      </c>
      <c r="AM175" s="643">
        <v>0</v>
      </c>
      <c r="AN175" s="643">
        <v>0</v>
      </c>
      <c r="AO175" s="643">
        <v>0</v>
      </c>
      <c r="AP175" s="643">
        <v>0</v>
      </c>
      <c r="AQ175" s="643">
        <v>0</v>
      </c>
    </row>
    <row r="176" spans="1:43" ht="16.5">
      <c r="A176" s="642">
        <v>543</v>
      </c>
      <c r="B176" s="632" t="s">
        <v>198</v>
      </c>
      <c r="C176" s="36">
        <v>44785</v>
      </c>
      <c r="D176" s="643">
        <v>121.55049681813107</v>
      </c>
      <c r="E176" s="643">
        <v>-196.44999441777381</v>
      </c>
      <c r="F176" s="643">
        <v>-100.51999553421905</v>
      </c>
      <c r="G176" s="651">
        <v>-175.41949313386178</v>
      </c>
      <c r="H176" s="643">
        <v>54.040013397342861</v>
      </c>
      <c r="I176" s="643">
        <v>0</v>
      </c>
      <c r="J176" s="643">
        <v>31.35531986156079</v>
      </c>
      <c r="K176" s="643">
        <v>5.9908674779502062</v>
      </c>
      <c r="L176" s="643">
        <v>9.369186111421234</v>
      </c>
      <c r="M176" s="643">
        <v>0</v>
      </c>
      <c r="N176" s="643">
        <v>0</v>
      </c>
      <c r="O176" s="643">
        <v>6.7563693200848496</v>
      </c>
      <c r="P176" s="643">
        <v>5.4154069442893826</v>
      </c>
      <c r="Q176" s="643">
        <v>0</v>
      </c>
      <c r="R176" s="643">
        <v>0</v>
      </c>
      <c r="S176" s="643">
        <v>0</v>
      </c>
      <c r="T176" s="643">
        <v>0</v>
      </c>
      <c r="U176" s="643">
        <v>2.0089985486211903</v>
      </c>
      <c r="V176" s="643">
        <v>3.5640058055152393</v>
      </c>
      <c r="W176" s="643">
        <v>0</v>
      </c>
      <c r="X176" s="643">
        <v>0</v>
      </c>
      <c r="Y176" s="643">
        <v>0</v>
      </c>
      <c r="Z176" s="643">
        <v>1.4785084291615496</v>
      </c>
      <c r="AA176" s="643">
        <v>1.319526627218935</v>
      </c>
      <c r="AB176" s="643">
        <v>0.25229429496483197</v>
      </c>
      <c r="AC176" s="643">
        <v>0</v>
      </c>
      <c r="AD176" s="643">
        <v>0</v>
      </c>
      <c r="AE176" s="643">
        <v>0</v>
      </c>
      <c r="AF176" s="643">
        <v>0</v>
      </c>
      <c r="AG176" s="643">
        <v>0</v>
      </c>
      <c r="AH176" s="643">
        <v>0</v>
      </c>
      <c r="AI176" s="643">
        <v>0</v>
      </c>
      <c r="AJ176" s="643">
        <v>0</v>
      </c>
      <c r="AK176" s="643">
        <v>0</v>
      </c>
      <c r="AL176" s="643">
        <v>0</v>
      </c>
      <c r="AM176" s="643">
        <v>0</v>
      </c>
      <c r="AN176" s="643">
        <v>0</v>
      </c>
      <c r="AO176" s="643">
        <v>0</v>
      </c>
      <c r="AP176" s="643">
        <v>0</v>
      </c>
      <c r="AQ176" s="643">
        <v>0</v>
      </c>
    </row>
    <row r="177" spans="1:43" ht="16.5">
      <c r="A177" s="642">
        <v>545</v>
      </c>
      <c r="B177" s="632" t="s">
        <v>199</v>
      </c>
      <c r="C177" s="36">
        <v>9621</v>
      </c>
      <c r="D177" s="643">
        <v>371.19072861448916</v>
      </c>
      <c r="E177" s="643">
        <v>-196.44995322731523</v>
      </c>
      <c r="F177" s="643">
        <v>-100.52000831514395</v>
      </c>
      <c r="G177" s="651">
        <v>74.220767072029929</v>
      </c>
      <c r="H177" s="643">
        <v>120.05259328552125</v>
      </c>
      <c r="I177" s="643">
        <v>0</v>
      </c>
      <c r="J177" s="643">
        <v>39.581436441118385</v>
      </c>
      <c r="K177" s="643">
        <v>52.210684959983368</v>
      </c>
      <c r="L177" s="643">
        <v>19.824030766032639</v>
      </c>
      <c r="M177" s="643">
        <v>0</v>
      </c>
      <c r="N177" s="643">
        <v>33.217648893046459</v>
      </c>
      <c r="O177" s="643">
        <v>9.6055503585905839</v>
      </c>
      <c r="P177" s="643">
        <v>6.8223677372414508</v>
      </c>
      <c r="Q177" s="643">
        <v>37.226899490697434</v>
      </c>
      <c r="R177" s="643">
        <v>0</v>
      </c>
      <c r="S177" s="643">
        <v>0</v>
      </c>
      <c r="T177" s="643">
        <v>0</v>
      </c>
      <c r="U177" s="643">
        <v>0</v>
      </c>
      <c r="V177" s="643">
        <v>3.5639746388109343</v>
      </c>
      <c r="W177" s="643">
        <v>0</v>
      </c>
      <c r="X177" s="643">
        <v>0</v>
      </c>
      <c r="Y177" s="643">
        <v>0</v>
      </c>
      <c r="Z177" s="643">
        <v>1.2423864463153518</v>
      </c>
      <c r="AA177" s="643">
        <v>0</v>
      </c>
      <c r="AB177" s="643">
        <v>2.3489242282507017</v>
      </c>
      <c r="AC177" s="643">
        <v>0</v>
      </c>
      <c r="AD177" s="643">
        <v>0</v>
      </c>
      <c r="AE177" s="643">
        <v>0</v>
      </c>
      <c r="AF177" s="643">
        <v>0</v>
      </c>
      <c r="AG177" s="643">
        <v>0</v>
      </c>
      <c r="AH177" s="643">
        <v>0</v>
      </c>
      <c r="AI177" s="643">
        <v>21.766344454838375</v>
      </c>
      <c r="AJ177" s="643">
        <v>0</v>
      </c>
      <c r="AK177" s="643">
        <v>0</v>
      </c>
      <c r="AL177" s="643">
        <v>19.345390292069432</v>
      </c>
      <c r="AM177" s="643">
        <v>0</v>
      </c>
      <c r="AN177" s="643">
        <v>4.2850015590894914</v>
      </c>
      <c r="AO177" s="643">
        <v>0</v>
      </c>
      <c r="AP177" s="643">
        <v>9.7495062883276168E-2</v>
      </c>
      <c r="AQ177" s="643">
        <v>0</v>
      </c>
    </row>
    <row r="178" spans="1:43" ht="16.5">
      <c r="A178" s="642">
        <v>560</v>
      </c>
      <c r="B178" s="632" t="s">
        <v>200</v>
      </c>
      <c r="C178" s="36">
        <v>15669</v>
      </c>
      <c r="D178" s="643">
        <v>206.60035739357969</v>
      </c>
      <c r="E178" s="643">
        <v>-196.4499968089859</v>
      </c>
      <c r="F178" s="643">
        <v>-100.52000765843385</v>
      </c>
      <c r="G178" s="651">
        <v>-90.369647073840071</v>
      </c>
      <c r="H178" s="643">
        <v>92.812942753206968</v>
      </c>
      <c r="I178" s="643">
        <v>0</v>
      </c>
      <c r="J178" s="643">
        <v>53.164081945242195</v>
      </c>
      <c r="K178" s="643">
        <v>22.069691748037528</v>
      </c>
      <c r="L178" s="643">
        <v>2.4344246601569979</v>
      </c>
      <c r="M178" s="643">
        <v>0</v>
      </c>
      <c r="N178" s="643">
        <v>0</v>
      </c>
      <c r="O178" s="643">
        <v>21.213542663858576</v>
      </c>
      <c r="P178" s="643">
        <v>5.3542663858574251</v>
      </c>
      <c r="Q178" s="643">
        <v>0</v>
      </c>
      <c r="R178" s="643">
        <v>0</v>
      </c>
      <c r="S178" s="643">
        <v>0</v>
      </c>
      <c r="T178" s="643">
        <v>0</v>
      </c>
      <c r="U178" s="643">
        <v>0</v>
      </c>
      <c r="V178" s="643">
        <v>3.5639798327908609</v>
      </c>
      <c r="W178" s="643">
        <v>0</v>
      </c>
      <c r="X178" s="643">
        <v>0</v>
      </c>
      <c r="Y178" s="643">
        <v>0</v>
      </c>
      <c r="Z178" s="643">
        <v>1.2171804199374561</v>
      </c>
      <c r="AA178" s="643">
        <v>1.8857616950666922</v>
      </c>
      <c r="AB178" s="643">
        <v>2.8844852894249793</v>
      </c>
      <c r="AC178" s="643">
        <v>0</v>
      </c>
      <c r="AD178" s="643">
        <v>0</v>
      </c>
      <c r="AE178" s="643">
        <v>0</v>
      </c>
      <c r="AF178" s="643">
        <v>0</v>
      </c>
      <c r="AG178" s="643">
        <v>0</v>
      </c>
      <c r="AH178" s="643">
        <v>0</v>
      </c>
      <c r="AI178" s="643">
        <v>0</v>
      </c>
      <c r="AJ178" s="643">
        <v>0</v>
      </c>
      <c r="AK178" s="643">
        <v>0</v>
      </c>
      <c r="AL178" s="643">
        <v>0</v>
      </c>
      <c r="AM178" s="643">
        <v>0</v>
      </c>
      <c r="AN178" s="643">
        <v>0</v>
      </c>
      <c r="AO178" s="643">
        <v>0</v>
      </c>
      <c r="AP178" s="643">
        <v>0</v>
      </c>
      <c r="AQ178" s="643">
        <v>0</v>
      </c>
    </row>
    <row r="179" spans="1:43" ht="16.5">
      <c r="A179" s="642">
        <v>561</v>
      </c>
      <c r="B179" s="632" t="s">
        <v>201</v>
      </c>
      <c r="C179" s="36">
        <v>1315</v>
      </c>
      <c r="D179" s="643">
        <v>106.69581749049429</v>
      </c>
      <c r="E179" s="643">
        <v>-196.45019011406845</v>
      </c>
      <c r="F179" s="643">
        <v>-100.52015209125476</v>
      </c>
      <c r="G179" s="651">
        <v>-190.27452471482889</v>
      </c>
      <c r="H179" s="643">
        <v>0</v>
      </c>
      <c r="I179" s="643">
        <v>0</v>
      </c>
      <c r="J179" s="643">
        <v>54.298098859315587</v>
      </c>
      <c r="K179" s="643">
        <v>5.6676806083650186</v>
      </c>
      <c r="L179" s="643">
        <v>29.007604562737644</v>
      </c>
      <c r="M179" s="643">
        <v>0</v>
      </c>
      <c r="N179" s="643">
        <v>0</v>
      </c>
      <c r="O179" s="643">
        <v>5.6676806083650186</v>
      </c>
      <c r="P179" s="643">
        <v>7.2129277566539924</v>
      </c>
      <c r="Q179" s="643">
        <v>0</v>
      </c>
      <c r="R179" s="643">
        <v>0</v>
      </c>
      <c r="S179" s="643">
        <v>0</v>
      </c>
      <c r="T179" s="643">
        <v>0</v>
      </c>
      <c r="U179" s="643">
        <v>0</v>
      </c>
      <c r="V179" s="643">
        <v>3.5642585551330797</v>
      </c>
      <c r="W179" s="643">
        <v>0</v>
      </c>
      <c r="X179" s="643">
        <v>0</v>
      </c>
      <c r="Y179" s="643">
        <v>0</v>
      </c>
      <c r="Z179" s="643">
        <v>1.2775665399239544</v>
      </c>
      <c r="AA179" s="643">
        <v>0</v>
      </c>
      <c r="AB179" s="643">
        <v>0</v>
      </c>
      <c r="AC179" s="643">
        <v>0</v>
      </c>
      <c r="AD179" s="643">
        <v>0</v>
      </c>
      <c r="AE179" s="643">
        <v>0</v>
      </c>
      <c r="AF179" s="643">
        <v>0</v>
      </c>
      <c r="AG179" s="643">
        <v>0</v>
      </c>
      <c r="AH179" s="643">
        <v>0</v>
      </c>
      <c r="AI179" s="643">
        <v>0</v>
      </c>
      <c r="AJ179" s="643">
        <v>0</v>
      </c>
      <c r="AK179" s="643">
        <v>0</v>
      </c>
      <c r="AL179" s="643">
        <v>0</v>
      </c>
      <c r="AM179" s="643">
        <v>0</v>
      </c>
      <c r="AN179" s="643">
        <v>0</v>
      </c>
      <c r="AO179" s="643">
        <v>0</v>
      </c>
      <c r="AP179" s="643">
        <v>0</v>
      </c>
      <c r="AQ179" s="643">
        <v>0</v>
      </c>
    </row>
    <row r="180" spans="1:43" ht="16.5">
      <c r="A180" s="642">
        <v>562</v>
      </c>
      <c r="B180" s="632" t="s">
        <v>202</v>
      </c>
      <c r="C180" s="36">
        <v>8839</v>
      </c>
      <c r="D180" s="643">
        <v>273.32605498359544</v>
      </c>
      <c r="E180" s="643">
        <v>-196.45005091073651</v>
      </c>
      <c r="F180" s="643">
        <v>-100.5199683222084</v>
      </c>
      <c r="G180" s="651">
        <v>-23.643964249349473</v>
      </c>
      <c r="H180" s="643">
        <v>161.68457970358637</v>
      </c>
      <c r="I180" s="643">
        <v>0</v>
      </c>
      <c r="J180" s="643">
        <v>26.927027944337595</v>
      </c>
      <c r="K180" s="643">
        <v>0.84319493155334313</v>
      </c>
      <c r="L180" s="643">
        <v>34.524606855979187</v>
      </c>
      <c r="M180" s="643">
        <v>0</v>
      </c>
      <c r="N180" s="643">
        <v>36.908021269374366</v>
      </c>
      <c r="O180" s="643">
        <v>3.5413508315420295</v>
      </c>
      <c r="P180" s="643">
        <v>4.2435795904514082</v>
      </c>
      <c r="Q180" s="643">
        <v>0</v>
      </c>
      <c r="R180" s="643">
        <v>0</v>
      </c>
      <c r="S180" s="643">
        <v>0</v>
      </c>
      <c r="T180" s="643">
        <v>0</v>
      </c>
      <c r="U180" s="643">
        <v>0</v>
      </c>
      <c r="V180" s="643">
        <v>3.5639778255458761</v>
      </c>
      <c r="W180" s="643">
        <v>0</v>
      </c>
      <c r="X180" s="643">
        <v>0</v>
      </c>
      <c r="Y180" s="643">
        <v>0</v>
      </c>
      <c r="Z180" s="643">
        <v>1.0897160312252516</v>
      </c>
      <c r="AA180" s="643">
        <v>0</v>
      </c>
      <c r="AB180" s="643">
        <v>0</v>
      </c>
      <c r="AC180" s="643">
        <v>0</v>
      </c>
      <c r="AD180" s="643">
        <v>0</v>
      </c>
      <c r="AE180" s="643">
        <v>0</v>
      </c>
      <c r="AF180" s="643">
        <v>0</v>
      </c>
      <c r="AG180" s="643">
        <v>0</v>
      </c>
      <c r="AH180" s="643">
        <v>0</v>
      </c>
      <c r="AI180" s="643">
        <v>0</v>
      </c>
      <c r="AJ180" s="643">
        <v>0</v>
      </c>
      <c r="AK180" s="643">
        <v>0</v>
      </c>
      <c r="AL180" s="643">
        <v>0</v>
      </c>
      <c r="AM180" s="643">
        <v>0</v>
      </c>
      <c r="AN180" s="643">
        <v>0</v>
      </c>
      <c r="AO180" s="643">
        <v>0</v>
      </c>
      <c r="AP180" s="643">
        <v>0</v>
      </c>
      <c r="AQ180" s="643">
        <v>0</v>
      </c>
    </row>
    <row r="181" spans="1:43" ht="16.5">
      <c r="A181" s="642">
        <v>563</v>
      </c>
      <c r="B181" s="632" t="s">
        <v>203</v>
      </c>
      <c r="C181" s="36">
        <v>6978</v>
      </c>
      <c r="D181" s="643">
        <v>264.52436228145598</v>
      </c>
      <c r="E181" s="643">
        <v>-196.44998566924619</v>
      </c>
      <c r="F181" s="643">
        <v>-100.52006305531671</v>
      </c>
      <c r="G181" s="651">
        <v>-32.445686443106908</v>
      </c>
      <c r="H181" s="643">
        <v>176.26712525078818</v>
      </c>
      <c r="I181" s="643">
        <v>0</v>
      </c>
      <c r="J181" s="643">
        <v>37.519203210088854</v>
      </c>
      <c r="K181" s="643">
        <v>1.4952708512467756</v>
      </c>
      <c r="L181" s="643">
        <v>27.33261679564345</v>
      </c>
      <c r="M181" s="643">
        <v>0</v>
      </c>
      <c r="N181" s="643">
        <v>0</v>
      </c>
      <c r="O181" s="643">
        <v>10.253224419604472</v>
      </c>
      <c r="P181" s="643">
        <v>2.7163943823445114</v>
      </c>
      <c r="Q181" s="643">
        <v>0</v>
      </c>
      <c r="R181" s="643">
        <v>0</v>
      </c>
      <c r="S181" s="643">
        <v>0</v>
      </c>
      <c r="T181" s="643">
        <v>1.9173115505875609</v>
      </c>
      <c r="U181" s="643">
        <v>0</v>
      </c>
      <c r="V181" s="643">
        <v>3.5640584694754942</v>
      </c>
      <c r="W181" s="643">
        <v>0</v>
      </c>
      <c r="X181" s="643">
        <v>0</v>
      </c>
      <c r="Y181" s="643">
        <v>0</v>
      </c>
      <c r="Z181" s="643">
        <v>1.3419317856119233</v>
      </c>
      <c r="AA181" s="643">
        <v>2.117225566064775</v>
      </c>
      <c r="AB181" s="643">
        <v>0</v>
      </c>
      <c r="AC181" s="643">
        <v>0</v>
      </c>
      <c r="AD181" s="643">
        <v>0</v>
      </c>
      <c r="AE181" s="643">
        <v>0</v>
      </c>
      <c r="AF181" s="643">
        <v>0</v>
      </c>
      <c r="AG181" s="643">
        <v>0</v>
      </c>
      <c r="AH181" s="643">
        <v>0</v>
      </c>
      <c r="AI181" s="643">
        <v>0</v>
      </c>
      <c r="AJ181" s="643">
        <v>0</v>
      </c>
      <c r="AK181" s="643">
        <v>0</v>
      </c>
      <c r="AL181" s="643">
        <v>0</v>
      </c>
      <c r="AM181" s="643">
        <v>0</v>
      </c>
      <c r="AN181" s="643">
        <v>0</v>
      </c>
      <c r="AO181" s="643">
        <v>0</v>
      </c>
      <c r="AP181" s="643">
        <v>0</v>
      </c>
      <c r="AQ181" s="643">
        <v>0</v>
      </c>
    </row>
    <row r="182" spans="1:43" ht="16.5">
      <c r="A182" s="642">
        <v>564</v>
      </c>
      <c r="B182" s="632" t="s">
        <v>204</v>
      </c>
      <c r="C182" s="36">
        <v>214633</v>
      </c>
      <c r="D182" s="643">
        <v>318.03264642436159</v>
      </c>
      <c r="E182" s="643">
        <v>-196.45000069886737</v>
      </c>
      <c r="F182" s="643">
        <v>-100.51999925454147</v>
      </c>
      <c r="G182" s="651">
        <v>21.062646470952743</v>
      </c>
      <c r="H182" s="643">
        <v>174.38336136568003</v>
      </c>
      <c r="I182" s="643">
        <v>2.0264684368200605</v>
      </c>
      <c r="J182" s="643">
        <v>41.916695009621073</v>
      </c>
      <c r="K182" s="643">
        <v>8.1600126727949576</v>
      </c>
      <c r="L182" s="643">
        <v>17.772383557048542</v>
      </c>
      <c r="M182" s="643">
        <v>0.59778319270568836</v>
      </c>
      <c r="N182" s="643">
        <v>9.4687023896604909</v>
      </c>
      <c r="O182" s="643">
        <v>1.0486504871105562</v>
      </c>
      <c r="P182" s="643">
        <v>7.8662367855828323</v>
      </c>
      <c r="Q182" s="643">
        <v>7.9391006974696339</v>
      </c>
      <c r="R182" s="643">
        <v>0.27145872256363185</v>
      </c>
      <c r="S182" s="643">
        <v>7.3701061812489224</v>
      </c>
      <c r="T182" s="643">
        <v>13.102025317635219</v>
      </c>
      <c r="U182" s="643">
        <v>3.8775724143072128</v>
      </c>
      <c r="V182" s="643">
        <v>3.5639999440906105</v>
      </c>
      <c r="W182" s="643">
        <v>3.8334366104000783</v>
      </c>
      <c r="X182" s="643">
        <v>3.4737482120643146</v>
      </c>
      <c r="Y182" s="643">
        <v>3.2981135240154122</v>
      </c>
      <c r="Z182" s="643">
        <v>1.6879277650687452</v>
      </c>
      <c r="AA182" s="643">
        <v>1.3353631547804858</v>
      </c>
      <c r="AB182" s="643">
        <v>5.2643349345161274E-2</v>
      </c>
      <c r="AC182" s="643">
        <v>6.3248848033620177</v>
      </c>
      <c r="AD182" s="643">
        <v>0.98666561060042024</v>
      </c>
      <c r="AE182" s="643">
        <v>0</v>
      </c>
      <c r="AF182" s="643">
        <v>0.86193642170588869</v>
      </c>
      <c r="AG182" s="643">
        <v>9.2059468953981913E-2</v>
      </c>
      <c r="AH182" s="643">
        <v>0</v>
      </c>
      <c r="AI182" s="643">
        <v>0</v>
      </c>
      <c r="AJ182" s="643">
        <v>0</v>
      </c>
      <c r="AK182" s="643">
        <v>0</v>
      </c>
      <c r="AL182" s="643">
        <v>0</v>
      </c>
      <c r="AM182" s="643">
        <v>0</v>
      </c>
      <c r="AN182" s="643">
        <v>0</v>
      </c>
      <c r="AO182" s="643">
        <v>0</v>
      </c>
      <c r="AP182" s="643">
        <v>0</v>
      </c>
      <c r="AQ182" s="643">
        <v>-3.2786896702743755</v>
      </c>
    </row>
    <row r="183" spans="1:43" ht="16.5">
      <c r="A183" s="642">
        <v>576</v>
      </c>
      <c r="B183" s="632" t="s">
        <v>205</v>
      </c>
      <c r="C183" s="36">
        <v>2726</v>
      </c>
      <c r="D183" s="643">
        <v>250.58730741012474</v>
      </c>
      <c r="E183" s="643">
        <v>-196.45011005135731</v>
      </c>
      <c r="F183" s="643">
        <v>-100.52017608217167</v>
      </c>
      <c r="G183" s="651">
        <v>-46.382978723404257</v>
      </c>
      <c r="H183" s="643">
        <v>209.40425531914894</v>
      </c>
      <c r="I183" s="643">
        <v>0</v>
      </c>
      <c r="J183" s="643">
        <v>0</v>
      </c>
      <c r="K183" s="643">
        <v>21.325018341892882</v>
      </c>
      <c r="L183" s="643">
        <v>0</v>
      </c>
      <c r="M183" s="643">
        <v>0</v>
      </c>
      <c r="N183" s="643">
        <v>0</v>
      </c>
      <c r="O183" s="643">
        <v>12.029347028613353</v>
      </c>
      <c r="P183" s="643">
        <v>3.4739545121056494</v>
      </c>
      <c r="Q183" s="643">
        <v>0</v>
      </c>
      <c r="R183" s="643">
        <v>0</v>
      </c>
      <c r="S183" s="643">
        <v>0</v>
      </c>
      <c r="T183" s="643">
        <v>0</v>
      </c>
      <c r="U183" s="643">
        <v>0</v>
      </c>
      <c r="V183" s="643">
        <v>3.5638297872340425</v>
      </c>
      <c r="W183" s="643">
        <v>0</v>
      </c>
      <c r="X183" s="643">
        <v>0</v>
      </c>
      <c r="Y183" s="643">
        <v>0</v>
      </c>
      <c r="Z183" s="643">
        <v>0.79090242112986064</v>
      </c>
      <c r="AA183" s="643">
        <v>0</v>
      </c>
      <c r="AB183" s="643">
        <v>0</v>
      </c>
      <c r="AC183" s="643">
        <v>0</v>
      </c>
      <c r="AD183" s="643">
        <v>0</v>
      </c>
      <c r="AE183" s="643">
        <v>0</v>
      </c>
      <c r="AF183" s="643">
        <v>0</v>
      </c>
      <c r="AG183" s="643">
        <v>0</v>
      </c>
      <c r="AH183" s="643">
        <v>0</v>
      </c>
      <c r="AI183" s="643">
        <v>0</v>
      </c>
      <c r="AJ183" s="643">
        <v>0</v>
      </c>
      <c r="AK183" s="643">
        <v>0</v>
      </c>
      <c r="AL183" s="643">
        <v>0</v>
      </c>
      <c r="AM183" s="643">
        <v>0</v>
      </c>
      <c r="AN183" s="643">
        <v>0</v>
      </c>
      <c r="AO183" s="643">
        <v>0</v>
      </c>
      <c r="AP183" s="643">
        <v>0</v>
      </c>
      <c r="AQ183" s="643">
        <v>0</v>
      </c>
    </row>
    <row r="184" spans="1:43" ht="16.5">
      <c r="A184" s="642">
        <v>577</v>
      </c>
      <c r="B184" s="632" t="s">
        <v>206</v>
      </c>
      <c r="C184" s="36">
        <v>11236</v>
      </c>
      <c r="D184" s="643">
        <v>353.70763616945533</v>
      </c>
      <c r="E184" s="643">
        <v>-196.44998220007119</v>
      </c>
      <c r="F184" s="643">
        <v>-100.52002491990032</v>
      </c>
      <c r="G184" s="651">
        <v>56.7376290494838</v>
      </c>
      <c r="H184" s="643">
        <v>162.69980420078321</v>
      </c>
      <c r="I184" s="643">
        <v>0</v>
      </c>
      <c r="J184" s="643">
        <v>80.494037023851902</v>
      </c>
      <c r="K184" s="643">
        <v>14.194553221787112</v>
      </c>
      <c r="L184" s="643">
        <v>23.764506941972233</v>
      </c>
      <c r="M184" s="643">
        <v>0</v>
      </c>
      <c r="N184" s="643">
        <v>23.661801352794591</v>
      </c>
      <c r="O184" s="643">
        <v>14.194553221787112</v>
      </c>
      <c r="P184" s="643">
        <v>9.5559807760768951</v>
      </c>
      <c r="Q184" s="643">
        <v>18.210306158775364</v>
      </c>
      <c r="R184" s="643">
        <v>0</v>
      </c>
      <c r="S184" s="643">
        <v>0</v>
      </c>
      <c r="T184" s="643">
        <v>0</v>
      </c>
      <c r="U184" s="643">
        <v>0</v>
      </c>
      <c r="V184" s="643">
        <v>3.563990744037024</v>
      </c>
      <c r="W184" s="643">
        <v>0</v>
      </c>
      <c r="X184" s="643">
        <v>0</v>
      </c>
      <c r="Y184" s="643">
        <v>0</v>
      </c>
      <c r="Z184" s="643">
        <v>1.3567995728017088</v>
      </c>
      <c r="AA184" s="643">
        <v>0</v>
      </c>
      <c r="AB184" s="643">
        <v>2.0113029547881807</v>
      </c>
      <c r="AC184" s="643">
        <v>0</v>
      </c>
      <c r="AD184" s="643">
        <v>0</v>
      </c>
      <c r="AE184" s="643">
        <v>0</v>
      </c>
      <c r="AF184" s="643">
        <v>0</v>
      </c>
      <c r="AG184" s="643">
        <v>0</v>
      </c>
      <c r="AH184" s="643">
        <v>0</v>
      </c>
      <c r="AI184" s="643">
        <v>0</v>
      </c>
      <c r="AJ184" s="643">
        <v>0</v>
      </c>
      <c r="AK184" s="643">
        <v>0</v>
      </c>
      <c r="AL184" s="643">
        <v>0</v>
      </c>
      <c r="AM184" s="643">
        <v>0</v>
      </c>
      <c r="AN184" s="643">
        <v>0</v>
      </c>
      <c r="AO184" s="643">
        <v>0</v>
      </c>
      <c r="AP184" s="643">
        <v>0</v>
      </c>
      <c r="AQ184" s="643">
        <v>0</v>
      </c>
    </row>
    <row r="185" spans="1:43" ht="16.5">
      <c r="A185" s="642">
        <v>578</v>
      </c>
      <c r="B185" s="632" t="s">
        <v>207</v>
      </c>
      <c r="C185" s="36">
        <v>3037</v>
      </c>
      <c r="D185" s="643">
        <v>366.4185051037208</v>
      </c>
      <c r="E185" s="643">
        <v>-196.45011524530787</v>
      </c>
      <c r="F185" s="643">
        <v>-100.51992097464603</v>
      </c>
      <c r="G185" s="651">
        <v>69.448468883766878</v>
      </c>
      <c r="H185" s="643">
        <v>207.28975963121502</v>
      </c>
      <c r="I185" s="643">
        <v>0</v>
      </c>
      <c r="J185" s="643">
        <v>39.184721764899571</v>
      </c>
      <c r="K185" s="643">
        <v>13.742509054988476</v>
      </c>
      <c r="L185" s="643">
        <v>0</v>
      </c>
      <c r="M185" s="643">
        <v>0</v>
      </c>
      <c r="N185" s="643">
        <v>75.792887718142907</v>
      </c>
      <c r="O185" s="643">
        <v>13.742509054988476</v>
      </c>
      <c r="P185" s="643">
        <v>10.374382614422126</v>
      </c>
      <c r="Q185" s="643">
        <v>0</v>
      </c>
      <c r="R185" s="643">
        <v>0</v>
      </c>
      <c r="S185" s="643">
        <v>0</v>
      </c>
      <c r="T185" s="643">
        <v>1.7991438919986829</v>
      </c>
      <c r="U185" s="643">
        <v>0</v>
      </c>
      <c r="V185" s="643">
        <v>3.5640434639446821</v>
      </c>
      <c r="W185" s="643">
        <v>0</v>
      </c>
      <c r="X185" s="643">
        <v>0</v>
      </c>
      <c r="Y185" s="643">
        <v>0</v>
      </c>
      <c r="Z185" s="643">
        <v>0.92854790912084295</v>
      </c>
      <c r="AA185" s="643">
        <v>0</v>
      </c>
      <c r="AB185" s="643">
        <v>0</v>
      </c>
      <c r="AC185" s="643">
        <v>0</v>
      </c>
      <c r="AD185" s="643">
        <v>0</v>
      </c>
      <c r="AE185" s="643">
        <v>0</v>
      </c>
      <c r="AF185" s="643">
        <v>0</v>
      </c>
      <c r="AG185" s="643">
        <v>0</v>
      </c>
      <c r="AH185" s="643">
        <v>0</v>
      </c>
      <c r="AI185" s="643">
        <v>0</v>
      </c>
      <c r="AJ185" s="643">
        <v>0</v>
      </c>
      <c r="AK185" s="643">
        <v>0</v>
      </c>
      <c r="AL185" s="643">
        <v>0</v>
      </c>
      <c r="AM185" s="643">
        <v>0</v>
      </c>
      <c r="AN185" s="643">
        <v>0</v>
      </c>
      <c r="AO185" s="643">
        <v>0</v>
      </c>
      <c r="AP185" s="643">
        <v>0</v>
      </c>
      <c r="AQ185" s="643">
        <v>0</v>
      </c>
    </row>
    <row r="186" spans="1:43" ht="16.5">
      <c r="A186" s="642">
        <v>580</v>
      </c>
      <c r="B186" s="632" t="s">
        <v>208</v>
      </c>
      <c r="C186" s="36">
        <v>4366</v>
      </c>
      <c r="D186" s="643">
        <v>232.51717819514431</v>
      </c>
      <c r="E186" s="643">
        <v>-196.45006871278056</v>
      </c>
      <c r="F186" s="643">
        <v>-100.51992670636739</v>
      </c>
      <c r="G186" s="651">
        <v>-64.452817224003667</v>
      </c>
      <c r="H186" s="643">
        <v>145.76820888685296</v>
      </c>
      <c r="I186" s="643">
        <v>0</v>
      </c>
      <c r="J186" s="643">
        <v>21.805542830966559</v>
      </c>
      <c r="K186" s="643">
        <v>0</v>
      </c>
      <c r="L186" s="643">
        <v>17.473889143380667</v>
      </c>
      <c r="M186" s="643">
        <v>0</v>
      </c>
      <c r="N186" s="643">
        <v>40.849748053137887</v>
      </c>
      <c r="O186" s="643">
        <v>-1.3655519926706368</v>
      </c>
      <c r="P186" s="643">
        <v>3.6999541914796152</v>
      </c>
      <c r="Q186" s="643">
        <v>0</v>
      </c>
      <c r="R186" s="643">
        <v>0</v>
      </c>
      <c r="S186" s="643">
        <v>0</v>
      </c>
      <c r="T186" s="643">
        <v>0</v>
      </c>
      <c r="U186" s="643">
        <v>0</v>
      </c>
      <c r="V186" s="643">
        <v>3.5639028859367841</v>
      </c>
      <c r="W186" s="643">
        <v>0</v>
      </c>
      <c r="X186" s="643">
        <v>0</v>
      </c>
      <c r="Y186" s="643">
        <v>0</v>
      </c>
      <c r="Z186" s="643">
        <v>0.72148419606046721</v>
      </c>
      <c r="AA186" s="643">
        <v>0</v>
      </c>
      <c r="AB186" s="643">
        <v>0</v>
      </c>
      <c r="AC186" s="643">
        <v>0</v>
      </c>
      <c r="AD186" s="643">
        <v>0</v>
      </c>
      <c r="AE186" s="643">
        <v>0</v>
      </c>
      <c r="AF186" s="643">
        <v>0</v>
      </c>
      <c r="AG186" s="643">
        <v>0</v>
      </c>
      <c r="AH186" s="643">
        <v>0</v>
      </c>
      <c r="AI186" s="643">
        <v>0</v>
      </c>
      <c r="AJ186" s="643">
        <v>0</v>
      </c>
      <c r="AK186" s="643">
        <v>0</v>
      </c>
      <c r="AL186" s="643">
        <v>0</v>
      </c>
      <c r="AM186" s="643">
        <v>0</v>
      </c>
      <c r="AN186" s="643">
        <v>0</v>
      </c>
      <c r="AO186" s="643">
        <v>0</v>
      </c>
      <c r="AP186" s="643">
        <v>0</v>
      </c>
      <c r="AQ186" s="643">
        <v>0</v>
      </c>
    </row>
    <row r="187" spans="1:43" ht="16.5">
      <c r="A187" s="642">
        <v>581</v>
      </c>
      <c r="B187" s="632" t="s">
        <v>209</v>
      </c>
      <c r="C187" s="36">
        <v>6123</v>
      </c>
      <c r="D187" s="643">
        <v>248.38281887963416</v>
      </c>
      <c r="E187" s="643">
        <v>-196.44994283847788</v>
      </c>
      <c r="F187" s="643">
        <v>-100.52000653274538</v>
      </c>
      <c r="G187" s="651">
        <v>-48.587130491589093</v>
      </c>
      <c r="H187" s="643">
        <v>160.15678588926997</v>
      </c>
      <c r="I187" s="643">
        <v>0</v>
      </c>
      <c r="J187" s="643">
        <v>31.096847950351137</v>
      </c>
      <c r="K187" s="643">
        <v>7.7899722358321082</v>
      </c>
      <c r="L187" s="643">
        <v>31.149273232075778</v>
      </c>
      <c r="M187" s="643">
        <v>0</v>
      </c>
      <c r="N187" s="643">
        <v>0</v>
      </c>
      <c r="O187" s="643">
        <v>7.7899722358321082</v>
      </c>
      <c r="P187" s="643">
        <v>3.8290053895149438</v>
      </c>
      <c r="Q187" s="643">
        <v>0</v>
      </c>
      <c r="R187" s="643">
        <v>0</v>
      </c>
      <c r="S187" s="643">
        <v>0</v>
      </c>
      <c r="T187" s="643">
        <v>0</v>
      </c>
      <c r="U187" s="643">
        <v>0</v>
      </c>
      <c r="V187" s="643">
        <v>3.5639392454679077</v>
      </c>
      <c r="W187" s="643">
        <v>0</v>
      </c>
      <c r="X187" s="643">
        <v>0</v>
      </c>
      <c r="Y187" s="643">
        <v>0</v>
      </c>
      <c r="Z187" s="643">
        <v>1.0767597582884207</v>
      </c>
      <c r="AA187" s="643">
        <v>1.9302629430017966</v>
      </c>
      <c r="AB187" s="643">
        <v>0</v>
      </c>
      <c r="AC187" s="643">
        <v>0</v>
      </c>
      <c r="AD187" s="643">
        <v>0</v>
      </c>
      <c r="AE187" s="643">
        <v>0</v>
      </c>
      <c r="AF187" s="643">
        <v>0</v>
      </c>
      <c r="AG187" s="643">
        <v>0</v>
      </c>
      <c r="AH187" s="643">
        <v>0</v>
      </c>
      <c r="AI187" s="643">
        <v>0</v>
      </c>
      <c r="AJ187" s="643">
        <v>0</v>
      </c>
      <c r="AK187" s="643">
        <v>0</v>
      </c>
      <c r="AL187" s="643">
        <v>0</v>
      </c>
      <c r="AM187" s="643">
        <v>0</v>
      </c>
      <c r="AN187" s="643">
        <v>0</v>
      </c>
      <c r="AO187" s="643">
        <v>0</v>
      </c>
      <c r="AP187" s="643">
        <v>0</v>
      </c>
      <c r="AQ187" s="643">
        <v>0</v>
      </c>
    </row>
    <row r="188" spans="1:43" ht="16.5">
      <c r="A188" s="642">
        <v>583</v>
      </c>
      <c r="B188" s="632" t="s">
        <v>210</v>
      </c>
      <c r="C188" s="36">
        <v>912</v>
      </c>
      <c r="D188" s="643">
        <v>144.98135964912279</v>
      </c>
      <c r="E188" s="643">
        <v>-196.44956140350877</v>
      </c>
      <c r="F188" s="643">
        <v>-100.51973684210526</v>
      </c>
      <c r="G188" s="651">
        <v>-151.98793859649123</v>
      </c>
      <c r="H188" s="643">
        <v>0</v>
      </c>
      <c r="I188" s="643">
        <v>0</v>
      </c>
      <c r="J188" s="643">
        <v>130.48684210526315</v>
      </c>
      <c r="K188" s="643">
        <v>0</v>
      </c>
      <c r="L188" s="643">
        <v>0</v>
      </c>
      <c r="M188" s="643">
        <v>0</v>
      </c>
      <c r="N188" s="643">
        <v>0</v>
      </c>
      <c r="O188" s="643">
        <v>0</v>
      </c>
      <c r="P188" s="643">
        <v>10.286184210526315</v>
      </c>
      <c r="Q188" s="643">
        <v>0</v>
      </c>
      <c r="R188" s="643">
        <v>0</v>
      </c>
      <c r="S188" s="643">
        <v>0</v>
      </c>
      <c r="T188" s="643">
        <v>0</v>
      </c>
      <c r="U188" s="643">
        <v>0</v>
      </c>
      <c r="V188" s="643">
        <v>3.5635964912280702</v>
      </c>
      <c r="W188" s="643">
        <v>0</v>
      </c>
      <c r="X188" s="643">
        <v>0</v>
      </c>
      <c r="Y188" s="643">
        <v>0</v>
      </c>
      <c r="Z188" s="643">
        <v>0.64473684210526316</v>
      </c>
      <c r="AA188" s="643">
        <v>0</v>
      </c>
      <c r="AB188" s="643">
        <v>0</v>
      </c>
      <c r="AC188" s="643">
        <v>0</v>
      </c>
      <c r="AD188" s="643">
        <v>0</v>
      </c>
      <c r="AE188" s="643">
        <v>0</v>
      </c>
      <c r="AF188" s="643">
        <v>0</v>
      </c>
      <c r="AG188" s="643">
        <v>0</v>
      </c>
      <c r="AH188" s="643">
        <v>0</v>
      </c>
      <c r="AI188" s="643">
        <v>0</v>
      </c>
      <c r="AJ188" s="643">
        <v>0</v>
      </c>
      <c r="AK188" s="643">
        <v>0</v>
      </c>
      <c r="AL188" s="643">
        <v>0</v>
      </c>
      <c r="AM188" s="643">
        <v>0</v>
      </c>
      <c r="AN188" s="643">
        <v>0</v>
      </c>
      <c r="AO188" s="643">
        <v>0</v>
      </c>
      <c r="AP188" s="643">
        <v>0</v>
      </c>
      <c r="AQ188" s="643">
        <v>0</v>
      </c>
    </row>
    <row r="189" spans="1:43" ht="16.5">
      <c r="A189" s="642">
        <v>584</v>
      </c>
      <c r="B189" s="632" t="s">
        <v>211</v>
      </c>
      <c r="C189" s="36">
        <v>2578</v>
      </c>
      <c r="D189" s="643">
        <v>431.92397207137316</v>
      </c>
      <c r="E189" s="643">
        <v>-196.4499612102405</v>
      </c>
      <c r="F189" s="643">
        <v>-100.52017067494181</v>
      </c>
      <c r="G189" s="651">
        <v>134.95384018619086</v>
      </c>
      <c r="H189" s="643">
        <v>319.76997672614431</v>
      </c>
      <c r="I189" s="643">
        <v>0</v>
      </c>
      <c r="J189" s="643">
        <v>36.929014740108613</v>
      </c>
      <c r="K189" s="643">
        <v>0</v>
      </c>
      <c r="L189" s="643">
        <v>59.186190845616757</v>
      </c>
      <c r="M189" s="643">
        <v>0</v>
      </c>
      <c r="N189" s="643">
        <v>0</v>
      </c>
      <c r="O189" s="643">
        <v>0</v>
      </c>
      <c r="P189" s="643">
        <v>10.732738557020946</v>
      </c>
      <c r="Q189" s="643">
        <v>0</v>
      </c>
      <c r="R189" s="643">
        <v>0</v>
      </c>
      <c r="S189" s="643">
        <v>0</v>
      </c>
      <c r="T189" s="643">
        <v>0</v>
      </c>
      <c r="U189" s="643">
        <v>0</v>
      </c>
      <c r="V189" s="643">
        <v>3.5640031031807604</v>
      </c>
      <c r="W189" s="643">
        <v>0</v>
      </c>
      <c r="X189" s="643">
        <v>0</v>
      </c>
      <c r="Y189" s="643">
        <v>0</v>
      </c>
      <c r="Z189" s="643">
        <v>1.7420480993017844</v>
      </c>
      <c r="AA189" s="643">
        <v>0</v>
      </c>
      <c r="AB189" s="643">
        <v>0</v>
      </c>
      <c r="AC189" s="643">
        <v>0</v>
      </c>
      <c r="AD189" s="643">
        <v>0</v>
      </c>
      <c r="AE189" s="643">
        <v>0</v>
      </c>
      <c r="AF189" s="643">
        <v>0</v>
      </c>
      <c r="AG189" s="643">
        <v>0</v>
      </c>
      <c r="AH189" s="643">
        <v>0</v>
      </c>
      <c r="AI189" s="643">
        <v>0</v>
      </c>
      <c r="AJ189" s="643">
        <v>0</v>
      </c>
      <c r="AK189" s="643">
        <v>0</v>
      </c>
      <c r="AL189" s="643">
        <v>0</v>
      </c>
      <c r="AM189" s="643">
        <v>0</v>
      </c>
      <c r="AN189" s="643">
        <v>0</v>
      </c>
      <c r="AO189" s="643">
        <v>0</v>
      </c>
      <c r="AP189" s="643">
        <v>0</v>
      </c>
      <c r="AQ189" s="643">
        <v>0</v>
      </c>
    </row>
    <row r="190" spans="1:43" ht="16.5">
      <c r="A190" s="642">
        <v>592</v>
      </c>
      <c r="B190" s="632" t="s">
        <v>213</v>
      </c>
      <c r="C190" s="36">
        <v>3596</v>
      </c>
      <c r="D190" s="643">
        <v>311.59899888765295</v>
      </c>
      <c r="E190" s="643">
        <v>-196.44994438264737</v>
      </c>
      <c r="F190" s="643">
        <v>-100.52002224694104</v>
      </c>
      <c r="G190" s="651">
        <v>14.629032258064516</v>
      </c>
      <c r="H190" s="643">
        <v>233.97886540600666</v>
      </c>
      <c r="I190" s="643">
        <v>0</v>
      </c>
      <c r="J190" s="643">
        <v>19.855951056729701</v>
      </c>
      <c r="K190" s="643">
        <v>3.7305339265850948</v>
      </c>
      <c r="L190" s="643">
        <v>21.21551724137931</v>
      </c>
      <c r="M190" s="643">
        <v>0</v>
      </c>
      <c r="N190" s="643">
        <v>0</v>
      </c>
      <c r="O190" s="643">
        <v>3.7305339265850948</v>
      </c>
      <c r="P190" s="643">
        <v>12.903503893214683</v>
      </c>
      <c r="Q190" s="643">
        <v>0</v>
      </c>
      <c r="R190" s="643">
        <v>0</v>
      </c>
      <c r="S190" s="643">
        <v>0</v>
      </c>
      <c r="T190" s="643">
        <v>0</v>
      </c>
      <c r="U190" s="643">
        <v>0</v>
      </c>
      <c r="V190" s="643">
        <v>3.5639599555061179</v>
      </c>
      <c r="W190" s="643">
        <v>0</v>
      </c>
      <c r="X190" s="643">
        <v>0</v>
      </c>
      <c r="Y190" s="643">
        <v>0</v>
      </c>
      <c r="Z190" s="643">
        <v>1.2611234705228032</v>
      </c>
      <c r="AA190" s="643">
        <v>8.2169076751946601</v>
      </c>
      <c r="AB190" s="643">
        <v>3.1421023359288096</v>
      </c>
      <c r="AC190" s="643">
        <v>0</v>
      </c>
      <c r="AD190" s="643">
        <v>0</v>
      </c>
      <c r="AE190" s="643">
        <v>0</v>
      </c>
      <c r="AF190" s="643">
        <v>0</v>
      </c>
      <c r="AG190" s="643">
        <v>0</v>
      </c>
      <c r="AH190" s="643">
        <v>0</v>
      </c>
      <c r="AI190" s="643">
        <v>0</v>
      </c>
      <c r="AJ190" s="643">
        <v>0</v>
      </c>
      <c r="AK190" s="643">
        <v>0</v>
      </c>
      <c r="AL190" s="643">
        <v>0</v>
      </c>
      <c r="AM190" s="643">
        <v>0</v>
      </c>
      <c r="AN190" s="643">
        <v>0</v>
      </c>
      <c r="AO190" s="643">
        <v>0</v>
      </c>
      <c r="AP190" s="643">
        <v>0</v>
      </c>
      <c r="AQ190" s="643">
        <v>0</v>
      </c>
    </row>
    <row r="191" spans="1:43" ht="16.5">
      <c r="A191" s="642">
        <v>593</v>
      </c>
      <c r="B191" s="632" t="s">
        <v>214</v>
      </c>
      <c r="C191" s="36">
        <v>17050</v>
      </c>
      <c r="D191" s="643">
        <v>280.57595307917887</v>
      </c>
      <c r="E191" s="643">
        <v>-196.45002932551319</v>
      </c>
      <c r="F191" s="643">
        <v>-100.52</v>
      </c>
      <c r="G191" s="651">
        <v>-16.394076246334311</v>
      </c>
      <c r="H191" s="643">
        <v>89.131378299120229</v>
      </c>
      <c r="I191" s="643">
        <v>0</v>
      </c>
      <c r="J191" s="643">
        <v>20.939120234604104</v>
      </c>
      <c r="K191" s="643">
        <v>55.076422287390031</v>
      </c>
      <c r="L191" s="643">
        <v>2.2372434017595308</v>
      </c>
      <c r="M191" s="643">
        <v>0</v>
      </c>
      <c r="N191" s="643">
        <v>34.535483870967745</v>
      </c>
      <c r="O191" s="643">
        <v>56.56258064516129</v>
      </c>
      <c r="P191" s="643">
        <v>6.565102639296188</v>
      </c>
      <c r="Q191" s="643">
        <v>0</v>
      </c>
      <c r="R191" s="643">
        <v>0</v>
      </c>
      <c r="S191" s="643">
        <v>0</v>
      </c>
      <c r="T191" s="643">
        <v>0.63278592375366571</v>
      </c>
      <c r="U191" s="643">
        <v>0</v>
      </c>
      <c r="V191" s="643">
        <v>3.5639882697947214</v>
      </c>
      <c r="W191" s="643">
        <v>3.3944281524926687</v>
      </c>
      <c r="X191" s="643">
        <v>0</v>
      </c>
      <c r="Y191" s="643">
        <v>0</v>
      </c>
      <c r="Z191" s="643">
        <v>0.98768328445747799</v>
      </c>
      <c r="AA191" s="643">
        <v>2.2529032258064516</v>
      </c>
      <c r="AB191" s="643">
        <v>0</v>
      </c>
      <c r="AC191" s="643">
        <v>0</v>
      </c>
      <c r="AD191" s="643">
        <v>0</v>
      </c>
      <c r="AE191" s="643">
        <v>1.3024046920821115</v>
      </c>
      <c r="AF191" s="643">
        <v>0</v>
      </c>
      <c r="AG191" s="643">
        <v>0</v>
      </c>
      <c r="AH191" s="643">
        <v>0</v>
      </c>
      <c r="AI191" s="643">
        <v>0</v>
      </c>
      <c r="AJ191" s="643">
        <v>0</v>
      </c>
      <c r="AK191" s="643">
        <v>0</v>
      </c>
      <c r="AL191" s="643">
        <v>0</v>
      </c>
      <c r="AM191" s="643">
        <v>0</v>
      </c>
      <c r="AN191" s="643">
        <v>0</v>
      </c>
      <c r="AO191" s="643">
        <v>0</v>
      </c>
      <c r="AP191" s="643">
        <v>0</v>
      </c>
      <c r="AQ191" s="643">
        <v>3.3944281524926687</v>
      </c>
    </row>
    <row r="192" spans="1:43" ht="16.5">
      <c r="A192" s="642">
        <v>595</v>
      </c>
      <c r="B192" s="632" t="s">
        <v>215</v>
      </c>
      <c r="C192" s="36">
        <v>4073</v>
      </c>
      <c r="D192" s="643">
        <v>293.66511171126933</v>
      </c>
      <c r="E192" s="643">
        <v>-196.45003682789098</v>
      </c>
      <c r="F192" s="643">
        <v>-100.52000982077094</v>
      </c>
      <c r="G192" s="651">
        <v>-3.3049349373925851</v>
      </c>
      <c r="H192" s="643">
        <v>183.25288485146083</v>
      </c>
      <c r="I192" s="643">
        <v>0</v>
      </c>
      <c r="J192" s="643">
        <v>58.435551190768479</v>
      </c>
      <c r="K192" s="643">
        <v>0.73189295359685735</v>
      </c>
      <c r="L192" s="643">
        <v>0</v>
      </c>
      <c r="M192" s="643">
        <v>0</v>
      </c>
      <c r="N192" s="643">
        <v>41.327522710532776</v>
      </c>
      <c r="O192" s="643">
        <v>-1.0979621900319174</v>
      </c>
      <c r="P192" s="643">
        <v>4.6027498158605447</v>
      </c>
      <c r="Q192" s="643">
        <v>0</v>
      </c>
      <c r="R192" s="643">
        <v>0</v>
      </c>
      <c r="S192" s="643">
        <v>0</v>
      </c>
      <c r="T192" s="643">
        <v>1.8782224404615762</v>
      </c>
      <c r="U192" s="643">
        <v>0</v>
      </c>
      <c r="V192" s="643">
        <v>3.5639577706849987</v>
      </c>
      <c r="W192" s="643">
        <v>0</v>
      </c>
      <c r="X192" s="643">
        <v>0</v>
      </c>
      <c r="Y192" s="643">
        <v>0</v>
      </c>
      <c r="Z192" s="643">
        <v>0.97029216793518291</v>
      </c>
      <c r="AA192" s="643">
        <v>0</v>
      </c>
      <c r="AB192" s="643">
        <v>0</v>
      </c>
      <c r="AC192" s="643">
        <v>0</v>
      </c>
      <c r="AD192" s="643">
        <v>0</v>
      </c>
      <c r="AE192" s="643">
        <v>0</v>
      </c>
      <c r="AF192" s="643">
        <v>0</v>
      </c>
      <c r="AG192" s="643">
        <v>0</v>
      </c>
      <c r="AH192" s="643">
        <v>0</v>
      </c>
      <c r="AI192" s="643">
        <v>0</v>
      </c>
      <c r="AJ192" s="643">
        <v>0</v>
      </c>
      <c r="AK192" s="643">
        <v>0</v>
      </c>
      <c r="AL192" s="643">
        <v>0</v>
      </c>
      <c r="AM192" s="643">
        <v>0</v>
      </c>
      <c r="AN192" s="643">
        <v>0</v>
      </c>
      <c r="AO192" s="643">
        <v>0</v>
      </c>
      <c r="AP192" s="643">
        <v>0</v>
      </c>
      <c r="AQ192" s="643">
        <v>0</v>
      </c>
    </row>
    <row r="193" spans="1:43" ht="16.5">
      <c r="A193" s="642">
        <v>598</v>
      </c>
      <c r="B193" s="632" t="s">
        <v>216</v>
      </c>
      <c r="C193" s="36">
        <v>19475</v>
      </c>
      <c r="D193" s="643">
        <v>489.2429268292683</v>
      </c>
      <c r="E193" s="643">
        <v>-196.45001283697047</v>
      </c>
      <c r="F193" s="643">
        <v>-100.52</v>
      </c>
      <c r="G193" s="651">
        <v>192.27291399229782</v>
      </c>
      <c r="H193" s="643">
        <v>192.57422336328625</v>
      </c>
      <c r="I193" s="643">
        <v>0</v>
      </c>
      <c r="J193" s="643">
        <v>46.4406161745828</v>
      </c>
      <c r="K193" s="643">
        <v>55.565956354300383</v>
      </c>
      <c r="L193" s="643">
        <v>60.719229781771503</v>
      </c>
      <c r="M193" s="643">
        <v>0</v>
      </c>
      <c r="N193" s="643">
        <v>28.405905006418486</v>
      </c>
      <c r="O193" s="643">
        <v>36.737817715019254</v>
      </c>
      <c r="P193" s="643">
        <v>14.686829268292684</v>
      </c>
      <c r="Q193" s="643">
        <v>35.418279845956356</v>
      </c>
      <c r="R193" s="643">
        <v>0</v>
      </c>
      <c r="S193" s="643">
        <v>0</v>
      </c>
      <c r="T193" s="643">
        <v>0</v>
      </c>
      <c r="U193" s="643">
        <v>13.694839537869063</v>
      </c>
      <c r="V193" s="643">
        <v>3.5640051347881898</v>
      </c>
      <c r="W193" s="643">
        <v>6.4167394094993577</v>
      </c>
      <c r="X193" s="643">
        <v>0</v>
      </c>
      <c r="Y193" s="643">
        <v>0</v>
      </c>
      <c r="Z193" s="643">
        <v>1.3439281129653402</v>
      </c>
      <c r="AA193" s="643">
        <v>2.8827214377406931</v>
      </c>
      <c r="AB193" s="643">
        <v>1.1604107830551991</v>
      </c>
      <c r="AC193" s="643">
        <v>0</v>
      </c>
      <c r="AD193" s="643">
        <v>0</v>
      </c>
      <c r="AE193" s="643">
        <v>4.849858793324775</v>
      </c>
      <c r="AF193" s="643">
        <v>0</v>
      </c>
      <c r="AG193" s="643">
        <v>0</v>
      </c>
      <c r="AH193" s="643">
        <v>0</v>
      </c>
      <c r="AI193" s="643">
        <v>0</v>
      </c>
      <c r="AJ193" s="643">
        <v>0</v>
      </c>
      <c r="AK193" s="643">
        <v>0</v>
      </c>
      <c r="AL193" s="643">
        <v>0</v>
      </c>
      <c r="AM193" s="643">
        <v>0</v>
      </c>
      <c r="AN193" s="643">
        <v>0</v>
      </c>
      <c r="AO193" s="643">
        <v>0</v>
      </c>
      <c r="AP193" s="643">
        <v>0</v>
      </c>
      <c r="AQ193" s="643">
        <v>-15.218433889602053</v>
      </c>
    </row>
    <row r="194" spans="1:43" ht="16.5">
      <c r="A194" s="642">
        <v>599</v>
      </c>
      <c r="B194" s="632" t="s">
        <v>217</v>
      </c>
      <c r="C194" s="36">
        <v>11225</v>
      </c>
      <c r="D194" s="643">
        <v>234.00917594654788</v>
      </c>
      <c r="E194" s="643">
        <v>-196.44997772828509</v>
      </c>
      <c r="F194" s="643">
        <v>-100.52</v>
      </c>
      <c r="G194" s="651">
        <v>-62.960801781737196</v>
      </c>
      <c r="H194" s="643">
        <v>117.52703786191536</v>
      </c>
      <c r="I194" s="643">
        <v>0</v>
      </c>
      <c r="J194" s="643">
        <v>55.128819599109129</v>
      </c>
      <c r="K194" s="643">
        <v>7.5689977728285074</v>
      </c>
      <c r="L194" s="643">
        <v>0</v>
      </c>
      <c r="M194" s="643">
        <v>0</v>
      </c>
      <c r="N194" s="643">
        <v>24.098262806236079</v>
      </c>
      <c r="O194" s="643">
        <v>2.2574610244988862</v>
      </c>
      <c r="P194" s="643">
        <v>14.829220489977729</v>
      </c>
      <c r="Q194" s="643">
        <v>0</v>
      </c>
      <c r="R194" s="643">
        <v>0</v>
      </c>
      <c r="S194" s="643">
        <v>0</v>
      </c>
      <c r="T194" s="643">
        <v>0</v>
      </c>
      <c r="U194" s="643">
        <v>0</v>
      </c>
      <c r="V194" s="643">
        <v>3.564008908685969</v>
      </c>
      <c r="W194" s="643">
        <v>0</v>
      </c>
      <c r="X194" s="643">
        <v>0</v>
      </c>
      <c r="Y194" s="643">
        <v>0</v>
      </c>
      <c r="Z194" s="643">
        <v>1.8038307349665925</v>
      </c>
      <c r="AA194" s="643">
        <v>4.2116703786191536</v>
      </c>
      <c r="AB194" s="643">
        <v>3.0198663697104675</v>
      </c>
      <c r="AC194" s="643">
        <v>0</v>
      </c>
      <c r="AD194" s="643">
        <v>0</v>
      </c>
      <c r="AE194" s="643">
        <v>0</v>
      </c>
      <c r="AF194" s="643">
        <v>0</v>
      </c>
      <c r="AG194" s="643">
        <v>0</v>
      </c>
      <c r="AH194" s="643">
        <v>0</v>
      </c>
      <c r="AI194" s="643">
        <v>0</v>
      </c>
      <c r="AJ194" s="643">
        <v>0</v>
      </c>
      <c r="AK194" s="643">
        <v>0</v>
      </c>
      <c r="AL194" s="643">
        <v>0</v>
      </c>
      <c r="AM194" s="643">
        <v>0</v>
      </c>
      <c r="AN194" s="643">
        <v>0</v>
      </c>
      <c r="AO194" s="643">
        <v>0</v>
      </c>
      <c r="AP194" s="643">
        <v>0</v>
      </c>
      <c r="AQ194" s="643">
        <v>0</v>
      </c>
    </row>
    <row r="195" spans="1:43" ht="16.5">
      <c r="A195" s="642">
        <v>601</v>
      </c>
      <c r="B195" s="632" t="s">
        <v>218</v>
      </c>
      <c r="C195" s="36">
        <v>3739</v>
      </c>
      <c r="D195" s="643">
        <v>385.9676384059909</v>
      </c>
      <c r="E195" s="643">
        <v>-196.45012035303557</v>
      </c>
      <c r="F195" s="643">
        <v>-100.51992511366676</v>
      </c>
      <c r="G195" s="651">
        <v>88.99759293928858</v>
      </c>
      <c r="H195" s="643">
        <v>231.78978336453596</v>
      </c>
      <c r="I195" s="643">
        <v>0</v>
      </c>
      <c r="J195" s="643">
        <v>50.924311313185342</v>
      </c>
      <c r="K195" s="643">
        <v>12.358117143621289</v>
      </c>
      <c r="L195" s="643">
        <v>0</v>
      </c>
      <c r="M195" s="643">
        <v>0</v>
      </c>
      <c r="N195" s="643">
        <v>65.45332976731747</v>
      </c>
      <c r="O195" s="643">
        <v>11.560845145760899</v>
      </c>
      <c r="P195" s="643">
        <v>7.3008825889275206</v>
      </c>
      <c r="Q195" s="643">
        <v>0</v>
      </c>
      <c r="R195" s="643">
        <v>0</v>
      </c>
      <c r="S195" s="643">
        <v>0</v>
      </c>
      <c r="T195" s="643">
        <v>1.9307301417491307</v>
      </c>
      <c r="U195" s="643">
        <v>0</v>
      </c>
      <c r="V195" s="643">
        <v>3.5640545600427922</v>
      </c>
      <c r="W195" s="643">
        <v>0</v>
      </c>
      <c r="X195" s="643">
        <v>0</v>
      </c>
      <c r="Y195" s="643">
        <v>0</v>
      </c>
      <c r="Z195" s="643">
        <v>1.0855843808504948</v>
      </c>
      <c r="AA195" s="643">
        <v>0</v>
      </c>
      <c r="AB195" s="643">
        <v>0</v>
      </c>
      <c r="AC195" s="643">
        <v>0</v>
      </c>
      <c r="AD195" s="643">
        <v>0</v>
      </c>
      <c r="AE195" s="643">
        <v>0</v>
      </c>
      <c r="AF195" s="643">
        <v>0</v>
      </c>
      <c r="AG195" s="643">
        <v>0</v>
      </c>
      <c r="AH195" s="643">
        <v>0</v>
      </c>
      <c r="AI195" s="643">
        <v>0</v>
      </c>
      <c r="AJ195" s="643">
        <v>0</v>
      </c>
      <c r="AK195" s="643">
        <v>0</v>
      </c>
      <c r="AL195" s="643">
        <v>0</v>
      </c>
      <c r="AM195" s="643">
        <v>0</v>
      </c>
      <c r="AN195" s="643">
        <v>0</v>
      </c>
      <c r="AO195" s="643">
        <v>0</v>
      </c>
      <c r="AP195" s="643">
        <v>0</v>
      </c>
      <c r="AQ195" s="643">
        <v>0</v>
      </c>
    </row>
    <row r="196" spans="1:43" ht="16.5">
      <c r="A196" s="642">
        <v>604</v>
      </c>
      <c r="B196" s="632" t="s">
        <v>219</v>
      </c>
      <c r="C196" s="36">
        <v>20763</v>
      </c>
      <c r="D196" s="643">
        <v>179.3661802244377</v>
      </c>
      <c r="E196" s="643">
        <v>-196.44998314309109</v>
      </c>
      <c r="F196" s="643">
        <v>-100.52001155902326</v>
      </c>
      <c r="G196" s="651">
        <v>-117.60381447767664</v>
      </c>
      <c r="H196" s="643">
        <v>97.711313394018205</v>
      </c>
      <c r="I196" s="643">
        <v>0</v>
      </c>
      <c r="J196" s="643">
        <v>45.852333477821126</v>
      </c>
      <c r="K196" s="643">
        <v>0.78967393921880269</v>
      </c>
      <c r="L196" s="643">
        <v>9.1859076241390945</v>
      </c>
      <c r="M196" s="643">
        <v>0</v>
      </c>
      <c r="N196" s="643">
        <v>0</v>
      </c>
      <c r="O196" s="643">
        <v>0.78967393921880269</v>
      </c>
      <c r="P196" s="643">
        <v>18.287482541058615</v>
      </c>
      <c r="Q196" s="643">
        <v>0</v>
      </c>
      <c r="R196" s="643">
        <v>0</v>
      </c>
      <c r="S196" s="643">
        <v>0</v>
      </c>
      <c r="T196" s="643">
        <v>0</v>
      </c>
      <c r="U196" s="643">
        <v>0</v>
      </c>
      <c r="V196" s="643">
        <v>3.5639840100178199</v>
      </c>
      <c r="W196" s="643">
        <v>0</v>
      </c>
      <c r="X196" s="643">
        <v>0</v>
      </c>
      <c r="Y196" s="643">
        <v>0</v>
      </c>
      <c r="Z196" s="643">
        <v>1.4781100996965757</v>
      </c>
      <c r="AA196" s="643">
        <v>1.7077011992486635</v>
      </c>
      <c r="AB196" s="643">
        <v>0</v>
      </c>
      <c r="AC196" s="643">
        <v>0</v>
      </c>
      <c r="AD196" s="643">
        <v>0</v>
      </c>
      <c r="AE196" s="643">
        <v>0</v>
      </c>
      <c r="AF196" s="643">
        <v>0</v>
      </c>
      <c r="AG196" s="643">
        <v>0</v>
      </c>
      <c r="AH196" s="643">
        <v>0</v>
      </c>
      <c r="AI196" s="643">
        <v>0</v>
      </c>
      <c r="AJ196" s="643">
        <v>0</v>
      </c>
      <c r="AK196" s="643">
        <v>0</v>
      </c>
      <c r="AL196" s="643">
        <v>0</v>
      </c>
      <c r="AM196" s="643">
        <v>0</v>
      </c>
      <c r="AN196" s="643">
        <v>0</v>
      </c>
      <c r="AO196" s="643">
        <v>0</v>
      </c>
      <c r="AP196" s="643">
        <v>0</v>
      </c>
      <c r="AQ196" s="643">
        <v>0</v>
      </c>
    </row>
    <row r="197" spans="1:43" ht="16.5">
      <c r="A197" s="642">
        <v>607</v>
      </c>
      <c r="B197" s="632" t="s">
        <v>220</v>
      </c>
      <c r="C197" s="36">
        <v>4064</v>
      </c>
      <c r="D197" s="643">
        <v>153.51279527559055</v>
      </c>
      <c r="E197" s="643">
        <v>-196.45004921259843</v>
      </c>
      <c r="F197" s="643">
        <v>-100.51993110236221</v>
      </c>
      <c r="G197" s="651">
        <v>-143.45718503937007</v>
      </c>
      <c r="H197" s="643">
        <v>117.55659448818898</v>
      </c>
      <c r="I197" s="643">
        <v>0</v>
      </c>
      <c r="J197" s="643">
        <v>23.425935039370078</v>
      </c>
      <c r="K197" s="643">
        <v>0</v>
      </c>
      <c r="L197" s="643">
        <v>0</v>
      </c>
      <c r="M197" s="643">
        <v>0</v>
      </c>
      <c r="N197" s="643">
        <v>0</v>
      </c>
      <c r="O197" s="643">
        <v>0</v>
      </c>
      <c r="P197" s="643">
        <v>8.0334645669291334</v>
      </c>
      <c r="Q197" s="643">
        <v>0</v>
      </c>
      <c r="R197" s="643">
        <v>0</v>
      </c>
      <c r="S197" s="643">
        <v>0</v>
      </c>
      <c r="T197" s="643">
        <v>0</v>
      </c>
      <c r="U197" s="643">
        <v>0</v>
      </c>
      <c r="V197" s="643">
        <v>3.563976377952756</v>
      </c>
      <c r="W197" s="643">
        <v>0</v>
      </c>
      <c r="X197" s="643">
        <v>0</v>
      </c>
      <c r="Y197" s="643">
        <v>0</v>
      </c>
      <c r="Z197" s="643">
        <v>0.93282480314960625</v>
      </c>
      <c r="AA197" s="643">
        <v>0</v>
      </c>
      <c r="AB197" s="643">
        <v>0</v>
      </c>
      <c r="AC197" s="643">
        <v>0</v>
      </c>
      <c r="AD197" s="643">
        <v>0</v>
      </c>
      <c r="AE197" s="643">
        <v>0</v>
      </c>
      <c r="AF197" s="643">
        <v>0</v>
      </c>
      <c r="AG197" s="643">
        <v>0</v>
      </c>
      <c r="AH197" s="643">
        <v>0</v>
      </c>
      <c r="AI197" s="643">
        <v>0</v>
      </c>
      <c r="AJ197" s="643">
        <v>0</v>
      </c>
      <c r="AK197" s="643">
        <v>0</v>
      </c>
      <c r="AL197" s="643">
        <v>0</v>
      </c>
      <c r="AM197" s="643">
        <v>0</v>
      </c>
      <c r="AN197" s="643">
        <v>0</v>
      </c>
      <c r="AO197" s="643">
        <v>0</v>
      </c>
      <c r="AP197" s="643">
        <v>0</v>
      </c>
      <c r="AQ197" s="643">
        <v>0</v>
      </c>
    </row>
    <row r="198" spans="1:43" ht="16.5">
      <c r="A198" s="642">
        <v>608</v>
      </c>
      <c r="B198" s="632" t="s">
        <v>221</v>
      </c>
      <c r="C198" s="36">
        <v>1943</v>
      </c>
      <c r="D198" s="643">
        <v>492.99639732372617</v>
      </c>
      <c r="E198" s="643">
        <v>-196.44981986618632</v>
      </c>
      <c r="F198" s="643">
        <v>-100.51981471950592</v>
      </c>
      <c r="G198" s="651">
        <v>196.02676273803397</v>
      </c>
      <c r="H198" s="643">
        <v>427.22954194544519</v>
      </c>
      <c r="I198" s="643">
        <v>0</v>
      </c>
      <c r="J198" s="643">
        <v>36.748327328872875</v>
      </c>
      <c r="K198" s="643">
        <v>0</v>
      </c>
      <c r="L198" s="643">
        <v>19.632012352032937</v>
      </c>
      <c r="M198" s="643">
        <v>0</v>
      </c>
      <c r="N198" s="643">
        <v>0</v>
      </c>
      <c r="O198" s="643">
        <v>0</v>
      </c>
      <c r="P198" s="643">
        <v>4.7519300051466802</v>
      </c>
      <c r="Q198" s="643">
        <v>0</v>
      </c>
      <c r="R198" s="643">
        <v>0</v>
      </c>
      <c r="S198" s="643">
        <v>0</v>
      </c>
      <c r="T198" s="643">
        <v>0</v>
      </c>
      <c r="U198" s="643">
        <v>0</v>
      </c>
      <c r="V198" s="643">
        <v>3.564076170869789</v>
      </c>
      <c r="W198" s="643">
        <v>0</v>
      </c>
      <c r="X198" s="643">
        <v>0</v>
      </c>
      <c r="Y198" s="643">
        <v>0</v>
      </c>
      <c r="Z198" s="643">
        <v>1.0705095213587237</v>
      </c>
      <c r="AA198" s="643">
        <v>0</v>
      </c>
      <c r="AB198" s="643">
        <v>0</v>
      </c>
      <c r="AC198" s="643">
        <v>0</v>
      </c>
      <c r="AD198" s="643">
        <v>0</v>
      </c>
      <c r="AE198" s="643">
        <v>0</v>
      </c>
      <c r="AF198" s="643">
        <v>0</v>
      </c>
      <c r="AG198" s="643">
        <v>0</v>
      </c>
      <c r="AH198" s="643">
        <v>0</v>
      </c>
      <c r="AI198" s="643">
        <v>0</v>
      </c>
      <c r="AJ198" s="643">
        <v>0</v>
      </c>
      <c r="AK198" s="643">
        <v>0</v>
      </c>
      <c r="AL198" s="643">
        <v>0</v>
      </c>
      <c r="AM198" s="643">
        <v>0</v>
      </c>
      <c r="AN198" s="643">
        <v>0</v>
      </c>
      <c r="AO198" s="643">
        <v>0</v>
      </c>
      <c r="AP198" s="643">
        <v>0</v>
      </c>
      <c r="AQ198" s="643">
        <v>0</v>
      </c>
    </row>
    <row r="199" spans="1:43" ht="16.5">
      <c r="A199" s="642">
        <v>609</v>
      </c>
      <c r="B199" s="632" t="s">
        <v>222</v>
      </c>
      <c r="C199" s="36">
        <v>83106</v>
      </c>
      <c r="D199" s="643">
        <v>247.94088272808222</v>
      </c>
      <c r="E199" s="643">
        <v>-196.45000360984767</v>
      </c>
      <c r="F199" s="643">
        <v>-100.51999855606094</v>
      </c>
      <c r="G199" s="651">
        <v>-49.029119437826388</v>
      </c>
      <c r="H199" s="643">
        <v>115.56696267417514</v>
      </c>
      <c r="I199" s="643">
        <v>0</v>
      </c>
      <c r="J199" s="643">
        <v>27.20714509181046</v>
      </c>
      <c r="K199" s="643">
        <v>9.5058960845185663</v>
      </c>
      <c r="L199" s="643">
        <v>16.982889322070609</v>
      </c>
      <c r="M199" s="643">
        <v>0</v>
      </c>
      <c r="N199" s="643">
        <v>8.7930354005727622</v>
      </c>
      <c r="O199" s="643">
        <v>1.4348542824826125</v>
      </c>
      <c r="P199" s="643">
        <v>11.236529251798908</v>
      </c>
      <c r="Q199" s="643">
        <v>14.188048997665632</v>
      </c>
      <c r="R199" s="643">
        <v>0</v>
      </c>
      <c r="S199" s="643">
        <v>9.6475465068707429</v>
      </c>
      <c r="T199" s="643">
        <v>2.4548528385435469</v>
      </c>
      <c r="U199" s="643">
        <v>8.854414843693597</v>
      </c>
      <c r="V199" s="643">
        <v>3.5640025990903186</v>
      </c>
      <c r="W199" s="643">
        <v>1.3085216470531611</v>
      </c>
      <c r="X199" s="643">
        <v>7.5502370466632973</v>
      </c>
      <c r="Y199" s="643">
        <v>2.0983803816812263</v>
      </c>
      <c r="Z199" s="643">
        <v>1.303323466416384</v>
      </c>
      <c r="AA199" s="643">
        <v>2.5954564050730391</v>
      </c>
      <c r="AB199" s="643">
        <v>0.67981854499073469</v>
      </c>
      <c r="AC199" s="643">
        <v>0</v>
      </c>
      <c r="AD199" s="643">
        <v>1.731920679613987</v>
      </c>
      <c r="AE199" s="643">
        <v>0.61904074314730584</v>
      </c>
      <c r="AF199" s="643">
        <v>0</v>
      </c>
      <c r="AG199" s="643">
        <v>0</v>
      </c>
      <c r="AH199" s="643">
        <v>0</v>
      </c>
      <c r="AI199" s="643">
        <v>0</v>
      </c>
      <c r="AJ199" s="643">
        <v>0.42283348976006546</v>
      </c>
      <c r="AK199" s="643">
        <v>0</v>
      </c>
      <c r="AL199" s="643">
        <v>0</v>
      </c>
      <c r="AM199" s="643">
        <v>0</v>
      </c>
      <c r="AN199" s="643">
        <v>0</v>
      </c>
      <c r="AO199" s="643">
        <v>0</v>
      </c>
      <c r="AP199" s="643">
        <v>0</v>
      </c>
      <c r="AQ199" s="643">
        <v>0.19517243039010421</v>
      </c>
    </row>
    <row r="200" spans="1:43" ht="16.5">
      <c r="A200" s="642">
        <v>611</v>
      </c>
      <c r="B200" s="632" t="s">
        <v>223</v>
      </c>
      <c r="C200" s="36">
        <v>4973</v>
      </c>
      <c r="D200" s="643">
        <v>26.695757088276693</v>
      </c>
      <c r="E200" s="643">
        <v>-196.45003016287956</v>
      </c>
      <c r="F200" s="643">
        <v>-100.52000804343454</v>
      </c>
      <c r="G200" s="651">
        <v>-270.27428111803738</v>
      </c>
      <c r="H200" s="643">
        <v>0</v>
      </c>
      <c r="I200" s="643">
        <v>0</v>
      </c>
      <c r="J200" s="643">
        <v>9.572089282123466</v>
      </c>
      <c r="K200" s="643">
        <v>0</v>
      </c>
      <c r="L200" s="643">
        <v>0</v>
      </c>
      <c r="M200" s="643">
        <v>0</v>
      </c>
      <c r="N200" s="643">
        <v>0</v>
      </c>
      <c r="O200" s="643">
        <v>0</v>
      </c>
      <c r="P200" s="643">
        <v>5.6263824653126884</v>
      </c>
      <c r="Q200" s="643">
        <v>0</v>
      </c>
      <c r="R200" s="643">
        <v>0</v>
      </c>
      <c r="S200" s="643">
        <v>0</v>
      </c>
      <c r="T200" s="643">
        <v>0</v>
      </c>
      <c r="U200" s="643">
        <v>0</v>
      </c>
      <c r="V200" s="643">
        <v>3.5640458475769154</v>
      </c>
      <c r="W200" s="643">
        <v>0</v>
      </c>
      <c r="X200" s="643">
        <v>0</v>
      </c>
      <c r="Y200" s="643">
        <v>0</v>
      </c>
      <c r="Z200" s="643">
        <v>1.3975467524633018</v>
      </c>
      <c r="AA200" s="643">
        <v>6.5356927408003216</v>
      </c>
      <c r="AB200" s="643">
        <v>0</v>
      </c>
      <c r="AC200" s="643">
        <v>0</v>
      </c>
      <c r="AD200" s="643">
        <v>0</v>
      </c>
      <c r="AE200" s="643">
        <v>0</v>
      </c>
      <c r="AF200" s="643">
        <v>0</v>
      </c>
      <c r="AG200" s="643">
        <v>0</v>
      </c>
      <c r="AH200" s="643">
        <v>0</v>
      </c>
      <c r="AI200" s="643">
        <v>0</v>
      </c>
      <c r="AJ200" s="643">
        <v>0</v>
      </c>
      <c r="AK200" s="643">
        <v>0</v>
      </c>
      <c r="AL200" s="643">
        <v>0</v>
      </c>
      <c r="AM200" s="643">
        <v>0</v>
      </c>
      <c r="AN200" s="643">
        <v>0</v>
      </c>
      <c r="AO200" s="643">
        <v>0</v>
      </c>
      <c r="AP200" s="643">
        <v>0</v>
      </c>
      <c r="AQ200" s="643">
        <v>0</v>
      </c>
    </row>
    <row r="201" spans="1:43" ht="16.5">
      <c r="A201" s="642">
        <v>614</v>
      </c>
      <c r="B201" s="632" t="s">
        <v>224</v>
      </c>
      <c r="C201" s="36">
        <v>2923</v>
      </c>
      <c r="D201" s="643">
        <v>442.39206294902499</v>
      </c>
      <c r="E201" s="643">
        <v>-196.44988026000684</v>
      </c>
      <c r="F201" s="643">
        <v>-100.52001368457064</v>
      </c>
      <c r="G201" s="651">
        <v>145.42216900444748</v>
      </c>
      <c r="H201" s="643">
        <v>278.98905234348274</v>
      </c>
      <c r="I201" s="643">
        <v>0</v>
      </c>
      <c r="J201" s="643">
        <v>105.85391720834758</v>
      </c>
      <c r="K201" s="643">
        <v>0</v>
      </c>
      <c r="L201" s="643">
        <v>0</v>
      </c>
      <c r="M201" s="643">
        <v>0</v>
      </c>
      <c r="N201" s="643">
        <v>50.141293191926103</v>
      </c>
      <c r="O201" s="643">
        <v>0</v>
      </c>
      <c r="P201" s="643">
        <v>3.1943209031816626</v>
      </c>
      <c r="Q201" s="643">
        <v>0</v>
      </c>
      <c r="R201" s="643">
        <v>0</v>
      </c>
      <c r="S201" s="643">
        <v>0</v>
      </c>
      <c r="T201" s="643">
        <v>0</v>
      </c>
      <c r="U201" s="643">
        <v>0</v>
      </c>
      <c r="V201" s="643">
        <v>3.5641464249059185</v>
      </c>
      <c r="W201" s="643">
        <v>0</v>
      </c>
      <c r="X201" s="643">
        <v>0</v>
      </c>
      <c r="Y201" s="643">
        <v>0</v>
      </c>
      <c r="Z201" s="643">
        <v>0.64933287718097843</v>
      </c>
      <c r="AA201" s="643">
        <v>0</v>
      </c>
      <c r="AB201" s="643">
        <v>0</v>
      </c>
      <c r="AC201" s="643">
        <v>0</v>
      </c>
      <c r="AD201" s="643">
        <v>0</v>
      </c>
      <c r="AE201" s="643">
        <v>0</v>
      </c>
      <c r="AF201" s="643">
        <v>0</v>
      </c>
      <c r="AG201" s="643">
        <v>0</v>
      </c>
      <c r="AH201" s="643">
        <v>0</v>
      </c>
      <c r="AI201" s="643">
        <v>0</v>
      </c>
      <c r="AJ201" s="643">
        <v>0</v>
      </c>
      <c r="AK201" s="643">
        <v>0</v>
      </c>
      <c r="AL201" s="643">
        <v>0</v>
      </c>
      <c r="AM201" s="643">
        <v>0</v>
      </c>
      <c r="AN201" s="643">
        <v>0</v>
      </c>
      <c r="AO201" s="643">
        <v>0</v>
      </c>
      <c r="AP201" s="643">
        <v>0</v>
      </c>
      <c r="AQ201" s="643">
        <v>0</v>
      </c>
    </row>
    <row r="202" spans="1:43" ht="16.5">
      <c r="A202" s="642">
        <v>615</v>
      </c>
      <c r="B202" s="632" t="s">
        <v>225</v>
      </c>
      <c r="C202" s="36">
        <v>7479</v>
      </c>
      <c r="D202" s="643">
        <v>314.34322770423853</v>
      </c>
      <c r="E202" s="643">
        <v>-196.45006016847171</v>
      </c>
      <c r="F202" s="643">
        <v>-100.5199893033828</v>
      </c>
      <c r="G202" s="651">
        <v>17.37317823238401</v>
      </c>
      <c r="H202" s="643">
        <v>166.6024869634978</v>
      </c>
      <c r="I202" s="643">
        <v>0</v>
      </c>
      <c r="J202" s="643">
        <v>44.552881401256855</v>
      </c>
      <c r="K202" s="643">
        <v>14.947452868030485</v>
      </c>
      <c r="L202" s="643">
        <v>5.1002807862013642</v>
      </c>
      <c r="M202" s="643">
        <v>0</v>
      </c>
      <c r="N202" s="643">
        <v>37.998662922850649</v>
      </c>
      <c r="O202" s="643">
        <v>1.5943307928867496</v>
      </c>
      <c r="P202" s="643">
        <v>8.54245219949191</v>
      </c>
      <c r="Q202" s="643">
        <v>0</v>
      </c>
      <c r="R202" s="643">
        <v>0</v>
      </c>
      <c r="S202" s="643">
        <v>0</v>
      </c>
      <c r="T202" s="643">
        <v>0</v>
      </c>
      <c r="U202" s="643">
        <v>0</v>
      </c>
      <c r="V202" s="643">
        <v>3.5639791415964703</v>
      </c>
      <c r="W202" s="643">
        <v>15.525872442839951</v>
      </c>
      <c r="X202" s="643">
        <v>0</v>
      </c>
      <c r="Y202" s="643">
        <v>0</v>
      </c>
      <c r="Z202" s="643">
        <v>1.1323706377858003</v>
      </c>
      <c r="AA202" s="643">
        <v>3.9507955609038641</v>
      </c>
      <c r="AB202" s="643">
        <v>0</v>
      </c>
      <c r="AC202" s="643">
        <v>0</v>
      </c>
      <c r="AD202" s="643">
        <v>0</v>
      </c>
      <c r="AE202" s="643">
        <v>13.24682444177029</v>
      </c>
      <c r="AF202" s="643">
        <v>0</v>
      </c>
      <c r="AG202" s="643">
        <v>0</v>
      </c>
      <c r="AH202" s="643">
        <v>0</v>
      </c>
      <c r="AI202" s="643">
        <v>0</v>
      </c>
      <c r="AJ202" s="643">
        <v>0</v>
      </c>
      <c r="AK202" s="643">
        <v>0</v>
      </c>
      <c r="AL202" s="643">
        <v>0</v>
      </c>
      <c r="AM202" s="643">
        <v>0</v>
      </c>
      <c r="AN202" s="643">
        <v>0</v>
      </c>
      <c r="AO202" s="643">
        <v>0</v>
      </c>
      <c r="AP202" s="643">
        <v>0</v>
      </c>
      <c r="AQ202" s="643">
        <v>-2.4151624548736463</v>
      </c>
    </row>
    <row r="203" spans="1:43" ht="16.5">
      <c r="A203" s="642">
        <v>616</v>
      </c>
      <c r="B203" s="632" t="s">
        <v>226</v>
      </c>
      <c r="C203" s="36">
        <v>1781</v>
      </c>
      <c r="D203" s="643">
        <v>35.057832678270636</v>
      </c>
      <c r="E203" s="643">
        <v>-196.44974733295902</v>
      </c>
      <c r="F203" s="643">
        <v>-100.5199326221224</v>
      </c>
      <c r="G203" s="651">
        <v>-261.91184727681076</v>
      </c>
      <c r="H203" s="643">
        <v>0</v>
      </c>
      <c r="I203" s="643">
        <v>0</v>
      </c>
      <c r="J203" s="643">
        <v>13.363840539023021</v>
      </c>
      <c r="K203" s="643">
        <v>5.8585064570466034</v>
      </c>
      <c r="L203" s="643">
        <v>0</v>
      </c>
      <c r="M203" s="643">
        <v>0</v>
      </c>
      <c r="N203" s="643">
        <v>0</v>
      </c>
      <c r="O203" s="643">
        <v>5.8585064570466034</v>
      </c>
      <c r="P203" s="643">
        <v>5.2425603593486807</v>
      </c>
      <c r="Q203" s="643">
        <v>0</v>
      </c>
      <c r="R203" s="643">
        <v>0</v>
      </c>
      <c r="S203" s="643">
        <v>0</v>
      </c>
      <c r="T203" s="643">
        <v>0</v>
      </c>
      <c r="U203" s="643">
        <v>0</v>
      </c>
      <c r="V203" s="643">
        <v>3.5637282425603591</v>
      </c>
      <c r="W203" s="643">
        <v>0</v>
      </c>
      <c r="X203" s="643">
        <v>0</v>
      </c>
      <c r="Y203" s="643">
        <v>0</v>
      </c>
      <c r="Z203" s="643">
        <v>1.1706906232453678</v>
      </c>
      <c r="AA203" s="643">
        <v>0</v>
      </c>
      <c r="AB203" s="643">
        <v>0</v>
      </c>
      <c r="AC203" s="643">
        <v>0</v>
      </c>
      <c r="AD203" s="643">
        <v>0</v>
      </c>
      <c r="AE203" s="643">
        <v>0</v>
      </c>
      <c r="AF203" s="643">
        <v>0</v>
      </c>
      <c r="AG203" s="643">
        <v>0</v>
      </c>
      <c r="AH203" s="643">
        <v>0</v>
      </c>
      <c r="AI203" s="643">
        <v>0</v>
      </c>
      <c r="AJ203" s="643">
        <v>0</v>
      </c>
      <c r="AK203" s="643">
        <v>0</v>
      </c>
      <c r="AL203" s="643">
        <v>0</v>
      </c>
      <c r="AM203" s="643">
        <v>0</v>
      </c>
      <c r="AN203" s="643">
        <v>0</v>
      </c>
      <c r="AO203" s="643">
        <v>0</v>
      </c>
      <c r="AP203" s="643">
        <v>0</v>
      </c>
      <c r="AQ203" s="643">
        <v>0</v>
      </c>
    </row>
    <row r="204" spans="1:43" ht="16.5">
      <c r="A204" s="642">
        <v>619</v>
      </c>
      <c r="B204" s="632" t="s">
        <v>227</v>
      </c>
      <c r="C204" s="36">
        <v>2650</v>
      </c>
      <c r="D204" s="643">
        <v>349.56943396226416</v>
      </c>
      <c r="E204" s="643">
        <v>-196.45018867924529</v>
      </c>
      <c r="F204" s="643">
        <v>-100.52</v>
      </c>
      <c r="G204" s="651">
        <v>52.599245283018867</v>
      </c>
      <c r="H204" s="643">
        <v>293.1056603773585</v>
      </c>
      <c r="I204" s="643">
        <v>0</v>
      </c>
      <c r="J204" s="643">
        <v>44.907169811320756</v>
      </c>
      <c r="K204" s="643">
        <v>0</v>
      </c>
      <c r="L204" s="643">
        <v>0</v>
      </c>
      <c r="M204" s="643">
        <v>0</v>
      </c>
      <c r="N204" s="643">
        <v>0</v>
      </c>
      <c r="O204" s="643">
        <v>0</v>
      </c>
      <c r="P204" s="643">
        <v>7.040754716981132</v>
      </c>
      <c r="Q204" s="643">
        <v>0</v>
      </c>
      <c r="R204" s="643">
        <v>0</v>
      </c>
      <c r="S204" s="643">
        <v>0</v>
      </c>
      <c r="T204" s="643">
        <v>0</v>
      </c>
      <c r="U204" s="643">
        <v>0</v>
      </c>
      <c r="V204" s="643">
        <v>3.5641509433962266</v>
      </c>
      <c r="W204" s="643">
        <v>0</v>
      </c>
      <c r="X204" s="643">
        <v>0</v>
      </c>
      <c r="Y204" s="643">
        <v>0</v>
      </c>
      <c r="Z204" s="643">
        <v>0.95169811320754716</v>
      </c>
      <c r="AA204" s="643">
        <v>0</v>
      </c>
      <c r="AB204" s="643">
        <v>0</v>
      </c>
      <c r="AC204" s="643">
        <v>0</v>
      </c>
      <c r="AD204" s="643">
        <v>0</v>
      </c>
      <c r="AE204" s="643">
        <v>0</v>
      </c>
      <c r="AF204" s="643">
        <v>0</v>
      </c>
      <c r="AG204" s="643">
        <v>0</v>
      </c>
      <c r="AH204" s="643">
        <v>0</v>
      </c>
      <c r="AI204" s="643">
        <v>0</v>
      </c>
      <c r="AJ204" s="643">
        <v>0</v>
      </c>
      <c r="AK204" s="643">
        <v>0</v>
      </c>
      <c r="AL204" s="643">
        <v>0</v>
      </c>
      <c r="AM204" s="643">
        <v>0</v>
      </c>
      <c r="AN204" s="643">
        <v>0</v>
      </c>
      <c r="AO204" s="643">
        <v>0</v>
      </c>
      <c r="AP204" s="643">
        <v>0</v>
      </c>
      <c r="AQ204" s="643">
        <v>0</v>
      </c>
    </row>
    <row r="205" spans="1:43" ht="16.5">
      <c r="A205" s="642">
        <v>620</v>
      </c>
      <c r="B205" s="632" t="s">
        <v>228</v>
      </c>
      <c r="C205" s="36">
        <v>2359</v>
      </c>
      <c r="D205" s="643">
        <v>426.44001695633744</v>
      </c>
      <c r="E205" s="643">
        <v>-196.45019075879611</v>
      </c>
      <c r="F205" s="643">
        <v>-100.52013565069944</v>
      </c>
      <c r="G205" s="651">
        <v>129.46969054684189</v>
      </c>
      <c r="H205" s="643">
        <v>254.12166172106825</v>
      </c>
      <c r="I205" s="643">
        <v>0</v>
      </c>
      <c r="J205" s="643">
        <v>20.17888935989826</v>
      </c>
      <c r="K205" s="643">
        <v>36.016108520559563</v>
      </c>
      <c r="L205" s="643">
        <v>16.169987282746927</v>
      </c>
      <c r="M205" s="643">
        <v>0</v>
      </c>
      <c r="N205" s="643">
        <v>56.350996184824076</v>
      </c>
      <c r="O205" s="643">
        <v>36.016108520559563</v>
      </c>
      <c r="P205" s="643">
        <v>2.9843153878762188</v>
      </c>
      <c r="Q205" s="643">
        <v>0</v>
      </c>
      <c r="R205" s="643">
        <v>0</v>
      </c>
      <c r="S205" s="643">
        <v>0</v>
      </c>
      <c r="T205" s="643">
        <v>0</v>
      </c>
      <c r="U205" s="643">
        <v>0</v>
      </c>
      <c r="V205" s="643">
        <v>3.5637982195845699</v>
      </c>
      <c r="W205" s="643">
        <v>0</v>
      </c>
      <c r="X205" s="643">
        <v>0</v>
      </c>
      <c r="Y205" s="643">
        <v>0</v>
      </c>
      <c r="Z205" s="643">
        <v>0.7401441288681645</v>
      </c>
      <c r="AA205" s="643">
        <v>0</v>
      </c>
      <c r="AB205" s="643">
        <v>0</v>
      </c>
      <c r="AC205" s="643">
        <v>0</v>
      </c>
      <c r="AD205" s="643">
        <v>0</v>
      </c>
      <c r="AE205" s="643">
        <v>0.29800763035184402</v>
      </c>
      <c r="AF205" s="643">
        <v>0</v>
      </c>
      <c r="AG205" s="643">
        <v>0</v>
      </c>
      <c r="AH205" s="643">
        <v>0</v>
      </c>
      <c r="AI205" s="643">
        <v>0</v>
      </c>
      <c r="AJ205" s="643">
        <v>0</v>
      </c>
      <c r="AK205" s="643">
        <v>0</v>
      </c>
      <c r="AL205" s="643">
        <v>0</v>
      </c>
      <c r="AM205" s="643">
        <v>0</v>
      </c>
      <c r="AN205" s="643">
        <v>0</v>
      </c>
      <c r="AO205" s="643">
        <v>0</v>
      </c>
      <c r="AP205" s="643">
        <v>0</v>
      </c>
      <c r="AQ205" s="643">
        <v>0</v>
      </c>
    </row>
    <row r="206" spans="1:43" ht="16.5">
      <c r="A206" s="642">
        <v>623</v>
      </c>
      <c r="B206" s="632" t="s">
        <v>229</v>
      </c>
      <c r="C206" s="36">
        <v>2108</v>
      </c>
      <c r="D206" s="643">
        <v>56.959203036053133</v>
      </c>
      <c r="E206" s="643">
        <v>-196.45018975332067</v>
      </c>
      <c r="F206" s="643">
        <v>-100.51992409867172</v>
      </c>
      <c r="G206" s="651">
        <v>-240.01091081593927</v>
      </c>
      <c r="H206" s="643">
        <v>0</v>
      </c>
      <c r="I206" s="643">
        <v>0</v>
      </c>
      <c r="J206" s="643">
        <v>0</v>
      </c>
      <c r="K206" s="643">
        <v>0</v>
      </c>
      <c r="L206" s="643">
        <v>0</v>
      </c>
      <c r="M206" s="643">
        <v>0</v>
      </c>
      <c r="N206" s="643">
        <v>48.334914611005694</v>
      </c>
      <c r="O206" s="643">
        <v>0</v>
      </c>
      <c r="P206" s="643">
        <v>4.4430740037950667</v>
      </c>
      <c r="Q206" s="643">
        <v>0</v>
      </c>
      <c r="R206" s="643">
        <v>0</v>
      </c>
      <c r="S206" s="643">
        <v>0</v>
      </c>
      <c r="T206" s="643">
        <v>0</v>
      </c>
      <c r="U206" s="643">
        <v>0</v>
      </c>
      <c r="V206" s="643">
        <v>3.5640417457305502</v>
      </c>
      <c r="W206" s="643">
        <v>0</v>
      </c>
      <c r="X206" s="643">
        <v>0</v>
      </c>
      <c r="Y206" s="643">
        <v>0</v>
      </c>
      <c r="Z206" s="643">
        <v>0.61717267552182165</v>
      </c>
      <c r="AA206" s="643">
        <v>0</v>
      </c>
      <c r="AB206" s="643">
        <v>0</v>
      </c>
      <c r="AC206" s="643">
        <v>0</v>
      </c>
      <c r="AD206" s="643">
        <v>0</v>
      </c>
      <c r="AE206" s="643">
        <v>0</v>
      </c>
      <c r="AF206" s="643">
        <v>0</v>
      </c>
      <c r="AG206" s="643">
        <v>0</v>
      </c>
      <c r="AH206" s="643">
        <v>0</v>
      </c>
      <c r="AI206" s="643">
        <v>0</v>
      </c>
      <c r="AJ206" s="643">
        <v>0</v>
      </c>
      <c r="AK206" s="643">
        <v>0</v>
      </c>
      <c r="AL206" s="643">
        <v>0</v>
      </c>
      <c r="AM206" s="643">
        <v>0</v>
      </c>
      <c r="AN206" s="643">
        <v>0</v>
      </c>
      <c r="AO206" s="643">
        <v>0</v>
      </c>
      <c r="AP206" s="643">
        <v>0</v>
      </c>
      <c r="AQ206" s="643">
        <v>0</v>
      </c>
    </row>
    <row r="207" spans="1:43" ht="16.5">
      <c r="A207" s="642">
        <v>624</v>
      </c>
      <c r="B207" s="632" t="s">
        <v>230</v>
      </c>
      <c r="C207" s="36">
        <v>5065</v>
      </c>
      <c r="D207" s="643">
        <v>139.44540967423495</v>
      </c>
      <c r="E207" s="643">
        <v>-196.44995064165843</v>
      </c>
      <c r="F207" s="643">
        <v>-100.52003948667324</v>
      </c>
      <c r="G207" s="651">
        <v>-157.52458045409674</v>
      </c>
      <c r="H207" s="643">
        <v>0</v>
      </c>
      <c r="I207" s="643">
        <v>0</v>
      </c>
      <c r="J207" s="643">
        <v>98.680552813425464</v>
      </c>
      <c r="K207" s="643">
        <v>7.9457058242843042</v>
      </c>
      <c r="L207" s="643">
        <v>7.5310957551826263</v>
      </c>
      <c r="M207" s="643">
        <v>0</v>
      </c>
      <c r="N207" s="643">
        <v>0</v>
      </c>
      <c r="O207" s="643">
        <v>7.9457058242843042</v>
      </c>
      <c r="P207" s="643">
        <v>7.4055281342546895</v>
      </c>
      <c r="Q207" s="643">
        <v>0</v>
      </c>
      <c r="R207" s="643">
        <v>0</v>
      </c>
      <c r="S207" s="643">
        <v>0</v>
      </c>
      <c r="T207" s="643">
        <v>0</v>
      </c>
      <c r="U207" s="643">
        <v>0</v>
      </c>
      <c r="V207" s="643">
        <v>3.5640671273445212</v>
      </c>
      <c r="W207" s="643">
        <v>0</v>
      </c>
      <c r="X207" s="643">
        <v>0</v>
      </c>
      <c r="Y207" s="643">
        <v>0</v>
      </c>
      <c r="Z207" s="643">
        <v>1.1224086870681145</v>
      </c>
      <c r="AA207" s="643">
        <v>5.2503455083909181</v>
      </c>
      <c r="AB207" s="643">
        <v>0</v>
      </c>
      <c r="AC207" s="643">
        <v>0</v>
      </c>
      <c r="AD207" s="643">
        <v>0</v>
      </c>
      <c r="AE207" s="643">
        <v>0</v>
      </c>
      <c r="AF207" s="643">
        <v>0</v>
      </c>
      <c r="AG207" s="643">
        <v>0</v>
      </c>
      <c r="AH207" s="643">
        <v>0</v>
      </c>
      <c r="AI207" s="643">
        <v>0</v>
      </c>
      <c r="AJ207" s="643">
        <v>0</v>
      </c>
      <c r="AK207" s="643">
        <v>0</v>
      </c>
      <c r="AL207" s="643">
        <v>0</v>
      </c>
      <c r="AM207" s="643">
        <v>0</v>
      </c>
      <c r="AN207" s="643">
        <v>0</v>
      </c>
      <c r="AO207" s="643">
        <v>0</v>
      </c>
      <c r="AP207" s="643">
        <v>0</v>
      </c>
      <c r="AQ207" s="643">
        <v>0</v>
      </c>
    </row>
    <row r="208" spans="1:43" ht="16.5">
      <c r="A208" s="642">
        <v>625</v>
      </c>
      <c r="B208" s="632" t="s">
        <v>231</v>
      </c>
      <c r="C208" s="36">
        <v>2980</v>
      </c>
      <c r="D208" s="643">
        <v>419.42617449664431</v>
      </c>
      <c r="E208" s="643">
        <v>-196.45</v>
      </c>
      <c r="F208" s="643">
        <v>-100.52013422818791</v>
      </c>
      <c r="G208" s="651">
        <v>122.45604026845638</v>
      </c>
      <c r="H208" s="643">
        <v>347.8942953020134</v>
      </c>
      <c r="I208" s="643">
        <v>0</v>
      </c>
      <c r="J208" s="643">
        <v>39.934228187919466</v>
      </c>
      <c r="K208" s="643">
        <v>0</v>
      </c>
      <c r="L208" s="643">
        <v>25.601006711409397</v>
      </c>
      <c r="M208" s="643">
        <v>0</v>
      </c>
      <c r="N208" s="643">
        <v>0</v>
      </c>
      <c r="O208" s="643">
        <v>-5.0020134228187922</v>
      </c>
      <c r="P208" s="643">
        <v>6.1966442953020131</v>
      </c>
      <c r="Q208" s="643">
        <v>0</v>
      </c>
      <c r="R208" s="643">
        <v>0</v>
      </c>
      <c r="S208" s="643">
        <v>0</v>
      </c>
      <c r="T208" s="643">
        <v>0</v>
      </c>
      <c r="U208" s="643">
        <v>0</v>
      </c>
      <c r="V208" s="643">
        <v>3.5640939597315437</v>
      </c>
      <c r="W208" s="643">
        <v>0</v>
      </c>
      <c r="X208" s="643">
        <v>0</v>
      </c>
      <c r="Y208" s="643">
        <v>0</v>
      </c>
      <c r="Z208" s="643">
        <v>1.2379194630872483</v>
      </c>
      <c r="AA208" s="643">
        <v>0</v>
      </c>
      <c r="AB208" s="643">
        <v>0</v>
      </c>
      <c r="AC208" s="643">
        <v>0</v>
      </c>
      <c r="AD208" s="643">
        <v>0</v>
      </c>
      <c r="AE208" s="643">
        <v>0</v>
      </c>
      <c r="AF208" s="643">
        <v>0</v>
      </c>
      <c r="AG208" s="643">
        <v>0</v>
      </c>
      <c r="AH208" s="643">
        <v>0</v>
      </c>
      <c r="AI208" s="643">
        <v>0</v>
      </c>
      <c r="AJ208" s="643">
        <v>0</v>
      </c>
      <c r="AK208" s="643">
        <v>0</v>
      </c>
      <c r="AL208" s="643">
        <v>0</v>
      </c>
      <c r="AM208" s="643">
        <v>0</v>
      </c>
      <c r="AN208" s="643">
        <v>0</v>
      </c>
      <c r="AO208" s="643">
        <v>0</v>
      </c>
      <c r="AP208" s="643">
        <v>0</v>
      </c>
      <c r="AQ208" s="643">
        <v>0</v>
      </c>
    </row>
    <row r="209" spans="1:43" ht="16.5">
      <c r="A209" s="642">
        <v>626</v>
      </c>
      <c r="B209" s="632" t="s">
        <v>232</v>
      </c>
      <c r="C209" s="36">
        <v>4756</v>
      </c>
      <c r="D209" s="643">
        <v>281.39550042052144</v>
      </c>
      <c r="E209" s="643">
        <v>-196.44995794785535</v>
      </c>
      <c r="F209" s="643">
        <v>-100.5199747687132</v>
      </c>
      <c r="G209" s="651">
        <v>-15.574432296047098</v>
      </c>
      <c r="H209" s="643">
        <v>175.09671993271658</v>
      </c>
      <c r="I209" s="643">
        <v>0</v>
      </c>
      <c r="J209" s="643">
        <v>45.039318755256517</v>
      </c>
      <c r="K209" s="643">
        <v>10.342304457527334</v>
      </c>
      <c r="L209" s="643">
        <v>16.041000841042894</v>
      </c>
      <c r="M209" s="643">
        <v>0</v>
      </c>
      <c r="N209" s="643">
        <v>0</v>
      </c>
      <c r="O209" s="643">
        <v>10.342304457527334</v>
      </c>
      <c r="P209" s="643">
        <v>3.9230445752733387</v>
      </c>
      <c r="Q209" s="643">
        <v>0</v>
      </c>
      <c r="R209" s="643">
        <v>0</v>
      </c>
      <c r="S209" s="643">
        <v>0</v>
      </c>
      <c r="T209" s="643">
        <v>0</v>
      </c>
      <c r="U209" s="643">
        <v>0</v>
      </c>
      <c r="V209" s="643">
        <v>3.5639192598822538</v>
      </c>
      <c r="W209" s="643">
        <v>0</v>
      </c>
      <c r="X209" s="643">
        <v>0</v>
      </c>
      <c r="Y209" s="643">
        <v>0</v>
      </c>
      <c r="Z209" s="643">
        <v>1.0359545836837678</v>
      </c>
      <c r="AA209" s="643">
        <v>0</v>
      </c>
      <c r="AB209" s="643">
        <v>0</v>
      </c>
      <c r="AC209" s="643">
        <v>0</v>
      </c>
      <c r="AD209" s="643">
        <v>16.010933557611438</v>
      </c>
      <c r="AE209" s="643">
        <v>0</v>
      </c>
      <c r="AF209" s="643">
        <v>0</v>
      </c>
      <c r="AG209" s="643">
        <v>0</v>
      </c>
      <c r="AH209" s="643">
        <v>0</v>
      </c>
      <c r="AI209" s="643">
        <v>0</v>
      </c>
      <c r="AJ209" s="643">
        <v>0</v>
      </c>
      <c r="AK209" s="643">
        <v>0</v>
      </c>
      <c r="AL209" s="643">
        <v>0</v>
      </c>
      <c r="AM209" s="643">
        <v>0</v>
      </c>
      <c r="AN209" s="643">
        <v>0</v>
      </c>
      <c r="AO209" s="643">
        <v>0</v>
      </c>
      <c r="AP209" s="643">
        <v>0</v>
      </c>
      <c r="AQ209" s="643">
        <v>0</v>
      </c>
    </row>
    <row r="210" spans="1:43" ht="16.5">
      <c r="A210" s="642">
        <v>630</v>
      </c>
      <c r="B210" s="632" t="s">
        <v>233</v>
      </c>
      <c r="C210" s="36">
        <v>1646</v>
      </c>
      <c r="D210" s="643">
        <v>234.56257594167678</v>
      </c>
      <c r="E210" s="643">
        <v>-196.45018226002429</v>
      </c>
      <c r="F210" s="643">
        <v>-100.52004860267314</v>
      </c>
      <c r="G210" s="651">
        <v>-62.407654921020658</v>
      </c>
      <c r="H210" s="643">
        <v>0</v>
      </c>
      <c r="I210" s="643">
        <v>0</v>
      </c>
      <c r="J210" s="643">
        <v>159.0577156743621</v>
      </c>
      <c r="K210" s="643">
        <v>32.600243013365734</v>
      </c>
      <c r="L210" s="643">
        <v>0</v>
      </c>
      <c r="M210" s="643">
        <v>0</v>
      </c>
      <c r="N210" s="643">
        <v>0</v>
      </c>
      <c r="O210" s="643">
        <v>23.544957472660997</v>
      </c>
      <c r="P210" s="643">
        <v>14.171931956257595</v>
      </c>
      <c r="Q210" s="643">
        <v>0</v>
      </c>
      <c r="R210" s="643">
        <v>0</v>
      </c>
      <c r="S210" s="643">
        <v>0</v>
      </c>
      <c r="T210" s="643">
        <v>0</v>
      </c>
      <c r="U210" s="643">
        <v>0</v>
      </c>
      <c r="V210" s="643">
        <v>3.5637910085054676</v>
      </c>
      <c r="W210" s="643">
        <v>0</v>
      </c>
      <c r="X210" s="643">
        <v>0</v>
      </c>
      <c r="Y210" s="643">
        <v>0</v>
      </c>
      <c r="Z210" s="643">
        <v>1.6239368165249088</v>
      </c>
      <c r="AA210" s="643">
        <v>0</v>
      </c>
      <c r="AB210" s="643">
        <v>0</v>
      </c>
      <c r="AC210" s="643">
        <v>0</v>
      </c>
      <c r="AD210" s="643">
        <v>0</v>
      </c>
      <c r="AE210" s="643">
        <v>0</v>
      </c>
      <c r="AF210" s="643">
        <v>0</v>
      </c>
      <c r="AG210" s="643">
        <v>0</v>
      </c>
      <c r="AH210" s="643">
        <v>0</v>
      </c>
      <c r="AI210" s="643">
        <v>0</v>
      </c>
      <c r="AJ210" s="643">
        <v>0</v>
      </c>
      <c r="AK210" s="643">
        <v>0</v>
      </c>
      <c r="AL210" s="643">
        <v>0</v>
      </c>
      <c r="AM210" s="643">
        <v>0</v>
      </c>
      <c r="AN210" s="643">
        <v>0</v>
      </c>
      <c r="AO210" s="643">
        <v>0</v>
      </c>
      <c r="AP210" s="643">
        <v>0</v>
      </c>
      <c r="AQ210" s="643">
        <v>0</v>
      </c>
    </row>
    <row r="211" spans="1:43" ht="16.5">
      <c r="A211" s="642">
        <v>631</v>
      </c>
      <c r="B211" s="632" t="s">
        <v>234</v>
      </c>
      <c r="C211" s="36">
        <v>1930</v>
      </c>
      <c r="D211" s="643">
        <v>49.741968911917098</v>
      </c>
      <c r="E211" s="643">
        <v>-196.45025906735751</v>
      </c>
      <c r="F211" s="643">
        <v>-100.52020725388601</v>
      </c>
      <c r="G211" s="651">
        <v>-247.22849740932642</v>
      </c>
      <c r="H211" s="643">
        <v>0</v>
      </c>
      <c r="I211" s="643">
        <v>0</v>
      </c>
      <c r="J211" s="643">
        <v>24.664248704663212</v>
      </c>
      <c r="K211" s="643">
        <v>0</v>
      </c>
      <c r="L211" s="643">
        <v>0</v>
      </c>
      <c r="M211" s="643">
        <v>0</v>
      </c>
      <c r="N211" s="643">
        <v>0</v>
      </c>
      <c r="O211" s="643">
        <v>0</v>
      </c>
      <c r="P211" s="643">
        <v>14.574093264248704</v>
      </c>
      <c r="Q211" s="643">
        <v>0</v>
      </c>
      <c r="R211" s="643">
        <v>0</v>
      </c>
      <c r="S211" s="643">
        <v>0</v>
      </c>
      <c r="T211" s="643">
        <v>0</v>
      </c>
      <c r="U211" s="643">
        <v>0</v>
      </c>
      <c r="V211" s="643">
        <v>3.5642487046632123</v>
      </c>
      <c r="W211" s="643">
        <v>0</v>
      </c>
      <c r="X211" s="643">
        <v>0</v>
      </c>
      <c r="Y211" s="643">
        <v>0</v>
      </c>
      <c r="Z211" s="643">
        <v>1.0849740932642487</v>
      </c>
      <c r="AA211" s="643">
        <v>0</v>
      </c>
      <c r="AB211" s="643">
        <v>5.8544041450777202</v>
      </c>
      <c r="AC211" s="643">
        <v>0</v>
      </c>
      <c r="AD211" s="643">
        <v>0</v>
      </c>
      <c r="AE211" s="643">
        <v>0</v>
      </c>
      <c r="AF211" s="643">
        <v>0</v>
      </c>
      <c r="AG211" s="643">
        <v>0</v>
      </c>
      <c r="AH211" s="643">
        <v>0</v>
      </c>
      <c r="AI211" s="643">
        <v>0</v>
      </c>
      <c r="AJ211" s="643">
        <v>0</v>
      </c>
      <c r="AK211" s="643">
        <v>0</v>
      </c>
      <c r="AL211" s="643">
        <v>0</v>
      </c>
      <c r="AM211" s="643">
        <v>0</v>
      </c>
      <c r="AN211" s="643">
        <v>0</v>
      </c>
      <c r="AO211" s="643">
        <v>0</v>
      </c>
      <c r="AP211" s="643">
        <v>0</v>
      </c>
      <c r="AQ211" s="643">
        <v>0</v>
      </c>
    </row>
    <row r="212" spans="1:43" ht="16.5">
      <c r="A212" s="642">
        <v>635</v>
      </c>
      <c r="B212" s="632" t="s">
        <v>235</v>
      </c>
      <c r="C212" s="36">
        <v>6337</v>
      </c>
      <c r="D212" s="643">
        <v>233.35758245226447</v>
      </c>
      <c r="E212" s="643">
        <v>-196.45005523118195</v>
      </c>
      <c r="F212" s="643">
        <v>-100.51996212718952</v>
      </c>
      <c r="G212" s="651">
        <v>-63.612434906106991</v>
      </c>
      <c r="H212" s="643">
        <v>166.72273946662457</v>
      </c>
      <c r="I212" s="643">
        <v>0</v>
      </c>
      <c r="J212" s="643">
        <v>30.04670979958971</v>
      </c>
      <c r="K212" s="643">
        <v>8.467729209405082</v>
      </c>
      <c r="L212" s="643">
        <v>0</v>
      </c>
      <c r="M212" s="643">
        <v>0</v>
      </c>
      <c r="N212" s="643">
        <v>0</v>
      </c>
      <c r="O212" s="643">
        <v>8.467729209405082</v>
      </c>
      <c r="P212" s="643">
        <v>9.8784913997159531</v>
      </c>
      <c r="Q212" s="643">
        <v>0</v>
      </c>
      <c r="R212" s="643">
        <v>0</v>
      </c>
      <c r="S212" s="643">
        <v>0</v>
      </c>
      <c r="T212" s="643">
        <v>0</v>
      </c>
      <c r="U212" s="643">
        <v>0</v>
      </c>
      <c r="V212" s="643">
        <v>3.5639892693703645</v>
      </c>
      <c r="W212" s="643">
        <v>0</v>
      </c>
      <c r="X212" s="643">
        <v>0</v>
      </c>
      <c r="Y212" s="643">
        <v>0</v>
      </c>
      <c r="Z212" s="643">
        <v>1.0812687391510178</v>
      </c>
      <c r="AA212" s="643">
        <v>5.1289253590026824</v>
      </c>
      <c r="AB212" s="643">
        <v>0</v>
      </c>
      <c r="AC212" s="643">
        <v>0</v>
      </c>
      <c r="AD212" s="643">
        <v>0</v>
      </c>
      <c r="AE212" s="643">
        <v>0</v>
      </c>
      <c r="AF212" s="643">
        <v>0</v>
      </c>
      <c r="AG212" s="643">
        <v>0</v>
      </c>
      <c r="AH212" s="643">
        <v>0</v>
      </c>
      <c r="AI212" s="643">
        <v>0</v>
      </c>
      <c r="AJ212" s="643">
        <v>0</v>
      </c>
      <c r="AK212" s="643">
        <v>0</v>
      </c>
      <c r="AL212" s="643">
        <v>0</v>
      </c>
      <c r="AM212" s="643">
        <v>0</v>
      </c>
      <c r="AN212" s="643">
        <v>0</v>
      </c>
      <c r="AO212" s="643">
        <v>0</v>
      </c>
      <c r="AP212" s="643">
        <v>0</v>
      </c>
      <c r="AQ212" s="643">
        <v>0</v>
      </c>
    </row>
    <row r="213" spans="1:43" ht="16.5">
      <c r="A213" s="642">
        <v>636</v>
      </c>
      <c r="B213" s="632" t="s">
        <v>236</v>
      </c>
      <c r="C213" s="36">
        <v>8130</v>
      </c>
      <c r="D213" s="643">
        <v>201.86027060270604</v>
      </c>
      <c r="E213" s="643">
        <v>-196.45006150061499</v>
      </c>
      <c r="F213" s="643">
        <v>-100.52004920049201</v>
      </c>
      <c r="G213" s="651">
        <v>-95.10984009840098</v>
      </c>
      <c r="H213" s="643">
        <v>141.78253382533825</v>
      </c>
      <c r="I213" s="643">
        <v>0</v>
      </c>
      <c r="J213" s="643">
        <v>11.710086100861009</v>
      </c>
      <c r="K213" s="643">
        <v>2.9334563345633455</v>
      </c>
      <c r="L213" s="643">
        <v>9.3838868388683885</v>
      </c>
      <c r="M213" s="643">
        <v>0</v>
      </c>
      <c r="N213" s="643">
        <v>31.511070110701105</v>
      </c>
      <c r="O213" s="643">
        <v>-6.0501845018450187</v>
      </c>
      <c r="P213" s="643">
        <v>5.7366543665436653</v>
      </c>
      <c r="Q213" s="643">
        <v>0</v>
      </c>
      <c r="R213" s="643">
        <v>0</v>
      </c>
      <c r="S213" s="643">
        <v>0</v>
      </c>
      <c r="T213" s="643">
        <v>0</v>
      </c>
      <c r="U213" s="643">
        <v>0</v>
      </c>
      <c r="V213" s="643">
        <v>3.5639606396063961</v>
      </c>
      <c r="W213" s="643">
        <v>0</v>
      </c>
      <c r="X213" s="643">
        <v>0</v>
      </c>
      <c r="Y213" s="643">
        <v>0</v>
      </c>
      <c r="Z213" s="643">
        <v>1.2888068880688808</v>
      </c>
      <c r="AA213" s="643">
        <v>0</v>
      </c>
      <c r="AB213" s="643">
        <v>0</v>
      </c>
      <c r="AC213" s="643">
        <v>0</v>
      </c>
      <c r="AD213" s="643">
        <v>0</v>
      </c>
      <c r="AE213" s="643">
        <v>0</v>
      </c>
      <c r="AF213" s="643">
        <v>0</v>
      </c>
      <c r="AG213" s="643">
        <v>0</v>
      </c>
      <c r="AH213" s="643">
        <v>0</v>
      </c>
      <c r="AI213" s="643">
        <v>0</v>
      </c>
      <c r="AJ213" s="643">
        <v>0</v>
      </c>
      <c r="AK213" s="643">
        <v>0</v>
      </c>
      <c r="AL213" s="643">
        <v>0</v>
      </c>
      <c r="AM213" s="643">
        <v>0</v>
      </c>
      <c r="AN213" s="643">
        <v>0</v>
      </c>
      <c r="AO213" s="643">
        <v>0</v>
      </c>
      <c r="AP213" s="643">
        <v>0</v>
      </c>
      <c r="AQ213" s="643">
        <v>0</v>
      </c>
    </row>
    <row r="214" spans="1:43" ht="16.5">
      <c r="A214" s="642">
        <v>638</v>
      </c>
      <c r="B214" s="632" t="s">
        <v>237</v>
      </c>
      <c r="C214" s="36">
        <v>51289</v>
      </c>
      <c r="D214" s="643">
        <v>301.50192048977362</v>
      </c>
      <c r="E214" s="643">
        <v>-196.44999902513209</v>
      </c>
      <c r="F214" s="643">
        <v>-100.51999454073973</v>
      </c>
      <c r="G214" s="651">
        <v>4.5319269239018114</v>
      </c>
      <c r="H214" s="643">
        <v>144.82647351283902</v>
      </c>
      <c r="I214" s="643">
        <v>0</v>
      </c>
      <c r="J214" s="643">
        <v>28.307219871707385</v>
      </c>
      <c r="K214" s="643">
        <v>19.820273352960672</v>
      </c>
      <c r="L214" s="643">
        <v>5.2061455672756338</v>
      </c>
      <c r="M214" s="643">
        <v>0</v>
      </c>
      <c r="N214" s="643">
        <v>12.855271110764491</v>
      </c>
      <c r="O214" s="643">
        <v>16.420012088362029</v>
      </c>
      <c r="P214" s="643">
        <v>10.056347364932051</v>
      </c>
      <c r="Q214" s="643">
        <v>46.138119284836904</v>
      </c>
      <c r="R214" s="643">
        <v>0</v>
      </c>
      <c r="S214" s="643">
        <v>0</v>
      </c>
      <c r="T214" s="643">
        <v>3.2255259412349626</v>
      </c>
      <c r="U214" s="643">
        <v>0</v>
      </c>
      <c r="V214" s="643">
        <v>3.5640000779894323</v>
      </c>
      <c r="W214" s="643">
        <v>3.9745754450271988</v>
      </c>
      <c r="X214" s="643">
        <v>0</v>
      </c>
      <c r="Y214" s="643">
        <v>0</v>
      </c>
      <c r="Z214" s="643">
        <v>1.3257618592680691</v>
      </c>
      <c r="AA214" s="643">
        <v>1.613094425705317</v>
      </c>
      <c r="AB214" s="643">
        <v>0.220300649262025</v>
      </c>
      <c r="AC214" s="643">
        <v>0</v>
      </c>
      <c r="AD214" s="643">
        <v>5.2987775156466297</v>
      </c>
      <c r="AE214" s="643">
        <v>1.3165201115248883</v>
      </c>
      <c r="AF214" s="643">
        <v>0</v>
      </c>
      <c r="AG214" s="643">
        <v>0</v>
      </c>
      <c r="AH214" s="643">
        <v>0</v>
      </c>
      <c r="AI214" s="643">
        <v>0</v>
      </c>
      <c r="AJ214" s="643">
        <v>0</v>
      </c>
      <c r="AK214" s="643">
        <v>0</v>
      </c>
      <c r="AL214" s="643">
        <v>0</v>
      </c>
      <c r="AM214" s="643">
        <v>0</v>
      </c>
      <c r="AN214" s="643">
        <v>0</v>
      </c>
      <c r="AO214" s="643">
        <v>0</v>
      </c>
      <c r="AP214" s="643">
        <v>0</v>
      </c>
      <c r="AQ214" s="643">
        <v>-2.6664976895630641</v>
      </c>
    </row>
    <row r="215" spans="1:43" ht="16.5">
      <c r="A215" s="642">
        <v>678</v>
      </c>
      <c r="B215" s="632" t="s">
        <v>238</v>
      </c>
      <c r="C215" s="36">
        <v>23797</v>
      </c>
      <c r="D215" s="643">
        <v>285.62045636004541</v>
      </c>
      <c r="E215" s="643">
        <v>-196.45001470773627</v>
      </c>
      <c r="F215" s="643">
        <v>-100.51998151027441</v>
      </c>
      <c r="G215" s="651">
        <v>-11.34953985796529</v>
      </c>
      <c r="H215" s="643">
        <v>108.1796024708997</v>
      </c>
      <c r="I215" s="643">
        <v>0</v>
      </c>
      <c r="J215" s="643">
        <v>77.012312476362567</v>
      </c>
      <c r="K215" s="643">
        <v>9.0196663444972049</v>
      </c>
      <c r="L215" s="643">
        <v>6.4118166155397738</v>
      </c>
      <c r="M215" s="643">
        <v>0</v>
      </c>
      <c r="N215" s="643">
        <v>15.232382233054587</v>
      </c>
      <c r="O215" s="643">
        <v>4.7603899651216537</v>
      </c>
      <c r="P215" s="643">
        <v>8.442240618565366</v>
      </c>
      <c r="Q215" s="643">
        <v>37.585998235071649</v>
      </c>
      <c r="R215" s="643">
        <v>0</v>
      </c>
      <c r="S215" s="643">
        <v>0</v>
      </c>
      <c r="T215" s="643">
        <v>0.206076396184393</v>
      </c>
      <c r="U215" s="643">
        <v>4.3210068496028908</v>
      </c>
      <c r="V215" s="643">
        <v>3.5640206748749841</v>
      </c>
      <c r="W215" s="643">
        <v>1.9828129596167585</v>
      </c>
      <c r="X215" s="643">
        <v>0</v>
      </c>
      <c r="Y215" s="643">
        <v>0</v>
      </c>
      <c r="Z215" s="643">
        <v>1.3645417489599529</v>
      </c>
      <c r="AA215" s="643">
        <v>4.7182838172878938</v>
      </c>
      <c r="AB215" s="643">
        <v>0</v>
      </c>
      <c r="AC215" s="643">
        <v>0</v>
      </c>
      <c r="AD215" s="643">
        <v>0</v>
      </c>
      <c r="AE215" s="643">
        <v>0</v>
      </c>
      <c r="AF215" s="643">
        <v>0</v>
      </c>
      <c r="AG215" s="643">
        <v>0</v>
      </c>
      <c r="AH215" s="643">
        <v>0</v>
      </c>
      <c r="AI215" s="643">
        <v>0</v>
      </c>
      <c r="AJ215" s="643">
        <v>0</v>
      </c>
      <c r="AK215" s="643">
        <v>0</v>
      </c>
      <c r="AL215" s="643">
        <v>0</v>
      </c>
      <c r="AM215" s="643">
        <v>0</v>
      </c>
      <c r="AN215" s="643">
        <v>0</v>
      </c>
      <c r="AO215" s="643">
        <v>0</v>
      </c>
      <c r="AP215" s="643">
        <v>0</v>
      </c>
      <c r="AQ215" s="643">
        <v>2.8193049544060176</v>
      </c>
    </row>
    <row r="216" spans="1:43" ht="16.5">
      <c r="A216" s="642">
        <v>680</v>
      </c>
      <c r="B216" s="632" t="s">
        <v>239</v>
      </c>
      <c r="C216" s="36">
        <v>25331</v>
      </c>
      <c r="D216" s="643">
        <v>323.04449093995498</v>
      </c>
      <c r="E216" s="643">
        <v>-196.45000197386602</v>
      </c>
      <c r="F216" s="643">
        <v>-100.51999526272157</v>
      </c>
      <c r="G216" s="651">
        <v>26.074493703367416</v>
      </c>
      <c r="H216" s="643">
        <v>134.57771110497021</v>
      </c>
      <c r="I216" s="643">
        <v>0</v>
      </c>
      <c r="J216" s="643">
        <v>54.496348347874147</v>
      </c>
      <c r="K216" s="643">
        <v>11.768662903162133</v>
      </c>
      <c r="L216" s="643">
        <v>64.752753543089497</v>
      </c>
      <c r="M216" s="643">
        <v>0</v>
      </c>
      <c r="N216" s="643">
        <v>17.111326043188189</v>
      </c>
      <c r="O216" s="643">
        <v>21.30129090837314</v>
      </c>
      <c r="P216" s="643">
        <v>9.6258734357111848</v>
      </c>
      <c r="Q216" s="643">
        <v>0</v>
      </c>
      <c r="R216" s="643">
        <v>0</v>
      </c>
      <c r="S216" s="643">
        <v>0</v>
      </c>
      <c r="T216" s="643">
        <v>0</v>
      </c>
      <c r="U216" s="643">
        <v>2.5370889424025895</v>
      </c>
      <c r="V216" s="643">
        <v>3.5640124748332083</v>
      </c>
      <c r="W216" s="643">
        <v>0</v>
      </c>
      <c r="X216" s="643">
        <v>0</v>
      </c>
      <c r="Y216" s="643">
        <v>0</v>
      </c>
      <c r="Z216" s="643">
        <v>1.2507994157356599</v>
      </c>
      <c r="AA216" s="643">
        <v>1.1664758596186491</v>
      </c>
      <c r="AB216" s="643">
        <v>0.89214796099640759</v>
      </c>
      <c r="AC216" s="643">
        <v>0</v>
      </c>
      <c r="AD216" s="643">
        <v>0</v>
      </c>
      <c r="AE216" s="643">
        <v>0</v>
      </c>
      <c r="AF216" s="643">
        <v>0</v>
      </c>
      <c r="AG216" s="643">
        <v>0</v>
      </c>
      <c r="AH216" s="643">
        <v>0</v>
      </c>
      <c r="AI216" s="643">
        <v>0</v>
      </c>
      <c r="AJ216" s="643">
        <v>0</v>
      </c>
      <c r="AK216" s="643">
        <v>0</v>
      </c>
      <c r="AL216" s="643">
        <v>0</v>
      </c>
      <c r="AM216" s="643">
        <v>0</v>
      </c>
      <c r="AN216" s="643">
        <v>0</v>
      </c>
      <c r="AO216" s="643">
        <v>0</v>
      </c>
      <c r="AP216" s="643">
        <v>0</v>
      </c>
      <c r="AQ216" s="643">
        <v>0</v>
      </c>
    </row>
    <row r="217" spans="1:43" ht="16.5">
      <c r="A217" s="642">
        <v>681</v>
      </c>
      <c r="B217" s="632" t="s">
        <v>240</v>
      </c>
      <c r="C217" s="36">
        <v>3297</v>
      </c>
      <c r="D217" s="643">
        <v>294.55686988171067</v>
      </c>
      <c r="E217" s="643">
        <v>-196.45010615711251</v>
      </c>
      <c r="F217" s="643">
        <v>-100.51986654534426</v>
      </c>
      <c r="G217" s="651">
        <v>-2.4131028207461327</v>
      </c>
      <c r="H217" s="643">
        <v>212.76129814983318</v>
      </c>
      <c r="I217" s="643">
        <v>0</v>
      </c>
      <c r="J217" s="643">
        <v>28.875644525326052</v>
      </c>
      <c r="K217" s="643">
        <v>0</v>
      </c>
      <c r="L217" s="643">
        <v>34.709129511677283</v>
      </c>
      <c r="M217" s="643">
        <v>0</v>
      </c>
      <c r="N217" s="643">
        <v>0</v>
      </c>
      <c r="O217" s="643">
        <v>2.2605398847437064</v>
      </c>
      <c r="P217" s="643">
        <v>5.6906278434940853</v>
      </c>
      <c r="Q217" s="643">
        <v>0</v>
      </c>
      <c r="R217" s="643">
        <v>0</v>
      </c>
      <c r="S217" s="643">
        <v>0</v>
      </c>
      <c r="T217" s="643">
        <v>2.3575978161965425</v>
      </c>
      <c r="U217" s="643">
        <v>0</v>
      </c>
      <c r="V217" s="643">
        <v>3.5641492265696089</v>
      </c>
      <c r="W217" s="643">
        <v>0</v>
      </c>
      <c r="X217" s="643">
        <v>0</v>
      </c>
      <c r="Y217" s="643">
        <v>0</v>
      </c>
      <c r="Z217" s="643">
        <v>0.91082802547770703</v>
      </c>
      <c r="AA217" s="643">
        <v>0</v>
      </c>
      <c r="AB217" s="643">
        <v>3.4270548983924778</v>
      </c>
      <c r="AC217" s="643">
        <v>0</v>
      </c>
      <c r="AD217" s="643">
        <v>0</v>
      </c>
      <c r="AE217" s="643">
        <v>0</v>
      </c>
      <c r="AF217" s="643">
        <v>0</v>
      </c>
      <c r="AG217" s="643">
        <v>0</v>
      </c>
      <c r="AH217" s="643">
        <v>0</v>
      </c>
      <c r="AI217" s="643">
        <v>0</v>
      </c>
      <c r="AJ217" s="643">
        <v>0</v>
      </c>
      <c r="AK217" s="643">
        <v>0</v>
      </c>
      <c r="AL217" s="643">
        <v>0</v>
      </c>
      <c r="AM217" s="643">
        <v>0</v>
      </c>
      <c r="AN217" s="643">
        <v>0</v>
      </c>
      <c r="AO217" s="643">
        <v>0</v>
      </c>
      <c r="AP217" s="643">
        <v>0</v>
      </c>
      <c r="AQ217" s="643">
        <v>0</v>
      </c>
    </row>
    <row r="218" spans="1:43" ht="16.5">
      <c r="A218" s="642">
        <v>683</v>
      </c>
      <c r="B218" s="632" t="s">
        <v>241</v>
      </c>
      <c r="C218" s="36">
        <v>3599</v>
      </c>
      <c r="D218" s="643">
        <v>376.44317866073908</v>
      </c>
      <c r="E218" s="643">
        <v>-196.45012503473188</v>
      </c>
      <c r="F218" s="643">
        <v>-100.51986662961934</v>
      </c>
      <c r="G218" s="651">
        <v>79.473186996387881</v>
      </c>
      <c r="H218" s="643">
        <v>215.15254237288136</v>
      </c>
      <c r="I218" s="643">
        <v>0</v>
      </c>
      <c r="J218" s="643">
        <v>72.744929146985271</v>
      </c>
      <c r="K218" s="643">
        <v>10.353987218671854</v>
      </c>
      <c r="L218" s="643">
        <v>0</v>
      </c>
      <c r="M218" s="643">
        <v>0</v>
      </c>
      <c r="N218" s="643">
        <v>45.656571269797169</v>
      </c>
      <c r="O218" s="643">
        <v>10.353987218671854</v>
      </c>
      <c r="P218" s="643">
        <v>9.1208669074742978</v>
      </c>
      <c r="Q218" s="643">
        <v>0</v>
      </c>
      <c r="R218" s="643">
        <v>0</v>
      </c>
      <c r="S218" s="643">
        <v>0</v>
      </c>
      <c r="T218" s="643">
        <v>0</v>
      </c>
      <c r="U218" s="643">
        <v>0</v>
      </c>
      <c r="V218" s="643">
        <v>3.5640455682133925</v>
      </c>
      <c r="W218" s="643">
        <v>0</v>
      </c>
      <c r="X218" s="643">
        <v>0</v>
      </c>
      <c r="Y218" s="643">
        <v>0</v>
      </c>
      <c r="Z218" s="643">
        <v>1.2861906085023618</v>
      </c>
      <c r="AA218" s="643">
        <v>8.2100583495415389</v>
      </c>
      <c r="AB218" s="643">
        <v>0</v>
      </c>
      <c r="AC218" s="643">
        <v>0</v>
      </c>
      <c r="AD218" s="643">
        <v>0</v>
      </c>
      <c r="AE218" s="643">
        <v>0</v>
      </c>
      <c r="AF218" s="643">
        <v>0</v>
      </c>
      <c r="AG218" s="643">
        <v>0</v>
      </c>
      <c r="AH218" s="643">
        <v>0</v>
      </c>
      <c r="AI218" s="643">
        <v>0</v>
      </c>
      <c r="AJ218" s="643">
        <v>0</v>
      </c>
      <c r="AK218" s="643">
        <v>0</v>
      </c>
      <c r="AL218" s="643">
        <v>0</v>
      </c>
      <c r="AM218" s="643">
        <v>0</v>
      </c>
      <c r="AN218" s="643">
        <v>0</v>
      </c>
      <c r="AO218" s="643">
        <v>0</v>
      </c>
      <c r="AP218" s="643">
        <v>0</v>
      </c>
      <c r="AQ218" s="643">
        <v>0</v>
      </c>
    </row>
    <row r="219" spans="1:43" ht="16.5">
      <c r="A219" s="642">
        <v>684</v>
      </c>
      <c r="B219" s="632" t="s">
        <v>242</v>
      </c>
      <c r="C219" s="36">
        <v>38832</v>
      </c>
      <c r="D219" s="643">
        <v>295.20029872270294</v>
      </c>
      <c r="E219" s="643">
        <v>-196.44998969921713</v>
      </c>
      <c r="F219" s="643">
        <v>-100.52000927070458</v>
      </c>
      <c r="G219" s="651">
        <v>-1.7697002472187886</v>
      </c>
      <c r="H219" s="643">
        <v>130.92920786979809</v>
      </c>
      <c r="I219" s="643">
        <v>0</v>
      </c>
      <c r="J219" s="643">
        <v>53.323805109188299</v>
      </c>
      <c r="K219" s="643">
        <v>16.620622167284715</v>
      </c>
      <c r="L219" s="643">
        <v>18.664065718994642</v>
      </c>
      <c r="M219" s="643">
        <v>0</v>
      </c>
      <c r="N219" s="643">
        <v>12.79630201895344</v>
      </c>
      <c r="O219" s="643">
        <v>12.782138442521632</v>
      </c>
      <c r="P219" s="643">
        <v>9.357900700453234</v>
      </c>
      <c r="Q219" s="643">
        <v>23.552946023897817</v>
      </c>
      <c r="R219" s="643">
        <v>0</v>
      </c>
      <c r="S219" s="643">
        <v>0</v>
      </c>
      <c r="T219" s="643">
        <v>0</v>
      </c>
      <c r="U219" s="643">
        <v>9.1852338277709098</v>
      </c>
      <c r="V219" s="643">
        <v>3.5639936135146271</v>
      </c>
      <c r="W219" s="643">
        <v>0</v>
      </c>
      <c r="X219" s="643">
        <v>0</v>
      </c>
      <c r="Y219" s="643">
        <v>0</v>
      </c>
      <c r="Z219" s="643">
        <v>1.2550988875154512</v>
      </c>
      <c r="AA219" s="643">
        <v>0.76091882983106718</v>
      </c>
      <c r="AB219" s="643">
        <v>2.327848166460651</v>
      </c>
      <c r="AC219" s="643">
        <v>0</v>
      </c>
      <c r="AD219" s="643">
        <v>0</v>
      </c>
      <c r="AE219" s="643">
        <v>8.0217346518335397E-2</v>
      </c>
      <c r="AF219" s="643">
        <v>0</v>
      </c>
      <c r="AG219" s="643">
        <v>0</v>
      </c>
      <c r="AH219" s="643">
        <v>0</v>
      </c>
      <c r="AI219" s="643">
        <v>0</v>
      </c>
      <c r="AJ219" s="643">
        <v>0</v>
      </c>
      <c r="AK219" s="643">
        <v>0</v>
      </c>
      <c r="AL219" s="643">
        <v>0</v>
      </c>
      <c r="AM219" s="643">
        <v>0</v>
      </c>
      <c r="AN219" s="643">
        <v>0</v>
      </c>
      <c r="AO219" s="643">
        <v>0</v>
      </c>
      <c r="AP219" s="643">
        <v>0</v>
      </c>
      <c r="AQ219" s="643">
        <v>0</v>
      </c>
    </row>
    <row r="220" spans="1:43" ht="16.5">
      <c r="A220" s="642">
        <v>686</v>
      </c>
      <c r="B220" s="632" t="s">
        <v>243</v>
      </c>
      <c r="C220" s="36">
        <v>2933</v>
      </c>
      <c r="D220" s="643">
        <v>545.08421411524034</v>
      </c>
      <c r="E220" s="643">
        <v>-196.45005114217525</v>
      </c>
      <c r="F220" s="643">
        <v>-100.51994544834641</v>
      </c>
      <c r="G220" s="651">
        <v>248.11421752471873</v>
      </c>
      <c r="H220" s="643">
        <v>357.28639618138425</v>
      </c>
      <c r="I220" s="643">
        <v>0</v>
      </c>
      <c r="J220" s="643">
        <v>64.918513467439482</v>
      </c>
      <c r="K220" s="643">
        <v>55.394135697238326</v>
      </c>
      <c r="L220" s="643">
        <v>0</v>
      </c>
      <c r="M220" s="643">
        <v>0</v>
      </c>
      <c r="N220" s="643">
        <v>0</v>
      </c>
      <c r="O220" s="643">
        <v>50.311967269007845</v>
      </c>
      <c r="P220" s="643">
        <v>5.5987043982270714</v>
      </c>
      <c r="Q220" s="643">
        <v>0</v>
      </c>
      <c r="R220" s="643">
        <v>0</v>
      </c>
      <c r="S220" s="643">
        <v>0</v>
      </c>
      <c r="T220" s="643">
        <v>7.0627344016365496</v>
      </c>
      <c r="U220" s="643">
        <v>0</v>
      </c>
      <c r="V220" s="643">
        <v>3.563927719058984</v>
      </c>
      <c r="W220" s="643">
        <v>0</v>
      </c>
      <c r="X220" s="643">
        <v>0</v>
      </c>
      <c r="Y220" s="643">
        <v>0</v>
      </c>
      <c r="Z220" s="643">
        <v>0.94783498124786902</v>
      </c>
      <c r="AA220" s="643">
        <v>0</v>
      </c>
      <c r="AB220" s="643">
        <v>0</v>
      </c>
      <c r="AC220" s="643">
        <v>0</v>
      </c>
      <c r="AD220" s="643">
        <v>0</v>
      </c>
      <c r="AE220" s="643">
        <v>0</v>
      </c>
      <c r="AF220" s="643">
        <v>0</v>
      </c>
      <c r="AG220" s="643">
        <v>0</v>
      </c>
      <c r="AH220" s="643">
        <v>0</v>
      </c>
      <c r="AI220" s="643">
        <v>0</v>
      </c>
      <c r="AJ220" s="643">
        <v>0</v>
      </c>
      <c r="AK220" s="643">
        <v>0</v>
      </c>
      <c r="AL220" s="643">
        <v>0</v>
      </c>
      <c r="AM220" s="643">
        <v>0</v>
      </c>
      <c r="AN220" s="643">
        <v>0</v>
      </c>
      <c r="AO220" s="643">
        <v>0</v>
      </c>
      <c r="AP220" s="643">
        <v>0</v>
      </c>
      <c r="AQ220" s="643">
        <v>0</v>
      </c>
    </row>
    <row r="221" spans="1:43" ht="16.5">
      <c r="A221" s="642">
        <v>687</v>
      </c>
      <c r="B221" s="632" t="s">
        <v>244</v>
      </c>
      <c r="C221" s="36">
        <v>1424</v>
      </c>
      <c r="D221" s="643">
        <v>513.36376404494376</v>
      </c>
      <c r="E221" s="643">
        <v>-196.45014044943821</v>
      </c>
      <c r="F221" s="643">
        <v>-100.51966292134831</v>
      </c>
      <c r="G221" s="651">
        <v>216.39396067415731</v>
      </c>
      <c r="H221" s="643">
        <v>356.53230337078651</v>
      </c>
      <c r="I221" s="643">
        <v>0</v>
      </c>
      <c r="J221" s="643">
        <v>66.856039325842701</v>
      </c>
      <c r="K221" s="643">
        <v>26.168539325842698</v>
      </c>
      <c r="L221" s="643">
        <v>26.787219101123597</v>
      </c>
      <c r="M221" s="643">
        <v>0</v>
      </c>
      <c r="N221" s="643">
        <v>0</v>
      </c>
      <c r="O221" s="643">
        <v>26.168539325842698</v>
      </c>
      <c r="P221" s="643">
        <v>6.577247191011236</v>
      </c>
      <c r="Q221" s="643">
        <v>0</v>
      </c>
      <c r="R221" s="643">
        <v>0</v>
      </c>
      <c r="S221" s="643">
        <v>0</v>
      </c>
      <c r="T221" s="643">
        <v>0</v>
      </c>
      <c r="U221" s="643">
        <v>0</v>
      </c>
      <c r="V221" s="643">
        <v>3.5639044943820224</v>
      </c>
      <c r="W221" s="643">
        <v>0</v>
      </c>
      <c r="X221" s="643">
        <v>0</v>
      </c>
      <c r="Y221" s="643">
        <v>0</v>
      </c>
      <c r="Z221" s="643">
        <v>0.70997191011235961</v>
      </c>
      <c r="AA221" s="643">
        <v>0</v>
      </c>
      <c r="AB221" s="643">
        <v>0</v>
      </c>
      <c r="AC221" s="643">
        <v>0</v>
      </c>
      <c r="AD221" s="643">
        <v>0</v>
      </c>
      <c r="AE221" s="643">
        <v>0</v>
      </c>
      <c r="AF221" s="643">
        <v>0</v>
      </c>
      <c r="AG221" s="643">
        <v>0</v>
      </c>
      <c r="AH221" s="643">
        <v>0</v>
      </c>
      <c r="AI221" s="643">
        <v>0</v>
      </c>
      <c r="AJ221" s="643">
        <v>0</v>
      </c>
      <c r="AK221" s="643">
        <v>0</v>
      </c>
      <c r="AL221" s="643">
        <v>0</v>
      </c>
      <c r="AM221" s="643">
        <v>0</v>
      </c>
      <c r="AN221" s="643">
        <v>0</v>
      </c>
      <c r="AO221" s="643">
        <v>0</v>
      </c>
      <c r="AP221" s="643">
        <v>0</v>
      </c>
      <c r="AQ221" s="643">
        <v>0</v>
      </c>
    </row>
    <row r="222" spans="1:43" ht="16.5">
      <c r="A222" s="642">
        <v>689</v>
      </c>
      <c r="B222" s="632" t="s">
        <v>245</v>
      </c>
      <c r="C222" s="36">
        <v>3032</v>
      </c>
      <c r="D222" s="643">
        <v>307.66952506596306</v>
      </c>
      <c r="E222" s="643">
        <v>-196.44986807387863</v>
      </c>
      <c r="F222" s="643">
        <v>-100.52011873350924</v>
      </c>
      <c r="G222" s="651">
        <v>10.699538258575197</v>
      </c>
      <c r="H222" s="643">
        <v>224.49901055408972</v>
      </c>
      <c r="I222" s="643">
        <v>0</v>
      </c>
      <c r="J222" s="643">
        <v>7.849934036939314</v>
      </c>
      <c r="K222" s="643">
        <v>22.122361477572561</v>
      </c>
      <c r="L222" s="643">
        <v>12.58080474934037</v>
      </c>
      <c r="M222" s="643">
        <v>0</v>
      </c>
      <c r="N222" s="643">
        <v>0</v>
      </c>
      <c r="O222" s="643">
        <v>22.614116094986809</v>
      </c>
      <c r="P222" s="643">
        <v>3.0890501319261214</v>
      </c>
      <c r="Q222" s="643">
        <v>0</v>
      </c>
      <c r="R222" s="643">
        <v>0</v>
      </c>
      <c r="S222" s="643">
        <v>0</v>
      </c>
      <c r="T222" s="643">
        <v>0</v>
      </c>
      <c r="U222" s="643">
        <v>0</v>
      </c>
      <c r="V222" s="643">
        <v>3.5639841688654355</v>
      </c>
      <c r="W222" s="643">
        <v>0</v>
      </c>
      <c r="X222" s="643">
        <v>0</v>
      </c>
      <c r="Y222" s="643">
        <v>0</v>
      </c>
      <c r="Z222" s="643">
        <v>0.77275725593667544</v>
      </c>
      <c r="AA222" s="643">
        <v>0</v>
      </c>
      <c r="AB222" s="643">
        <v>0</v>
      </c>
      <c r="AC222" s="643">
        <v>0</v>
      </c>
      <c r="AD222" s="643">
        <v>0</v>
      </c>
      <c r="AE222" s="643">
        <v>0</v>
      </c>
      <c r="AF222" s="643">
        <v>0</v>
      </c>
      <c r="AG222" s="643">
        <v>0</v>
      </c>
      <c r="AH222" s="643">
        <v>0</v>
      </c>
      <c r="AI222" s="643">
        <v>0</v>
      </c>
      <c r="AJ222" s="643">
        <v>0</v>
      </c>
      <c r="AK222" s="643">
        <v>0</v>
      </c>
      <c r="AL222" s="643">
        <v>0</v>
      </c>
      <c r="AM222" s="643">
        <v>0</v>
      </c>
      <c r="AN222" s="643">
        <v>0</v>
      </c>
      <c r="AO222" s="643">
        <v>0</v>
      </c>
      <c r="AP222" s="643">
        <v>0</v>
      </c>
      <c r="AQ222" s="643">
        <v>10.577506596306069</v>
      </c>
    </row>
    <row r="223" spans="1:43" ht="16.5">
      <c r="A223" s="642">
        <v>691</v>
      </c>
      <c r="B223" s="632" t="s">
        <v>246</v>
      </c>
      <c r="C223" s="36">
        <v>2598</v>
      </c>
      <c r="D223" s="643">
        <v>330.90261739799848</v>
      </c>
      <c r="E223" s="643">
        <v>-196.44996150885297</v>
      </c>
      <c r="F223" s="643">
        <v>-100.52001539645882</v>
      </c>
      <c r="G223" s="651">
        <v>33.93264049268668</v>
      </c>
      <c r="H223" s="643">
        <v>297.03348729792145</v>
      </c>
      <c r="I223" s="643">
        <v>0</v>
      </c>
      <c r="J223" s="643">
        <v>18.322555812163202</v>
      </c>
      <c r="K223" s="643">
        <v>0</v>
      </c>
      <c r="L223" s="643">
        <v>0</v>
      </c>
      <c r="M223" s="643">
        <v>0</v>
      </c>
      <c r="N223" s="643">
        <v>0</v>
      </c>
      <c r="O223" s="643">
        <v>0</v>
      </c>
      <c r="P223" s="643">
        <v>7.1816782140107778</v>
      </c>
      <c r="Q223" s="643">
        <v>0</v>
      </c>
      <c r="R223" s="643">
        <v>0</v>
      </c>
      <c r="S223" s="643">
        <v>0</v>
      </c>
      <c r="T223" s="643">
        <v>0</v>
      </c>
      <c r="U223" s="643">
        <v>0</v>
      </c>
      <c r="V223" s="643">
        <v>3.5638953040800616</v>
      </c>
      <c r="W223" s="643">
        <v>0</v>
      </c>
      <c r="X223" s="643">
        <v>0</v>
      </c>
      <c r="Y223" s="643">
        <v>0</v>
      </c>
      <c r="Z223" s="643">
        <v>1.3891454965357968</v>
      </c>
      <c r="AA223" s="643">
        <v>3.4118552732871441</v>
      </c>
      <c r="AB223" s="643">
        <v>0</v>
      </c>
      <c r="AC223" s="643">
        <v>0</v>
      </c>
      <c r="AD223" s="643">
        <v>0</v>
      </c>
      <c r="AE223" s="643">
        <v>0</v>
      </c>
      <c r="AF223" s="643">
        <v>0</v>
      </c>
      <c r="AG223" s="643">
        <v>0</v>
      </c>
      <c r="AH223" s="643">
        <v>0</v>
      </c>
      <c r="AI223" s="643">
        <v>0</v>
      </c>
      <c r="AJ223" s="643">
        <v>0</v>
      </c>
      <c r="AK223" s="643">
        <v>0</v>
      </c>
      <c r="AL223" s="643">
        <v>0</v>
      </c>
      <c r="AM223" s="643">
        <v>0</v>
      </c>
      <c r="AN223" s="643">
        <v>0</v>
      </c>
      <c r="AO223" s="643">
        <v>0</v>
      </c>
      <c r="AP223" s="643">
        <v>0</v>
      </c>
      <c r="AQ223" s="643">
        <v>0</v>
      </c>
    </row>
    <row r="224" spans="1:43" ht="16.5">
      <c r="A224" s="642">
        <v>694</v>
      </c>
      <c r="B224" s="632" t="s">
        <v>247</v>
      </c>
      <c r="C224" s="36">
        <v>28483</v>
      </c>
      <c r="D224" s="643">
        <v>361.30474318014257</v>
      </c>
      <c r="E224" s="643">
        <v>-196.44998771196853</v>
      </c>
      <c r="F224" s="643">
        <v>-100.51999438261419</v>
      </c>
      <c r="G224" s="651">
        <v>64.334761085559805</v>
      </c>
      <c r="H224" s="643">
        <v>138.53596882350877</v>
      </c>
      <c r="I224" s="643">
        <v>0</v>
      </c>
      <c r="J224" s="643">
        <v>63.50672330864024</v>
      </c>
      <c r="K224" s="643">
        <v>35.742442860653725</v>
      </c>
      <c r="L224" s="643">
        <v>8.0353895305971985</v>
      </c>
      <c r="M224" s="643">
        <v>0</v>
      </c>
      <c r="N224" s="643">
        <v>13.267247129866938</v>
      </c>
      <c r="O224" s="643">
        <v>32.445564020643893</v>
      </c>
      <c r="P224" s="643">
        <v>4.9387704946810382</v>
      </c>
      <c r="Q224" s="643">
        <v>31.706983112733912</v>
      </c>
      <c r="R224" s="643">
        <v>0</v>
      </c>
      <c r="S224" s="643">
        <v>0</v>
      </c>
      <c r="T224" s="643">
        <v>6.8728013200856655</v>
      </c>
      <c r="U224" s="643">
        <v>16.696801600954956</v>
      </c>
      <c r="V224" s="643">
        <v>3.5639855352315415</v>
      </c>
      <c r="W224" s="643">
        <v>0.42709686479654529</v>
      </c>
      <c r="X224" s="643">
        <v>0</v>
      </c>
      <c r="Y224" s="643">
        <v>0</v>
      </c>
      <c r="Z224" s="643">
        <v>1.326335006846189</v>
      </c>
      <c r="AA224" s="643">
        <v>0</v>
      </c>
      <c r="AB224" s="643">
        <v>1.1901134009760208</v>
      </c>
      <c r="AC224" s="643">
        <v>0</v>
      </c>
      <c r="AD224" s="643">
        <v>0</v>
      </c>
      <c r="AE224" s="643">
        <v>0</v>
      </c>
      <c r="AF224" s="643">
        <v>0</v>
      </c>
      <c r="AG224" s="643">
        <v>0</v>
      </c>
      <c r="AH224" s="643">
        <v>0</v>
      </c>
      <c r="AI224" s="643">
        <v>0</v>
      </c>
      <c r="AJ224" s="643">
        <v>0</v>
      </c>
      <c r="AK224" s="643">
        <v>7.0217322613488751</v>
      </c>
      <c r="AL224" s="643">
        <v>0</v>
      </c>
      <c r="AM224" s="643">
        <v>0</v>
      </c>
      <c r="AN224" s="643">
        <v>0</v>
      </c>
      <c r="AO224" s="643">
        <v>0</v>
      </c>
      <c r="AP224" s="643">
        <v>0</v>
      </c>
      <c r="AQ224" s="643">
        <v>-3.9732120914229538</v>
      </c>
    </row>
    <row r="225" spans="1:43" ht="16.5">
      <c r="A225" s="642">
        <v>697</v>
      </c>
      <c r="B225" s="632" t="s">
        <v>248</v>
      </c>
      <c r="C225" s="36">
        <v>1164</v>
      </c>
      <c r="D225" s="643">
        <v>126.88230240549828</v>
      </c>
      <c r="E225" s="643">
        <v>-196.45017182130584</v>
      </c>
      <c r="F225" s="643">
        <v>-100.51975945017182</v>
      </c>
      <c r="G225" s="651">
        <v>-170.08762886597938</v>
      </c>
      <c r="H225" s="643">
        <v>0</v>
      </c>
      <c r="I225" s="643">
        <v>0</v>
      </c>
      <c r="J225" s="643">
        <v>81.789518900343637</v>
      </c>
      <c r="K225" s="643">
        <v>0</v>
      </c>
      <c r="L225" s="643">
        <v>32.770618556701031</v>
      </c>
      <c r="M225" s="643">
        <v>0</v>
      </c>
      <c r="N225" s="643">
        <v>0</v>
      </c>
      <c r="O225" s="643">
        <v>0</v>
      </c>
      <c r="P225" s="643">
        <v>8.0463917525773194</v>
      </c>
      <c r="Q225" s="643">
        <v>0</v>
      </c>
      <c r="R225" s="643">
        <v>0</v>
      </c>
      <c r="S225" s="643">
        <v>0</v>
      </c>
      <c r="T225" s="643">
        <v>0</v>
      </c>
      <c r="U225" s="643">
        <v>0</v>
      </c>
      <c r="V225" s="643">
        <v>3.5635738831615122</v>
      </c>
      <c r="W225" s="643">
        <v>0</v>
      </c>
      <c r="X225" s="643">
        <v>0</v>
      </c>
      <c r="Y225" s="643">
        <v>0</v>
      </c>
      <c r="Z225" s="643">
        <v>0.71219931271477666</v>
      </c>
      <c r="AA225" s="643">
        <v>0</v>
      </c>
      <c r="AB225" s="643">
        <v>0</v>
      </c>
      <c r="AC225" s="643">
        <v>0</v>
      </c>
      <c r="AD225" s="643">
        <v>0</v>
      </c>
      <c r="AE225" s="643">
        <v>0</v>
      </c>
      <c r="AF225" s="643">
        <v>0</v>
      </c>
      <c r="AG225" s="643">
        <v>0</v>
      </c>
      <c r="AH225" s="643">
        <v>0</v>
      </c>
      <c r="AI225" s="643">
        <v>0</v>
      </c>
      <c r="AJ225" s="643">
        <v>0</v>
      </c>
      <c r="AK225" s="643">
        <v>0</v>
      </c>
      <c r="AL225" s="643">
        <v>0</v>
      </c>
      <c r="AM225" s="643">
        <v>0</v>
      </c>
      <c r="AN225" s="643">
        <v>0</v>
      </c>
      <c r="AO225" s="643">
        <v>0</v>
      </c>
      <c r="AP225" s="643">
        <v>0</v>
      </c>
      <c r="AQ225" s="643">
        <v>0</v>
      </c>
    </row>
    <row r="226" spans="1:43" ht="16.5">
      <c r="A226" s="642">
        <v>698</v>
      </c>
      <c r="B226" s="632" t="s">
        <v>249</v>
      </c>
      <c r="C226" s="36">
        <v>65286</v>
      </c>
      <c r="D226" s="643">
        <v>277.10529056765614</v>
      </c>
      <c r="E226" s="643">
        <v>-196.45000459516589</v>
      </c>
      <c r="F226" s="643">
        <v>-100.5200042888215</v>
      </c>
      <c r="G226" s="651">
        <v>-19.864718316331221</v>
      </c>
      <c r="H226" s="643">
        <v>127.83302698894097</v>
      </c>
      <c r="I226" s="643">
        <v>0</v>
      </c>
      <c r="J226" s="643">
        <v>35.36254327114542</v>
      </c>
      <c r="K226" s="643">
        <v>13.698740924547376</v>
      </c>
      <c r="L226" s="643">
        <v>17.528444076831175</v>
      </c>
      <c r="M226" s="643">
        <v>0</v>
      </c>
      <c r="N226" s="643">
        <v>0</v>
      </c>
      <c r="O226" s="643">
        <v>10.411037588456944</v>
      </c>
      <c r="P226" s="643">
        <v>7.9663787029378428</v>
      </c>
      <c r="Q226" s="643">
        <v>17.872591367215023</v>
      </c>
      <c r="R226" s="643">
        <v>0</v>
      </c>
      <c r="S226" s="643">
        <v>5.6425573629874703</v>
      </c>
      <c r="T226" s="643">
        <v>7.9124467726618262</v>
      </c>
      <c r="U226" s="643">
        <v>4.7250712250712255</v>
      </c>
      <c r="V226" s="643">
        <v>3.5639953435652361</v>
      </c>
      <c r="W226" s="643">
        <v>0</v>
      </c>
      <c r="X226" s="643">
        <v>7.8019483503354472</v>
      </c>
      <c r="Y226" s="643">
        <v>3.0464724443219069</v>
      </c>
      <c r="Z226" s="643">
        <v>1.5143369175627239</v>
      </c>
      <c r="AA226" s="643">
        <v>1.9008669546303956</v>
      </c>
      <c r="AB226" s="643">
        <v>1.2115308029286525</v>
      </c>
      <c r="AC226" s="643">
        <v>0</v>
      </c>
      <c r="AD226" s="643">
        <v>3.2165242165242165</v>
      </c>
      <c r="AE226" s="643">
        <v>0</v>
      </c>
      <c r="AF226" s="643">
        <v>0</v>
      </c>
      <c r="AG226" s="643">
        <v>0</v>
      </c>
      <c r="AH226" s="643">
        <v>3.7438195018840181</v>
      </c>
      <c r="AI226" s="643">
        <v>0</v>
      </c>
      <c r="AJ226" s="643">
        <v>2.1529577551082926</v>
      </c>
      <c r="AK226" s="643">
        <v>0</v>
      </c>
      <c r="AL226" s="643">
        <v>0</v>
      </c>
      <c r="AM226" s="643">
        <v>0</v>
      </c>
      <c r="AN226" s="643">
        <v>0</v>
      </c>
      <c r="AO226" s="643">
        <v>0</v>
      </c>
      <c r="AP226" s="643">
        <v>0</v>
      </c>
      <c r="AQ226" s="643">
        <v>0</v>
      </c>
    </row>
    <row r="227" spans="1:43" ht="16.5">
      <c r="A227" s="642">
        <v>700</v>
      </c>
      <c r="B227" s="632" t="s">
        <v>250</v>
      </c>
      <c r="C227" s="36">
        <v>4758</v>
      </c>
      <c r="D227" s="643">
        <v>84.892391761244227</v>
      </c>
      <c r="E227" s="643">
        <v>-196.44997898276586</v>
      </c>
      <c r="F227" s="643">
        <v>-100.51996637242539</v>
      </c>
      <c r="G227" s="651">
        <v>-212.07755359394704</v>
      </c>
      <c r="H227" s="643">
        <v>0</v>
      </c>
      <c r="I227" s="643">
        <v>0</v>
      </c>
      <c r="J227" s="643">
        <v>35.015973097940311</v>
      </c>
      <c r="K227" s="643">
        <v>7.8318621269440944</v>
      </c>
      <c r="L227" s="643">
        <v>0</v>
      </c>
      <c r="M227" s="643">
        <v>0</v>
      </c>
      <c r="N227" s="643">
        <v>22.184741488020176</v>
      </c>
      <c r="O227" s="643">
        <v>7.8318621269440944</v>
      </c>
      <c r="P227" s="643">
        <v>3.8997477931904161</v>
      </c>
      <c r="Q227" s="643">
        <v>0</v>
      </c>
      <c r="R227" s="643">
        <v>0</v>
      </c>
      <c r="S227" s="643">
        <v>0</v>
      </c>
      <c r="T227" s="643">
        <v>0</v>
      </c>
      <c r="U227" s="643">
        <v>0</v>
      </c>
      <c r="V227" s="643">
        <v>3.5641025641025643</v>
      </c>
      <c r="W227" s="643">
        <v>0</v>
      </c>
      <c r="X227" s="643">
        <v>0</v>
      </c>
      <c r="Y227" s="643">
        <v>0</v>
      </c>
      <c r="Z227" s="643">
        <v>0.83795712484237073</v>
      </c>
      <c r="AA227" s="643">
        <v>3.7261454392601934</v>
      </c>
      <c r="AB227" s="643">
        <v>0</v>
      </c>
      <c r="AC227" s="643">
        <v>0</v>
      </c>
      <c r="AD227" s="643">
        <v>0</v>
      </c>
      <c r="AE227" s="643">
        <v>0</v>
      </c>
      <c r="AF227" s="643">
        <v>0</v>
      </c>
      <c r="AG227" s="643">
        <v>0</v>
      </c>
      <c r="AH227" s="643">
        <v>0</v>
      </c>
      <c r="AI227" s="643">
        <v>0</v>
      </c>
      <c r="AJ227" s="643">
        <v>0</v>
      </c>
      <c r="AK227" s="643">
        <v>0</v>
      </c>
      <c r="AL227" s="643">
        <v>0</v>
      </c>
      <c r="AM227" s="643">
        <v>0</v>
      </c>
      <c r="AN227" s="643">
        <v>0</v>
      </c>
      <c r="AO227" s="643">
        <v>0</v>
      </c>
      <c r="AP227" s="643">
        <v>0</v>
      </c>
      <c r="AQ227" s="643">
        <v>0</v>
      </c>
    </row>
    <row r="228" spans="1:43" ht="16.5">
      <c r="A228" s="642">
        <v>702</v>
      </c>
      <c r="B228" s="632" t="s">
        <v>251</v>
      </c>
      <c r="C228" s="36">
        <v>4124</v>
      </c>
      <c r="D228" s="643">
        <v>95.267458777885551</v>
      </c>
      <c r="E228" s="643">
        <v>-196.45004849660523</v>
      </c>
      <c r="F228" s="643">
        <v>-100.51988360814742</v>
      </c>
      <c r="G228" s="651">
        <v>-201.70247332686711</v>
      </c>
      <c r="H228" s="643">
        <v>0</v>
      </c>
      <c r="I228" s="643">
        <v>0</v>
      </c>
      <c r="J228" s="643">
        <v>11.542677012609117</v>
      </c>
      <c r="K228" s="643">
        <v>12.288797284190107</v>
      </c>
      <c r="L228" s="643">
        <v>27.74878758486906</v>
      </c>
      <c r="M228" s="643">
        <v>0</v>
      </c>
      <c r="N228" s="643">
        <v>20.693016488845782</v>
      </c>
      <c r="O228" s="643">
        <v>12.288797284190107</v>
      </c>
      <c r="P228" s="643">
        <v>6.2565470417070808</v>
      </c>
      <c r="Q228" s="643">
        <v>0</v>
      </c>
      <c r="R228" s="643">
        <v>0</v>
      </c>
      <c r="S228" s="643">
        <v>0</v>
      </c>
      <c r="T228" s="643">
        <v>0</v>
      </c>
      <c r="U228" s="643">
        <v>0</v>
      </c>
      <c r="V228" s="643">
        <v>3.564015518913676</v>
      </c>
      <c r="W228" s="643">
        <v>0</v>
      </c>
      <c r="X228" s="643">
        <v>0</v>
      </c>
      <c r="Y228" s="643">
        <v>0</v>
      </c>
      <c r="Z228" s="643">
        <v>0.8848205625606208</v>
      </c>
      <c r="AA228" s="643">
        <v>0</v>
      </c>
      <c r="AB228" s="643">
        <v>0</v>
      </c>
      <c r="AC228" s="643">
        <v>0</v>
      </c>
      <c r="AD228" s="643">
        <v>0</v>
      </c>
      <c r="AE228" s="643">
        <v>0</v>
      </c>
      <c r="AF228" s="643">
        <v>0</v>
      </c>
      <c r="AG228" s="643">
        <v>0</v>
      </c>
      <c r="AH228" s="643">
        <v>0</v>
      </c>
      <c r="AI228" s="643">
        <v>0</v>
      </c>
      <c r="AJ228" s="643">
        <v>0</v>
      </c>
      <c r="AK228" s="643">
        <v>0</v>
      </c>
      <c r="AL228" s="643">
        <v>0</v>
      </c>
      <c r="AM228" s="643">
        <v>0</v>
      </c>
      <c r="AN228" s="643">
        <v>0</v>
      </c>
      <c r="AO228" s="643">
        <v>0</v>
      </c>
      <c r="AP228" s="643">
        <v>0</v>
      </c>
      <c r="AQ228" s="643">
        <v>0</v>
      </c>
    </row>
    <row r="229" spans="1:43" ht="16.5">
      <c r="A229" s="642">
        <v>704</v>
      </c>
      <c r="B229" s="632" t="s">
        <v>252</v>
      </c>
      <c r="C229" s="36">
        <v>6436</v>
      </c>
      <c r="D229" s="643">
        <v>115.52812305779987</v>
      </c>
      <c r="E229" s="643">
        <v>-196.44996892479801</v>
      </c>
      <c r="F229" s="643">
        <v>-100.52004350528279</v>
      </c>
      <c r="G229" s="651">
        <v>-181.44188937228091</v>
      </c>
      <c r="H229" s="643">
        <v>0</v>
      </c>
      <c r="I229" s="643">
        <v>0</v>
      </c>
      <c r="J229" s="643">
        <v>77.659571162212558</v>
      </c>
      <c r="K229" s="643">
        <v>0</v>
      </c>
      <c r="L229" s="643">
        <v>5.9268178993163456</v>
      </c>
      <c r="M229" s="643">
        <v>0</v>
      </c>
      <c r="N229" s="643">
        <v>0</v>
      </c>
      <c r="O229" s="643">
        <v>0</v>
      </c>
      <c r="P229" s="643">
        <v>27.047234307022997</v>
      </c>
      <c r="Q229" s="643">
        <v>0</v>
      </c>
      <c r="R229" s="643">
        <v>0</v>
      </c>
      <c r="S229" s="643">
        <v>0</v>
      </c>
      <c r="T229" s="643">
        <v>0</v>
      </c>
      <c r="U229" s="643">
        <v>0</v>
      </c>
      <c r="V229" s="643">
        <v>3.5640149160969545</v>
      </c>
      <c r="W229" s="643">
        <v>0</v>
      </c>
      <c r="X229" s="643">
        <v>0</v>
      </c>
      <c r="Y229" s="643">
        <v>0</v>
      </c>
      <c r="Z229" s="643">
        <v>1.3304847731510254</v>
      </c>
      <c r="AA229" s="643">
        <v>0</v>
      </c>
      <c r="AB229" s="643">
        <v>0</v>
      </c>
      <c r="AC229" s="643">
        <v>0</v>
      </c>
      <c r="AD229" s="643">
        <v>0</v>
      </c>
      <c r="AE229" s="643">
        <v>0</v>
      </c>
      <c r="AF229" s="643">
        <v>0</v>
      </c>
      <c r="AG229" s="643">
        <v>0</v>
      </c>
      <c r="AH229" s="643">
        <v>0</v>
      </c>
      <c r="AI229" s="643">
        <v>0</v>
      </c>
      <c r="AJ229" s="643">
        <v>0</v>
      </c>
      <c r="AK229" s="643">
        <v>0</v>
      </c>
      <c r="AL229" s="643">
        <v>0</v>
      </c>
      <c r="AM229" s="643">
        <v>0</v>
      </c>
      <c r="AN229" s="643">
        <v>0</v>
      </c>
      <c r="AO229" s="643">
        <v>0</v>
      </c>
      <c r="AP229" s="643">
        <v>0</v>
      </c>
      <c r="AQ229" s="643">
        <v>0</v>
      </c>
    </row>
    <row r="230" spans="1:43" ht="16.5">
      <c r="A230" s="642">
        <v>707</v>
      </c>
      <c r="B230" s="632" t="s">
        <v>253</v>
      </c>
      <c r="C230" s="36">
        <v>1902</v>
      </c>
      <c r="D230" s="643">
        <v>8.9779179810725545</v>
      </c>
      <c r="E230" s="643">
        <v>-196.45005257623555</v>
      </c>
      <c r="F230" s="643">
        <v>-100.51997896950579</v>
      </c>
      <c r="G230" s="651">
        <v>-287.99211356466878</v>
      </c>
      <c r="H230" s="643">
        <v>0</v>
      </c>
      <c r="I230" s="643">
        <v>0</v>
      </c>
      <c r="J230" s="643">
        <v>0</v>
      </c>
      <c r="K230" s="643">
        <v>0</v>
      </c>
      <c r="L230" s="643">
        <v>0</v>
      </c>
      <c r="M230" s="643">
        <v>0</v>
      </c>
      <c r="N230" s="643">
        <v>0</v>
      </c>
      <c r="O230" s="643">
        <v>0</v>
      </c>
      <c r="P230" s="643">
        <v>4.8774973711882232</v>
      </c>
      <c r="Q230" s="643">
        <v>0</v>
      </c>
      <c r="R230" s="643">
        <v>0</v>
      </c>
      <c r="S230" s="643">
        <v>0</v>
      </c>
      <c r="T230" s="643">
        <v>0</v>
      </c>
      <c r="U230" s="643">
        <v>0</v>
      </c>
      <c r="V230" s="643">
        <v>3.564143007360673</v>
      </c>
      <c r="W230" s="643">
        <v>0</v>
      </c>
      <c r="X230" s="643">
        <v>0</v>
      </c>
      <c r="Y230" s="643">
        <v>0</v>
      </c>
      <c r="Z230" s="643">
        <v>0.5362776025236593</v>
      </c>
      <c r="AA230" s="643">
        <v>0</v>
      </c>
      <c r="AB230" s="643">
        <v>0</v>
      </c>
      <c r="AC230" s="643">
        <v>0</v>
      </c>
      <c r="AD230" s="643">
        <v>0</v>
      </c>
      <c r="AE230" s="643">
        <v>0</v>
      </c>
      <c r="AF230" s="643">
        <v>0</v>
      </c>
      <c r="AG230" s="643">
        <v>0</v>
      </c>
      <c r="AH230" s="643">
        <v>0</v>
      </c>
      <c r="AI230" s="643">
        <v>0</v>
      </c>
      <c r="AJ230" s="643">
        <v>0</v>
      </c>
      <c r="AK230" s="643">
        <v>0</v>
      </c>
      <c r="AL230" s="643">
        <v>0</v>
      </c>
      <c r="AM230" s="643">
        <v>0</v>
      </c>
      <c r="AN230" s="643">
        <v>0</v>
      </c>
      <c r="AO230" s="643">
        <v>0</v>
      </c>
      <c r="AP230" s="643">
        <v>0</v>
      </c>
      <c r="AQ230" s="643">
        <v>0</v>
      </c>
    </row>
    <row r="231" spans="1:43" ht="16.5">
      <c r="A231" s="642">
        <v>710</v>
      </c>
      <c r="B231" s="632" t="s">
        <v>254</v>
      </c>
      <c r="C231" s="36">
        <v>27209</v>
      </c>
      <c r="D231" s="643">
        <v>297.44904259619977</v>
      </c>
      <c r="E231" s="643">
        <v>-196.44999816237274</v>
      </c>
      <c r="F231" s="643">
        <v>-100.52001176081444</v>
      </c>
      <c r="G231" s="651">
        <v>0.4790326730126061</v>
      </c>
      <c r="H231" s="643">
        <v>142.31930611194826</v>
      </c>
      <c r="I231" s="643">
        <v>0</v>
      </c>
      <c r="J231" s="643">
        <v>24.492741372340035</v>
      </c>
      <c r="K231" s="643">
        <v>13.202433018486531</v>
      </c>
      <c r="L231" s="643">
        <v>12.6174795104561</v>
      </c>
      <c r="M231" s="643">
        <v>0</v>
      </c>
      <c r="N231" s="643">
        <v>22.855562497702966</v>
      </c>
      <c r="O231" s="643">
        <v>11.394612076886323</v>
      </c>
      <c r="P231" s="643">
        <v>13.964313278694549</v>
      </c>
      <c r="Q231" s="643">
        <v>32.281120217575065</v>
      </c>
      <c r="R231" s="643">
        <v>0</v>
      </c>
      <c r="S231" s="643">
        <v>0</v>
      </c>
      <c r="T231" s="643">
        <v>0</v>
      </c>
      <c r="U231" s="643">
        <v>5.4325407034437134</v>
      </c>
      <c r="V231" s="643">
        <v>3.5640045573155943</v>
      </c>
      <c r="W231" s="643">
        <v>0</v>
      </c>
      <c r="X231" s="643">
        <v>11.394906097247235</v>
      </c>
      <c r="Y231" s="643">
        <v>0</v>
      </c>
      <c r="Z231" s="643">
        <v>1.1508691976919401</v>
      </c>
      <c r="AA231" s="643">
        <v>0.97736043220993052</v>
      </c>
      <c r="AB231" s="643">
        <v>0.8305707670256165</v>
      </c>
      <c r="AC231" s="643">
        <v>0</v>
      </c>
      <c r="AD231" s="643">
        <v>0</v>
      </c>
      <c r="AE231" s="643">
        <v>0.97122275717593443</v>
      </c>
      <c r="AF231" s="643">
        <v>0</v>
      </c>
      <c r="AG231" s="643">
        <v>0</v>
      </c>
      <c r="AH231" s="643">
        <v>0</v>
      </c>
      <c r="AI231" s="643">
        <v>0</v>
      </c>
      <c r="AJ231" s="643">
        <v>0</v>
      </c>
      <c r="AK231" s="643">
        <v>0</v>
      </c>
      <c r="AL231" s="643">
        <v>0</v>
      </c>
      <c r="AM231" s="643">
        <v>0</v>
      </c>
      <c r="AN231" s="643">
        <v>0</v>
      </c>
      <c r="AO231" s="643">
        <v>0</v>
      </c>
      <c r="AP231" s="643">
        <v>0</v>
      </c>
      <c r="AQ231" s="643">
        <v>0</v>
      </c>
    </row>
    <row r="232" spans="1:43" ht="16.5">
      <c r="A232" s="642">
        <v>729</v>
      </c>
      <c r="B232" s="632" t="s">
        <v>255</v>
      </c>
      <c r="C232" s="36">
        <v>8847</v>
      </c>
      <c r="D232" s="643">
        <v>406.54877359556912</v>
      </c>
      <c r="E232" s="643">
        <v>-196.44998304510003</v>
      </c>
      <c r="F232" s="643">
        <v>-100.51995026562676</v>
      </c>
      <c r="G232" s="651">
        <v>109.57884028484231</v>
      </c>
      <c r="H232" s="643">
        <v>143.12524019441619</v>
      </c>
      <c r="I232" s="643">
        <v>0</v>
      </c>
      <c r="J232" s="643">
        <v>51.115067254436532</v>
      </c>
      <c r="K232" s="643">
        <v>31.674578953317507</v>
      </c>
      <c r="L232" s="643">
        <v>43.116762744433139</v>
      </c>
      <c r="M232" s="643">
        <v>0</v>
      </c>
      <c r="N232" s="643">
        <v>39.813835198372331</v>
      </c>
      <c r="O232" s="643">
        <v>31.674578953317507</v>
      </c>
      <c r="P232" s="643">
        <v>6.0941562111450205</v>
      </c>
      <c r="Q232" s="643">
        <v>31.687577709958177</v>
      </c>
      <c r="R232" s="643">
        <v>0</v>
      </c>
      <c r="S232" s="643">
        <v>0</v>
      </c>
      <c r="T232" s="643">
        <v>0</v>
      </c>
      <c r="U232" s="643">
        <v>14.528540748276251</v>
      </c>
      <c r="V232" s="643">
        <v>3.5640330055386005</v>
      </c>
      <c r="W232" s="643">
        <v>0</v>
      </c>
      <c r="X232" s="643">
        <v>0</v>
      </c>
      <c r="Y232" s="643">
        <v>0</v>
      </c>
      <c r="Z232" s="643">
        <v>1.00565163332203</v>
      </c>
      <c r="AA232" s="643">
        <v>3.3398892279868884</v>
      </c>
      <c r="AB232" s="643">
        <v>1.2771560981123544</v>
      </c>
      <c r="AC232" s="643">
        <v>0</v>
      </c>
      <c r="AD232" s="643">
        <v>0</v>
      </c>
      <c r="AE232" s="643">
        <v>4.5317056629365888</v>
      </c>
      <c r="AF232" s="643">
        <v>0</v>
      </c>
      <c r="AG232" s="643">
        <v>0</v>
      </c>
      <c r="AH232" s="643">
        <v>0</v>
      </c>
      <c r="AI232" s="643">
        <v>0</v>
      </c>
      <c r="AJ232" s="643">
        <v>0</v>
      </c>
      <c r="AK232" s="643">
        <v>0</v>
      </c>
      <c r="AL232" s="643">
        <v>0</v>
      </c>
      <c r="AM232" s="643">
        <v>0</v>
      </c>
      <c r="AN232" s="643">
        <v>0</v>
      </c>
      <c r="AO232" s="643">
        <v>0</v>
      </c>
      <c r="AP232" s="643">
        <v>0</v>
      </c>
      <c r="AQ232" s="643">
        <v>0</v>
      </c>
    </row>
    <row r="233" spans="1:43" ht="16.5">
      <c r="A233" s="642">
        <v>732</v>
      </c>
      <c r="B233" s="632" t="s">
        <v>256</v>
      </c>
      <c r="C233" s="36">
        <v>3344</v>
      </c>
      <c r="D233" s="643">
        <v>371.83074162679424</v>
      </c>
      <c r="E233" s="643">
        <v>-196.45005980861245</v>
      </c>
      <c r="F233" s="643">
        <v>-100.52003588516746</v>
      </c>
      <c r="G233" s="651">
        <v>74.860645933014354</v>
      </c>
      <c r="H233" s="643">
        <v>279.66447368421052</v>
      </c>
      <c r="I233" s="643">
        <v>0</v>
      </c>
      <c r="J233" s="643">
        <v>35.587320574162682</v>
      </c>
      <c r="K233" s="643">
        <v>0</v>
      </c>
      <c r="L233" s="643">
        <v>0</v>
      </c>
      <c r="M233" s="643">
        <v>0</v>
      </c>
      <c r="N233" s="643">
        <v>33.637858851674643</v>
      </c>
      <c r="O233" s="643">
        <v>0</v>
      </c>
      <c r="P233" s="643">
        <v>4.804126794258373</v>
      </c>
      <c r="Q233" s="643">
        <v>0</v>
      </c>
      <c r="R233" s="643">
        <v>0</v>
      </c>
      <c r="S233" s="643">
        <v>0</v>
      </c>
      <c r="T233" s="643">
        <v>17.554724880382775</v>
      </c>
      <c r="U233" s="643">
        <v>0</v>
      </c>
      <c r="V233" s="643">
        <v>3.5639952153110048</v>
      </c>
      <c r="W233" s="643">
        <v>0</v>
      </c>
      <c r="X233" s="643">
        <v>0</v>
      </c>
      <c r="Y233" s="643">
        <v>0</v>
      </c>
      <c r="Z233" s="643">
        <v>0.76614832535885169</v>
      </c>
      <c r="AA233" s="643">
        <v>0</v>
      </c>
      <c r="AB233" s="643">
        <v>0</v>
      </c>
      <c r="AC233" s="643">
        <v>0</v>
      </c>
      <c r="AD233" s="643">
        <v>0</v>
      </c>
      <c r="AE233" s="643">
        <v>0</v>
      </c>
      <c r="AF233" s="643">
        <v>0</v>
      </c>
      <c r="AG233" s="643">
        <v>0</v>
      </c>
      <c r="AH233" s="643">
        <v>0</v>
      </c>
      <c r="AI233" s="643">
        <v>0</v>
      </c>
      <c r="AJ233" s="643">
        <v>0</v>
      </c>
      <c r="AK233" s="643">
        <v>0</v>
      </c>
      <c r="AL233" s="643">
        <v>0</v>
      </c>
      <c r="AM233" s="643">
        <v>0</v>
      </c>
      <c r="AN233" s="643">
        <v>0</v>
      </c>
      <c r="AO233" s="643">
        <v>0</v>
      </c>
      <c r="AP233" s="643">
        <v>0</v>
      </c>
      <c r="AQ233" s="643">
        <v>-3.7479066985645932</v>
      </c>
    </row>
    <row r="234" spans="1:43" ht="16.5">
      <c r="A234" s="642">
        <v>734</v>
      </c>
      <c r="B234" s="632" t="s">
        <v>257</v>
      </c>
      <c r="C234" s="36">
        <v>51100</v>
      </c>
      <c r="D234" s="643">
        <v>291.67722113502936</v>
      </c>
      <c r="E234" s="643">
        <v>-196.45</v>
      </c>
      <c r="F234" s="643">
        <v>-100.52</v>
      </c>
      <c r="G234" s="651">
        <v>-5.2927788649706455</v>
      </c>
      <c r="H234" s="643">
        <v>134.33968688845403</v>
      </c>
      <c r="I234" s="643">
        <v>0</v>
      </c>
      <c r="J234" s="643">
        <v>53.097690802348339</v>
      </c>
      <c r="K234" s="643">
        <v>28.236046966731898</v>
      </c>
      <c r="L234" s="643">
        <v>2.9859491193737768</v>
      </c>
      <c r="M234" s="643">
        <v>0</v>
      </c>
      <c r="N234" s="643">
        <v>12.556477495107632</v>
      </c>
      <c r="O234" s="643">
        <v>24.3273385518591</v>
      </c>
      <c r="P234" s="643">
        <v>7.2948532289628183</v>
      </c>
      <c r="Q234" s="643">
        <v>12.625009784735813</v>
      </c>
      <c r="R234" s="643">
        <v>0</v>
      </c>
      <c r="S234" s="643">
        <v>0</v>
      </c>
      <c r="T234" s="643">
        <v>2.3033463796477496</v>
      </c>
      <c r="U234" s="643">
        <v>4.6533659491193742</v>
      </c>
      <c r="V234" s="643">
        <v>3.5639921722113503</v>
      </c>
      <c r="W234" s="643">
        <v>3.7512328767123289</v>
      </c>
      <c r="X234" s="643">
        <v>0</v>
      </c>
      <c r="Y234" s="643">
        <v>0</v>
      </c>
      <c r="Z234" s="643">
        <v>1.1365949119373777</v>
      </c>
      <c r="AA234" s="643">
        <v>0.6360469667318982</v>
      </c>
      <c r="AB234" s="643">
        <v>1.1056164383561644</v>
      </c>
      <c r="AC234" s="643">
        <v>0</v>
      </c>
      <c r="AD234" s="643">
        <v>0</v>
      </c>
      <c r="AE234" s="643">
        <v>0.82782778864970641</v>
      </c>
      <c r="AF234" s="643">
        <v>0</v>
      </c>
      <c r="AG234" s="643">
        <v>6.8473581213307239E-2</v>
      </c>
      <c r="AH234" s="643">
        <v>0</v>
      </c>
      <c r="AI234" s="643">
        <v>0</v>
      </c>
      <c r="AJ234" s="643">
        <v>0</v>
      </c>
      <c r="AK234" s="643">
        <v>0</v>
      </c>
      <c r="AL234" s="643">
        <v>0</v>
      </c>
      <c r="AM234" s="643">
        <v>0</v>
      </c>
      <c r="AN234" s="643">
        <v>0</v>
      </c>
      <c r="AO234" s="643">
        <v>0</v>
      </c>
      <c r="AP234" s="643">
        <v>0</v>
      </c>
      <c r="AQ234" s="643">
        <v>-1.8323287671232877</v>
      </c>
    </row>
    <row r="235" spans="1:43" ht="16.5">
      <c r="A235" s="642">
        <v>738</v>
      </c>
      <c r="B235" s="632" t="s">
        <v>258</v>
      </c>
      <c r="C235" s="36">
        <v>2974</v>
      </c>
      <c r="D235" s="643">
        <v>162.12844653665098</v>
      </c>
      <c r="E235" s="643">
        <v>-196.44989912575656</v>
      </c>
      <c r="F235" s="643">
        <v>-100.51983860121049</v>
      </c>
      <c r="G235" s="651">
        <v>-134.84129119031607</v>
      </c>
      <c r="H235" s="643">
        <v>0</v>
      </c>
      <c r="I235" s="643">
        <v>0</v>
      </c>
      <c r="J235" s="643">
        <v>40.014794889038335</v>
      </c>
      <c r="K235" s="643">
        <v>58.138870208473435</v>
      </c>
      <c r="L235" s="643">
        <v>0</v>
      </c>
      <c r="M235" s="643">
        <v>0</v>
      </c>
      <c r="N235" s="643">
        <v>0</v>
      </c>
      <c r="O235" s="643">
        <v>50.621049092131805</v>
      </c>
      <c r="P235" s="643">
        <v>8.6708137188971079</v>
      </c>
      <c r="Q235" s="643">
        <v>0</v>
      </c>
      <c r="R235" s="643">
        <v>0</v>
      </c>
      <c r="S235" s="643">
        <v>0</v>
      </c>
      <c r="T235" s="643">
        <v>0</v>
      </c>
      <c r="U235" s="643">
        <v>0</v>
      </c>
      <c r="V235" s="643">
        <v>3.5638870208473437</v>
      </c>
      <c r="W235" s="643">
        <v>0</v>
      </c>
      <c r="X235" s="643">
        <v>0</v>
      </c>
      <c r="Y235" s="643">
        <v>0</v>
      </c>
      <c r="Z235" s="643">
        <v>1.1190316072629456</v>
      </c>
      <c r="AA235" s="643">
        <v>0</v>
      </c>
      <c r="AB235" s="643">
        <v>0</v>
      </c>
      <c r="AC235" s="643">
        <v>0</v>
      </c>
      <c r="AD235" s="643">
        <v>0</v>
      </c>
      <c r="AE235" s="643">
        <v>0</v>
      </c>
      <c r="AF235" s="643">
        <v>0</v>
      </c>
      <c r="AG235" s="643">
        <v>0</v>
      </c>
      <c r="AH235" s="643">
        <v>0</v>
      </c>
      <c r="AI235" s="643">
        <v>0</v>
      </c>
      <c r="AJ235" s="643">
        <v>0</v>
      </c>
      <c r="AK235" s="643">
        <v>0</v>
      </c>
      <c r="AL235" s="643">
        <v>0</v>
      </c>
      <c r="AM235" s="643">
        <v>0</v>
      </c>
      <c r="AN235" s="643">
        <v>0</v>
      </c>
      <c r="AO235" s="643">
        <v>0</v>
      </c>
      <c r="AP235" s="643">
        <v>0</v>
      </c>
      <c r="AQ235" s="643">
        <v>0</v>
      </c>
    </row>
    <row r="236" spans="1:43" ht="16.5">
      <c r="A236" s="642">
        <v>739</v>
      </c>
      <c r="B236" s="632" t="s">
        <v>259</v>
      </c>
      <c r="C236" s="36">
        <v>3216</v>
      </c>
      <c r="D236" s="643">
        <v>438.27953980099505</v>
      </c>
      <c r="E236" s="643">
        <v>-196.44993781094527</v>
      </c>
      <c r="F236" s="643">
        <v>-100.51990049751244</v>
      </c>
      <c r="G236" s="651">
        <v>141.3097014925373</v>
      </c>
      <c r="H236" s="643">
        <v>328.21797263681594</v>
      </c>
      <c r="I236" s="643">
        <v>0</v>
      </c>
      <c r="J236" s="643">
        <v>22.202114427860696</v>
      </c>
      <c r="K236" s="643">
        <v>11.123445273631841</v>
      </c>
      <c r="L236" s="643">
        <v>0</v>
      </c>
      <c r="M236" s="643">
        <v>0</v>
      </c>
      <c r="N236" s="643">
        <v>55.368159203980099</v>
      </c>
      <c r="O236" s="643">
        <v>11.123445273631841</v>
      </c>
      <c r="P236" s="643">
        <v>5.8339552238805972</v>
      </c>
      <c r="Q236" s="643">
        <v>0</v>
      </c>
      <c r="R236" s="643">
        <v>0</v>
      </c>
      <c r="S236" s="643">
        <v>0</v>
      </c>
      <c r="T236" s="643">
        <v>0</v>
      </c>
      <c r="U236" s="643">
        <v>0</v>
      </c>
      <c r="V236" s="643">
        <v>3.564054726368159</v>
      </c>
      <c r="W236" s="643">
        <v>0</v>
      </c>
      <c r="X236" s="643">
        <v>0</v>
      </c>
      <c r="Y236" s="643">
        <v>0</v>
      </c>
      <c r="Z236" s="643">
        <v>0.84639303482587069</v>
      </c>
      <c r="AA236" s="643">
        <v>0</v>
      </c>
      <c r="AB236" s="643">
        <v>0</v>
      </c>
      <c r="AC236" s="643">
        <v>0</v>
      </c>
      <c r="AD236" s="643">
        <v>0</v>
      </c>
      <c r="AE236" s="643">
        <v>0</v>
      </c>
      <c r="AF236" s="643">
        <v>0</v>
      </c>
      <c r="AG236" s="643">
        <v>0</v>
      </c>
      <c r="AH236" s="643">
        <v>0</v>
      </c>
      <c r="AI236" s="643">
        <v>0</v>
      </c>
      <c r="AJ236" s="643">
        <v>0</v>
      </c>
      <c r="AK236" s="643">
        <v>0</v>
      </c>
      <c r="AL236" s="643">
        <v>0</v>
      </c>
      <c r="AM236" s="643">
        <v>0</v>
      </c>
      <c r="AN236" s="643">
        <v>0</v>
      </c>
      <c r="AO236" s="643">
        <v>0</v>
      </c>
      <c r="AP236" s="643">
        <v>0</v>
      </c>
      <c r="AQ236" s="643">
        <v>0</v>
      </c>
    </row>
    <row r="237" spans="1:43" ht="16.5">
      <c r="A237" s="642">
        <v>740</v>
      </c>
      <c r="B237" s="632" t="s">
        <v>260</v>
      </c>
      <c r="C237" s="36">
        <v>31843</v>
      </c>
      <c r="D237" s="643">
        <v>283.61957102031846</v>
      </c>
      <c r="E237" s="643">
        <v>-196.44998900857331</v>
      </c>
      <c r="F237" s="643">
        <v>-100.51998869453256</v>
      </c>
      <c r="G237" s="651">
        <v>-13.350406682787426</v>
      </c>
      <c r="H237" s="643">
        <v>161.77367082247275</v>
      </c>
      <c r="I237" s="643">
        <v>0</v>
      </c>
      <c r="J237" s="643">
        <v>32.887479194799482</v>
      </c>
      <c r="K237" s="643">
        <v>20.736676820651322</v>
      </c>
      <c r="L237" s="643">
        <v>2.3958483811198694</v>
      </c>
      <c r="M237" s="643">
        <v>0</v>
      </c>
      <c r="N237" s="643">
        <v>0</v>
      </c>
      <c r="O237" s="643">
        <v>15.306755016801182</v>
      </c>
      <c r="P237" s="643">
        <v>6.1085010834406308</v>
      </c>
      <c r="Q237" s="643">
        <v>0</v>
      </c>
      <c r="R237" s="643">
        <v>0</v>
      </c>
      <c r="S237" s="643">
        <v>0</v>
      </c>
      <c r="T237" s="643">
        <v>4.6280187168294447</v>
      </c>
      <c r="U237" s="643">
        <v>6.054705900825927</v>
      </c>
      <c r="V237" s="643">
        <v>3.5639858053575355</v>
      </c>
      <c r="W237" s="643">
        <v>0</v>
      </c>
      <c r="X237" s="643">
        <v>7.1865716169958862</v>
      </c>
      <c r="Y237" s="643">
        <v>10.617749583895989</v>
      </c>
      <c r="Z237" s="643">
        <v>1.0459441635524291</v>
      </c>
      <c r="AA237" s="643">
        <v>0</v>
      </c>
      <c r="AB237" s="643">
        <v>0</v>
      </c>
      <c r="AC237" s="643">
        <v>0</v>
      </c>
      <c r="AD237" s="643">
        <v>0</v>
      </c>
      <c r="AE237" s="643">
        <v>0</v>
      </c>
      <c r="AF237" s="643">
        <v>5.8097541060829698</v>
      </c>
      <c r="AG237" s="643">
        <v>0.28439531451182365</v>
      </c>
      <c r="AH237" s="643">
        <v>5.2195144929811885</v>
      </c>
      <c r="AI237" s="643">
        <v>0</v>
      </c>
      <c r="AJ237" s="643">
        <v>0</v>
      </c>
      <c r="AK237" s="643">
        <v>0</v>
      </c>
      <c r="AL237" s="643">
        <v>0</v>
      </c>
      <c r="AM237" s="643">
        <v>0</v>
      </c>
      <c r="AN237" s="643">
        <v>0</v>
      </c>
      <c r="AO237" s="643">
        <v>0</v>
      </c>
      <c r="AP237" s="643">
        <v>0</v>
      </c>
      <c r="AQ237" s="643">
        <v>0</v>
      </c>
    </row>
    <row r="238" spans="1:43" ht="16.5">
      <c r="A238" s="642">
        <v>742</v>
      </c>
      <c r="B238" s="632" t="s">
        <v>261</v>
      </c>
      <c r="C238" s="36">
        <v>978</v>
      </c>
      <c r="D238" s="643">
        <v>770.11145194274025</v>
      </c>
      <c r="E238" s="643">
        <v>-196.44989775051124</v>
      </c>
      <c r="F238" s="643">
        <v>-100.52044989775051</v>
      </c>
      <c r="G238" s="651">
        <v>473.14110429447851</v>
      </c>
      <c r="H238" s="643">
        <v>678.35276073619627</v>
      </c>
      <c r="I238" s="643">
        <v>0</v>
      </c>
      <c r="J238" s="643">
        <v>0</v>
      </c>
      <c r="K238" s="643">
        <v>32.006134969325153</v>
      </c>
      <c r="L238" s="643">
        <v>0</v>
      </c>
      <c r="M238" s="643">
        <v>0</v>
      </c>
      <c r="N238" s="643">
        <v>0</v>
      </c>
      <c r="O238" s="643">
        <v>32.006134969325153</v>
      </c>
      <c r="P238" s="643">
        <v>11.258691206543967</v>
      </c>
      <c r="Q238" s="643">
        <v>0</v>
      </c>
      <c r="R238" s="643">
        <v>0</v>
      </c>
      <c r="S238" s="643">
        <v>0</v>
      </c>
      <c r="T238" s="643">
        <v>0</v>
      </c>
      <c r="U238" s="643">
        <v>0</v>
      </c>
      <c r="V238" s="643">
        <v>3.5644171779141103</v>
      </c>
      <c r="W238" s="643">
        <v>0</v>
      </c>
      <c r="X238" s="643">
        <v>0</v>
      </c>
      <c r="Y238" s="643">
        <v>0</v>
      </c>
      <c r="Z238" s="643">
        <v>0.83844580777096112</v>
      </c>
      <c r="AA238" s="643">
        <v>12.084867075664622</v>
      </c>
      <c r="AB238" s="643">
        <v>0</v>
      </c>
      <c r="AC238" s="643">
        <v>0</v>
      </c>
      <c r="AD238" s="643">
        <v>0</v>
      </c>
      <c r="AE238" s="643">
        <v>0</v>
      </c>
      <c r="AF238" s="643">
        <v>0</v>
      </c>
      <c r="AG238" s="643">
        <v>0</v>
      </c>
      <c r="AH238" s="643">
        <v>0</v>
      </c>
      <c r="AI238" s="643">
        <v>0</v>
      </c>
      <c r="AJ238" s="643">
        <v>0</v>
      </c>
      <c r="AK238" s="643">
        <v>0</v>
      </c>
      <c r="AL238" s="643">
        <v>0</v>
      </c>
      <c r="AM238" s="643">
        <v>0</v>
      </c>
      <c r="AN238" s="643">
        <v>0</v>
      </c>
      <c r="AO238" s="643">
        <v>0</v>
      </c>
      <c r="AP238" s="643">
        <v>0</v>
      </c>
      <c r="AQ238" s="643">
        <v>0</v>
      </c>
    </row>
    <row r="239" spans="1:43" ht="16.5">
      <c r="A239" s="642">
        <v>743</v>
      </c>
      <c r="B239" s="632" t="s">
        <v>262</v>
      </c>
      <c r="C239" s="36">
        <v>66160</v>
      </c>
      <c r="D239" s="643">
        <v>276.6776753325272</v>
      </c>
      <c r="E239" s="643">
        <v>-196.45</v>
      </c>
      <c r="F239" s="643">
        <v>-100.5199969770254</v>
      </c>
      <c r="G239" s="651">
        <v>-20.292321644498188</v>
      </c>
      <c r="H239" s="643">
        <v>153.51484280532043</v>
      </c>
      <c r="I239" s="643">
        <v>0</v>
      </c>
      <c r="J239" s="643">
        <v>44.608524788391776</v>
      </c>
      <c r="K239" s="643">
        <v>17.798397823458284</v>
      </c>
      <c r="L239" s="643">
        <v>5.7656287787182592</v>
      </c>
      <c r="M239" s="643">
        <v>0</v>
      </c>
      <c r="N239" s="643">
        <v>16.985565296251512</v>
      </c>
      <c r="O239" s="643">
        <v>9.4399183796856114</v>
      </c>
      <c r="P239" s="643">
        <v>6.7243349455864569</v>
      </c>
      <c r="Q239" s="643">
        <v>0</v>
      </c>
      <c r="R239" s="643">
        <v>0</v>
      </c>
      <c r="S239" s="643">
        <v>0</v>
      </c>
      <c r="T239" s="643">
        <v>4.601299879081016</v>
      </c>
      <c r="U239" s="643">
        <v>3.1569981862152359</v>
      </c>
      <c r="V239" s="643">
        <v>3.5639963724304717</v>
      </c>
      <c r="W239" s="643">
        <v>2.4070133010882708</v>
      </c>
      <c r="X239" s="643">
        <v>3.682073760580411</v>
      </c>
      <c r="Y239" s="643">
        <v>1.2418984280532044</v>
      </c>
      <c r="Z239" s="643">
        <v>1.568409915356711</v>
      </c>
      <c r="AA239" s="643">
        <v>0.5805925030229746</v>
      </c>
      <c r="AB239" s="643">
        <v>1.0247279322853688</v>
      </c>
      <c r="AC239" s="643">
        <v>0</v>
      </c>
      <c r="AD239" s="643">
        <v>0</v>
      </c>
      <c r="AE239" s="643">
        <v>0.41461608222490931</v>
      </c>
      <c r="AF239" s="643">
        <v>0</v>
      </c>
      <c r="AG239" s="643">
        <v>0</v>
      </c>
      <c r="AH239" s="643">
        <v>0</v>
      </c>
      <c r="AI239" s="643">
        <v>0</v>
      </c>
      <c r="AJ239" s="643">
        <v>0</v>
      </c>
      <c r="AK239" s="643">
        <v>0</v>
      </c>
      <c r="AL239" s="643">
        <v>0</v>
      </c>
      <c r="AM239" s="643">
        <v>0</v>
      </c>
      <c r="AN239" s="643">
        <v>0</v>
      </c>
      <c r="AO239" s="643">
        <v>0</v>
      </c>
      <c r="AP239" s="643">
        <v>0</v>
      </c>
      <c r="AQ239" s="643">
        <v>-0.40116384522370013</v>
      </c>
    </row>
    <row r="240" spans="1:43" ht="16.5">
      <c r="A240" s="642">
        <v>746</v>
      </c>
      <c r="B240" s="632" t="s">
        <v>263</v>
      </c>
      <c r="C240" s="36">
        <v>4713</v>
      </c>
      <c r="D240" s="643">
        <v>362.893061744112</v>
      </c>
      <c r="E240" s="643">
        <v>-196.45003182686187</v>
      </c>
      <c r="F240" s="643">
        <v>-100.520050922979</v>
      </c>
      <c r="G240" s="651">
        <v>65.922978994271162</v>
      </c>
      <c r="H240" s="643">
        <v>211.42817738171016</v>
      </c>
      <c r="I240" s="643">
        <v>0</v>
      </c>
      <c r="J240" s="643">
        <v>90.900700190961174</v>
      </c>
      <c r="K240" s="643">
        <v>5.692764693401231</v>
      </c>
      <c r="L240" s="643">
        <v>32.37470825376618</v>
      </c>
      <c r="M240" s="643">
        <v>0</v>
      </c>
      <c r="N240" s="643">
        <v>0</v>
      </c>
      <c r="O240" s="643">
        <v>4.7438998514746444</v>
      </c>
      <c r="P240" s="643">
        <v>11.562274559728412</v>
      </c>
      <c r="Q240" s="643">
        <v>0</v>
      </c>
      <c r="R240" s="643">
        <v>0</v>
      </c>
      <c r="S240" s="643">
        <v>0</v>
      </c>
      <c r="T240" s="643">
        <v>0.86187141947803947</v>
      </c>
      <c r="U240" s="643">
        <v>0</v>
      </c>
      <c r="V240" s="643">
        <v>3.5639719923615529</v>
      </c>
      <c r="W240" s="643">
        <v>0</v>
      </c>
      <c r="X240" s="643">
        <v>0</v>
      </c>
      <c r="Y240" s="643">
        <v>0</v>
      </c>
      <c r="Z240" s="643">
        <v>1.7646934012306386</v>
      </c>
      <c r="AA240" s="643">
        <v>0</v>
      </c>
      <c r="AB240" s="643">
        <v>0</v>
      </c>
      <c r="AC240" s="643">
        <v>0</v>
      </c>
      <c r="AD240" s="643">
        <v>0</v>
      </c>
      <c r="AE240" s="643">
        <v>0</v>
      </c>
      <c r="AF240" s="643">
        <v>0</v>
      </c>
      <c r="AG240" s="643">
        <v>0</v>
      </c>
      <c r="AH240" s="643">
        <v>0</v>
      </c>
      <c r="AI240" s="643">
        <v>0</v>
      </c>
      <c r="AJ240" s="643">
        <v>0</v>
      </c>
      <c r="AK240" s="643">
        <v>0</v>
      </c>
      <c r="AL240" s="643">
        <v>0</v>
      </c>
      <c r="AM240" s="643">
        <v>0</v>
      </c>
      <c r="AN240" s="643">
        <v>0</v>
      </c>
      <c r="AO240" s="643">
        <v>0</v>
      </c>
      <c r="AP240" s="643">
        <v>0</v>
      </c>
      <c r="AQ240" s="643">
        <v>0</v>
      </c>
    </row>
    <row r="241" spans="1:43" ht="16.5">
      <c r="A241" s="642">
        <v>747</v>
      </c>
      <c r="B241" s="632" t="s">
        <v>264</v>
      </c>
      <c r="C241" s="36">
        <v>1283</v>
      </c>
      <c r="D241" s="643">
        <v>91.412314886983637</v>
      </c>
      <c r="E241" s="643">
        <v>-196.44972720187062</v>
      </c>
      <c r="F241" s="643">
        <v>-100.51987529228371</v>
      </c>
      <c r="G241" s="651">
        <v>-205.55728760717071</v>
      </c>
      <c r="H241" s="643">
        <v>0</v>
      </c>
      <c r="I241" s="643">
        <v>0</v>
      </c>
      <c r="J241" s="643">
        <v>74.203429462197974</v>
      </c>
      <c r="K241" s="643">
        <v>0</v>
      </c>
      <c r="L241" s="643">
        <v>0</v>
      </c>
      <c r="M241" s="643">
        <v>0</v>
      </c>
      <c r="N241" s="643">
        <v>0</v>
      </c>
      <c r="O241" s="643">
        <v>0</v>
      </c>
      <c r="P241" s="643">
        <v>12.787217459080281</v>
      </c>
      <c r="Q241" s="643">
        <v>0</v>
      </c>
      <c r="R241" s="643">
        <v>0</v>
      </c>
      <c r="S241" s="643">
        <v>0</v>
      </c>
      <c r="T241" s="643">
        <v>0</v>
      </c>
      <c r="U241" s="643">
        <v>0</v>
      </c>
      <c r="V241" s="643">
        <v>3.5643024162120032</v>
      </c>
      <c r="W241" s="643">
        <v>0</v>
      </c>
      <c r="X241" s="643">
        <v>0</v>
      </c>
      <c r="Y241" s="643">
        <v>0</v>
      </c>
      <c r="Z241" s="643">
        <v>0.85736554949337496</v>
      </c>
      <c r="AA241" s="643">
        <v>0</v>
      </c>
      <c r="AB241" s="643">
        <v>0</v>
      </c>
      <c r="AC241" s="643">
        <v>0</v>
      </c>
      <c r="AD241" s="643">
        <v>0</v>
      </c>
      <c r="AE241" s="643">
        <v>0</v>
      </c>
      <c r="AF241" s="643">
        <v>0</v>
      </c>
      <c r="AG241" s="643">
        <v>0</v>
      </c>
      <c r="AH241" s="643">
        <v>0</v>
      </c>
      <c r="AI241" s="643">
        <v>0</v>
      </c>
      <c r="AJ241" s="643">
        <v>0</v>
      </c>
      <c r="AK241" s="643">
        <v>0</v>
      </c>
      <c r="AL241" s="643">
        <v>0</v>
      </c>
      <c r="AM241" s="643">
        <v>0</v>
      </c>
      <c r="AN241" s="643">
        <v>0</v>
      </c>
      <c r="AO241" s="643">
        <v>0</v>
      </c>
      <c r="AP241" s="643">
        <v>0</v>
      </c>
      <c r="AQ241" s="643">
        <v>0</v>
      </c>
    </row>
    <row r="242" spans="1:43" ht="16.5">
      <c r="A242" s="642">
        <v>748</v>
      </c>
      <c r="B242" s="632" t="s">
        <v>265</v>
      </c>
      <c r="C242" s="36">
        <v>4837</v>
      </c>
      <c r="D242" s="643">
        <v>320.65660533388461</v>
      </c>
      <c r="E242" s="643">
        <v>-196.45007235890014</v>
      </c>
      <c r="F242" s="643">
        <v>-100.51995038246847</v>
      </c>
      <c r="G242" s="651">
        <v>23.686582592516022</v>
      </c>
      <c r="H242" s="643">
        <v>141.69030390738061</v>
      </c>
      <c r="I242" s="643">
        <v>0</v>
      </c>
      <c r="J242" s="643">
        <v>103.3320239818069</v>
      </c>
      <c r="K242" s="643">
        <v>0</v>
      </c>
      <c r="L242" s="643">
        <v>0</v>
      </c>
      <c r="M242" s="643">
        <v>0</v>
      </c>
      <c r="N242" s="643">
        <v>39.275790779408723</v>
      </c>
      <c r="O242" s="643">
        <v>16.024188546619804</v>
      </c>
      <c r="P242" s="643">
        <v>9.2100475501343801</v>
      </c>
      <c r="Q242" s="643">
        <v>0</v>
      </c>
      <c r="R242" s="643">
        <v>0</v>
      </c>
      <c r="S242" s="643">
        <v>0</v>
      </c>
      <c r="T242" s="643">
        <v>0</v>
      </c>
      <c r="U242" s="643">
        <v>0</v>
      </c>
      <c r="V242" s="643">
        <v>3.5639859416994004</v>
      </c>
      <c r="W242" s="643">
        <v>0</v>
      </c>
      <c r="X242" s="643">
        <v>0</v>
      </c>
      <c r="Y242" s="643">
        <v>0</v>
      </c>
      <c r="Z242" s="643">
        <v>1.4515195369030391</v>
      </c>
      <c r="AA242" s="643">
        <v>6.1087450899317757</v>
      </c>
      <c r="AB242" s="643">
        <v>0</v>
      </c>
      <c r="AC242" s="643">
        <v>0</v>
      </c>
      <c r="AD242" s="643">
        <v>0</v>
      </c>
      <c r="AE242" s="643">
        <v>0</v>
      </c>
      <c r="AF242" s="643">
        <v>0</v>
      </c>
      <c r="AG242" s="643">
        <v>0</v>
      </c>
      <c r="AH242" s="643">
        <v>0</v>
      </c>
      <c r="AI242" s="643">
        <v>0</v>
      </c>
      <c r="AJ242" s="643">
        <v>0</v>
      </c>
      <c r="AK242" s="643">
        <v>0</v>
      </c>
      <c r="AL242" s="643">
        <v>0</v>
      </c>
      <c r="AM242" s="643">
        <v>0</v>
      </c>
      <c r="AN242" s="643">
        <v>0</v>
      </c>
      <c r="AO242" s="643">
        <v>0</v>
      </c>
      <c r="AP242" s="643">
        <v>0</v>
      </c>
      <c r="AQ242" s="643">
        <v>0</v>
      </c>
    </row>
    <row r="243" spans="1:43" ht="16.5">
      <c r="A243" s="642">
        <v>749</v>
      </c>
      <c r="B243" s="632" t="s">
        <v>266</v>
      </c>
      <c r="C243" s="36">
        <v>21290</v>
      </c>
      <c r="D243" s="643">
        <v>224.81479567872242</v>
      </c>
      <c r="E243" s="643">
        <v>-196.45002348520433</v>
      </c>
      <c r="F243" s="643">
        <v>-100.52000939408173</v>
      </c>
      <c r="G243" s="651">
        <v>-72.155237200563647</v>
      </c>
      <c r="H243" s="643">
        <v>79.061953968999532</v>
      </c>
      <c r="I243" s="643">
        <v>0</v>
      </c>
      <c r="J243" s="643">
        <v>52.542883983090654</v>
      </c>
      <c r="K243" s="643">
        <v>16.522874589008925</v>
      </c>
      <c r="L243" s="643">
        <v>23.292155941756693</v>
      </c>
      <c r="M243" s="643">
        <v>0</v>
      </c>
      <c r="N243" s="643">
        <v>15.083748238609676</v>
      </c>
      <c r="O243" s="643">
        <v>16.522874589008925</v>
      </c>
      <c r="P243" s="643">
        <v>15.188914983560357</v>
      </c>
      <c r="Q243" s="643">
        <v>0</v>
      </c>
      <c r="R243" s="643">
        <v>0</v>
      </c>
      <c r="S243" s="643">
        <v>0</v>
      </c>
      <c r="T243" s="643">
        <v>0</v>
      </c>
      <c r="U243" s="643">
        <v>0</v>
      </c>
      <c r="V243" s="643">
        <v>3.5640206669798027</v>
      </c>
      <c r="W243" s="643">
        <v>0</v>
      </c>
      <c r="X243" s="643">
        <v>0</v>
      </c>
      <c r="Y243" s="643">
        <v>0</v>
      </c>
      <c r="Z243" s="643">
        <v>1.3737435415688117</v>
      </c>
      <c r="AA243" s="643">
        <v>1.3878816345702207</v>
      </c>
      <c r="AB243" s="643">
        <v>0</v>
      </c>
      <c r="AC243" s="643">
        <v>0</v>
      </c>
      <c r="AD243" s="643">
        <v>0</v>
      </c>
      <c r="AE243" s="643">
        <v>0.27374354156881164</v>
      </c>
      <c r="AF243" s="643">
        <v>0</v>
      </c>
      <c r="AG243" s="643">
        <v>0</v>
      </c>
      <c r="AH243" s="643">
        <v>0</v>
      </c>
      <c r="AI243" s="643">
        <v>0</v>
      </c>
      <c r="AJ243" s="643">
        <v>0</v>
      </c>
      <c r="AK243" s="643">
        <v>0</v>
      </c>
      <c r="AL243" s="643">
        <v>0</v>
      </c>
      <c r="AM243" s="643">
        <v>0</v>
      </c>
      <c r="AN243" s="643">
        <v>0</v>
      </c>
      <c r="AO243" s="643">
        <v>0</v>
      </c>
      <c r="AP243" s="643">
        <v>0</v>
      </c>
      <c r="AQ243" s="643">
        <v>0</v>
      </c>
    </row>
    <row r="244" spans="1:43" ht="16.5">
      <c r="A244" s="642">
        <v>751</v>
      </c>
      <c r="B244" s="632" t="s">
        <v>267</v>
      </c>
      <c r="C244" s="36">
        <v>2828</v>
      </c>
      <c r="D244" s="643">
        <v>388.59688826025462</v>
      </c>
      <c r="E244" s="643">
        <v>-196.4501414427157</v>
      </c>
      <c r="F244" s="643">
        <v>-100.52015558698727</v>
      </c>
      <c r="G244" s="651">
        <v>91.626591230551625</v>
      </c>
      <c r="H244" s="643">
        <v>281.36598302687412</v>
      </c>
      <c r="I244" s="643">
        <v>0</v>
      </c>
      <c r="J244" s="643">
        <v>92.577439886845823</v>
      </c>
      <c r="K244" s="643">
        <v>0</v>
      </c>
      <c r="L244" s="643">
        <v>0</v>
      </c>
      <c r="M244" s="643">
        <v>0</v>
      </c>
      <c r="N244" s="643">
        <v>0</v>
      </c>
      <c r="O244" s="643">
        <v>0</v>
      </c>
      <c r="P244" s="643">
        <v>6.3514851485148514</v>
      </c>
      <c r="Q244" s="643">
        <v>0</v>
      </c>
      <c r="R244" s="643">
        <v>0</v>
      </c>
      <c r="S244" s="643">
        <v>0</v>
      </c>
      <c r="T244" s="643">
        <v>3.754950495049505</v>
      </c>
      <c r="U244" s="643">
        <v>0</v>
      </c>
      <c r="V244" s="643">
        <v>3.564002828854314</v>
      </c>
      <c r="W244" s="643">
        <v>0</v>
      </c>
      <c r="X244" s="643">
        <v>0</v>
      </c>
      <c r="Y244" s="643">
        <v>0</v>
      </c>
      <c r="Z244" s="643">
        <v>0.983026874115983</v>
      </c>
      <c r="AA244" s="643">
        <v>0</v>
      </c>
      <c r="AB244" s="643">
        <v>0</v>
      </c>
      <c r="AC244" s="643">
        <v>0</v>
      </c>
      <c r="AD244" s="643">
        <v>0</v>
      </c>
      <c r="AE244" s="643">
        <v>0</v>
      </c>
      <c r="AF244" s="643">
        <v>0</v>
      </c>
      <c r="AG244" s="643">
        <v>0</v>
      </c>
      <c r="AH244" s="643">
        <v>0</v>
      </c>
      <c r="AI244" s="643">
        <v>0</v>
      </c>
      <c r="AJ244" s="643">
        <v>0</v>
      </c>
      <c r="AK244" s="643">
        <v>0</v>
      </c>
      <c r="AL244" s="643">
        <v>0</v>
      </c>
      <c r="AM244" s="643">
        <v>0</v>
      </c>
      <c r="AN244" s="643">
        <v>0</v>
      </c>
      <c r="AO244" s="643">
        <v>0</v>
      </c>
      <c r="AP244" s="643">
        <v>0</v>
      </c>
      <c r="AQ244" s="643">
        <v>0</v>
      </c>
    </row>
    <row r="245" spans="1:43" ht="16.5">
      <c r="A245" s="642">
        <v>753</v>
      </c>
      <c r="B245" s="632" t="s">
        <v>268</v>
      </c>
      <c r="C245" s="36">
        <v>22595</v>
      </c>
      <c r="D245" s="643">
        <v>208.93060411595485</v>
      </c>
      <c r="E245" s="643">
        <v>-196.45001106439477</v>
      </c>
      <c r="F245" s="643">
        <v>-100.51998229696835</v>
      </c>
      <c r="G245" s="651">
        <v>-88.039389245408273</v>
      </c>
      <c r="H245" s="643">
        <v>140.14091613188759</v>
      </c>
      <c r="I245" s="643">
        <v>0</v>
      </c>
      <c r="J245" s="643">
        <v>8.4269086080991364</v>
      </c>
      <c r="K245" s="643">
        <v>10.42301394113742</v>
      </c>
      <c r="L245" s="643">
        <v>0</v>
      </c>
      <c r="M245" s="643">
        <v>0</v>
      </c>
      <c r="N245" s="643">
        <v>18.650984731135207</v>
      </c>
      <c r="O245" s="643">
        <v>8.3120601903075908</v>
      </c>
      <c r="P245" s="643">
        <v>12.805089621597698</v>
      </c>
      <c r="Q245" s="643">
        <v>0</v>
      </c>
      <c r="R245" s="643">
        <v>0</v>
      </c>
      <c r="S245" s="643">
        <v>0</v>
      </c>
      <c r="T245" s="643">
        <v>0</v>
      </c>
      <c r="U245" s="643">
        <v>0</v>
      </c>
      <c r="V245" s="643">
        <v>3.5640185881832265</v>
      </c>
      <c r="W245" s="643">
        <v>0</v>
      </c>
      <c r="X245" s="643">
        <v>0</v>
      </c>
      <c r="Y245" s="643">
        <v>0</v>
      </c>
      <c r="Z245" s="643">
        <v>1.3939809692409826</v>
      </c>
      <c r="AA245" s="643">
        <v>3.6616065501217085</v>
      </c>
      <c r="AB245" s="643">
        <v>0</v>
      </c>
      <c r="AC245" s="643">
        <v>0</v>
      </c>
      <c r="AD245" s="643">
        <v>0</v>
      </c>
      <c r="AE245" s="643">
        <v>1.5520247842443018</v>
      </c>
      <c r="AF245" s="643">
        <v>0</v>
      </c>
      <c r="AG245" s="643">
        <v>0</v>
      </c>
      <c r="AH245" s="643">
        <v>0</v>
      </c>
      <c r="AI245" s="643">
        <v>0</v>
      </c>
      <c r="AJ245" s="643">
        <v>0</v>
      </c>
      <c r="AK245" s="643">
        <v>0</v>
      </c>
      <c r="AL245" s="643">
        <v>0</v>
      </c>
      <c r="AM245" s="643">
        <v>0</v>
      </c>
      <c r="AN245" s="643">
        <v>0</v>
      </c>
      <c r="AO245" s="643">
        <v>0</v>
      </c>
      <c r="AP245" s="643">
        <v>0</v>
      </c>
      <c r="AQ245" s="643">
        <v>0</v>
      </c>
    </row>
    <row r="246" spans="1:43" ht="16.5">
      <c r="A246" s="642">
        <v>755</v>
      </c>
      <c r="B246" s="632" t="s">
        <v>269</v>
      </c>
      <c r="C246" s="36">
        <v>6158</v>
      </c>
      <c r="D246" s="643">
        <v>34.707697304319588</v>
      </c>
      <c r="E246" s="643">
        <v>-196.44998376096135</v>
      </c>
      <c r="F246" s="643">
        <v>-100.51997401753816</v>
      </c>
      <c r="G246" s="651">
        <v>-262.26226047417993</v>
      </c>
      <c r="H246" s="643">
        <v>0</v>
      </c>
      <c r="I246" s="643">
        <v>0</v>
      </c>
      <c r="J246" s="643">
        <v>15.460051964923677</v>
      </c>
      <c r="K246" s="643">
        <v>2.662552776875609</v>
      </c>
      <c r="L246" s="643">
        <v>0</v>
      </c>
      <c r="M246" s="643">
        <v>0</v>
      </c>
      <c r="N246" s="643">
        <v>0</v>
      </c>
      <c r="O246" s="643">
        <v>2.662552776875609</v>
      </c>
      <c r="P246" s="643">
        <v>9.1380318285157518</v>
      </c>
      <c r="Q246" s="643">
        <v>0</v>
      </c>
      <c r="R246" s="643">
        <v>0</v>
      </c>
      <c r="S246" s="643">
        <v>0</v>
      </c>
      <c r="T246" s="643">
        <v>0</v>
      </c>
      <c r="U246" s="643">
        <v>0</v>
      </c>
      <c r="V246" s="643">
        <v>3.5639818122767131</v>
      </c>
      <c r="W246" s="643">
        <v>0</v>
      </c>
      <c r="X246" s="643">
        <v>0</v>
      </c>
      <c r="Y246" s="643">
        <v>0</v>
      </c>
      <c r="Z246" s="643">
        <v>1.2205261448522247</v>
      </c>
      <c r="AA246" s="643">
        <v>0</v>
      </c>
      <c r="AB246" s="643">
        <v>0</v>
      </c>
      <c r="AC246" s="643">
        <v>0</v>
      </c>
      <c r="AD246" s="643">
        <v>0</v>
      </c>
      <c r="AE246" s="643">
        <v>0</v>
      </c>
      <c r="AF246" s="643">
        <v>0</v>
      </c>
      <c r="AG246" s="643">
        <v>0</v>
      </c>
      <c r="AH246" s="643">
        <v>0</v>
      </c>
      <c r="AI246" s="643">
        <v>0</v>
      </c>
      <c r="AJ246" s="643">
        <v>0</v>
      </c>
      <c r="AK246" s="643">
        <v>0</v>
      </c>
      <c r="AL246" s="643">
        <v>0</v>
      </c>
      <c r="AM246" s="643">
        <v>0</v>
      </c>
      <c r="AN246" s="643">
        <v>0</v>
      </c>
      <c r="AO246" s="643">
        <v>0</v>
      </c>
      <c r="AP246" s="643">
        <v>0</v>
      </c>
      <c r="AQ246" s="643">
        <v>0</v>
      </c>
    </row>
    <row r="247" spans="1:43" ht="16.5">
      <c r="A247" s="642">
        <v>758</v>
      </c>
      <c r="B247" s="632" t="s">
        <v>270</v>
      </c>
      <c r="C247" s="36">
        <v>8126</v>
      </c>
      <c r="D247" s="643">
        <v>214.30334728033472</v>
      </c>
      <c r="E247" s="643">
        <v>-196.4500369185331</v>
      </c>
      <c r="F247" s="643">
        <v>-100.52005906965296</v>
      </c>
      <c r="G247" s="651">
        <v>-82.66674870785134</v>
      </c>
      <c r="H247" s="643">
        <v>124.60989416687177</v>
      </c>
      <c r="I247" s="643">
        <v>0</v>
      </c>
      <c r="J247" s="643">
        <v>38.076667487078517</v>
      </c>
      <c r="K247" s="643">
        <v>2.568053162687669</v>
      </c>
      <c r="L247" s="643">
        <v>28.165395028304207</v>
      </c>
      <c r="M247" s="643">
        <v>0</v>
      </c>
      <c r="N247" s="643">
        <v>0</v>
      </c>
      <c r="O247" s="643">
        <v>0.9171794240708836</v>
      </c>
      <c r="P247" s="643">
        <v>14.136106325375339</v>
      </c>
      <c r="Q247" s="643">
        <v>0</v>
      </c>
      <c r="R247" s="643">
        <v>0</v>
      </c>
      <c r="S247" s="643">
        <v>0</v>
      </c>
      <c r="T247" s="643">
        <v>1.2178193453113464</v>
      </c>
      <c r="U247" s="643">
        <v>0</v>
      </c>
      <c r="V247" s="643">
        <v>3.5639921240462713</v>
      </c>
      <c r="W247" s="643">
        <v>0</v>
      </c>
      <c r="X247" s="643">
        <v>0</v>
      </c>
      <c r="Y247" s="643">
        <v>0</v>
      </c>
      <c r="Z247" s="643">
        <v>1.0482402165887275</v>
      </c>
      <c r="AA247" s="643">
        <v>0</v>
      </c>
      <c r="AB247" s="643">
        <v>0</v>
      </c>
      <c r="AC247" s="643">
        <v>0</v>
      </c>
      <c r="AD247" s="643">
        <v>0</v>
      </c>
      <c r="AE247" s="643">
        <v>0</v>
      </c>
      <c r="AF247" s="643">
        <v>0</v>
      </c>
      <c r="AG247" s="643">
        <v>0</v>
      </c>
      <c r="AH247" s="643">
        <v>0</v>
      </c>
      <c r="AI247" s="643">
        <v>0</v>
      </c>
      <c r="AJ247" s="643">
        <v>0</v>
      </c>
      <c r="AK247" s="643">
        <v>0</v>
      </c>
      <c r="AL247" s="643">
        <v>0</v>
      </c>
      <c r="AM247" s="643">
        <v>0</v>
      </c>
      <c r="AN247" s="643">
        <v>0</v>
      </c>
      <c r="AO247" s="643">
        <v>0</v>
      </c>
      <c r="AP247" s="643">
        <v>0</v>
      </c>
      <c r="AQ247" s="643">
        <v>0</v>
      </c>
    </row>
    <row r="248" spans="1:43" ht="16.5">
      <c r="A248" s="642">
        <v>759</v>
      </c>
      <c r="B248" s="632" t="s">
        <v>271</v>
      </c>
      <c r="C248" s="36">
        <v>1873</v>
      </c>
      <c r="D248" s="643">
        <v>30.954618259476774</v>
      </c>
      <c r="E248" s="643">
        <v>-196.45008008542445</v>
      </c>
      <c r="F248" s="643">
        <v>-100.52002135611319</v>
      </c>
      <c r="G248" s="651">
        <v>-266.01548318206085</v>
      </c>
      <c r="H248" s="643">
        <v>0</v>
      </c>
      <c r="I248" s="643">
        <v>0</v>
      </c>
      <c r="J248" s="643">
        <v>12.707421249332622</v>
      </c>
      <c r="K248" s="643">
        <v>2.3876134543513081</v>
      </c>
      <c r="L248" s="643">
        <v>0</v>
      </c>
      <c r="M248" s="643">
        <v>0</v>
      </c>
      <c r="N248" s="643">
        <v>0</v>
      </c>
      <c r="O248" s="643">
        <v>2.3876134543513081</v>
      </c>
      <c r="P248" s="643">
        <v>8.7592098238120659</v>
      </c>
      <c r="Q248" s="643">
        <v>0</v>
      </c>
      <c r="R248" s="643">
        <v>0</v>
      </c>
      <c r="S248" s="643">
        <v>0</v>
      </c>
      <c r="T248" s="643">
        <v>0</v>
      </c>
      <c r="U248" s="643">
        <v>0</v>
      </c>
      <c r="V248" s="643">
        <v>3.5638013881473571</v>
      </c>
      <c r="W248" s="643">
        <v>0</v>
      </c>
      <c r="X248" s="643">
        <v>0</v>
      </c>
      <c r="Y248" s="643">
        <v>0</v>
      </c>
      <c r="Z248" s="643">
        <v>1.1489588894821143</v>
      </c>
      <c r="AA248" s="643">
        <v>0</v>
      </c>
      <c r="AB248" s="643">
        <v>0</v>
      </c>
      <c r="AC248" s="643">
        <v>0</v>
      </c>
      <c r="AD248" s="643">
        <v>0</v>
      </c>
      <c r="AE248" s="643">
        <v>0</v>
      </c>
      <c r="AF248" s="643">
        <v>0</v>
      </c>
      <c r="AG248" s="643">
        <v>0</v>
      </c>
      <c r="AH248" s="643">
        <v>0</v>
      </c>
      <c r="AI248" s="643">
        <v>0</v>
      </c>
      <c r="AJ248" s="643">
        <v>0</v>
      </c>
      <c r="AK248" s="643">
        <v>0</v>
      </c>
      <c r="AL248" s="643">
        <v>0</v>
      </c>
      <c r="AM248" s="643">
        <v>0</v>
      </c>
      <c r="AN248" s="643">
        <v>0</v>
      </c>
      <c r="AO248" s="643">
        <v>0</v>
      </c>
      <c r="AP248" s="643">
        <v>0</v>
      </c>
      <c r="AQ248" s="643">
        <v>0</v>
      </c>
    </row>
    <row r="249" spans="1:43" ht="16.5">
      <c r="A249" s="642">
        <v>761</v>
      </c>
      <c r="B249" s="632" t="s">
        <v>272</v>
      </c>
      <c r="C249" s="36">
        <v>8410</v>
      </c>
      <c r="D249" s="643">
        <v>433.77788347205706</v>
      </c>
      <c r="E249" s="643">
        <v>-196.45005945303211</v>
      </c>
      <c r="F249" s="643">
        <v>-100.51997621878716</v>
      </c>
      <c r="G249" s="651">
        <v>136.80784780023782</v>
      </c>
      <c r="H249" s="643">
        <v>154.32342449464923</v>
      </c>
      <c r="I249" s="643">
        <v>0</v>
      </c>
      <c r="J249" s="643">
        <v>127.3526753864447</v>
      </c>
      <c r="K249" s="643">
        <v>56.715695600475627</v>
      </c>
      <c r="L249" s="643">
        <v>0</v>
      </c>
      <c r="M249" s="643">
        <v>0</v>
      </c>
      <c r="N249" s="643">
        <v>19.640546967895364</v>
      </c>
      <c r="O249" s="643">
        <v>55.8294887039239</v>
      </c>
      <c r="P249" s="643">
        <v>11.270986920332938</v>
      </c>
      <c r="Q249" s="643">
        <v>0</v>
      </c>
      <c r="R249" s="643">
        <v>0</v>
      </c>
      <c r="S249" s="643">
        <v>0</v>
      </c>
      <c r="T249" s="643">
        <v>0</v>
      </c>
      <c r="U249" s="643">
        <v>0</v>
      </c>
      <c r="V249" s="643">
        <v>3.5639714625445897</v>
      </c>
      <c r="W249" s="643">
        <v>0</v>
      </c>
      <c r="X249" s="643">
        <v>0</v>
      </c>
      <c r="Y249" s="643">
        <v>0</v>
      </c>
      <c r="Z249" s="643">
        <v>1.0504161712247324</v>
      </c>
      <c r="AA249" s="643">
        <v>0</v>
      </c>
      <c r="AB249" s="643">
        <v>4.0306777645659926</v>
      </c>
      <c r="AC249" s="643">
        <v>0</v>
      </c>
      <c r="AD249" s="643">
        <v>0</v>
      </c>
      <c r="AE249" s="643">
        <v>0</v>
      </c>
      <c r="AF249" s="643">
        <v>0</v>
      </c>
      <c r="AG249" s="643">
        <v>0</v>
      </c>
      <c r="AH249" s="643">
        <v>0</v>
      </c>
      <c r="AI249" s="643">
        <v>0</v>
      </c>
      <c r="AJ249" s="643">
        <v>0</v>
      </c>
      <c r="AK249" s="643">
        <v>0</v>
      </c>
      <c r="AL249" s="643">
        <v>0</v>
      </c>
      <c r="AM249" s="643">
        <v>0</v>
      </c>
      <c r="AN249" s="643">
        <v>0</v>
      </c>
      <c r="AO249" s="643">
        <v>0</v>
      </c>
      <c r="AP249" s="643">
        <v>0</v>
      </c>
      <c r="AQ249" s="643">
        <v>0</v>
      </c>
    </row>
    <row r="250" spans="1:43" ht="16.5">
      <c r="A250" s="642">
        <v>762</v>
      </c>
      <c r="B250" s="632" t="s">
        <v>273</v>
      </c>
      <c r="C250" s="36">
        <v>3637</v>
      </c>
      <c r="D250" s="643">
        <v>319.28072587297225</v>
      </c>
      <c r="E250" s="643">
        <v>-196.4500962331592</v>
      </c>
      <c r="F250" s="643">
        <v>-100.51993401154797</v>
      </c>
      <c r="G250" s="651">
        <v>22.310695628265055</v>
      </c>
      <c r="H250" s="643">
        <v>183.49023920813858</v>
      </c>
      <c r="I250" s="643">
        <v>0</v>
      </c>
      <c r="J250" s="643">
        <v>65.440747869122902</v>
      </c>
      <c r="K250" s="643">
        <v>9.835853725598021</v>
      </c>
      <c r="L250" s="643">
        <v>10.488039593071212</v>
      </c>
      <c r="M250" s="643">
        <v>0</v>
      </c>
      <c r="N250" s="643">
        <v>30.565850976079187</v>
      </c>
      <c r="O250" s="643">
        <v>9.835853725598021</v>
      </c>
      <c r="P250" s="643">
        <v>5.1586472367335716</v>
      </c>
      <c r="Q250" s="643">
        <v>0</v>
      </c>
      <c r="R250" s="643">
        <v>0</v>
      </c>
      <c r="S250" s="643">
        <v>0</v>
      </c>
      <c r="T250" s="643">
        <v>0</v>
      </c>
      <c r="U250" s="643">
        <v>0</v>
      </c>
      <c r="V250" s="643">
        <v>3.5639263128952434</v>
      </c>
      <c r="W250" s="643">
        <v>0</v>
      </c>
      <c r="X250" s="643">
        <v>0</v>
      </c>
      <c r="Y250" s="643">
        <v>0</v>
      </c>
      <c r="Z250" s="643">
        <v>0.9015672257354963</v>
      </c>
      <c r="AA250" s="643">
        <v>0</v>
      </c>
      <c r="AB250" s="643">
        <v>0</v>
      </c>
      <c r="AC250" s="643">
        <v>0</v>
      </c>
      <c r="AD250" s="643">
        <v>0</v>
      </c>
      <c r="AE250" s="643">
        <v>0</v>
      </c>
      <c r="AF250" s="643">
        <v>0</v>
      </c>
      <c r="AG250" s="643">
        <v>0</v>
      </c>
      <c r="AH250" s="643">
        <v>0</v>
      </c>
      <c r="AI250" s="643">
        <v>0</v>
      </c>
      <c r="AJ250" s="643">
        <v>0</v>
      </c>
      <c r="AK250" s="643">
        <v>0</v>
      </c>
      <c r="AL250" s="643">
        <v>0</v>
      </c>
      <c r="AM250" s="643">
        <v>0</v>
      </c>
      <c r="AN250" s="643">
        <v>0</v>
      </c>
      <c r="AO250" s="643">
        <v>0</v>
      </c>
      <c r="AP250" s="643">
        <v>0</v>
      </c>
      <c r="AQ250" s="643">
        <v>0</v>
      </c>
    </row>
    <row r="251" spans="1:43" ht="16.5">
      <c r="A251" s="642">
        <v>765</v>
      </c>
      <c r="B251" s="632" t="s">
        <v>274</v>
      </c>
      <c r="C251" s="36">
        <v>10274</v>
      </c>
      <c r="D251" s="643">
        <v>406.22386606969047</v>
      </c>
      <c r="E251" s="643">
        <v>-196.44997080007786</v>
      </c>
      <c r="F251" s="643">
        <v>-100.51995328012458</v>
      </c>
      <c r="G251" s="651">
        <v>109.25394198948803</v>
      </c>
      <c r="H251" s="643">
        <v>223.33930309519175</v>
      </c>
      <c r="I251" s="643">
        <v>0</v>
      </c>
      <c r="J251" s="643">
        <v>46.332100447732138</v>
      </c>
      <c r="K251" s="643">
        <v>21.4719680747518</v>
      </c>
      <c r="L251" s="643">
        <v>11.138407630912985</v>
      </c>
      <c r="M251" s="643">
        <v>0</v>
      </c>
      <c r="N251" s="643">
        <v>44.279151255596652</v>
      </c>
      <c r="O251" s="643">
        <v>21.4719680747518</v>
      </c>
      <c r="P251" s="643">
        <v>11.803776523262604</v>
      </c>
      <c r="Q251" s="643">
        <v>0</v>
      </c>
      <c r="R251" s="643">
        <v>0</v>
      </c>
      <c r="S251" s="643">
        <v>0</v>
      </c>
      <c r="T251" s="643">
        <v>0</v>
      </c>
      <c r="U251" s="643">
        <v>0</v>
      </c>
      <c r="V251" s="643">
        <v>3.564045162546233</v>
      </c>
      <c r="W251" s="643">
        <v>0</v>
      </c>
      <c r="X251" s="643">
        <v>0</v>
      </c>
      <c r="Y251" s="643">
        <v>18.769028615923691</v>
      </c>
      <c r="Z251" s="643">
        <v>1.1781195250145999</v>
      </c>
      <c r="AA251" s="643">
        <v>2.8759976640062295</v>
      </c>
      <c r="AB251" s="643">
        <v>0</v>
      </c>
      <c r="AC251" s="643">
        <v>0</v>
      </c>
      <c r="AD251" s="643">
        <v>0</v>
      </c>
      <c r="AE251" s="643">
        <v>0</v>
      </c>
      <c r="AF251" s="643">
        <v>0</v>
      </c>
      <c r="AG251" s="643">
        <v>0</v>
      </c>
      <c r="AH251" s="643">
        <v>0</v>
      </c>
      <c r="AI251" s="643">
        <v>0</v>
      </c>
      <c r="AJ251" s="643">
        <v>0</v>
      </c>
      <c r="AK251" s="643">
        <v>0</v>
      </c>
      <c r="AL251" s="643">
        <v>0</v>
      </c>
      <c r="AM251" s="643">
        <v>0</v>
      </c>
      <c r="AN251" s="643">
        <v>0</v>
      </c>
      <c r="AO251" s="643">
        <v>0</v>
      </c>
      <c r="AP251" s="643">
        <v>0</v>
      </c>
      <c r="AQ251" s="643">
        <v>0</v>
      </c>
    </row>
    <row r="252" spans="1:43" ht="16.5">
      <c r="A252" s="642">
        <v>768</v>
      </c>
      <c r="B252" s="632" t="s">
        <v>275</v>
      </c>
      <c r="C252" s="36">
        <v>2368</v>
      </c>
      <c r="D252" s="643">
        <v>435.80278716216219</v>
      </c>
      <c r="E252" s="643">
        <v>-196.45016891891891</v>
      </c>
      <c r="F252" s="643">
        <v>-100.51984797297297</v>
      </c>
      <c r="G252" s="651">
        <v>138.83277027027026</v>
      </c>
      <c r="H252" s="643">
        <v>195.97170608108109</v>
      </c>
      <c r="I252" s="643">
        <v>0</v>
      </c>
      <c r="J252" s="643">
        <v>20.102195945945947</v>
      </c>
      <c r="K252" s="643">
        <v>4.40625</v>
      </c>
      <c r="L252" s="643">
        <v>16.108530405405407</v>
      </c>
      <c r="M252" s="643">
        <v>0</v>
      </c>
      <c r="N252" s="643">
        <v>177.359375</v>
      </c>
      <c r="O252" s="643">
        <v>4.40625</v>
      </c>
      <c r="P252" s="643">
        <v>8.3112331081081088</v>
      </c>
      <c r="Q252" s="643">
        <v>0</v>
      </c>
      <c r="R252" s="643">
        <v>0</v>
      </c>
      <c r="S252" s="643">
        <v>0</v>
      </c>
      <c r="T252" s="643">
        <v>0</v>
      </c>
      <c r="U252" s="643">
        <v>0</v>
      </c>
      <c r="V252" s="643">
        <v>3.564189189189189</v>
      </c>
      <c r="W252" s="643">
        <v>0</v>
      </c>
      <c r="X252" s="643">
        <v>0</v>
      </c>
      <c r="Y252" s="643">
        <v>0</v>
      </c>
      <c r="Z252" s="643">
        <v>0.80152027027027029</v>
      </c>
      <c r="AA252" s="643">
        <v>0</v>
      </c>
      <c r="AB252" s="643">
        <v>4.7715371621621623</v>
      </c>
      <c r="AC252" s="643">
        <v>0</v>
      </c>
      <c r="AD252" s="643">
        <v>0</v>
      </c>
      <c r="AE252" s="643">
        <v>0</v>
      </c>
      <c r="AF252" s="643">
        <v>0</v>
      </c>
      <c r="AG252" s="643">
        <v>0</v>
      </c>
      <c r="AH252" s="643">
        <v>0</v>
      </c>
      <c r="AI252" s="643">
        <v>0</v>
      </c>
      <c r="AJ252" s="643">
        <v>0</v>
      </c>
      <c r="AK252" s="643">
        <v>0</v>
      </c>
      <c r="AL252" s="643">
        <v>0</v>
      </c>
      <c r="AM252" s="643">
        <v>0</v>
      </c>
      <c r="AN252" s="643">
        <v>0</v>
      </c>
      <c r="AO252" s="643">
        <v>0</v>
      </c>
      <c r="AP252" s="643">
        <v>0</v>
      </c>
      <c r="AQ252" s="643">
        <v>0</v>
      </c>
    </row>
    <row r="253" spans="1:43" ht="16.5">
      <c r="A253" s="642">
        <v>777</v>
      </c>
      <c r="B253" s="632" t="s">
        <v>276</v>
      </c>
      <c r="C253" s="36">
        <v>7172</v>
      </c>
      <c r="D253" s="643">
        <v>250.7276910206358</v>
      </c>
      <c r="E253" s="643">
        <v>-196.44994422755158</v>
      </c>
      <c r="F253" s="643">
        <v>-100.51993865030674</v>
      </c>
      <c r="G253" s="651">
        <v>-46.242191857222529</v>
      </c>
      <c r="H253" s="643">
        <v>119.07989403234802</v>
      </c>
      <c r="I253" s="643">
        <v>0</v>
      </c>
      <c r="J253" s="643">
        <v>46.459983268265475</v>
      </c>
      <c r="K253" s="643">
        <v>13.30117122141662</v>
      </c>
      <c r="L253" s="643">
        <v>10.63733965421082</v>
      </c>
      <c r="M253" s="643">
        <v>0</v>
      </c>
      <c r="N253" s="643">
        <v>36.726296709425547</v>
      </c>
      <c r="O253" s="643">
        <v>-1.039180145008366</v>
      </c>
      <c r="P253" s="643">
        <v>2.6160066926938095</v>
      </c>
      <c r="Q253" s="643">
        <v>0</v>
      </c>
      <c r="R253" s="643">
        <v>0</v>
      </c>
      <c r="S253" s="643">
        <v>0</v>
      </c>
      <c r="T253" s="643">
        <v>1.0338817624093697</v>
      </c>
      <c r="U253" s="643">
        <v>0</v>
      </c>
      <c r="V253" s="643">
        <v>3.5639988845510318</v>
      </c>
      <c r="W253" s="643">
        <v>17.475460122699385</v>
      </c>
      <c r="X253" s="643">
        <v>0</v>
      </c>
      <c r="Y253" s="643">
        <v>0</v>
      </c>
      <c r="Z253" s="643">
        <v>0.76715002788622422</v>
      </c>
      <c r="AA253" s="643">
        <v>2.4719743446737312</v>
      </c>
      <c r="AB253" s="643">
        <v>1.5754322364751812</v>
      </c>
      <c r="AC253" s="643">
        <v>0</v>
      </c>
      <c r="AD253" s="643">
        <v>0</v>
      </c>
      <c r="AE253" s="643">
        <v>4.8474623535973231</v>
      </c>
      <c r="AF253" s="643">
        <v>0</v>
      </c>
      <c r="AG253" s="643">
        <v>0</v>
      </c>
      <c r="AH253" s="643">
        <v>0</v>
      </c>
      <c r="AI253" s="643">
        <v>0</v>
      </c>
      <c r="AJ253" s="643">
        <v>0</v>
      </c>
      <c r="AK253" s="643">
        <v>0</v>
      </c>
      <c r="AL253" s="643">
        <v>0</v>
      </c>
      <c r="AM253" s="643">
        <v>0</v>
      </c>
      <c r="AN253" s="643">
        <v>0</v>
      </c>
      <c r="AO253" s="643">
        <v>0</v>
      </c>
      <c r="AP253" s="643">
        <v>0</v>
      </c>
      <c r="AQ253" s="643">
        <v>-8.7891801450083662</v>
      </c>
    </row>
    <row r="254" spans="1:43" ht="16.5">
      <c r="A254" s="642">
        <v>778</v>
      </c>
      <c r="B254" s="632" t="s">
        <v>277</v>
      </c>
      <c r="C254" s="36">
        <v>6708</v>
      </c>
      <c r="D254" s="643">
        <v>307.20483005366725</v>
      </c>
      <c r="E254" s="643">
        <v>-196.4500596302922</v>
      </c>
      <c r="F254" s="643">
        <v>-100.51997614788313</v>
      </c>
      <c r="G254" s="651">
        <v>10.23479427549195</v>
      </c>
      <c r="H254" s="643">
        <v>155.48732856290997</v>
      </c>
      <c r="I254" s="643">
        <v>0</v>
      </c>
      <c r="J254" s="643">
        <v>24.836911150864641</v>
      </c>
      <c r="K254" s="643">
        <v>0</v>
      </c>
      <c r="L254" s="643">
        <v>0</v>
      </c>
      <c r="M254" s="643">
        <v>0</v>
      </c>
      <c r="N254" s="643">
        <v>86.431276088252829</v>
      </c>
      <c r="O254" s="643">
        <v>4.6663685152057246</v>
      </c>
      <c r="P254" s="643">
        <v>6.9880739415623134</v>
      </c>
      <c r="Q254" s="643">
        <v>0</v>
      </c>
      <c r="R254" s="643">
        <v>0</v>
      </c>
      <c r="S254" s="643">
        <v>0</v>
      </c>
      <c r="T254" s="643">
        <v>0.58512224209898633</v>
      </c>
      <c r="U254" s="643">
        <v>0</v>
      </c>
      <c r="V254" s="643">
        <v>3.5639534883720931</v>
      </c>
      <c r="W254" s="643">
        <v>0</v>
      </c>
      <c r="X254" s="643">
        <v>0</v>
      </c>
      <c r="Y254" s="643">
        <v>0</v>
      </c>
      <c r="Z254" s="643">
        <v>1.0307096004770424</v>
      </c>
      <c r="AA254" s="643">
        <v>0</v>
      </c>
      <c r="AB254" s="643">
        <v>0</v>
      </c>
      <c r="AC254" s="643">
        <v>23.779964221824688</v>
      </c>
      <c r="AD254" s="643">
        <v>0</v>
      </c>
      <c r="AE254" s="643">
        <v>0</v>
      </c>
      <c r="AF254" s="643">
        <v>0</v>
      </c>
      <c r="AG254" s="643">
        <v>0</v>
      </c>
      <c r="AH254" s="643">
        <v>0</v>
      </c>
      <c r="AI254" s="643">
        <v>0</v>
      </c>
      <c r="AJ254" s="643">
        <v>0</v>
      </c>
      <c r="AK254" s="643">
        <v>0</v>
      </c>
      <c r="AL254" s="643">
        <v>0</v>
      </c>
      <c r="AM254" s="643">
        <v>0</v>
      </c>
      <c r="AN254" s="643">
        <v>0</v>
      </c>
      <c r="AO254" s="643">
        <v>0</v>
      </c>
      <c r="AP254" s="643">
        <v>0</v>
      </c>
      <c r="AQ254" s="643">
        <v>-0.16487775790101372</v>
      </c>
    </row>
    <row r="255" spans="1:43" ht="16.5">
      <c r="A255" s="642">
        <v>781</v>
      </c>
      <c r="B255" s="632" t="s">
        <v>278</v>
      </c>
      <c r="C255" s="36">
        <v>3496</v>
      </c>
      <c r="D255" s="643">
        <v>194.24141876430207</v>
      </c>
      <c r="E255" s="643">
        <v>-196.44994279176203</v>
      </c>
      <c r="F255" s="643">
        <v>-100.5200228832952</v>
      </c>
      <c r="G255" s="651">
        <v>-102.72854691075514</v>
      </c>
      <c r="H255" s="643">
        <v>179.36384439359267</v>
      </c>
      <c r="I255" s="643">
        <v>0</v>
      </c>
      <c r="J255" s="643">
        <v>0</v>
      </c>
      <c r="K255" s="643">
        <v>4.2637299771167045</v>
      </c>
      <c r="L255" s="643">
        <v>0</v>
      </c>
      <c r="M255" s="643">
        <v>0</v>
      </c>
      <c r="N255" s="643">
        <v>0</v>
      </c>
      <c r="O255" s="643">
        <v>1.7053775743707094</v>
      </c>
      <c r="P255" s="643">
        <v>4.6716247139588098</v>
      </c>
      <c r="Q255" s="643">
        <v>0</v>
      </c>
      <c r="R255" s="643">
        <v>0</v>
      </c>
      <c r="S255" s="643">
        <v>0</v>
      </c>
      <c r="T255" s="643">
        <v>0</v>
      </c>
      <c r="U255" s="643">
        <v>0</v>
      </c>
      <c r="V255" s="643">
        <v>3.5640732265446222</v>
      </c>
      <c r="W255" s="643">
        <v>0</v>
      </c>
      <c r="X255" s="643">
        <v>0</v>
      </c>
      <c r="Y255" s="643">
        <v>0</v>
      </c>
      <c r="Z255" s="643">
        <v>0.67276887871853552</v>
      </c>
      <c r="AA255" s="643">
        <v>0</v>
      </c>
      <c r="AB255" s="643">
        <v>0</v>
      </c>
      <c r="AC255" s="643">
        <v>0</v>
      </c>
      <c r="AD255" s="643">
        <v>0</v>
      </c>
      <c r="AE255" s="643">
        <v>0</v>
      </c>
      <c r="AF255" s="643">
        <v>0</v>
      </c>
      <c r="AG255" s="643">
        <v>0</v>
      </c>
      <c r="AH255" s="643">
        <v>0</v>
      </c>
      <c r="AI255" s="643">
        <v>0</v>
      </c>
      <c r="AJ255" s="643">
        <v>0</v>
      </c>
      <c r="AK255" s="643">
        <v>0</v>
      </c>
      <c r="AL255" s="643">
        <v>0</v>
      </c>
      <c r="AM255" s="643">
        <v>0</v>
      </c>
      <c r="AN255" s="643">
        <v>0</v>
      </c>
      <c r="AO255" s="643">
        <v>0</v>
      </c>
      <c r="AP255" s="643">
        <v>0</v>
      </c>
      <c r="AQ255" s="643">
        <v>0</v>
      </c>
    </row>
    <row r="256" spans="1:43" ht="16.5">
      <c r="A256" s="642">
        <v>783</v>
      </c>
      <c r="B256" s="632" t="s">
        <v>279</v>
      </c>
      <c r="C256" s="36">
        <v>6377</v>
      </c>
      <c r="D256" s="643">
        <v>287.01819037164813</v>
      </c>
      <c r="E256" s="643">
        <v>-196.45005488474203</v>
      </c>
      <c r="F256" s="643">
        <v>-100.51999372745806</v>
      </c>
      <c r="G256" s="651">
        <v>-9.9518582405519833</v>
      </c>
      <c r="H256" s="643">
        <v>177.96832366316451</v>
      </c>
      <c r="I256" s="643">
        <v>0</v>
      </c>
      <c r="J256" s="643">
        <v>37.322879096753958</v>
      </c>
      <c r="K256" s="643">
        <v>0</v>
      </c>
      <c r="L256" s="643">
        <v>5.9816528148031987</v>
      </c>
      <c r="M256" s="643">
        <v>0</v>
      </c>
      <c r="N256" s="643">
        <v>19.507291830014115</v>
      </c>
      <c r="O256" s="643">
        <v>35.762270660185038</v>
      </c>
      <c r="P256" s="643">
        <v>5.881919397835973</v>
      </c>
      <c r="Q256" s="643">
        <v>0</v>
      </c>
      <c r="R256" s="643">
        <v>0</v>
      </c>
      <c r="S256" s="643">
        <v>0</v>
      </c>
      <c r="T256" s="643">
        <v>0</v>
      </c>
      <c r="U256" s="643">
        <v>0</v>
      </c>
      <c r="V256" s="643">
        <v>3.5640583346401131</v>
      </c>
      <c r="W256" s="643">
        <v>0</v>
      </c>
      <c r="X256" s="643">
        <v>0</v>
      </c>
      <c r="Y256" s="643">
        <v>0</v>
      </c>
      <c r="Z256" s="643">
        <v>1.0297945742512153</v>
      </c>
      <c r="AA256" s="643">
        <v>0</v>
      </c>
      <c r="AB256" s="643">
        <v>0</v>
      </c>
      <c r="AC256" s="643">
        <v>0</v>
      </c>
      <c r="AD256" s="643">
        <v>0</v>
      </c>
      <c r="AE256" s="643">
        <v>0</v>
      </c>
      <c r="AF256" s="643">
        <v>0</v>
      </c>
      <c r="AG256" s="643">
        <v>0</v>
      </c>
      <c r="AH256" s="643">
        <v>0</v>
      </c>
      <c r="AI256" s="643">
        <v>0</v>
      </c>
      <c r="AJ256" s="643">
        <v>0</v>
      </c>
      <c r="AK256" s="643">
        <v>0</v>
      </c>
      <c r="AL256" s="643">
        <v>0</v>
      </c>
      <c r="AM256" s="643">
        <v>0</v>
      </c>
      <c r="AN256" s="643">
        <v>0</v>
      </c>
      <c r="AO256" s="643">
        <v>0</v>
      </c>
      <c r="AP256" s="643">
        <v>0</v>
      </c>
      <c r="AQ256" s="643">
        <v>0</v>
      </c>
    </row>
    <row r="257" spans="1:43" ht="16.5">
      <c r="A257" s="642">
        <v>785</v>
      </c>
      <c r="B257" s="632" t="s">
        <v>280</v>
      </c>
      <c r="C257" s="36">
        <v>2589</v>
      </c>
      <c r="D257" s="643">
        <v>321.62147547315567</v>
      </c>
      <c r="E257" s="643">
        <v>-196.44998068752415</v>
      </c>
      <c r="F257" s="643">
        <v>-100.51989185013518</v>
      </c>
      <c r="G257" s="651">
        <v>24.651602935496332</v>
      </c>
      <c r="H257" s="643">
        <v>218.89880262649672</v>
      </c>
      <c r="I257" s="643">
        <v>0</v>
      </c>
      <c r="J257" s="643">
        <v>55.158362302047124</v>
      </c>
      <c r="K257" s="643">
        <v>0</v>
      </c>
      <c r="L257" s="643">
        <v>0</v>
      </c>
      <c r="M257" s="643">
        <v>0</v>
      </c>
      <c r="N257" s="643">
        <v>39.000772499034376</v>
      </c>
      <c r="O257" s="643">
        <v>0</v>
      </c>
      <c r="P257" s="643">
        <v>3.6176129779837773</v>
      </c>
      <c r="Q257" s="643">
        <v>0</v>
      </c>
      <c r="R257" s="643">
        <v>0</v>
      </c>
      <c r="S257" s="643">
        <v>0</v>
      </c>
      <c r="T257" s="643">
        <v>0</v>
      </c>
      <c r="U257" s="643">
        <v>0</v>
      </c>
      <c r="V257" s="643">
        <v>3.563924295094631</v>
      </c>
      <c r="W257" s="643">
        <v>0</v>
      </c>
      <c r="X257" s="643">
        <v>0</v>
      </c>
      <c r="Y257" s="643">
        <v>0</v>
      </c>
      <c r="Z257" s="643">
        <v>0.87755890305137119</v>
      </c>
      <c r="AA257" s="643">
        <v>0</v>
      </c>
      <c r="AB257" s="643">
        <v>0</v>
      </c>
      <c r="AC257" s="643">
        <v>0</v>
      </c>
      <c r="AD257" s="643">
        <v>0</v>
      </c>
      <c r="AE257" s="643">
        <v>0.50444186944766323</v>
      </c>
      <c r="AF257" s="643">
        <v>0</v>
      </c>
      <c r="AG257" s="643">
        <v>0</v>
      </c>
      <c r="AH257" s="643">
        <v>0</v>
      </c>
      <c r="AI257" s="643">
        <v>0</v>
      </c>
      <c r="AJ257" s="643">
        <v>0</v>
      </c>
      <c r="AK257" s="643">
        <v>0</v>
      </c>
      <c r="AL257" s="643">
        <v>0</v>
      </c>
      <c r="AM257" s="643">
        <v>0</v>
      </c>
      <c r="AN257" s="643">
        <v>0</v>
      </c>
      <c r="AO257" s="643">
        <v>0</v>
      </c>
      <c r="AP257" s="643">
        <v>0</v>
      </c>
      <c r="AQ257" s="643">
        <v>0</v>
      </c>
    </row>
    <row r="258" spans="1:43" ht="16.5">
      <c r="A258" s="642">
        <v>790</v>
      </c>
      <c r="B258" s="632" t="s">
        <v>281</v>
      </c>
      <c r="C258" s="36">
        <v>23515</v>
      </c>
      <c r="D258" s="643">
        <v>233.50776100361472</v>
      </c>
      <c r="E258" s="643">
        <v>-196.45001063151179</v>
      </c>
      <c r="F258" s="643">
        <v>-100.52000850520945</v>
      </c>
      <c r="G258" s="651">
        <v>-63.462258133106531</v>
      </c>
      <c r="H258" s="643">
        <v>93.001701041888154</v>
      </c>
      <c r="I258" s="643">
        <v>0</v>
      </c>
      <c r="J258" s="643">
        <v>54.656347012545183</v>
      </c>
      <c r="K258" s="643">
        <v>5.7048692324048478</v>
      </c>
      <c r="L258" s="643">
        <v>1.6221560705932383</v>
      </c>
      <c r="M258" s="643">
        <v>0</v>
      </c>
      <c r="N258" s="643">
        <v>33.319285562406975</v>
      </c>
      <c r="O258" s="643">
        <v>15.720136083351052</v>
      </c>
      <c r="P258" s="643">
        <v>5.1370614501382095</v>
      </c>
      <c r="Q258" s="643">
        <v>18.293812460131832</v>
      </c>
      <c r="R258" s="643">
        <v>0</v>
      </c>
      <c r="S258" s="643">
        <v>0</v>
      </c>
      <c r="T258" s="643">
        <v>0</v>
      </c>
      <c r="U258" s="643">
        <v>0</v>
      </c>
      <c r="V258" s="643">
        <v>3.563980438018286</v>
      </c>
      <c r="W258" s="643">
        <v>0</v>
      </c>
      <c r="X258" s="643">
        <v>0</v>
      </c>
      <c r="Y258" s="643">
        <v>0</v>
      </c>
      <c r="Z258" s="643">
        <v>1.1062300659153732</v>
      </c>
      <c r="AA258" s="643">
        <v>1.3821815862215607</v>
      </c>
      <c r="AB258" s="643">
        <v>0</v>
      </c>
      <c r="AC258" s="643">
        <v>0</v>
      </c>
      <c r="AD258" s="643">
        <v>0</v>
      </c>
      <c r="AE258" s="643">
        <v>0</v>
      </c>
      <c r="AF258" s="643">
        <v>0</v>
      </c>
      <c r="AG258" s="643">
        <v>0</v>
      </c>
      <c r="AH258" s="643">
        <v>0</v>
      </c>
      <c r="AI258" s="643">
        <v>0</v>
      </c>
      <c r="AJ258" s="643">
        <v>0</v>
      </c>
      <c r="AK258" s="643">
        <v>0</v>
      </c>
      <c r="AL258" s="643">
        <v>0</v>
      </c>
      <c r="AM258" s="643">
        <v>0</v>
      </c>
      <c r="AN258" s="643">
        <v>0</v>
      </c>
      <c r="AO258" s="643">
        <v>0</v>
      </c>
      <c r="AP258" s="643">
        <v>0</v>
      </c>
      <c r="AQ258" s="643">
        <v>0</v>
      </c>
    </row>
    <row r="259" spans="1:43" ht="16.5">
      <c r="A259" s="642">
        <v>791</v>
      </c>
      <c r="B259" s="632" t="s">
        <v>282</v>
      </c>
      <c r="C259" s="36">
        <v>4931</v>
      </c>
      <c r="D259" s="643">
        <v>273.29507199351042</v>
      </c>
      <c r="E259" s="643">
        <v>-196.45001013993104</v>
      </c>
      <c r="F259" s="643">
        <v>-100.51997566416549</v>
      </c>
      <c r="G259" s="651">
        <v>-23.674913810586087</v>
      </c>
      <c r="H259" s="643">
        <v>181.31210707767187</v>
      </c>
      <c r="I259" s="643">
        <v>0</v>
      </c>
      <c r="J259" s="643">
        <v>67.57473129182722</v>
      </c>
      <c r="K259" s="643">
        <v>3.3250861894139119</v>
      </c>
      <c r="L259" s="643">
        <v>0</v>
      </c>
      <c r="M259" s="643">
        <v>0</v>
      </c>
      <c r="N259" s="643">
        <v>0</v>
      </c>
      <c r="O259" s="643">
        <v>2.7205435003041978</v>
      </c>
      <c r="P259" s="643">
        <v>7.0959237477185155</v>
      </c>
      <c r="Q259" s="643">
        <v>0</v>
      </c>
      <c r="R259" s="643">
        <v>0</v>
      </c>
      <c r="S259" s="643">
        <v>0</v>
      </c>
      <c r="T259" s="643">
        <v>0</v>
      </c>
      <c r="U259" s="643">
        <v>0</v>
      </c>
      <c r="V259" s="643">
        <v>3.5639829649158385</v>
      </c>
      <c r="W259" s="643">
        <v>0</v>
      </c>
      <c r="X259" s="643">
        <v>0</v>
      </c>
      <c r="Y259" s="643">
        <v>0</v>
      </c>
      <c r="Z259" s="643">
        <v>1.1113364429121881</v>
      </c>
      <c r="AA259" s="643">
        <v>6.5913607787467043</v>
      </c>
      <c r="AB259" s="643">
        <v>0</v>
      </c>
      <c r="AC259" s="643">
        <v>0</v>
      </c>
      <c r="AD259" s="643">
        <v>0</v>
      </c>
      <c r="AE259" s="643">
        <v>0</v>
      </c>
      <c r="AF259" s="643">
        <v>0</v>
      </c>
      <c r="AG259" s="643">
        <v>0</v>
      </c>
      <c r="AH259" s="643">
        <v>0</v>
      </c>
      <c r="AI259" s="643">
        <v>0</v>
      </c>
      <c r="AJ259" s="643">
        <v>0</v>
      </c>
      <c r="AK259" s="643">
        <v>0</v>
      </c>
      <c r="AL259" s="643">
        <v>0</v>
      </c>
      <c r="AM259" s="643">
        <v>0</v>
      </c>
      <c r="AN259" s="643">
        <v>0</v>
      </c>
      <c r="AO259" s="643">
        <v>0</v>
      </c>
      <c r="AP259" s="643">
        <v>0</v>
      </c>
      <c r="AQ259" s="643">
        <v>0</v>
      </c>
    </row>
    <row r="260" spans="1:43" ht="16.5">
      <c r="A260" s="642">
        <v>831</v>
      </c>
      <c r="B260" s="632" t="s">
        <v>283</v>
      </c>
      <c r="C260" s="36">
        <v>4625</v>
      </c>
      <c r="D260" s="643">
        <v>76.343351351351345</v>
      </c>
      <c r="E260" s="643">
        <v>-196.44994594594596</v>
      </c>
      <c r="F260" s="643">
        <v>-100.52</v>
      </c>
      <c r="G260" s="651">
        <v>-220.62659459459459</v>
      </c>
      <c r="H260" s="643">
        <v>0</v>
      </c>
      <c r="I260" s="643">
        <v>0</v>
      </c>
      <c r="J260" s="643">
        <v>15.438270270270269</v>
      </c>
      <c r="K260" s="643">
        <v>26.104864864864865</v>
      </c>
      <c r="L260" s="643">
        <v>0</v>
      </c>
      <c r="M260" s="643">
        <v>0</v>
      </c>
      <c r="N260" s="643">
        <v>0</v>
      </c>
      <c r="O260" s="643">
        <v>26.104864864864865</v>
      </c>
      <c r="P260" s="643">
        <v>4.0341621621621622</v>
      </c>
      <c r="Q260" s="643">
        <v>0</v>
      </c>
      <c r="R260" s="643">
        <v>0</v>
      </c>
      <c r="S260" s="643">
        <v>0</v>
      </c>
      <c r="T260" s="643">
        <v>0</v>
      </c>
      <c r="U260" s="643">
        <v>0</v>
      </c>
      <c r="V260" s="643">
        <v>3.5641081081081083</v>
      </c>
      <c r="W260" s="643">
        <v>0</v>
      </c>
      <c r="X260" s="643">
        <v>0</v>
      </c>
      <c r="Y260" s="643">
        <v>0</v>
      </c>
      <c r="Z260" s="643">
        <v>1.0970810810810812</v>
      </c>
      <c r="AA260" s="643">
        <v>0</v>
      </c>
      <c r="AB260" s="643">
        <v>0</v>
      </c>
      <c r="AC260" s="643">
        <v>0</v>
      </c>
      <c r="AD260" s="643">
        <v>0</v>
      </c>
      <c r="AE260" s="643">
        <v>0</v>
      </c>
      <c r="AF260" s="643">
        <v>0</v>
      </c>
      <c r="AG260" s="643">
        <v>0</v>
      </c>
      <c r="AH260" s="643">
        <v>0</v>
      </c>
      <c r="AI260" s="643">
        <v>0</v>
      </c>
      <c r="AJ260" s="643">
        <v>0</v>
      </c>
      <c r="AK260" s="643">
        <v>0</v>
      </c>
      <c r="AL260" s="643">
        <v>0</v>
      </c>
      <c r="AM260" s="643">
        <v>0</v>
      </c>
      <c r="AN260" s="643">
        <v>0</v>
      </c>
      <c r="AO260" s="643">
        <v>0</v>
      </c>
      <c r="AP260" s="643">
        <v>0</v>
      </c>
      <c r="AQ260" s="643">
        <v>0</v>
      </c>
    </row>
    <row r="261" spans="1:43" ht="16.5">
      <c r="A261" s="642">
        <v>832</v>
      </c>
      <c r="B261" s="632" t="s">
        <v>284</v>
      </c>
      <c r="C261" s="36">
        <v>3731</v>
      </c>
      <c r="D261" s="643">
        <v>272.3537925489145</v>
      </c>
      <c r="E261" s="643">
        <v>-196.45001340123292</v>
      </c>
      <c r="F261" s="643">
        <v>-100.51996783704101</v>
      </c>
      <c r="G261" s="651">
        <v>-24.616188689359422</v>
      </c>
      <c r="H261" s="643">
        <v>183.27284910211739</v>
      </c>
      <c r="I261" s="643">
        <v>0</v>
      </c>
      <c r="J261" s="643">
        <v>25.516751541141787</v>
      </c>
      <c r="K261" s="643">
        <v>2.3969445188957383</v>
      </c>
      <c r="L261" s="643">
        <v>10.223800589654248</v>
      </c>
      <c r="M261" s="643">
        <v>0</v>
      </c>
      <c r="N261" s="643">
        <v>41.370142053068882</v>
      </c>
      <c r="O261" s="643">
        <v>2.3969445188957383</v>
      </c>
      <c r="P261" s="643">
        <v>2.5103189493433398</v>
      </c>
      <c r="Q261" s="643">
        <v>0</v>
      </c>
      <c r="R261" s="643">
        <v>0</v>
      </c>
      <c r="S261" s="643">
        <v>0</v>
      </c>
      <c r="T261" s="643">
        <v>0</v>
      </c>
      <c r="U261" s="643">
        <v>0</v>
      </c>
      <c r="V261" s="643">
        <v>3.5639238809970517</v>
      </c>
      <c r="W261" s="643">
        <v>0</v>
      </c>
      <c r="X261" s="643">
        <v>0</v>
      </c>
      <c r="Y261" s="643">
        <v>0</v>
      </c>
      <c r="Z261" s="643">
        <v>1.1021173948003216</v>
      </c>
      <c r="AA261" s="643">
        <v>0</v>
      </c>
      <c r="AB261" s="643">
        <v>0</v>
      </c>
      <c r="AC261" s="643">
        <v>0</v>
      </c>
      <c r="AD261" s="643">
        <v>0</v>
      </c>
      <c r="AE261" s="643">
        <v>0</v>
      </c>
      <c r="AF261" s="643">
        <v>0</v>
      </c>
      <c r="AG261" s="643">
        <v>0</v>
      </c>
      <c r="AH261" s="643">
        <v>0</v>
      </c>
      <c r="AI261" s="643">
        <v>0</v>
      </c>
      <c r="AJ261" s="643">
        <v>0</v>
      </c>
      <c r="AK261" s="643">
        <v>0</v>
      </c>
      <c r="AL261" s="643">
        <v>0</v>
      </c>
      <c r="AM261" s="643">
        <v>0</v>
      </c>
      <c r="AN261" s="643">
        <v>0</v>
      </c>
      <c r="AO261" s="643">
        <v>0</v>
      </c>
      <c r="AP261" s="643">
        <v>0</v>
      </c>
      <c r="AQ261" s="643">
        <v>0</v>
      </c>
    </row>
    <row r="262" spans="1:43" ht="16.5">
      <c r="A262" s="642">
        <v>833</v>
      </c>
      <c r="B262" s="632" t="s">
        <v>285</v>
      </c>
      <c r="C262" s="36">
        <v>1705</v>
      </c>
      <c r="D262" s="643">
        <v>48.645161290322584</v>
      </c>
      <c r="E262" s="643">
        <v>-196.44985337243401</v>
      </c>
      <c r="F262" s="643">
        <v>-100.52023460410557</v>
      </c>
      <c r="G262" s="651">
        <v>-248.324926686217</v>
      </c>
      <c r="H262" s="643">
        <v>0</v>
      </c>
      <c r="I262" s="643">
        <v>0</v>
      </c>
      <c r="J262" s="643">
        <v>27.919061583577712</v>
      </c>
      <c r="K262" s="643">
        <v>2.6228739002932553</v>
      </c>
      <c r="L262" s="643">
        <v>0</v>
      </c>
      <c r="M262" s="643">
        <v>0</v>
      </c>
      <c r="N262" s="643">
        <v>0</v>
      </c>
      <c r="O262" s="643">
        <v>2.6228739002932553</v>
      </c>
      <c r="P262" s="643">
        <v>11.004105571847507</v>
      </c>
      <c r="Q262" s="643">
        <v>0</v>
      </c>
      <c r="R262" s="643">
        <v>0</v>
      </c>
      <c r="S262" s="643">
        <v>0</v>
      </c>
      <c r="T262" s="643">
        <v>0</v>
      </c>
      <c r="U262" s="643">
        <v>0</v>
      </c>
      <c r="V262" s="643">
        <v>3.5642228739002935</v>
      </c>
      <c r="W262" s="643">
        <v>0</v>
      </c>
      <c r="X262" s="643">
        <v>0</v>
      </c>
      <c r="Y262" s="643">
        <v>0</v>
      </c>
      <c r="Z262" s="643">
        <v>0.91202346041055715</v>
      </c>
      <c r="AA262" s="643">
        <v>0</v>
      </c>
      <c r="AB262" s="643">
        <v>0</v>
      </c>
      <c r="AC262" s="643">
        <v>0</v>
      </c>
      <c r="AD262" s="643">
        <v>0</v>
      </c>
      <c r="AE262" s="643">
        <v>0</v>
      </c>
      <c r="AF262" s="643">
        <v>0</v>
      </c>
      <c r="AG262" s="643">
        <v>0</v>
      </c>
      <c r="AH262" s="643">
        <v>0</v>
      </c>
      <c r="AI262" s="643">
        <v>0</v>
      </c>
      <c r="AJ262" s="643">
        <v>0</v>
      </c>
      <c r="AK262" s="643">
        <v>0</v>
      </c>
      <c r="AL262" s="643">
        <v>0</v>
      </c>
      <c r="AM262" s="643">
        <v>0</v>
      </c>
      <c r="AN262" s="643">
        <v>0</v>
      </c>
      <c r="AO262" s="643">
        <v>0</v>
      </c>
      <c r="AP262" s="643">
        <v>0</v>
      </c>
      <c r="AQ262" s="643">
        <v>0</v>
      </c>
    </row>
    <row r="263" spans="1:43" ht="16.5">
      <c r="A263" s="642">
        <v>834</v>
      </c>
      <c r="B263" s="632" t="s">
        <v>286</v>
      </c>
      <c r="C263" s="36">
        <v>5844</v>
      </c>
      <c r="D263" s="643">
        <v>48.06519507186858</v>
      </c>
      <c r="E263" s="643">
        <v>-196.45003422313485</v>
      </c>
      <c r="F263" s="643">
        <v>-100.52002053388091</v>
      </c>
      <c r="G263" s="651">
        <v>-248.90485968514716</v>
      </c>
      <c r="H263" s="643">
        <v>0</v>
      </c>
      <c r="I263" s="643">
        <v>0</v>
      </c>
      <c r="J263" s="643">
        <v>24.436173853524984</v>
      </c>
      <c r="K263" s="643">
        <v>1.2753251197809718</v>
      </c>
      <c r="L263" s="643">
        <v>0</v>
      </c>
      <c r="M263" s="643">
        <v>0</v>
      </c>
      <c r="N263" s="643">
        <v>0</v>
      </c>
      <c r="O263" s="643">
        <v>4.3360711841204651</v>
      </c>
      <c r="P263" s="643">
        <v>11.290041067761807</v>
      </c>
      <c r="Q263" s="643">
        <v>0</v>
      </c>
      <c r="R263" s="643">
        <v>0</v>
      </c>
      <c r="S263" s="643">
        <v>0</v>
      </c>
      <c r="T263" s="643">
        <v>0</v>
      </c>
      <c r="U263" s="643">
        <v>0</v>
      </c>
      <c r="V263" s="643">
        <v>3.5639972621492131</v>
      </c>
      <c r="W263" s="643">
        <v>0</v>
      </c>
      <c r="X263" s="643">
        <v>0</v>
      </c>
      <c r="Y263" s="643">
        <v>0</v>
      </c>
      <c r="Z263" s="643">
        <v>1.141170431211499</v>
      </c>
      <c r="AA263" s="643">
        <v>2.0224161533196439</v>
      </c>
      <c r="AB263" s="643">
        <v>0</v>
      </c>
      <c r="AC263" s="643">
        <v>0</v>
      </c>
      <c r="AD263" s="643">
        <v>0</v>
      </c>
      <c r="AE263" s="643">
        <v>0</v>
      </c>
      <c r="AF263" s="643">
        <v>0</v>
      </c>
      <c r="AG263" s="643">
        <v>0</v>
      </c>
      <c r="AH263" s="643">
        <v>0</v>
      </c>
      <c r="AI263" s="643">
        <v>0</v>
      </c>
      <c r="AJ263" s="643">
        <v>0</v>
      </c>
      <c r="AK263" s="643">
        <v>0</v>
      </c>
      <c r="AL263" s="643">
        <v>0</v>
      </c>
      <c r="AM263" s="643">
        <v>0</v>
      </c>
      <c r="AN263" s="643">
        <v>0</v>
      </c>
      <c r="AO263" s="643">
        <v>0</v>
      </c>
      <c r="AP263" s="643">
        <v>0</v>
      </c>
      <c r="AQ263" s="643">
        <v>0</v>
      </c>
    </row>
    <row r="264" spans="1:43" ht="16.5">
      <c r="A264" s="642">
        <v>837</v>
      </c>
      <c r="B264" s="632" t="s">
        <v>287</v>
      </c>
      <c r="C264" s="36">
        <v>255050</v>
      </c>
      <c r="D264" s="643">
        <v>637.93182905312688</v>
      </c>
      <c r="E264" s="643">
        <v>-196.44999803960008</v>
      </c>
      <c r="F264" s="643">
        <v>-100.52</v>
      </c>
      <c r="G264" s="651">
        <v>340.96183101352676</v>
      </c>
      <c r="H264" s="643">
        <v>123.844850029406</v>
      </c>
      <c r="I264" s="643">
        <v>261.38905704763772</v>
      </c>
      <c r="J264" s="643">
        <v>34.714373652225056</v>
      </c>
      <c r="K264" s="643">
        <v>12.979941188002352</v>
      </c>
      <c r="L264" s="643">
        <v>12.413518917859243</v>
      </c>
      <c r="M264" s="643">
        <v>78.911915310723387</v>
      </c>
      <c r="N264" s="643">
        <v>7.3471005685159776</v>
      </c>
      <c r="O264" s="643">
        <v>7.5682219172711234</v>
      </c>
      <c r="P264" s="643">
        <v>10.163073907077044</v>
      </c>
      <c r="Q264" s="643">
        <v>0</v>
      </c>
      <c r="R264" s="643">
        <v>40.276483042540676</v>
      </c>
      <c r="S264" s="643">
        <v>9.260799843168007</v>
      </c>
      <c r="T264" s="643">
        <v>8.7866614389335425</v>
      </c>
      <c r="U264" s="643">
        <v>8.0632699470692017</v>
      </c>
      <c r="V264" s="643">
        <v>3.5639992158400315</v>
      </c>
      <c r="W264" s="643">
        <v>6.8956439913742402</v>
      </c>
      <c r="X264" s="643">
        <v>3.90735149970594</v>
      </c>
      <c r="Y264" s="643">
        <v>4.2321858459125661</v>
      </c>
      <c r="Z264" s="643">
        <v>1.5831170358753186</v>
      </c>
      <c r="AA264" s="643">
        <v>0.75302881787884723</v>
      </c>
      <c r="AB264" s="643">
        <v>0</v>
      </c>
      <c r="AC264" s="643">
        <v>0</v>
      </c>
      <c r="AD264" s="643">
        <v>0</v>
      </c>
      <c r="AE264" s="643">
        <v>9.1005685159772587E-2</v>
      </c>
      <c r="AF264" s="643">
        <v>0</v>
      </c>
      <c r="AG264" s="643">
        <v>0.63267202509311904</v>
      </c>
      <c r="AH264" s="643">
        <v>0</v>
      </c>
      <c r="AI264" s="643">
        <v>0</v>
      </c>
      <c r="AJ264" s="643">
        <v>0</v>
      </c>
      <c r="AK264" s="643">
        <v>0</v>
      </c>
      <c r="AL264" s="643">
        <v>0</v>
      </c>
      <c r="AM264" s="643">
        <v>0</v>
      </c>
      <c r="AN264" s="643">
        <v>0</v>
      </c>
      <c r="AO264" s="643">
        <v>0</v>
      </c>
      <c r="AP264" s="643">
        <v>0</v>
      </c>
      <c r="AQ264" s="643">
        <v>0.55355812585767494</v>
      </c>
    </row>
    <row r="265" spans="1:43" ht="16.5">
      <c r="A265" s="642">
        <v>844</v>
      </c>
      <c r="B265" s="632" t="s">
        <v>288</v>
      </c>
      <c r="C265" s="36">
        <v>1412</v>
      </c>
      <c r="D265" s="643">
        <v>71.59135977337111</v>
      </c>
      <c r="E265" s="643">
        <v>-196.44971671388103</v>
      </c>
      <c r="F265" s="643">
        <v>-100.51983002832861</v>
      </c>
      <c r="G265" s="651">
        <v>-225.37818696883852</v>
      </c>
      <c r="H265" s="643">
        <v>0</v>
      </c>
      <c r="I265" s="643">
        <v>0</v>
      </c>
      <c r="J265" s="643">
        <v>33.712464589235125</v>
      </c>
      <c r="K265" s="643">
        <v>0</v>
      </c>
      <c r="L265" s="643">
        <v>27.01487252124646</v>
      </c>
      <c r="M265" s="643">
        <v>0</v>
      </c>
      <c r="N265" s="643">
        <v>0</v>
      </c>
      <c r="O265" s="643">
        <v>0</v>
      </c>
      <c r="P265" s="643">
        <v>6.6437677053824364</v>
      </c>
      <c r="Q265" s="643">
        <v>0</v>
      </c>
      <c r="R265" s="643">
        <v>0</v>
      </c>
      <c r="S265" s="643">
        <v>0</v>
      </c>
      <c r="T265" s="643">
        <v>0</v>
      </c>
      <c r="U265" s="643">
        <v>0</v>
      </c>
      <c r="V265" s="643">
        <v>3.5637393767705383</v>
      </c>
      <c r="W265" s="643">
        <v>0</v>
      </c>
      <c r="X265" s="643">
        <v>0</v>
      </c>
      <c r="Y265" s="643">
        <v>0</v>
      </c>
      <c r="Z265" s="643">
        <v>0.65651558073654392</v>
      </c>
      <c r="AA265" s="643">
        <v>0</v>
      </c>
      <c r="AB265" s="643">
        <v>0</v>
      </c>
      <c r="AC265" s="643">
        <v>0</v>
      </c>
      <c r="AD265" s="643">
        <v>0</v>
      </c>
      <c r="AE265" s="643">
        <v>0</v>
      </c>
      <c r="AF265" s="643">
        <v>0</v>
      </c>
      <c r="AG265" s="643">
        <v>0</v>
      </c>
      <c r="AH265" s="643">
        <v>0</v>
      </c>
      <c r="AI265" s="643">
        <v>0</v>
      </c>
      <c r="AJ265" s="643">
        <v>0</v>
      </c>
      <c r="AK265" s="643">
        <v>0</v>
      </c>
      <c r="AL265" s="643">
        <v>0</v>
      </c>
      <c r="AM265" s="643">
        <v>0</v>
      </c>
      <c r="AN265" s="643">
        <v>0</v>
      </c>
      <c r="AO265" s="643">
        <v>0</v>
      </c>
      <c r="AP265" s="643">
        <v>0</v>
      </c>
      <c r="AQ265" s="643">
        <v>0</v>
      </c>
    </row>
    <row r="266" spans="1:43" ht="16.5">
      <c r="A266" s="642">
        <v>845</v>
      </c>
      <c r="B266" s="632" t="s">
        <v>289</v>
      </c>
      <c r="C266" s="36">
        <v>2831</v>
      </c>
      <c r="D266" s="643">
        <v>289.50017661603675</v>
      </c>
      <c r="E266" s="643">
        <v>-196.45001766160368</v>
      </c>
      <c r="F266" s="643">
        <v>-100.51995761215119</v>
      </c>
      <c r="G266" s="651">
        <v>-7.4697986577181208</v>
      </c>
      <c r="H266" s="643">
        <v>182.77922995407982</v>
      </c>
      <c r="I266" s="643">
        <v>0</v>
      </c>
      <c r="J266" s="643">
        <v>50.443306252207698</v>
      </c>
      <c r="K266" s="643">
        <v>30.011303426351112</v>
      </c>
      <c r="L266" s="643">
        <v>0</v>
      </c>
      <c r="M266" s="643">
        <v>0</v>
      </c>
      <c r="N266" s="643">
        <v>0</v>
      </c>
      <c r="O266" s="643">
        <v>11.583186153302719</v>
      </c>
      <c r="P266" s="643">
        <v>9.9357117626280473</v>
      </c>
      <c r="Q266" s="643">
        <v>0</v>
      </c>
      <c r="R266" s="643">
        <v>0</v>
      </c>
      <c r="S266" s="643">
        <v>0</v>
      </c>
      <c r="T266" s="643">
        <v>0</v>
      </c>
      <c r="U266" s="643">
        <v>0</v>
      </c>
      <c r="V266" s="643">
        <v>3.5641116213352171</v>
      </c>
      <c r="W266" s="643">
        <v>0</v>
      </c>
      <c r="X266" s="643">
        <v>0</v>
      </c>
      <c r="Y266" s="643">
        <v>0</v>
      </c>
      <c r="Z266" s="643">
        <v>1.1833274461321088</v>
      </c>
      <c r="AA266" s="643">
        <v>0</v>
      </c>
      <c r="AB266" s="643">
        <v>0</v>
      </c>
      <c r="AC266" s="643">
        <v>0</v>
      </c>
      <c r="AD266" s="643">
        <v>0</v>
      </c>
      <c r="AE266" s="643">
        <v>0</v>
      </c>
      <c r="AF266" s="643">
        <v>0</v>
      </c>
      <c r="AG266" s="643">
        <v>0</v>
      </c>
      <c r="AH266" s="643">
        <v>0</v>
      </c>
      <c r="AI266" s="643">
        <v>0</v>
      </c>
      <c r="AJ266" s="643">
        <v>0</v>
      </c>
      <c r="AK266" s="643">
        <v>0</v>
      </c>
      <c r="AL266" s="643">
        <v>0</v>
      </c>
      <c r="AM266" s="643">
        <v>0</v>
      </c>
      <c r="AN266" s="643">
        <v>0</v>
      </c>
      <c r="AO266" s="643">
        <v>0</v>
      </c>
      <c r="AP266" s="643">
        <v>0</v>
      </c>
      <c r="AQ266" s="643">
        <v>0</v>
      </c>
    </row>
    <row r="267" spans="1:43" ht="16.5">
      <c r="A267" s="642">
        <v>846</v>
      </c>
      <c r="B267" s="632" t="s">
        <v>290</v>
      </c>
      <c r="C267" s="36">
        <v>4758</v>
      </c>
      <c r="D267" s="643">
        <v>224.04812946616227</v>
      </c>
      <c r="E267" s="643">
        <v>-196.44997898276586</v>
      </c>
      <c r="F267" s="643">
        <v>-100.51996637242539</v>
      </c>
      <c r="G267" s="651">
        <v>-72.921815889029006</v>
      </c>
      <c r="H267" s="643">
        <v>136.90121899957967</v>
      </c>
      <c r="I267" s="643">
        <v>0</v>
      </c>
      <c r="J267" s="643">
        <v>55.025010508617065</v>
      </c>
      <c r="K267" s="643">
        <v>6.578814627994956</v>
      </c>
      <c r="L267" s="643">
        <v>8.0170239596469113</v>
      </c>
      <c r="M267" s="643">
        <v>0</v>
      </c>
      <c r="N267" s="643">
        <v>0</v>
      </c>
      <c r="O267" s="643">
        <v>4.0725094577553591</v>
      </c>
      <c r="P267" s="643">
        <v>8.7742749054224465</v>
      </c>
      <c r="Q267" s="643">
        <v>0</v>
      </c>
      <c r="R267" s="643">
        <v>0</v>
      </c>
      <c r="S267" s="643">
        <v>0</v>
      </c>
      <c r="T267" s="643">
        <v>0</v>
      </c>
      <c r="U267" s="643">
        <v>0</v>
      </c>
      <c r="V267" s="643">
        <v>3.5641025641025643</v>
      </c>
      <c r="W267" s="643">
        <v>0</v>
      </c>
      <c r="X267" s="643">
        <v>0</v>
      </c>
      <c r="Y267" s="643">
        <v>0</v>
      </c>
      <c r="Z267" s="643">
        <v>1.1151744430432955</v>
      </c>
      <c r="AA267" s="643">
        <v>0</v>
      </c>
      <c r="AB267" s="643">
        <v>0</v>
      </c>
      <c r="AC267" s="643">
        <v>0</v>
      </c>
      <c r="AD267" s="643">
        <v>0</v>
      </c>
      <c r="AE267" s="643">
        <v>0</v>
      </c>
      <c r="AF267" s="643">
        <v>0</v>
      </c>
      <c r="AG267" s="643">
        <v>0</v>
      </c>
      <c r="AH267" s="643">
        <v>0</v>
      </c>
      <c r="AI267" s="643">
        <v>0</v>
      </c>
      <c r="AJ267" s="643">
        <v>0</v>
      </c>
      <c r="AK267" s="643">
        <v>0</v>
      </c>
      <c r="AL267" s="643">
        <v>0</v>
      </c>
      <c r="AM267" s="643">
        <v>0</v>
      </c>
      <c r="AN267" s="643">
        <v>0</v>
      </c>
      <c r="AO267" s="643">
        <v>0</v>
      </c>
      <c r="AP267" s="643">
        <v>0</v>
      </c>
      <c r="AQ267" s="643">
        <v>0</v>
      </c>
    </row>
    <row r="268" spans="1:43" ht="16.5">
      <c r="A268" s="642">
        <v>848</v>
      </c>
      <c r="B268" s="632" t="s">
        <v>291</v>
      </c>
      <c r="C268" s="36">
        <v>4066</v>
      </c>
      <c r="D268" s="643">
        <v>480.75061485489425</v>
      </c>
      <c r="E268" s="643">
        <v>-196.45007378258731</v>
      </c>
      <c r="F268" s="643">
        <v>-100.51992129857354</v>
      </c>
      <c r="G268" s="651">
        <v>183.78061977373341</v>
      </c>
      <c r="H268" s="643">
        <v>177.47540580423021</v>
      </c>
      <c r="I268" s="643">
        <v>0</v>
      </c>
      <c r="J268" s="643">
        <v>17.560747663551403</v>
      </c>
      <c r="K268" s="643">
        <v>10.997786522380718</v>
      </c>
      <c r="L268" s="643">
        <v>0</v>
      </c>
      <c r="M268" s="643">
        <v>0</v>
      </c>
      <c r="N268" s="643">
        <v>25.382931628135761</v>
      </c>
      <c r="O268" s="643">
        <v>10.997786522380718</v>
      </c>
      <c r="P268" s="643">
        <v>6.3457943925233646</v>
      </c>
      <c r="Q268" s="643">
        <v>227.49827840629612</v>
      </c>
      <c r="R268" s="643">
        <v>0</v>
      </c>
      <c r="S268" s="643">
        <v>0</v>
      </c>
      <c r="T268" s="643">
        <v>0</v>
      </c>
      <c r="U268" s="643">
        <v>0</v>
      </c>
      <c r="V268" s="643">
        <v>3.5639449090014756</v>
      </c>
      <c r="W268" s="643">
        <v>0</v>
      </c>
      <c r="X268" s="643">
        <v>0</v>
      </c>
      <c r="Y268" s="643">
        <v>0</v>
      </c>
      <c r="Z268" s="643">
        <v>0.9279390063944909</v>
      </c>
      <c r="AA268" s="643">
        <v>0</v>
      </c>
      <c r="AB268" s="643">
        <v>0</v>
      </c>
      <c r="AC268" s="643">
        <v>0</v>
      </c>
      <c r="AD268" s="643">
        <v>0</v>
      </c>
      <c r="AE268" s="643">
        <v>0</v>
      </c>
      <c r="AF268" s="643">
        <v>0</v>
      </c>
      <c r="AG268" s="643">
        <v>0</v>
      </c>
      <c r="AH268" s="643">
        <v>0</v>
      </c>
      <c r="AI268" s="643">
        <v>0</v>
      </c>
      <c r="AJ268" s="643">
        <v>0</v>
      </c>
      <c r="AK268" s="643">
        <v>0</v>
      </c>
      <c r="AL268" s="643">
        <v>0</v>
      </c>
      <c r="AM268" s="643">
        <v>0</v>
      </c>
      <c r="AN268" s="643">
        <v>0</v>
      </c>
      <c r="AO268" s="643">
        <v>0</v>
      </c>
      <c r="AP268" s="643">
        <v>0</v>
      </c>
      <c r="AQ268" s="643">
        <v>0</v>
      </c>
    </row>
    <row r="269" spans="1:43" ht="16.5">
      <c r="A269" s="642">
        <v>849</v>
      </c>
      <c r="B269" s="632" t="s">
        <v>292</v>
      </c>
      <c r="C269" s="36">
        <v>2849</v>
      </c>
      <c r="D269" s="643">
        <v>416.47209547209548</v>
      </c>
      <c r="E269" s="643">
        <v>-196.44998244998246</v>
      </c>
      <c r="F269" s="643">
        <v>-100.51983151983151</v>
      </c>
      <c r="G269" s="651">
        <v>119.50228150228151</v>
      </c>
      <c r="H269" s="643">
        <v>305.79185679185679</v>
      </c>
      <c r="I269" s="643">
        <v>0</v>
      </c>
      <c r="J269" s="643">
        <v>58.478764478764482</v>
      </c>
      <c r="K269" s="643">
        <v>12.033345033345034</v>
      </c>
      <c r="L269" s="643">
        <v>13.388908388908389</v>
      </c>
      <c r="M269" s="643">
        <v>0</v>
      </c>
      <c r="N269" s="643">
        <v>0</v>
      </c>
      <c r="O269" s="643">
        <v>12.033345033345034</v>
      </c>
      <c r="P269" s="643">
        <v>9.8729378729378734</v>
      </c>
      <c r="Q269" s="643">
        <v>0</v>
      </c>
      <c r="R269" s="643">
        <v>0</v>
      </c>
      <c r="S269" s="643">
        <v>0</v>
      </c>
      <c r="T269" s="643">
        <v>0</v>
      </c>
      <c r="U269" s="643">
        <v>0</v>
      </c>
      <c r="V269" s="643">
        <v>3.5640575640575642</v>
      </c>
      <c r="W269" s="643">
        <v>0</v>
      </c>
      <c r="X269" s="643">
        <v>0</v>
      </c>
      <c r="Y269" s="643">
        <v>0</v>
      </c>
      <c r="Z269" s="643">
        <v>1.3088803088803089</v>
      </c>
      <c r="AA269" s="643">
        <v>0</v>
      </c>
      <c r="AB269" s="643">
        <v>0</v>
      </c>
      <c r="AC269" s="643">
        <v>0</v>
      </c>
      <c r="AD269" s="643">
        <v>0</v>
      </c>
      <c r="AE269" s="643">
        <v>0</v>
      </c>
      <c r="AF269" s="643">
        <v>0</v>
      </c>
      <c r="AG269" s="643">
        <v>0</v>
      </c>
      <c r="AH269" s="643">
        <v>0</v>
      </c>
      <c r="AI269" s="643">
        <v>0</v>
      </c>
      <c r="AJ269" s="643">
        <v>0</v>
      </c>
      <c r="AK269" s="643">
        <v>0</v>
      </c>
      <c r="AL269" s="643">
        <v>0</v>
      </c>
      <c r="AM269" s="643">
        <v>0</v>
      </c>
      <c r="AN269" s="643">
        <v>0</v>
      </c>
      <c r="AO269" s="643">
        <v>0</v>
      </c>
      <c r="AP269" s="643">
        <v>0</v>
      </c>
      <c r="AQ269" s="643">
        <v>0</v>
      </c>
    </row>
    <row r="270" spans="1:43" ht="16.5">
      <c r="A270" s="642">
        <v>850</v>
      </c>
      <c r="B270" s="632" t="s">
        <v>293</v>
      </c>
      <c r="C270" s="36">
        <v>2368</v>
      </c>
      <c r="D270" s="643">
        <v>123.265625</v>
      </c>
      <c r="E270" s="643">
        <v>-196.45016891891891</v>
      </c>
      <c r="F270" s="643">
        <v>-100.51984797297297</v>
      </c>
      <c r="G270" s="651">
        <v>-173.7043918918919</v>
      </c>
      <c r="H270" s="643">
        <v>0</v>
      </c>
      <c r="I270" s="643">
        <v>0</v>
      </c>
      <c r="J270" s="643">
        <v>60.30616554054054</v>
      </c>
      <c r="K270" s="643">
        <v>3.1473817567567566</v>
      </c>
      <c r="L270" s="643">
        <v>16.108530405405407</v>
      </c>
      <c r="M270" s="643">
        <v>0</v>
      </c>
      <c r="N270" s="643">
        <v>0</v>
      </c>
      <c r="O270" s="643">
        <v>30.21410472972973</v>
      </c>
      <c r="P270" s="643">
        <v>3.9552364864864864</v>
      </c>
      <c r="Q270" s="643">
        <v>0</v>
      </c>
      <c r="R270" s="643">
        <v>0</v>
      </c>
      <c r="S270" s="643">
        <v>0</v>
      </c>
      <c r="T270" s="643">
        <v>0</v>
      </c>
      <c r="U270" s="643">
        <v>0</v>
      </c>
      <c r="V270" s="643">
        <v>3.564189189189189</v>
      </c>
      <c r="W270" s="643">
        <v>0</v>
      </c>
      <c r="X270" s="643">
        <v>0</v>
      </c>
      <c r="Y270" s="643">
        <v>0</v>
      </c>
      <c r="Z270" s="643">
        <v>1.1984797297297298</v>
      </c>
      <c r="AA270" s="643">
        <v>0</v>
      </c>
      <c r="AB270" s="643">
        <v>4.7715371621621623</v>
      </c>
      <c r="AC270" s="643">
        <v>0</v>
      </c>
      <c r="AD270" s="643">
        <v>0</v>
      </c>
      <c r="AE270" s="643">
        <v>0</v>
      </c>
      <c r="AF270" s="643">
        <v>0</v>
      </c>
      <c r="AG270" s="643">
        <v>0</v>
      </c>
      <c r="AH270" s="643">
        <v>0</v>
      </c>
      <c r="AI270" s="643">
        <v>0</v>
      </c>
      <c r="AJ270" s="643">
        <v>0</v>
      </c>
      <c r="AK270" s="643">
        <v>0</v>
      </c>
      <c r="AL270" s="643">
        <v>0</v>
      </c>
      <c r="AM270" s="643">
        <v>0</v>
      </c>
      <c r="AN270" s="643">
        <v>0</v>
      </c>
      <c r="AO270" s="643">
        <v>0</v>
      </c>
      <c r="AP270" s="643">
        <v>0</v>
      </c>
      <c r="AQ270" s="643">
        <v>0</v>
      </c>
    </row>
    <row r="271" spans="1:43" ht="16.5">
      <c r="A271" s="642">
        <v>851</v>
      </c>
      <c r="B271" s="632" t="s">
        <v>294</v>
      </c>
      <c r="C271" s="36">
        <v>21018</v>
      </c>
      <c r="D271" s="643">
        <v>289.37881815586638</v>
      </c>
      <c r="E271" s="643">
        <v>-196.44999524217337</v>
      </c>
      <c r="F271" s="643">
        <v>-100.51998287182415</v>
      </c>
      <c r="G271" s="651">
        <v>-7.5911599581311258</v>
      </c>
      <c r="H271" s="643">
        <v>116.88695403939481</v>
      </c>
      <c r="I271" s="643">
        <v>0</v>
      </c>
      <c r="J271" s="643">
        <v>75.870872585402992</v>
      </c>
      <c r="K271" s="643">
        <v>8.0846893139214</v>
      </c>
      <c r="L271" s="643">
        <v>10.889332952707203</v>
      </c>
      <c r="M271" s="643">
        <v>0</v>
      </c>
      <c r="N271" s="643">
        <v>14.25435341136169</v>
      </c>
      <c r="O271" s="643">
        <v>0.42549243505566658</v>
      </c>
      <c r="P271" s="643">
        <v>6.2465505756970217</v>
      </c>
      <c r="Q271" s="643">
        <v>0</v>
      </c>
      <c r="R271" s="643">
        <v>0</v>
      </c>
      <c r="S271" s="643">
        <v>0</v>
      </c>
      <c r="T271" s="643">
        <v>0</v>
      </c>
      <c r="U271" s="643">
        <v>14.524074602721477</v>
      </c>
      <c r="V271" s="643">
        <v>3.5639927681035304</v>
      </c>
      <c r="W271" s="643">
        <v>22.063802455038537</v>
      </c>
      <c r="X271" s="643">
        <v>14.048910457702922</v>
      </c>
      <c r="Y271" s="643">
        <v>0</v>
      </c>
      <c r="Z271" s="643">
        <v>1.3688267199543249</v>
      </c>
      <c r="AA271" s="643">
        <v>2.2493101151394042</v>
      </c>
      <c r="AB271" s="643">
        <v>0.5375868303359026</v>
      </c>
      <c r="AC271" s="643">
        <v>0</v>
      </c>
      <c r="AD271" s="643">
        <v>0</v>
      </c>
      <c r="AE271" s="643">
        <v>2.9592254258254829</v>
      </c>
      <c r="AF271" s="643">
        <v>0</v>
      </c>
      <c r="AG271" s="643">
        <v>0</v>
      </c>
      <c r="AH271" s="643">
        <v>0</v>
      </c>
      <c r="AI271" s="643">
        <v>0</v>
      </c>
      <c r="AJ271" s="643">
        <v>0</v>
      </c>
      <c r="AK271" s="643">
        <v>0</v>
      </c>
      <c r="AL271" s="643">
        <v>0</v>
      </c>
      <c r="AM271" s="643">
        <v>0</v>
      </c>
      <c r="AN271" s="643">
        <v>0</v>
      </c>
      <c r="AO271" s="643">
        <v>0</v>
      </c>
      <c r="AP271" s="643">
        <v>0</v>
      </c>
      <c r="AQ271" s="643">
        <v>-4.595156532495956</v>
      </c>
    </row>
    <row r="272" spans="1:43" ht="16.5">
      <c r="A272" s="642">
        <v>853</v>
      </c>
      <c r="B272" s="632" t="s">
        <v>295</v>
      </c>
      <c r="C272" s="36">
        <v>201863</v>
      </c>
      <c r="D272" s="643">
        <v>538.87500433462299</v>
      </c>
      <c r="E272" s="643">
        <v>-196.4499982661508</v>
      </c>
      <c r="F272" s="643">
        <v>-100.52000118892516</v>
      </c>
      <c r="G272" s="651">
        <v>241.90500487954702</v>
      </c>
      <c r="H272" s="643">
        <v>147.10343648910398</v>
      </c>
      <c r="I272" s="643">
        <v>162.36482168599497</v>
      </c>
      <c r="J272" s="643">
        <v>29.594343688541237</v>
      </c>
      <c r="K272" s="643">
        <v>27.704834466940451</v>
      </c>
      <c r="L272" s="643">
        <v>15.495276499408014</v>
      </c>
      <c r="M272" s="643">
        <v>53.016689536963185</v>
      </c>
      <c r="N272" s="643">
        <v>5.6376156105873783</v>
      </c>
      <c r="O272" s="643">
        <v>11.829196038897669</v>
      </c>
      <c r="P272" s="643">
        <v>9.4150290048201004</v>
      </c>
      <c r="Q272" s="643">
        <v>0</v>
      </c>
      <c r="R272" s="643">
        <v>25.697948608709869</v>
      </c>
      <c r="S272" s="643">
        <v>9.661245498184412</v>
      </c>
      <c r="T272" s="643">
        <v>6.7976003527144648</v>
      </c>
      <c r="U272" s="643">
        <v>12.066158731416852</v>
      </c>
      <c r="V272" s="643">
        <v>3.5640013276330977</v>
      </c>
      <c r="W272" s="643">
        <v>7.2680332700891199</v>
      </c>
      <c r="X272" s="643">
        <v>4.3883178195112524</v>
      </c>
      <c r="Y272" s="643">
        <v>4.721236680322793</v>
      </c>
      <c r="Z272" s="643">
        <v>1.5658937001827973</v>
      </c>
      <c r="AA272" s="643">
        <v>0.33666397507220241</v>
      </c>
      <c r="AB272" s="643">
        <v>0.3358515428780906</v>
      </c>
      <c r="AC272" s="643">
        <v>0</v>
      </c>
      <c r="AD272" s="643">
        <v>0</v>
      </c>
      <c r="AE272" s="643">
        <v>0.42160772405046987</v>
      </c>
      <c r="AF272" s="643">
        <v>0</v>
      </c>
      <c r="AG272" s="643">
        <v>0</v>
      </c>
      <c r="AH272" s="643">
        <v>0</v>
      </c>
      <c r="AI272" s="643">
        <v>0</v>
      </c>
      <c r="AJ272" s="643">
        <v>0.17407845915298989</v>
      </c>
      <c r="AK272" s="643">
        <v>0</v>
      </c>
      <c r="AL272" s="643">
        <v>0</v>
      </c>
      <c r="AM272" s="643">
        <v>0</v>
      </c>
      <c r="AN272" s="643">
        <v>0</v>
      </c>
      <c r="AO272" s="643">
        <v>0</v>
      </c>
      <c r="AP272" s="643">
        <v>0</v>
      </c>
      <c r="AQ272" s="643">
        <v>-0.28487637655241427</v>
      </c>
    </row>
    <row r="273" spans="1:43" ht="16.5">
      <c r="A273" s="642">
        <v>854</v>
      </c>
      <c r="B273" s="632" t="s">
        <v>296</v>
      </c>
      <c r="C273" s="36">
        <v>3253</v>
      </c>
      <c r="D273" s="643">
        <v>293.93913310790037</v>
      </c>
      <c r="E273" s="643">
        <v>-196.45004611128189</v>
      </c>
      <c r="F273" s="643">
        <v>-100.52013525976022</v>
      </c>
      <c r="G273" s="651">
        <v>-3.0310482631417153</v>
      </c>
      <c r="H273" s="643">
        <v>208.72425453427604</v>
      </c>
      <c r="I273" s="643">
        <v>0</v>
      </c>
      <c r="J273" s="643">
        <v>21.949584998462957</v>
      </c>
      <c r="K273" s="643">
        <v>26.576083615124499</v>
      </c>
      <c r="L273" s="643">
        <v>0</v>
      </c>
      <c r="M273" s="643">
        <v>0</v>
      </c>
      <c r="N273" s="643">
        <v>0</v>
      </c>
      <c r="O273" s="643">
        <v>26.576083615124499</v>
      </c>
      <c r="P273" s="643">
        <v>5.7629880110667075</v>
      </c>
      <c r="Q273" s="643">
        <v>0</v>
      </c>
      <c r="R273" s="643">
        <v>0</v>
      </c>
      <c r="S273" s="643">
        <v>0</v>
      </c>
      <c r="T273" s="643">
        <v>0</v>
      </c>
      <c r="U273" s="643">
        <v>0</v>
      </c>
      <c r="V273" s="643">
        <v>3.5640946818321551</v>
      </c>
      <c r="W273" s="643">
        <v>0</v>
      </c>
      <c r="X273" s="643">
        <v>0</v>
      </c>
      <c r="Y273" s="643">
        <v>0</v>
      </c>
      <c r="Z273" s="643">
        <v>0.786043652013526</v>
      </c>
      <c r="AA273" s="643">
        <v>0</v>
      </c>
      <c r="AB273" s="643">
        <v>0</v>
      </c>
      <c r="AC273" s="643">
        <v>0</v>
      </c>
      <c r="AD273" s="643">
        <v>0</v>
      </c>
      <c r="AE273" s="643">
        <v>0</v>
      </c>
      <c r="AF273" s="643">
        <v>0</v>
      </c>
      <c r="AG273" s="643">
        <v>0</v>
      </c>
      <c r="AH273" s="643">
        <v>0</v>
      </c>
      <c r="AI273" s="643">
        <v>0</v>
      </c>
      <c r="AJ273" s="643">
        <v>0</v>
      </c>
      <c r="AK273" s="643">
        <v>0</v>
      </c>
      <c r="AL273" s="643">
        <v>0</v>
      </c>
      <c r="AM273" s="643">
        <v>0</v>
      </c>
      <c r="AN273" s="643">
        <v>0</v>
      </c>
      <c r="AO273" s="643">
        <v>0</v>
      </c>
      <c r="AP273" s="643">
        <v>0</v>
      </c>
      <c r="AQ273" s="643">
        <v>0</v>
      </c>
    </row>
    <row r="274" spans="1:43" ht="16.5">
      <c r="A274" s="642">
        <v>857</v>
      </c>
      <c r="B274" s="632" t="s">
        <v>297</v>
      </c>
      <c r="C274" s="36">
        <v>2313</v>
      </c>
      <c r="D274" s="643">
        <v>357.05015131863382</v>
      </c>
      <c r="E274" s="643">
        <v>-196.45006485084306</v>
      </c>
      <c r="F274" s="643">
        <v>-100.52010376134889</v>
      </c>
      <c r="G274" s="651">
        <v>60.079982706441854</v>
      </c>
      <c r="H274" s="643">
        <v>276.67012537829658</v>
      </c>
      <c r="I274" s="643">
        <v>0</v>
      </c>
      <c r="J274" s="643">
        <v>72.030263726761788</v>
      </c>
      <c r="K274" s="643">
        <v>0</v>
      </c>
      <c r="L274" s="643">
        <v>0</v>
      </c>
      <c r="M274" s="643">
        <v>0</v>
      </c>
      <c r="N274" s="643">
        <v>0</v>
      </c>
      <c r="O274" s="643">
        <v>0</v>
      </c>
      <c r="P274" s="643">
        <v>4.0557717250324252</v>
      </c>
      <c r="Q274" s="643">
        <v>0</v>
      </c>
      <c r="R274" s="643">
        <v>0</v>
      </c>
      <c r="S274" s="643">
        <v>0</v>
      </c>
      <c r="T274" s="643">
        <v>0</v>
      </c>
      <c r="U274" s="643">
        <v>0</v>
      </c>
      <c r="V274" s="643">
        <v>3.5642023346303504</v>
      </c>
      <c r="W274" s="643">
        <v>0</v>
      </c>
      <c r="X274" s="643">
        <v>0</v>
      </c>
      <c r="Y274" s="643">
        <v>0</v>
      </c>
      <c r="Z274" s="643">
        <v>0.72978815391266749</v>
      </c>
      <c r="AA274" s="643">
        <v>0</v>
      </c>
      <c r="AB274" s="643">
        <v>0</v>
      </c>
      <c r="AC274" s="643">
        <v>0</v>
      </c>
      <c r="AD274" s="643">
        <v>0</v>
      </c>
      <c r="AE274" s="643">
        <v>0</v>
      </c>
      <c r="AF274" s="643">
        <v>0</v>
      </c>
      <c r="AG274" s="643">
        <v>0</v>
      </c>
      <c r="AH274" s="643">
        <v>0</v>
      </c>
      <c r="AI274" s="643">
        <v>0</v>
      </c>
      <c r="AJ274" s="643">
        <v>0</v>
      </c>
      <c r="AK274" s="643">
        <v>0</v>
      </c>
      <c r="AL274" s="643">
        <v>0</v>
      </c>
      <c r="AM274" s="643">
        <v>0</v>
      </c>
      <c r="AN274" s="643">
        <v>0</v>
      </c>
      <c r="AO274" s="643">
        <v>0</v>
      </c>
      <c r="AP274" s="643">
        <v>0</v>
      </c>
      <c r="AQ274" s="643">
        <v>0</v>
      </c>
    </row>
    <row r="275" spans="1:43" ht="16.5">
      <c r="A275" s="642">
        <v>858</v>
      </c>
      <c r="B275" s="632" t="s">
        <v>298</v>
      </c>
      <c r="C275" s="36">
        <v>41338</v>
      </c>
      <c r="D275" s="643">
        <v>231.53459286854709</v>
      </c>
      <c r="E275" s="643">
        <v>-196.44999758091828</v>
      </c>
      <c r="F275" s="643">
        <v>-100.52000580579612</v>
      </c>
      <c r="G275" s="651">
        <v>-65.435410518167302</v>
      </c>
      <c r="H275" s="643">
        <v>131.75301175673715</v>
      </c>
      <c r="I275" s="643">
        <v>0</v>
      </c>
      <c r="J275" s="643">
        <v>26.485001693357201</v>
      </c>
      <c r="K275" s="643">
        <v>17.920750882964828</v>
      </c>
      <c r="L275" s="643">
        <v>10.150442691954135</v>
      </c>
      <c r="M275" s="643">
        <v>0</v>
      </c>
      <c r="N275" s="643">
        <v>11.172625671295176</v>
      </c>
      <c r="O275" s="643">
        <v>9.951981227925879</v>
      </c>
      <c r="P275" s="643">
        <v>9.2498669505055879</v>
      </c>
      <c r="Q275" s="643">
        <v>0</v>
      </c>
      <c r="R275" s="643">
        <v>0</v>
      </c>
      <c r="S275" s="643">
        <v>0</v>
      </c>
      <c r="T275" s="643">
        <v>0</v>
      </c>
      <c r="U275" s="643">
        <v>8.2397309981131155</v>
      </c>
      <c r="V275" s="643">
        <v>3.5640089022207171</v>
      </c>
      <c r="W275" s="643">
        <v>0</v>
      </c>
      <c r="X275" s="643">
        <v>0</v>
      </c>
      <c r="Y275" s="643">
        <v>0</v>
      </c>
      <c r="Z275" s="643">
        <v>1.4031641588852872</v>
      </c>
      <c r="AA275" s="643">
        <v>1.6440079345880303</v>
      </c>
      <c r="AB275" s="643">
        <v>0</v>
      </c>
      <c r="AC275" s="643">
        <v>0</v>
      </c>
      <c r="AD275" s="643">
        <v>0</v>
      </c>
      <c r="AE275" s="643">
        <v>0</v>
      </c>
      <c r="AF275" s="643">
        <v>0</v>
      </c>
      <c r="AG275" s="643">
        <v>0</v>
      </c>
      <c r="AH275" s="643">
        <v>0</v>
      </c>
      <c r="AI275" s="643">
        <v>0</v>
      </c>
      <c r="AJ275" s="643">
        <v>0</v>
      </c>
      <c r="AK275" s="643">
        <v>0</v>
      </c>
      <c r="AL275" s="643">
        <v>0</v>
      </c>
      <c r="AM275" s="643">
        <v>0</v>
      </c>
      <c r="AN275" s="643">
        <v>0</v>
      </c>
      <c r="AO275" s="643">
        <v>0</v>
      </c>
      <c r="AP275" s="643">
        <v>0</v>
      </c>
      <c r="AQ275" s="643">
        <v>0</v>
      </c>
    </row>
    <row r="276" spans="1:43" ht="16.5">
      <c r="A276" s="642">
        <v>859</v>
      </c>
      <c r="B276" s="632" t="s">
        <v>299</v>
      </c>
      <c r="C276" s="36">
        <v>6525</v>
      </c>
      <c r="D276" s="643">
        <v>155.03770114942529</v>
      </c>
      <c r="E276" s="643">
        <v>-196.44996168582375</v>
      </c>
      <c r="F276" s="643">
        <v>-100.52</v>
      </c>
      <c r="G276" s="651">
        <v>-141.93226053639847</v>
      </c>
      <c r="H276" s="643">
        <v>0</v>
      </c>
      <c r="I276" s="643">
        <v>0</v>
      </c>
      <c r="J276" s="643">
        <v>87.543141762452109</v>
      </c>
      <c r="K276" s="643">
        <v>10.73655172413793</v>
      </c>
      <c r="L276" s="643">
        <v>29.230191570881225</v>
      </c>
      <c r="M276" s="643">
        <v>0</v>
      </c>
      <c r="N276" s="643">
        <v>0</v>
      </c>
      <c r="O276" s="643">
        <v>8.4522605363984677</v>
      </c>
      <c r="P276" s="643">
        <v>8.1288888888888895</v>
      </c>
      <c r="Q276" s="643">
        <v>0</v>
      </c>
      <c r="R276" s="643">
        <v>0</v>
      </c>
      <c r="S276" s="643">
        <v>0</v>
      </c>
      <c r="T276" s="643">
        <v>0</v>
      </c>
      <c r="U276" s="643">
        <v>0</v>
      </c>
      <c r="V276" s="643">
        <v>3.5639846743295021</v>
      </c>
      <c r="W276" s="643">
        <v>0</v>
      </c>
      <c r="X276" s="643">
        <v>0</v>
      </c>
      <c r="Y276" s="643">
        <v>0</v>
      </c>
      <c r="Z276" s="643">
        <v>1.9486590038314175</v>
      </c>
      <c r="AA276" s="643">
        <v>5.4340229885057472</v>
      </c>
      <c r="AB276" s="643">
        <v>0</v>
      </c>
      <c r="AC276" s="643">
        <v>0</v>
      </c>
      <c r="AD276" s="643">
        <v>0</v>
      </c>
      <c r="AE276" s="643">
        <v>0</v>
      </c>
      <c r="AF276" s="643">
        <v>0</v>
      </c>
      <c r="AG276" s="643">
        <v>0</v>
      </c>
      <c r="AH276" s="643">
        <v>0</v>
      </c>
      <c r="AI276" s="643">
        <v>0</v>
      </c>
      <c r="AJ276" s="643">
        <v>0</v>
      </c>
      <c r="AK276" s="643">
        <v>0</v>
      </c>
      <c r="AL276" s="643">
        <v>0</v>
      </c>
      <c r="AM276" s="643">
        <v>0</v>
      </c>
      <c r="AN276" s="643">
        <v>0</v>
      </c>
      <c r="AO276" s="643">
        <v>0</v>
      </c>
      <c r="AP276" s="643">
        <v>0</v>
      </c>
      <c r="AQ276" s="643">
        <v>0</v>
      </c>
    </row>
    <row r="277" spans="1:43" ht="16.5">
      <c r="A277" s="642">
        <v>886</v>
      </c>
      <c r="B277" s="632" t="s">
        <v>300</v>
      </c>
      <c r="C277" s="36">
        <v>12533</v>
      </c>
      <c r="D277" s="643">
        <v>318.4484161812814</v>
      </c>
      <c r="E277" s="643">
        <v>-196.4500119684034</v>
      </c>
      <c r="F277" s="643">
        <v>-100.51998723370302</v>
      </c>
      <c r="G277" s="651">
        <v>21.478416979174977</v>
      </c>
      <c r="H277" s="643">
        <v>152.43716588207133</v>
      </c>
      <c r="I277" s="643">
        <v>0</v>
      </c>
      <c r="J277" s="643">
        <v>47.476262666560281</v>
      </c>
      <c r="K277" s="643">
        <v>17.601771323705417</v>
      </c>
      <c r="L277" s="643">
        <v>63.915503071890207</v>
      </c>
      <c r="M277" s="643">
        <v>0</v>
      </c>
      <c r="N277" s="643">
        <v>0</v>
      </c>
      <c r="O277" s="643">
        <v>16.055692970557729</v>
      </c>
      <c r="P277" s="643">
        <v>7.4425117689300251</v>
      </c>
      <c r="Q277" s="643">
        <v>0</v>
      </c>
      <c r="R277" s="643">
        <v>0</v>
      </c>
      <c r="S277" s="643">
        <v>0</v>
      </c>
      <c r="T277" s="643">
        <v>2.0934333359929784</v>
      </c>
      <c r="U277" s="643">
        <v>0</v>
      </c>
      <c r="V277" s="643">
        <v>3.5640309582701666</v>
      </c>
      <c r="W277" s="643">
        <v>0</v>
      </c>
      <c r="X277" s="643">
        <v>0</v>
      </c>
      <c r="Y277" s="643">
        <v>0</v>
      </c>
      <c r="Z277" s="643">
        <v>1.2395276470118886</v>
      </c>
      <c r="AA277" s="643">
        <v>2.3576158940397351</v>
      </c>
      <c r="AB277" s="643">
        <v>2.7046995930742841</v>
      </c>
      <c r="AC277" s="643">
        <v>0</v>
      </c>
      <c r="AD277" s="643">
        <v>0</v>
      </c>
      <c r="AE277" s="643">
        <v>0</v>
      </c>
      <c r="AF277" s="643">
        <v>0</v>
      </c>
      <c r="AG277" s="643">
        <v>0</v>
      </c>
      <c r="AH277" s="643">
        <v>1.5602010691773718</v>
      </c>
      <c r="AI277" s="643">
        <v>0</v>
      </c>
      <c r="AJ277" s="643">
        <v>0</v>
      </c>
      <c r="AK277" s="643">
        <v>0</v>
      </c>
      <c r="AL277" s="643">
        <v>0</v>
      </c>
      <c r="AM277" s="643">
        <v>0</v>
      </c>
      <c r="AN277" s="643">
        <v>0</v>
      </c>
      <c r="AO277" s="643">
        <v>0</v>
      </c>
      <c r="AP277" s="643">
        <v>0</v>
      </c>
      <c r="AQ277" s="643">
        <v>0</v>
      </c>
    </row>
    <row r="278" spans="1:43" ht="16.5">
      <c r="A278" s="642">
        <v>887</v>
      </c>
      <c r="B278" s="632" t="s">
        <v>301</v>
      </c>
      <c r="C278" s="36">
        <v>4568</v>
      </c>
      <c r="D278" s="643">
        <v>276.07552539404554</v>
      </c>
      <c r="E278" s="643">
        <v>-196.45008756567427</v>
      </c>
      <c r="F278" s="643">
        <v>-100.51992119089317</v>
      </c>
      <c r="G278" s="651">
        <v>-20.894483362521893</v>
      </c>
      <c r="H278" s="643">
        <v>217.7622591943958</v>
      </c>
      <c r="I278" s="643">
        <v>0</v>
      </c>
      <c r="J278" s="643">
        <v>20.841287215411558</v>
      </c>
      <c r="K278" s="643">
        <v>13.378502626970228</v>
      </c>
      <c r="L278" s="643">
        <v>0</v>
      </c>
      <c r="M278" s="643">
        <v>0</v>
      </c>
      <c r="N278" s="643">
        <v>0</v>
      </c>
      <c r="O278" s="643">
        <v>13.378502626970228</v>
      </c>
      <c r="P278" s="643">
        <v>6.1641856392294221</v>
      </c>
      <c r="Q278" s="643">
        <v>0</v>
      </c>
      <c r="R278" s="643">
        <v>0</v>
      </c>
      <c r="S278" s="643">
        <v>0</v>
      </c>
      <c r="T278" s="643">
        <v>0</v>
      </c>
      <c r="U278" s="643">
        <v>0</v>
      </c>
      <c r="V278" s="643">
        <v>3.5639229422066552</v>
      </c>
      <c r="W278" s="643">
        <v>0</v>
      </c>
      <c r="X278" s="643">
        <v>0</v>
      </c>
      <c r="Y278" s="643">
        <v>0</v>
      </c>
      <c r="Z278" s="643">
        <v>0.98686514886164622</v>
      </c>
      <c r="AA278" s="643">
        <v>0</v>
      </c>
      <c r="AB278" s="643">
        <v>0</v>
      </c>
      <c r="AC278" s="643">
        <v>0</v>
      </c>
      <c r="AD278" s="643">
        <v>0</v>
      </c>
      <c r="AE278" s="643">
        <v>0</v>
      </c>
      <c r="AF278" s="643">
        <v>0</v>
      </c>
      <c r="AG278" s="643">
        <v>0</v>
      </c>
      <c r="AH278" s="643">
        <v>0</v>
      </c>
      <c r="AI278" s="643">
        <v>0</v>
      </c>
      <c r="AJ278" s="643">
        <v>0</v>
      </c>
      <c r="AK278" s="643">
        <v>0</v>
      </c>
      <c r="AL278" s="643">
        <v>0</v>
      </c>
      <c r="AM278" s="643">
        <v>0</v>
      </c>
      <c r="AN278" s="643">
        <v>0</v>
      </c>
      <c r="AO278" s="643">
        <v>0</v>
      </c>
      <c r="AP278" s="643">
        <v>0</v>
      </c>
      <c r="AQ278" s="643">
        <v>0</v>
      </c>
    </row>
    <row r="279" spans="1:43" ht="16.5">
      <c r="A279" s="642">
        <v>889</v>
      </c>
      <c r="B279" s="632" t="s">
        <v>302</v>
      </c>
      <c r="C279" s="36">
        <v>2491</v>
      </c>
      <c r="D279" s="643">
        <v>566.70533922119625</v>
      </c>
      <c r="E279" s="643">
        <v>-196.45002007226014</v>
      </c>
      <c r="F279" s="643">
        <v>-100.51987153753512</v>
      </c>
      <c r="G279" s="651">
        <v>269.73544761140107</v>
      </c>
      <c r="H279" s="643">
        <v>277.50742673625052</v>
      </c>
      <c r="I279" s="643">
        <v>0</v>
      </c>
      <c r="J279" s="643">
        <v>105.10196708149337</v>
      </c>
      <c r="K279" s="643">
        <v>63.427940586109997</v>
      </c>
      <c r="L279" s="643">
        <v>45.939783219590524</v>
      </c>
      <c r="M279" s="643">
        <v>0</v>
      </c>
      <c r="N279" s="643">
        <v>0</v>
      </c>
      <c r="O279" s="643">
        <v>63.427940586109997</v>
      </c>
      <c r="P279" s="643">
        <v>6.5861099959855478</v>
      </c>
      <c r="Q279" s="643">
        <v>0</v>
      </c>
      <c r="R279" s="643">
        <v>0</v>
      </c>
      <c r="S279" s="643">
        <v>0</v>
      </c>
      <c r="T279" s="643">
        <v>0</v>
      </c>
      <c r="U279" s="643">
        <v>0</v>
      </c>
      <c r="V279" s="643">
        <v>3.5640305098354075</v>
      </c>
      <c r="W279" s="643">
        <v>0</v>
      </c>
      <c r="X279" s="643">
        <v>0</v>
      </c>
      <c r="Y279" s="643">
        <v>0</v>
      </c>
      <c r="Z279" s="643">
        <v>1.1501405058209555</v>
      </c>
      <c r="AA279" s="643">
        <v>0</v>
      </c>
      <c r="AB279" s="643">
        <v>0</v>
      </c>
      <c r="AC279" s="643">
        <v>0</v>
      </c>
      <c r="AD279" s="643">
        <v>0</v>
      </c>
      <c r="AE279" s="643">
        <v>0</v>
      </c>
      <c r="AF279" s="643">
        <v>0</v>
      </c>
      <c r="AG279" s="643">
        <v>0</v>
      </c>
      <c r="AH279" s="643">
        <v>0</v>
      </c>
      <c r="AI279" s="643">
        <v>0</v>
      </c>
      <c r="AJ279" s="643">
        <v>0</v>
      </c>
      <c r="AK279" s="643">
        <v>0</v>
      </c>
      <c r="AL279" s="643">
        <v>0</v>
      </c>
      <c r="AM279" s="643">
        <v>0</v>
      </c>
      <c r="AN279" s="643">
        <v>0</v>
      </c>
      <c r="AO279" s="643">
        <v>0</v>
      </c>
      <c r="AP279" s="643">
        <v>0</v>
      </c>
      <c r="AQ279" s="643">
        <v>0</v>
      </c>
    </row>
    <row r="280" spans="1:43" ht="16.5">
      <c r="A280" s="642">
        <v>890</v>
      </c>
      <c r="B280" s="632" t="s">
        <v>303</v>
      </c>
      <c r="C280" s="36">
        <v>1139</v>
      </c>
      <c r="D280" s="643">
        <v>587.00526777875325</v>
      </c>
      <c r="E280" s="643">
        <v>-196.45039508340651</v>
      </c>
      <c r="F280" s="643">
        <v>-100.51975417032484</v>
      </c>
      <c r="G280" s="651">
        <v>290.03511852502197</v>
      </c>
      <c r="H280" s="643">
        <v>516.50834064969274</v>
      </c>
      <c r="I280" s="643">
        <v>0</v>
      </c>
      <c r="J280" s="643">
        <v>20.89640035118525</v>
      </c>
      <c r="K280" s="643">
        <v>0</v>
      </c>
      <c r="L280" s="643">
        <v>0</v>
      </c>
      <c r="M280" s="643">
        <v>0</v>
      </c>
      <c r="N280" s="643">
        <v>14.985074626865671</v>
      </c>
      <c r="O280" s="643">
        <v>0</v>
      </c>
      <c r="P280" s="643">
        <v>17.929762949956103</v>
      </c>
      <c r="Q280" s="643">
        <v>0</v>
      </c>
      <c r="R280" s="643">
        <v>0</v>
      </c>
      <c r="S280" s="643">
        <v>0</v>
      </c>
      <c r="T280" s="643">
        <v>12.062335381913959</v>
      </c>
      <c r="U280" s="643">
        <v>0</v>
      </c>
      <c r="V280" s="643">
        <v>3.5636523266022828</v>
      </c>
      <c r="W280" s="643">
        <v>0</v>
      </c>
      <c r="X280" s="643">
        <v>0</v>
      </c>
      <c r="Y280" s="643">
        <v>0</v>
      </c>
      <c r="Z280" s="643">
        <v>1.0597014925373134</v>
      </c>
      <c r="AA280" s="643">
        <v>0</v>
      </c>
      <c r="AB280" s="643">
        <v>0</v>
      </c>
      <c r="AC280" s="643">
        <v>0</v>
      </c>
      <c r="AD280" s="643">
        <v>0</v>
      </c>
      <c r="AE280" s="643">
        <v>0</v>
      </c>
      <c r="AF280" s="643">
        <v>0</v>
      </c>
      <c r="AG280" s="643">
        <v>0</v>
      </c>
      <c r="AH280" s="643">
        <v>0</v>
      </c>
      <c r="AI280" s="643">
        <v>0</v>
      </c>
      <c r="AJ280" s="643">
        <v>0</v>
      </c>
      <c r="AK280" s="643">
        <v>0</v>
      </c>
      <c r="AL280" s="643">
        <v>0</v>
      </c>
      <c r="AM280" s="643">
        <v>0</v>
      </c>
      <c r="AN280" s="643">
        <v>0</v>
      </c>
      <c r="AO280" s="643">
        <v>0</v>
      </c>
      <c r="AP280" s="643">
        <v>0</v>
      </c>
      <c r="AQ280" s="643">
        <v>0</v>
      </c>
    </row>
    <row r="281" spans="1:43" ht="16.5">
      <c r="A281" s="642">
        <v>892</v>
      </c>
      <c r="B281" s="632" t="s">
        <v>304</v>
      </c>
      <c r="C281" s="36">
        <v>3615</v>
      </c>
      <c r="D281" s="643">
        <v>155.45200553250345</v>
      </c>
      <c r="E281" s="643">
        <v>-196.45006915629321</v>
      </c>
      <c r="F281" s="643">
        <v>-100.52005532503458</v>
      </c>
      <c r="G281" s="651">
        <v>-141.51811894882434</v>
      </c>
      <c r="H281" s="643">
        <v>0</v>
      </c>
      <c r="I281" s="643">
        <v>0</v>
      </c>
      <c r="J281" s="643">
        <v>98.758506224066394</v>
      </c>
      <c r="K281" s="643">
        <v>26.801106500691564</v>
      </c>
      <c r="L281" s="643">
        <v>10.551867219917012</v>
      </c>
      <c r="M281" s="643">
        <v>0</v>
      </c>
      <c r="N281" s="643">
        <v>0</v>
      </c>
      <c r="O281" s="643">
        <v>9.0710926694329181</v>
      </c>
      <c r="P281" s="643">
        <v>5.1612724757952977</v>
      </c>
      <c r="Q281" s="643">
        <v>0</v>
      </c>
      <c r="R281" s="643">
        <v>0</v>
      </c>
      <c r="S281" s="643">
        <v>0</v>
      </c>
      <c r="T281" s="643">
        <v>0</v>
      </c>
      <c r="U281" s="643">
        <v>0</v>
      </c>
      <c r="V281" s="643">
        <v>3.5640387275242049</v>
      </c>
      <c r="W281" s="643">
        <v>0</v>
      </c>
      <c r="X281" s="643">
        <v>0</v>
      </c>
      <c r="Y281" s="643">
        <v>0</v>
      </c>
      <c r="Z281" s="643">
        <v>1.544121715076072</v>
      </c>
      <c r="AA281" s="643">
        <v>0</v>
      </c>
      <c r="AB281" s="643">
        <v>0</v>
      </c>
      <c r="AC281" s="643">
        <v>0</v>
      </c>
      <c r="AD281" s="643">
        <v>0</v>
      </c>
      <c r="AE281" s="643">
        <v>0</v>
      </c>
      <c r="AF281" s="643">
        <v>0</v>
      </c>
      <c r="AG281" s="643">
        <v>0</v>
      </c>
      <c r="AH281" s="643">
        <v>0</v>
      </c>
      <c r="AI281" s="643">
        <v>0</v>
      </c>
      <c r="AJ281" s="643">
        <v>0</v>
      </c>
      <c r="AK281" s="643">
        <v>0</v>
      </c>
      <c r="AL281" s="643">
        <v>0</v>
      </c>
      <c r="AM281" s="643">
        <v>0</v>
      </c>
      <c r="AN281" s="643">
        <v>0</v>
      </c>
      <c r="AO281" s="643">
        <v>0</v>
      </c>
      <c r="AP281" s="643">
        <v>0</v>
      </c>
      <c r="AQ281" s="643">
        <v>0</v>
      </c>
    </row>
    <row r="282" spans="1:43" ht="16.5">
      <c r="A282" s="642">
        <v>893</v>
      </c>
      <c r="B282" s="632" t="s">
        <v>305</v>
      </c>
      <c r="C282" s="36">
        <v>7500</v>
      </c>
      <c r="D282" s="643">
        <v>316.24866666666668</v>
      </c>
      <c r="E282" s="643">
        <v>-196.45</v>
      </c>
      <c r="F282" s="643">
        <v>-100.52</v>
      </c>
      <c r="G282" s="651">
        <v>19.278666666666666</v>
      </c>
      <c r="H282" s="643">
        <v>153.51013333333333</v>
      </c>
      <c r="I282" s="643">
        <v>0</v>
      </c>
      <c r="J282" s="643">
        <v>12.693733333333334</v>
      </c>
      <c r="K282" s="643">
        <v>43.723066666666668</v>
      </c>
      <c r="L282" s="643">
        <v>30.516266666666667</v>
      </c>
      <c r="M282" s="643">
        <v>0</v>
      </c>
      <c r="N282" s="643">
        <v>31.363066666666668</v>
      </c>
      <c r="O282" s="643">
        <v>31.997333333333334</v>
      </c>
      <c r="P282" s="643">
        <v>7.502933333333333</v>
      </c>
      <c r="Q282" s="643">
        <v>0</v>
      </c>
      <c r="R282" s="643">
        <v>0</v>
      </c>
      <c r="S282" s="643">
        <v>0</v>
      </c>
      <c r="T282" s="643">
        <v>0</v>
      </c>
      <c r="U282" s="643">
        <v>0</v>
      </c>
      <c r="V282" s="643">
        <v>3.5640000000000001</v>
      </c>
      <c r="W282" s="643">
        <v>0</v>
      </c>
      <c r="X282" s="643">
        <v>0</v>
      </c>
      <c r="Y282" s="643">
        <v>0</v>
      </c>
      <c r="Z282" s="643">
        <v>1.3781333333333334</v>
      </c>
      <c r="AA282" s="643">
        <v>0</v>
      </c>
      <c r="AB282" s="643">
        <v>0</v>
      </c>
      <c r="AC282" s="643">
        <v>0</v>
      </c>
      <c r="AD282" s="643">
        <v>0</v>
      </c>
      <c r="AE282" s="643">
        <v>0</v>
      </c>
      <c r="AF282" s="643">
        <v>0</v>
      </c>
      <c r="AG282" s="643">
        <v>0</v>
      </c>
      <c r="AH282" s="643">
        <v>0</v>
      </c>
      <c r="AI282" s="643">
        <v>0</v>
      </c>
      <c r="AJ282" s="643">
        <v>0</v>
      </c>
      <c r="AK282" s="643">
        <v>0</v>
      </c>
      <c r="AL282" s="643">
        <v>0</v>
      </c>
      <c r="AM282" s="643">
        <v>0</v>
      </c>
      <c r="AN282" s="643">
        <v>0</v>
      </c>
      <c r="AO282" s="643">
        <v>0</v>
      </c>
      <c r="AP282" s="643">
        <v>0</v>
      </c>
      <c r="AQ282" s="643">
        <v>0</v>
      </c>
    </row>
    <row r="283" spans="1:43" ht="16.5">
      <c r="A283" s="642">
        <v>895</v>
      </c>
      <c r="B283" s="632" t="s">
        <v>306</v>
      </c>
      <c r="C283" s="36">
        <v>14938</v>
      </c>
      <c r="D283" s="643">
        <v>201.93171776676931</v>
      </c>
      <c r="E283" s="643">
        <v>-196.44999330566341</v>
      </c>
      <c r="F283" s="643">
        <v>-100.52001606640782</v>
      </c>
      <c r="G283" s="651">
        <v>-95.038291605301922</v>
      </c>
      <c r="H283" s="643">
        <v>101.11487481590575</v>
      </c>
      <c r="I283" s="643">
        <v>0</v>
      </c>
      <c r="J283" s="643">
        <v>50.985808006426566</v>
      </c>
      <c r="K283" s="643">
        <v>24.84596331503548</v>
      </c>
      <c r="L283" s="643">
        <v>7.6607310215557636</v>
      </c>
      <c r="M283" s="643">
        <v>0</v>
      </c>
      <c r="N283" s="643">
        <v>0</v>
      </c>
      <c r="O283" s="643">
        <v>-2.5943901459365377</v>
      </c>
      <c r="P283" s="643">
        <v>6.5220913107511045</v>
      </c>
      <c r="Q283" s="643">
        <v>0</v>
      </c>
      <c r="R283" s="643">
        <v>0</v>
      </c>
      <c r="S283" s="643">
        <v>0</v>
      </c>
      <c r="T283" s="643">
        <v>0</v>
      </c>
      <c r="U283" s="643">
        <v>6.0230954612397909</v>
      </c>
      <c r="V283" s="643">
        <v>3.5639978578122906</v>
      </c>
      <c r="W283" s="643">
        <v>0</v>
      </c>
      <c r="X283" s="643">
        <v>0</v>
      </c>
      <c r="Y283" s="643">
        <v>0</v>
      </c>
      <c r="Z283" s="643">
        <v>1.0751104565537555</v>
      </c>
      <c r="AA283" s="643">
        <v>1.9780425759807203</v>
      </c>
      <c r="AB283" s="643">
        <v>0.75639309144463784</v>
      </c>
      <c r="AC283" s="643">
        <v>0</v>
      </c>
      <c r="AD283" s="643">
        <v>0</v>
      </c>
      <c r="AE283" s="643">
        <v>0</v>
      </c>
      <c r="AF283" s="643">
        <v>0</v>
      </c>
      <c r="AG283" s="643">
        <v>0</v>
      </c>
      <c r="AH283" s="643">
        <v>0</v>
      </c>
      <c r="AI283" s="643">
        <v>0</v>
      </c>
      <c r="AJ283" s="643">
        <v>0</v>
      </c>
      <c r="AK283" s="643">
        <v>0</v>
      </c>
      <c r="AL283" s="643">
        <v>0</v>
      </c>
      <c r="AM283" s="643">
        <v>0</v>
      </c>
      <c r="AN283" s="643">
        <v>0</v>
      </c>
      <c r="AO283" s="643">
        <v>0</v>
      </c>
      <c r="AP283" s="643">
        <v>0</v>
      </c>
      <c r="AQ283" s="643">
        <v>0</v>
      </c>
    </row>
    <row r="284" spans="1:43" ht="16.5">
      <c r="A284" s="642">
        <v>905</v>
      </c>
      <c r="B284" s="632" t="s">
        <v>307</v>
      </c>
      <c r="C284" s="36">
        <v>68956</v>
      </c>
      <c r="D284" s="643">
        <v>794.68941063866816</v>
      </c>
      <c r="E284" s="643">
        <v>-196.44999709959976</v>
      </c>
      <c r="F284" s="643">
        <v>-100.51999825975984</v>
      </c>
      <c r="G284" s="651">
        <v>497.71941527930852</v>
      </c>
      <c r="H284" s="643">
        <v>124.41198735425489</v>
      </c>
      <c r="I284" s="643">
        <v>267.08337200533674</v>
      </c>
      <c r="J284" s="643">
        <v>49.012631243111549</v>
      </c>
      <c r="K284" s="643">
        <v>39.038676837403564</v>
      </c>
      <c r="L284" s="643">
        <v>24.340129937931433</v>
      </c>
      <c r="M284" s="643">
        <v>83.407375717849064</v>
      </c>
      <c r="N284" s="643">
        <v>18.203028017866465</v>
      </c>
      <c r="O284" s="643">
        <v>26.695893033238587</v>
      </c>
      <c r="P284" s="643">
        <v>11.306702824989848</v>
      </c>
      <c r="Q284" s="643">
        <v>18.841957190092234</v>
      </c>
      <c r="R284" s="643">
        <v>39.465311212947384</v>
      </c>
      <c r="S284" s="643">
        <v>33.131214107546839</v>
      </c>
      <c r="T284" s="643">
        <v>6.8429433261790127</v>
      </c>
      <c r="U284" s="643">
        <v>10.764560009281281</v>
      </c>
      <c r="V284" s="643">
        <v>3.5639973316317652</v>
      </c>
      <c r="W284" s="643">
        <v>27.739732583096469</v>
      </c>
      <c r="X284" s="643">
        <v>5.8879575381402631</v>
      </c>
      <c r="Y284" s="643">
        <v>0</v>
      </c>
      <c r="Z284" s="643">
        <v>1.6116074018214515</v>
      </c>
      <c r="AA284" s="643">
        <v>1.2855008991240791</v>
      </c>
      <c r="AB284" s="643">
        <v>1.3109084053599396</v>
      </c>
      <c r="AC284" s="643">
        <v>0</v>
      </c>
      <c r="AD284" s="643">
        <v>0</v>
      </c>
      <c r="AE284" s="643">
        <v>1.1671790707117582</v>
      </c>
      <c r="AF284" s="643">
        <v>0</v>
      </c>
      <c r="AG284" s="643">
        <v>0.17013747897209816</v>
      </c>
      <c r="AH284" s="643">
        <v>0</v>
      </c>
      <c r="AI284" s="643">
        <v>0</v>
      </c>
      <c r="AJ284" s="643">
        <v>0</v>
      </c>
      <c r="AK284" s="643">
        <v>0</v>
      </c>
      <c r="AL284" s="643">
        <v>0</v>
      </c>
      <c r="AM284" s="643">
        <v>0</v>
      </c>
      <c r="AN284" s="643">
        <v>0</v>
      </c>
      <c r="AO284" s="643">
        <v>0</v>
      </c>
      <c r="AP284" s="643">
        <v>0</v>
      </c>
      <c r="AQ284" s="643">
        <v>-0.59339288821857417</v>
      </c>
    </row>
    <row r="285" spans="1:43" ht="16.5">
      <c r="A285" s="642">
        <v>908</v>
      </c>
      <c r="B285" s="632" t="s">
        <v>308</v>
      </c>
      <c r="C285" s="36">
        <v>20694</v>
      </c>
      <c r="D285" s="643">
        <v>380.37088044843915</v>
      </c>
      <c r="E285" s="643">
        <v>-196.44998550304436</v>
      </c>
      <c r="F285" s="643">
        <v>-100.52000579878225</v>
      </c>
      <c r="G285" s="651">
        <v>83.400889146612542</v>
      </c>
      <c r="H285" s="643">
        <v>148.32405528172418</v>
      </c>
      <c r="I285" s="643">
        <v>0</v>
      </c>
      <c r="J285" s="643">
        <v>31.053542089494538</v>
      </c>
      <c r="K285" s="643">
        <v>24.273654199284817</v>
      </c>
      <c r="L285" s="643">
        <v>20.276360297670823</v>
      </c>
      <c r="M285" s="643">
        <v>0</v>
      </c>
      <c r="N285" s="643">
        <v>61.001594665120322</v>
      </c>
      <c r="O285" s="643">
        <v>21.608582197738475</v>
      </c>
      <c r="P285" s="643">
        <v>6.8069971972552432</v>
      </c>
      <c r="Q285" s="643">
        <v>43.956847395380301</v>
      </c>
      <c r="R285" s="643">
        <v>0</v>
      </c>
      <c r="S285" s="643">
        <v>0</v>
      </c>
      <c r="T285" s="643">
        <v>8.4682516671498984</v>
      </c>
      <c r="U285" s="643">
        <v>0</v>
      </c>
      <c r="V285" s="643">
        <v>3.5639798975548467</v>
      </c>
      <c r="W285" s="643">
        <v>0</v>
      </c>
      <c r="X285" s="643">
        <v>0</v>
      </c>
      <c r="Y285" s="643">
        <v>0</v>
      </c>
      <c r="Z285" s="643">
        <v>1.2236397023291776</v>
      </c>
      <c r="AA285" s="643">
        <v>2.8556586450178796</v>
      </c>
      <c r="AB285" s="643">
        <v>0</v>
      </c>
      <c r="AC285" s="643">
        <v>0</v>
      </c>
      <c r="AD285" s="643">
        <v>6.5158500048323189</v>
      </c>
      <c r="AE285" s="643">
        <v>0.44186720788634387</v>
      </c>
      <c r="AF285" s="643">
        <v>0</v>
      </c>
      <c r="AG285" s="643">
        <v>0</v>
      </c>
      <c r="AH285" s="643">
        <v>0</v>
      </c>
      <c r="AI285" s="643">
        <v>0</v>
      </c>
      <c r="AJ285" s="643">
        <v>0</v>
      </c>
      <c r="AK285" s="643">
        <v>0</v>
      </c>
      <c r="AL285" s="643">
        <v>0</v>
      </c>
      <c r="AM285" s="643">
        <v>0</v>
      </c>
      <c r="AN285" s="643">
        <v>0</v>
      </c>
      <c r="AO285" s="643">
        <v>0</v>
      </c>
      <c r="AP285" s="643">
        <v>0</v>
      </c>
      <c r="AQ285" s="643">
        <v>0</v>
      </c>
    </row>
    <row r="286" spans="1:43" ht="16.5">
      <c r="A286" s="642">
        <v>915</v>
      </c>
      <c r="B286" s="632" t="s">
        <v>309</v>
      </c>
      <c r="C286" s="36">
        <v>19727</v>
      </c>
      <c r="D286" s="643">
        <v>227.53490140416687</v>
      </c>
      <c r="E286" s="643">
        <v>-196.44999239620824</v>
      </c>
      <c r="F286" s="643">
        <v>-100.5199979723222</v>
      </c>
      <c r="G286" s="651">
        <v>-69.435088964363558</v>
      </c>
      <c r="H286" s="643">
        <v>0</v>
      </c>
      <c r="I286" s="643">
        <v>0</v>
      </c>
      <c r="J286" s="643">
        <v>57.912455010898768</v>
      </c>
      <c r="K286" s="643">
        <v>32.641658640442031</v>
      </c>
      <c r="L286" s="643">
        <v>11.601966847467937</v>
      </c>
      <c r="M286" s="643">
        <v>0</v>
      </c>
      <c r="N286" s="643">
        <v>29.915699295381962</v>
      </c>
      <c r="O286" s="643">
        <v>26.521366654838545</v>
      </c>
      <c r="P286" s="643">
        <v>16.994880113549957</v>
      </c>
      <c r="Q286" s="643">
        <v>30.202362244639328</v>
      </c>
      <c r="R286" s="643">
        <v>0</v>
      </c>
      <c r="S286" s="643">
        <v>0</v>
      </c>
      <c r="T286" s="643">
        <v>0</v>
      </c>
      <c r="U286" s="643">
        <v>8.4703198661732646</v>
      </c>
      <c r="V286" s="643">
        <v>3.5639985806255385</v>
      </c>
      <c r="W286" s="643">
        <v>4.0362954326557512</v>
      </c>
      <c r="X286" s="643">
        <v>0</v>
      </c>
      <c r="Y286" s="643">
        <v>0</v>
      </c>
      <c r="Z286" s="643">
        <v>1.016272114361028</v>
      </c>
      <c r="AA286" s="643">
        <v>0</v>
      </c>
      <c r="AB286" s="643">
        <v>0</v>
      </c>
      <c r="AC286" s="643">
        <v>0</v>
      </c>
      <c r="AD286" s="643">
        <v>0</v>
      </c>
      <c r="AE286" s="643">
        <v>0.84554164343285854</v>
      </c>
      <c r="AF286" s="643">
        <v>0</v>
      </c>
      <c r="AG286" s="643">
        <v>0</v>
      </c>
      <c r="AH286" s="643">
        <v>0</v>
      </c>
      <c r="AI286" s="643">
        <v>0</v>
      </c>
      <c r="AJ286" s="643">
        <v>0</v>
      </c>
      <c r="AK286" s="643">
        <v>0</v>
      </c>
      <c r="AL286" s="643">
        <v>0</v>
      </c>
      <c r="AM286" s="643">
        <v>0</v>
      </c>
      <c r="AN286" s="643">
        <v>0</v>
      </c>
      <c r="AO286" s="643">
        <v>0</v>
      </c>
      <c r="AP286" s="643">
        <v>0</v>
      </c>
      <c r="AQ286" s="643">
        <v>3.8120849596999036</v>
      </c>
    </row>
    <row r="287" spans="1:43" ht="16.5">
      <c r="A287" s="642">
        <v>918</v>
      </c>
      <c r="B287" s="632" t="s">
        <v>310</v>
      </c>
      <c r="C287" s="36">
        <v>2245</v>
      </c>
      <c r="D287" s="643">
        <v>61.056124721603567</v>
      </c>
      <c r="E287" s="643">
        <v>-196.44988864142539</v>
      </c>
      <c r="F287" s="643">
        <v>-100.51982182628062</v>
      </c>
      <c r="G287" s="651">
        <v>-235.91358574610246</v>
      </c>
      <c r="H287" s="643">
        <v>0</v>
      </c>
      <c r="I287" s="643">
        <v>0</v>
      </c>
      <c r="J287" s="643">
        <v>10.601781737193765</v>
      </c>
      <c r="K287" s="643">
        <v>25.893986636971047</v>
      </c>
      <c r="L287" s="643">
        <v>0</v>
      </c>
      <c r="M287" s="643">
        <v>0</v>
      </c>
      <c r="N287" s="643">
        <v>0</v>
      </c>
      <c r="O287" s="643">
        <v>15.934521158129176</v>
      </c>
      <c r="P287" s="643">
        <v>4.0004454342984408</v>
      </c>
      <c r="Q287" s="643">
        <v>0</v>
      </c>
      <c r="R287" s="643">
        <v>0</v>
      </c>
      <c r="S287" s="643">
        <v>0</v>
      </c>
      <c r="T287" s="643">
        <v>0</v>
      </c>
      <c r="U287" s="643">
        <v>0</v>
      </c>
      <c r="V287" s="643">
        <v>3.5639198218262806</v>
      </c>
      <c r="W287" s="643">
        <v>0</v>
      </c>
      <c r="X287" s="643">
        <v>0</v>
      </c>
      <c r="Y287" s="643">
        <v>0</v>
      </c>
      <c r="Z287" s="643">
        <v>1.0614699331848552</v>
      </c>
      <c r="AA287" s="643">
        <v>0</v>
      </c>
      <c r="AB287" s="643">
        <v>0</v>
      </c>
      <c r="AC287" s="643">
        <v>0</v>
      </c>
      <c r="AD287" s="643">
        <v>0</v>
      </c>
      <c r="AE287" s="643">
        <v>0</v>
      </c>
      <c r="AF287" s="643">
        <v>0</v>
      </c>
      <c r="AG287" s="643">
        <v>0</v>
      </c>
      <c r="AH287" s="643">
        <v>0</v>
      </c>
      <c r="AI287" s="643">
        <v>0</v>
      </c>
      <c r="AJ287" s="643">
        <v>0</v>
      </c>
      <c r="AK287" s="643">
        <v>0</v>
      </c>
      <c r="AL287" s="643">
        <v>0</v>
      </c>
      <c r="AM287" s="643">
        <v>0</v>
      </c>
      <c r="AN287" s="643">
        <v>0</v>
      </c>
      <c r="AO287" s="643">
        <v>0</v>
      </c>
      <c r="AP287" s="643">
        <v>0</v>
      </c>
      <c r="AQ287" s="643">
        <v>0</v>
      </c>
    </row>
    <row r="288" spans="1:43" ht="16.5">
      <c r="A288" s="642">
        <v>921</v>
      </c>
      <c r="B288" s="632" t="s">
        <v>311</v>
      </c>
      <c r="C288" s="36">
        <v>1895</v>
      </c>
      <c r="D288" s="643">
        <v>493.65646437994724</v>
      </c>
      <c r="E288" s="643">
        <v>-196.45013192612137</v>
      </c>
      <c r="F288" s="643">
        <v>-100.5197889182058</v>
      </c>
      <c r="G288" s="651">
        <v>196.68654353562005</v>
      </c>
      <c r="H288" s="643">
        <v>372.81160949868075</v>
      </c>
      <c r="I288" s="643">
        <v>0</v>
      </c>
      <c r="J288" s="643">
        <v>75.35883905013192</v>
      </c>
      <c r="K288" s="643">
        <v>18.091292875989446</v>
      </c>
      <c r="L288" s="643">
        <v>0</v>
      </c>
      <c r="M288" s="643">
        <v>0</v>
      </c>
      <c r="N288" s="643">
        <v>0</v>
      </c>
      <c r="O288" s="643">
        <v>18.091292875989446</v>
      </c>
      <c r="P288" s="643">
        <v>4.9424802110817945</v>
      </c>
      <c r="Q288" s="643">
        <v>0</v>
      </c>
      <c r="R288" s="643">
        <v>0</v>
      </c>
      <c r="S288" s="643">
        <v>0</v>
      </c>
      <c r="T288" s="643">
        <v>0</v>
      </c>
      <c r="U288" s="643">
        <v>0</v>
      </c>
      <c r="V288" s="643">
        <v>3.5641160949868076</v>
      </c>
      <c r="W288" s="643">
        <v>0</v>
      </c>
      <c r="X288" s="643">
        <v>0</v>
      </c>
      <c r="Y288" s="643">
        <v>0</v>
      </c>
      <c r="Z288" s="643">
        <v>0.79683377308707126</v>
      </c>
      <c r="AA288" s="643">
        <v>0</v>
      </c>
      <c r="AB288" s="643">
        <v>0</v>
      </c>
      <c r="AC288" s="643">
        <v>0</v>
      </c>
      <c r="AD288" s="643">
        <v>0</v>
      </c>
      <c r="AE288" s="643">
        <v>0</v>
      </c>
      <c r="AF288" s="643">
        <v>0</v>
      </c>
      <c r="AG288" s="643">
        <v>0</v>
      </c>
      <c r="AH288" s="643">
        <v>0</v>
      </c>
      <c r="AI288" s="643">
        <v>0</v>
      </c>
      <c r="AJ288" s="643">
        <v>0</v>
      </c>
      <c r="AK288" s="643">
        <v>0</v>
      </c>
      <c r="AL288" s="643">
        <v>0</v>
      </c>
      <c r="AM288" s="643">
        <v>0</v>
      </c>
      <c r="AN288" s="643">
        <v>0</v>
      </c>
      <c r="AO288" s="643">
        <v>0</v>
      </c>
      <c r="AP288" s="643">
        <v>0</v>
      </c>
      <c r="AQ288" s="643">
        <v>0</v>
      </c>
    </row>
    <row r="289" spans="1:43" ht="16.5">
      <c r="A289" s="642">
        <v>922</v>
      </c>
      <c r="B289" s="632" t="s">
        <v>312</v>
      </c>
      <c r="C289" s="36">
        <v>4469</v>
      </c>
      <c r="D289" s="643">
        <v>58.472588946072946</v>
      </c>
      <c r="E289" s="643">
        <v>-196.44998881181473</v>
      </c>
      <c r="F289" s="643">
        <v>-100.52002685164466</v>
      </c>
      <c r="G289" s="651">
        <v>-238.49742671738645</v>
      </c>
      <c r="H289" s="643">
        <v>0</v>
      </c>
      <c r="I289" s="643">
        <v>0</v>
      </c>
      <c r="J289" s="643">
        <v>37.280375923025282</v>
      </c>
      <c r="K289" s="643">
        <v>0</v>
      </c>
      <c r="L289" s="643">
        <v>0</v>
      </c>
      <c r="M289" s="643">
        <v>0</v>
      </c>
      <c r="N289" s="643">
        <v>0</v>
      </c>
      <c r="O289" s="643">
        <v>0</v>
      </c>
      <c r="P289" s="643">
        <v>13.729022152606847</v>
      </c>
      <c r="Q289" s="643">
        <v>0</v>
      </c>
      <c r="R289" s="643">
        <v>0</v>
      </c>
      <c r="S289" s="643">
        <v>0</v>
      </c>
      <c r="T289" s="643">
        <v>0</v>
      </c>
      <c r="U289" s="643">
        <v>0</v>
      </c>
      <c r="V289" s="643">
        <v>3.5641083016334751</v>
      </c>
      <c r="W289" s="643">
        <v>0</v>
      </c>
      <c r="X289" s="643">
        <v>0</v>
      </c>
      <c r="Y289" s="643">
        <v>0</v>
      </c>
      <c r="Z289" s="643">
        <v>1.3707764600581787</v>
      </c>
      <c r="AA289" s="643">
        <v>0</v>
      </c>
      <c r="AB289" s="643">
        <v>2.528306108749161</v>
      </c>
      <c r="AC289" s="643">
        <v>0</v>
      </c>
      <c r="AD289" s="643">
        <v>0</v>
      </c>
      <c r="AE289" s="643">
        <v>0</v>
      </c>
      <c r="AF289" s="643">
        <v>0</v>
      </c>
      <c r="AG289" s="643">
        <v>0</v>
      </c>
      <c r="AH289" s="643">
        <v>0</v>
      </c>
      <c r="AI289" s="643">
        <v>0</v>
      </c>
      <c r="AJ289" s="643">
        <v>0</v>
      </c>
      <c r="AK289" s="643">
        <v>0</v>
      </c>
      <c r="AL289" s="643">
        <v>0</v>
      </c>
      <c r="AM289" s="643">
        <v>0</v>
      </c>
      <c r="AN289" s="643">
        <v>0</v>
      </c>
      <c r="AO289" s="643">
        <v>0</v>
      </c>
      <c r="AP289" s="643">
        <v>0</v>
      </c>
      <c r="AQ289" s="643">
        <v>0</v>
      </c>
    </row>
    <row r="290" spans="1:43" ht="16.5">
      <c r="A290" s="642">
        <v>924</v>
      </c>
      <c r="B290" s="632" t="s">
        <v>313</v>
      </c>
      <c r="C290" s="36">
        <v>2936</v>
      </c>
      <c r="D290" s="643">
        <v>406.88010899182564</v>
      </c>
      <c r="E290" s="643">
        <v>-196.44993188010901</v>
      </c>
      <c r="F290" s="643">
        <v>-100.52009536784742</v>
      </c>
      <c r="G290" s="651">
        <v>109.91008174386921</v>
      </c>
      <c r="H290" s="643">
        <v>214.25544959128067</v>
      </c>
      <c r="I290" s="643">
        <v>0</v>
      </c>
      <c r="J290" s="643">
        <v>97.278610354223432</v>
      </c>
      <c r="K290" s="643">
        <v>0</v>
      </c>
      <c r="L290" s="643">
        <v>0</v>
      </c>
      <c r="M290" s="643">
        <v>0</v>
      </c>
      <c r="N290" s="643">
        <v>80.701975476839237</v>
      </c>
      <c r="O290" s="643">
        <v>0</v>
      </c>
      <c r="P290" s="643">
        <v>6.3903269754768388</v>
      </c>
      <c r="Q290" s="643">
        <v>0</v>
      </c>
      <c r="R290" s="643">
        <v>0</v>
      </c>
      <c r="S290" s="643">
        <v>0</v>
      </c>
      <c r="T290" s="643">
        <v>3.5272479564032699</v>
      </c>
      <c r="U290" s="643">
        <v>0</v>
      </c>
      <c r="V290" s="643">
        <v>3.5640326975476837</v>
      </c>
      <c r="W290" s="643">
        <v>0</v>
      </c>
      <c r="X290" s="643">
        <v>0</v>
      </c>
      <c r="Y290" s="643">
        <v>0</v>
      </c>
      <c r="Z290" s="643">
        <v>1.1624659400544959</v>
      </c>
      <c r="AA290" s="643">
        <v>0</v>
      </c>
      <c r="AB290" s="643">
        <v>0</v>
      </c>
      <c r="AC290" s="643">
        <v>0</v>
      </c>
      <c r="AD290" s="643">
        <v>0</v>
      </c>
      <c r="AE290" s="643">
        <v>0</v>
      </c>
      <c r="AF290" s="643">
        <v>0</v>
      </c>
      <c r="AG290" s="643">
        <v>0</v>
      </c>
      <c r="AH290" s="643">
        <v>0</v>
      </c>
      <c r="AI290" s="643">
        <v>0</v>
      </c>
      <c r="AJ290" s="643">
        <v>0</v>
      </c>
      <c r="AK290" s="643">
        <v>0</v>
      </c>
      <c r="AL290" s="643">
        <v>0</v>
      </c>
      <c r="AM290" s="643">
        <v>0</v>
      </c>
      <c r="AN290" s="643">
        <v>0</v>
      </c>
      <c r="AO290" s="643">
        <v>0</v>
      </c>
      <c r="AP290" s="643">
        <v>0</v>
      </c>
      <c r="AQ290" s="643">
        <v>0</v>
      </c>
    </row>
    <row r="291" spans="1:43" ht="16.5">
      <c r="A291" s="642">
        <v>925</v>
      </c>
      <c r="B291" s="632" t="s">
        <v>314</v>
      </c>
      <c r="C291" s="36">
        <v>3387</v>
      </c>
      <c r="D291" s="643">
        <v>310.58872158252143</v>
      </c>
      <c r="E291" s="643">
        <v>-196.44995571302036</v>
      </c>
      <c r="F291" s="643">
        <v>-100.5199291408326</v>
      </c>
      <c r="G291" s="651">
        <v>13.618836728668438</v>
      </c>
      <c r="H291" s="643">
        <v>191.57484499557131</v>
      </c>
      <c r="I291" s="643">
        <v>0</v>
      </c>
      <c r="J291" s="643">
        <v>21.081192795984649</v>
      </c>
      <c r="K291" s="643">
        <v>9.2418069087688224</v>
      </c>
      <c r="L291" s="643">
        <v>56.311485090050191</v>
      </c>
      <c r="M291" s="643">
        <v>0</v>
      </c>
      <c r="N291" s="643">
        <v>22.862119870091526</v>
      </c>
      <c r="O291" s="643">
        <v>-2.6403897254207265</v>
      </c>
      <c r="P291" s="643">
        <v>7.4558606436374371</v>
      </c>
      <c r="Q291" s="643">
        <v>0</v>
      </c>
      <c r="R291" s="643">
        <v>0</v>
      </c>
      <c r="S291" s="643">
        <v>0</v>
      </c>
      <c r="T291" s="643">
        <v>0</v>
      </c>
      <c r="U291" s="643">
        <v>0</v>
      </c>
      <c r="V291" s="643">
        <v>3.5639208739297312</v>
      </c>
      <c r="W291" s="643">
        <v>0</v>
      </c>
      <c r="X291" s="643">
        <v>0</v>
      </c>
      <c r="Y291" s="643">
        <v>0</v>
      </c>
      <c r="Z291" s="643">
        <v>1.1378801299084735</v>
      </c>
      <c r="AA291" s="643">
        <v>0</v>
      </c>
      <c r="AB291" s="643">
        <v>0</v>
      </c>
      <c r="AC291" s="643">
        <v>0</v>
      </c>
      <c r="AD291" s="643">
        <v>0</v>
      </c>
      <c r="AE291" s="643">
        <v>0</v>
      </c>
      <c r="AF291" s="643">
        <v>0</v>
      </c>
      <c r="AG291" s="643">
        <v>0</v>
      </c>
      <c r="AH291" s="643">
        <v>0</v>
      </c>
      <c r="AI291" s="643">
        <v>0</v>
      </c>
      <c r="AJ291" s="643">
        <v>0</v>
      </c>
      <c r="AK291" s="643">
        <v>0</v>
      </c>
      <c r="AL291" s="643">
        <v>0</v>
      </c>
      <c r="AM291" s="643">
        <v>0</v>
      </c>
      <c r="AN291" s="643">
        <v>0</v>
      </c>
      <c r="AO291" s="643">
        <v>0</v>
      </c>
      <c r="AP291" s="643">
        <v>0</v>
      </c>
      <c r="AQ291" s="643">
        <v>0</v>
      </c>
    </row>
    <row r="292" spans="1:43" ht="16.5">
      <c r="A292" s="642">
        <v>927</v>
      </c>
      <c r="B292" s="632" t="s">
        <v>315</v>
      </c>
      <c r="C292" s="36">
        <v>28811</v>
      </c>
      <c r="D292" s="643">
        <v>212.8373884974489</v>
      </c>
      <c r="E292" s="643">
        <v>-196.45000173544827</v>
      </c>
      <c r="F292" s="643">
        <v>-100.52000971851029</v>
      </c>
      <c r="G292" s="651">
        <v>-84.132622956509664</v>
      </c>
      <c r="H292" s="643">
        <v>147.70698691472006</v>
      </c>
      <c r="I292" s="643">
        <v>0</v>
      </c>
      <c r="J292" s="643">
        <v>28.913539967373573</v>
      </c>
      <c r="K292" s="643">
        <v>7.4499670264829403</v>
      </c>
      <c r="L292" s="643">
        <v>5.2959633473326164</v>
      </c>
      <c r="M292" s="643">
        <v>0</v>
      </c>
      <c r="N292" s="643">
        <v>0</v>
      </c>
      <c r="O292" s="643">
        <v>6.5704418451285971</v>
      </c>
      <c r="P292" s="643">
        <v>8.4631911422720485</v>
      </c>
      <c r="Q292" s="643">
        <v>0</v>
      </c>
      <c r="R292" s="643">
        <v>0</v>
      </c>
      <c r="S292" s="643">
        <v>0</v>
      </c>
      <c r="T292" s="643">
        <v>0</v>
      </c>
      <c r="U292" s="643">
        <v>2.2306410745895664</v>
      </c>
      <c r="V292" s="643">
        <v>3.5639859775780085</v>
      </c>
      <c r="W292" s="643">
        <v>0</v>
      </c>
      <c r="X292" s="643">
        <v>0</v>
      </c>
      <c r="Y292" s="643">
        <v>0</v>
      </c>
      <c r="Z292" s="643">
        <v>1.3274790878483913</v>
      </c>
      <c r="AA292" s="643">
        <v>0.92301551490750056</v>
      </c>
      <c r="AB292" s="643">
        <v>0.3921765992155774</v>
      </c>
      <c r="AC292" s="643">
        <v>0</v>
      </c>
      <c r="AD292" s="643">
        <v>0</v>
      </c>
      <c r="AE292" s="643">
        <v>0</v>
      </c>
      <c r="AF292" s="643">
        <v>0</v>
      </c>
      <c r="AG292" s="643">
        <v>0</v>
      </c>
      <c r="AH292" s="643">
        <v>0</v>
      </c>
      <c r="AI292" s="643">
        <v>0</v>
      </c>
      <c r="AJ292" s="643">
        <v>0</v>
      </c>
      <c r="AK292" s="643">
        <v>0</v>
      </c>
      <c r="AL292" s="643">
        <v>0</v>
      </c>
      <c r="AM292" s="643">
        <v>0</v>
      </c>
      <c r="AN292" s="643">
        <v>0</v>
      </c>
      <c r="AO292" s="643">
        <v>0</v>
      </c>
      <c r="AP292" s="643">
        <v>0</v>
      </c>
      <c r="AQ292" s="643">
        <v>0</v>
      </c>
    </row>
    <row r="293" spans="1:43" ht="16.5">
      <c r="A293" s="642">
        <v>931</v>
      </c>
      <c r="B293" s="632" t="s">
        <v>316</v>
      </c>
      <c r="C293" s="36">
        <v>5877</v>
      </c>
      <c r="D293" s="643">
        <v>320.30917134592477</v>
      </c>
      <c r="E293" s="643">
        <v>-196.45005955419433</v>
      </c>
      <c r="F293" s="643">
        <v>-100.51999319380636</v>
      </c>
      <c r="G293" s="651">
        <v>23.339118597924109</v>
      </c>
      <c r="H293" s="643">
        <v>144.35341160456014</v>
      </c>
      <c r="I293" s="643">
        <v>0</v>
      </c>
      <c r="J293" s="643">
        <v>72.896886166411434</v>
      </c>
      <c r="K293" s="643">
        <v>21.050876297430662</v>
      </c>
      <c r="L293" s="643">
        <v>0</v>
      </c>
      <c r="M293" s="643">
        <v>0</v>
      </c>
      <c r="N293" s="643">
        <v>0</v>
      </c>
      <c r="O293" s="643">
        <v>21.050876297430662</v>
      </c>
      <c r="P293" s="643">
        <v>5.6057512336225965</v>
      </c>
      <c r="Q293" s="643">
        <v>47.318870171856389</v>
      </c>
      <c r="R293" s="643">
        <v>0</v>
      </c>
      <c r="S293" s="643">
        <v>0</v>
      </c>
      <c r="T293" s="643">
        <v>0</v>
      </c>
      <c r="U293" s="643">
        <v>0</v>
      </c>
      <c r="V293" s="643">
        <v>3.5640632976008169</v>
      </c>
      <c r="W293" s="643">
        <v>0</v>
      </c>
      <c r="X293" s="643">
        <v>0</v>
      </c>
      <c r="Y293" s="643">
        <v>0</v>
      </c>
      <c r="Z293" s="643">
        <v>0.94912370256933809</v>
      </c>
      <c r="AA293" s="643">
        <v>3.5193125744427429</v>
      </c>
      <c r="AB293" s="643">
        <v>0</v>
      </c>
      <c r="AC293" s="643">
        <v>0</v>
      </c>
      <c r="AD293" s="643">
        <v>0</v>
      </c>
      <c r="AE293" s="643">
        <v>0</v>
      </c>
      <c r="AF293" s="643">
        <v>0</v>
      </c>
      <c r="AG293" s="643">
        <v>0</v>
      </c>
      <c r="AH293" s="643">
        <v>0</v>
      </c>
      <c r="AI293" s="643">
        <v>0</v>
      </c>
      <c r="AJ293" s="643">
        <v>0</v>
      </c>
      <c r="AK293" s="643">
        <v>0</v>
      </c>
      <c r="AL293" s="643">
        <v>0</v>
      </c>
      <c r="AM293" s="643">
        <v>0</v>
      </c>
      <c r="AN293" s="643">
        <v>0</v>
      </c>
      <c r="AO293" s="643">
        <v>0</v>
      </c>
      <c r="AP293" s="643">
        <v>0</v>
      </c>
      <c r="AQ293" s="643">
        <v>0</v>
      </c>
    </row>
    <row r="294" spans="1:43" ht="16.5">
      <c r="A294" s="642">
        <v>934</v>
      </c>
      <c r="B294" s="632" t="s">
        <v>317</v>
      </c>
      <c r="C294" s="36">
        <v>2656</v>
      </c>
      <c r="D294" s="643">
        <v>4.637424698795181</v>
      </c>
      <c r="E294" s="643">
        <v>-196.44992469879517</v>
      </c>
      <c r="F294" s="643">
        <v>-100.5199548192771</v>
      </c>
      <c r="G294" s="651">
        <v>-292.33245481927713</v>
      </c>
      <c r="H294" s="643">
        <v>0</v>
      </c>
      <c r="I294" s="643">
        <v>0</v>
      </c>
      <c r="J294" s="643">
        <v>0</v>
      </c>
      <c r="K294" s="643">
        <v>0</v>
      </c>
      <c r="L294" s="643">
        <v>0</v>
      </c>
      <c r="M294" s="643">
        <v>0</v>
      </c>
      <c r="N294" s="643">
        <v>0</v>
      </c>
      <c r="O294" s="643">
        <v>0</v>
      </c>
      <c r="P294" s="643">
        <v>0</v>
      </c>
      <c r="Q294" s="643">
        <v>0</v>
      </c>
      <c r="R294" s="643">
        <v>0</v>
      </c>
      <c r="S294" s="643">
        <v>0</v>
      </c>
      <c r="T294" s="643">
        <v>0</v>
      </c>
      <c r="U294" s="643">
        <v>0</v>
      </c>
      <c r="V294" s="643">
        <v>3.5640060240963853</v>
      </c>
      <c r="W294" s="643">
        <v>0</v>
      </c>
      <c r="X294" s="643">
        <v>0</v>
      </c>
      <c r="Y294" s="643">
        <v>0</v>
      </c>
      <c r="Z294" s="643">
        <v>1.0734186746987953</v>
      </c>
      <c r="AA294" s="643">
        <v>0</v>
      </c>
      <c r="AB294" s="643">
        <v>0</v>
      </c>
      <c r="AC294" s="643">
        <v>0</v>
      </c>
      <c r="AD294" s="643">
        <v>0</v>
      </c>
      <c r="AE294" s="643">
        <v>0</v>
      </c>
      <c r="AF294" s="643">
        <v>0</v>
      </c>
      <c r="AG294" s="643">
        <v>0</v>
      </c>
      <c r="AH294" s="643">
        <v>0</v>
      </c>
      <c r="AI294" s="643">
        <v>0</v>
      </c>
      <c r="AJ294" s="643">
        <v>0</v>
      </c>
      <c r="AK294" s="643">
        <v>0</v>
      </c>
      <c r="AL294" s="643">
        <v>0</v>
      </c>
      <c r="AM294" s="643">
        <v>0</v>
      </c>
      <c r="AN294" s="643">
        <v>0</v>
      </c>
      <c r="AO294" s="643">
        <v>0</v>
      </c>
      <c r="AP294" s="643">
        <v>0</v>
      </c>
      <c r="AQ294" s="643">
        <v>0</v>
      </c>
    </row>
    <row r="295" spans="1:43" ht="16.5">
      <c r="A295" s="642">
        <v>935</v>
      </c>
      <c r="B295" s="632" t="s">
        <v>318</v>
      </c>
      <c r="C295" s="36">
        <v>2927</v>
      </c>
      <c r="D295" s="643">
        <v>337.3331055688418</v>
      </c>
      <c r="E295" s="643">
        <v>-196.4499487529894</v>
      </c>
      <c r="F295" s="643">
        <v>-100.51998633413051</v>
      </c>
      <c r="G295" s="651">
        <v>40.363170481721902</v>
      </c>
      <c r="H295" s="643">
        <v>226.38742740006833</v>
      </c>
      <c r="I295" s="643">
        <v>0</v>
      </c>
      <c r="J295" s="643">
        <v>56.920396310215239</v>
      </c>
      <c r="K295" s="643">
        <v>0</v>
      </c>
      <c r="L295" s="643">
        <v>0</v>
      </c>
      <c r="M295" s="643">
        <v>0</v>
      </c>
      <c r="N295" s="643">
        <v>0</v>
      </c>
      <c r="O295" s="643">
        <v>38.193372053296891</v>
      </c>
      <c r="P295" s="643">
        <v>10.369320122992825</v>
      </c>
      <c r="Q295" s="643">
        <v>0</v>
      </c>
      <c r="R295" s="643">
        <v>0</v>
      </c>
      <c r="S295" s="643">
        <v>0</v>
      </c>
      <c r="T295" s="643">
        <v>0</v>
      </c>
      <c r="U295" s="643">
        <v>0</v>
      </c>
      <c r="V295" s="643">
        <v>3.564058763238811</v>
      </c>
      <c r="W295" s="643">
        <v>0</v>
      </c>
      <c r="X295" s="643">
        <v>0</v>
      </c>
      <c r="Y295" s="643">
        <v>0</v>
      </c>
      <c r="Z295" s="643">
        <v>0.88896481038606079</v>
      </c>
      <c r="AA295" s="643">
        <v>1.0095661086436625</v>
      </c>
      <c r="AB295" s="643">
        <v>0</v>
      </c>
      <c r="AC295" s="643">
        <v>0</v>
      </c>
      <c r="AD295" s="643">
        <v>0</v>
      </c>
      <c r="AE295" s="643">
        <v>0</v>
      </c>
      <c r="AF295" s="643">
        <v>0</v>
      </c>
      <c r="AG295" s="643">
        <v>0</v>
      </c>
      <c r="AH295" s="643">
        <v>0</v>
      </c>
      <c r="AI295" s="643">
        <v>0</v>
      </c>
      <c r="AJ295" s="643">
        <v>0</v>
      </c>
      <c r="AK295" s="643">
        <v>0</v>
      </c>
      <c r="AL295" s="643">
        <v>0</v>
      </c>
      <c r="AM295" s="643">
        <v>0</v>
      </c>
      <c r="AN295" s="643">
        <v>0</v>
      </c>
      <c r="AO295" s="643">
        <v>0</v>
      </c>
      <c r="AP295" s="643">
        <v>0</v>
      </c>
      <c r="AQ295" s="643">
        <v>0</v>
      </c>
    </row>
    <row r="296" spans="1:43" ht="16.5">
      <c r="A296" s="642">
        <v>936</v>
      </c>
      <c r="B296" s="632" t="s">
        <v>319</v>
      </c>
      <c r="C296" s="36">
        <v>6275</v>
      </c>
      <c r="D296" s="643">
        <v>391.91697211155378</v>
      </c>
      <c r="E296" s="643">
        <v>-196.45003984063746</v>
      </c>
      <c r="F296" s="643">
        <v>-100.52</v>
      </c>
      <c r="G296" s="651">
        <v>94.946932270916335</v>
      </c>
      <c r="H296" s="643">
        <v>148.20605577689244</v>
      </c>
      <c r="I296" s="643">
        <v>0</v>
      </c>
      <c r="J296" s="643">
        <v>34.136573705179281</v>
      </c>
      <c r="K296" s="643">
        <v>7.1262151394422313</v>
      </c>
      <c r="L296" s="643">
        <v>12.15792828685259</v>
      </c>
      <c r="M296" s="643">
        <v>0</v>
      </c>
      <c r="N296" s="643">
        <v>23.876972111553783</v>
      </c>
      <c r="O296" s="643">
        <v>2.8505179282868527</v>
      </c>
      <c r="P296" s="643">
        <v>5.9775298804780874</v>
      </c>
      <c r="Q296" s="643">
        <v>150.70980079681274</v>
      </c>
      <c r="R296" s="643">
        <v>0</v>
      </c>
      <c r="S296" s="643">
        <v>0</v>
      </c>
      <c r="T296" s="643">
        <v>0</v>
      </c>
      <c r="U296" s="643">
        <v>0</v>
      </c>
      <c r="V296" s="643">
        <v>3.56398406374502</v>
      </c>
      <c r="W296" s="643">
        <v>0</v>
      </c>
      <c r="X296" s="643">
        <v>0</v>
      </c>
      <c r="Y296" s="643">
        <v>0</v>
      </c>
      <c r="Z296" s="643">
        <v>0.95697211155378481</v>
      </c>
      <c r="AA296" s="643">
        <v>2.3544223107569722</v>
      </c>
      <c r="AB296" s="643">
        <v>0</v>
      </c>
      <c r="AC296" s="643">
        <v>0</v>
      </c>
      <c r="AD296" s="643">
        <v>0</v>
      </c>
      <c r="AE296" s="643">
        <v>0</v>
      </c>
      <c r="AF296" s="643">
        <v>0</v>
      </c>
      <c r="AG296" s="643">
        <v>0</v>
      </c>
      <c r="AH296" s="643">
        <v>0</v>
      </c>
      <c r="AI296" s="643">
        <v>0</v>
      </c>
      <c r="AJ296" s="643">
        <v>0</v>
      </c>
      <c r="AK296" s="643">
        <v>0</v>
      </c>
      <c r="AL296" s="643">
        <v>0</v>
      </c>
      <c r="AM296" s="643">
        <v>0</v>
      </c>
      <c r="AN296" s="643">
        <v>0</v>
      </c>
      <c r="AO296" s="643">
        <v>0</v>
      </c>
      <c r="AP296" s="643">
        <v>0</v>
      </c>
      <c r="AQ296" s="643">
        <v>0</v>
      </c>
    </row>
    <row r="297" spans="1:43" ht="16.5">
      <c r="A297" s="642">
        <v>946</v>
      </c>
      <c r="B297" s="632" t="s">
        <v>320</v>
      </c>
      <c r="C297" s="36">
        <v>6291</v>
      </c>
      <c r="D297" s="643">
        <v>424.05229693212527</v>
      </c>
      <c r="E297" s="643">
        <v>-196.45000794786202</v>
      </c>
      <c r="F297" s="643">
        <v>-100.51994913368304</v>
      </c>
      <c r="G297" s="651">
        <v>127.0823398505802</v>
      </c>
      <c r="H297" s="643">
        <v>221.53600381497378</v>
      </c>
      <c r="I297" s="643">
        <v>0</v>
      </c>
      <c r="J297" s="643">
        <v>52.966301065013511</v>
      </c>
      <c r="K297" s="643">
        <v>52.125735177237324</v>
      </c>
      <c r="L297" s="643">
        <v>18.190430774121761</v>
      </c>
      <c r="M297" s="643">
        <v>0</v>
      </c>
      <c r="N297" s="643">
        <v>35.40565887776188</v>
      </c>
      <c r="O297" s="643">
        <v>5.4495310761405182</v>
      </c>
      <c r="P297" s="643">
        <v>12.299316483865841</v>
      </c>
      <c r="Q297" s="643">
        <v>0</v>
      </c>
      <c r="R297" s="643">
        <v>0</v>
      </c>
      <c r="S297" s="643">
        <v>0</v>
      </c>
      <c r="T297" s="643">
        <v>0</v>
      </c>
      <c r="U297" s="643">
        <v>0</v>
      </c>
      <c r="V297" s="643">
        <v>3.5639802893021777</v>
      </c>
      <c r="W297" s="643">
        <v>0</v>
      </c>
      <c r="X297" s="643">
        <v>0</v>
      </c>
      <c r="Y297" s="643">
        <v>18.391352726116676</v>
      </c>
      <c r="Z297" s="643">
        <v>1.3058337307264345</v>
      </c>
      <c r="AA297" s="643">
        <v>2.8181529168653632</v>
      </c>
      <c r="AB297" s="643">
        <v>0</v>
      </c>
      <c r="AC297" s="643">
        <v>0</v>
      </c>
      <c r="AD297" s="643">
        <v>0</v>
      </c>
      <c r="AE297" s="643">
        <v>0</v>
      </c>
      <c r="AF297" s="643">
        <v>0</v>
      </c>
      <c r="AG297" s="643">
        <v>0</v>
      </c>
      <c r="AH297" s="643">
        <v>0</v>
      </c>
      <c r="AI297" s="643">
        <v>0</v>
      </c>
      <c r="AJ297" s="643">
        <v>0</v>
      </c>
      <c r="AK297" s="643">
        <v>0</v>
      </c>
      <c r="AL297" s="643">
        <v>0</v>
      </c>
      <c r="AM297" s="643">
        <v>0</v>
      </c>
      <c r="AN297" s="643">
        <v>0</v>
      </c>
      <c r="AO297" s="643">
        <v>0</v>
      </c>
      <c r="AP297" s="643">
        <v>0</v>
      </c>
      <c r="AQ297" s="643">
        <v>0</v>
      </c>
    </row>
    <row r="298" spans="1:43" ht="16.5">
      <c r="A298" s="642">
        <v>976</v>
      </c>
      <c r="B298" s="632" t="s">
        <v>321</v>
      </c>
      <c r="C298" s="36">
        <v>3765</v>
      </c>
      <c r="D298" s="643">
        <v>126.27516600265604</v>
      </c>
      <c r="E298" s="643">
        <v>-196.44993359893758</v>
      </c>
      <c r="F298" s="643">
        <v>-100.52005312084994</v>
      </c>
      <c r="G298" s="651">
        <v>-170.69482071713148</v>
      </c>
      <c r="H298" s="643">
        <v>0</v>
      </c>
      <c r="I298" s="643">
        <v>0</v>
      </c>
      <c r="J298" s="643">
        <v>56.894289508632141</v>
      </c>
      <c r="K298" s="643">
        <v>6.7304116865869856</v>
      </c>
      <c r="L298" s="643">
        <v>0</v>
      </c>
      <c r="M298" s="643">
        <v>0</v>
      </c>
      <c r="N298" s="643">
        <v>60.407171314741035</v>
      </c>
      <c r="O298" s="643">
        <v>-11.085258964143426</v>
      </c>
      <c r="P298" s="643">
        <v>2.5152722443559097</v>
      </c>
      <c r="Q298" s="643">
        <v>0</v>
      </c>
      <c r="R298" s="643">
        <v>0</v>
      </c>
      <c r="S298" s="643">
        <v>0</v>
      </c>
      <c r="T298" s="643">
        <v>0</v>
      </c>
      <c r="U298" s="643">
        <v>0</v>
      </c>
      <c r="V298" s="643">
        <v>3.5638778220451526</v>
      </c>
      <c r="W298" s="643">
        <v>0</v>
      </c>
      <c r="X298" s="643">
        <v>0</v>
      </c>
      <c r="Y298" s="643">
        <v>0</v>
      </c>
      <c r="Z298" s="643">
        <v>0.87091633466135454</v>
      </c>
      <c r="AA298" s="643">
        <v>0</v>
      </c>
      <c r="AB298" s="643">
        <v>0</v>
      </c>
      <c r="AC298" s="643">
        <v>0</v>
      </c>
      <c r="AD298" s="643">
        <v>0</v>
      </c>
      <c r="AE298" s="643">
        <v>6.3784860557768921</v>
      </c>
      <c r="AF298" s="643">
        <v>0</v>
      </c>
      <c r="AG298" s="643">
        <v>0</v>
      </c>
      <c r="AH298" s="643">
        <v>0</v>
      </c>
      <c r="AI298" s="643">
        <v>0</v>
      </c>
      <c r="AJ298" s="643">
        <v>0</v>
      </c>
      <c r="AK298" s="643">
        <v>0</v>
      </c>
      <c r="AL298" s="643">
        <v>0</v>
      </c>
      <c r="AM298" s="643">
        <v>0</v>
      </c>
      <c r="AN298" s="643">
        <v>0</v>
      </c>
      <c r="AO298" s="643">
        <v>0</v>
      </c>
      <c r="AP298" s="643">
        <v>0</v>
      </c>
      <c r="AQ298" s="643">
        <v>0</v>
      </c>
    </row>
    <row r="299" spans="1:43" ht="16.5">
      <c r="A299" s="642">
        <v>977</v>
      </c>
      <c r="B299" s="632" t="s">
        <v>322</v>
      </c>
      <c r="C299" s="36">
        <v>15369</v>
      </c>
      <c r="D299" s="643">
        <v>330.98314789511352</v>
      </c>
      <c r="E299" s="643">
        <v>-196.44999674669791</v>
      </c>
      <c r="F299" s="643">
        <v>-100.52000780792504</v>
      </c>
      <c r="G299" s="651">
        <v>34.013143340490601</v>
      </c>
      <c r="H299" s="643">
        <v>128.15648383108856</v>
      </c>
      <c r="I299" s="643">
        <v>0</v>
      </c>
      <c r="J299" s="643">
        <v>69.688073394495419</v>
      </c>
      <c r="K299" s="643">
        <v>9.2135467499512007</v>
      </c>
      <c r="L299" s="643">
        <v>17.37380441147765</v>
      </c>
      <c r="M299" s="643">
        <v>0</v>
      </c>
      <c r="N299" s="643">
        <v>26.276010150302557</v>
      </c>
      <c r="O299" s="643">
        <v>8.0497104561129547</v>
      </c>
      <c r="P299" s="643">
        <v>9.1568091612987175</v>
      </c>
      <c r="Q299" s="643">
        <v>53.531719695490921</v>
      </c>
      <c r="R299" s="643">
        <v>0</v>
      </c>
      <c r="S299" s="643">
        <v>0</v>
      </c>
      <c r="T299" s="643">
        <v>0.37230789251089857</v>
      </c>
      <c r="U299" s="643">
        <v>0</v>
      </c>
      <c r="V299" s="643">
        <v>3.5639924523391242</v>
      </c>
      <c r="W299" s="643">
        <v>0</v>
      </c>
      <c r="X299" s="643">
        <v>0</v>
      </c>
      <c r="Y299" s="643">
        <v>0</v>
      </c>
      <c r="Z299" s="643">
        <v>1.5971761337757824</v>
      </c>
      <c r="AA299" s="643">
        <v>3.268332357342703</v>
      </c>
      <c r="AB299" s="643">
        <v>0.73518120892706096</v>
      </c>
      <c r="AC299" s="643">
        <v>0</v>
      </c>
      <c r="AD299" s="643">
        <v>0</v>
      </c>
      <c r="AE299" s="643">
        <v>0</v>
      </c>
      <c r="AF299" s="643">
        <v>0</v>
      </c>
      <c r="AG299" s="643">
        <v>0</v>
      </c>
      <c r="AH299" s="643">
        <v>0</v>
      </c>
      <c r="AI299" s="643">
        <v>0</v>
      </c>
      <c r="AJ299" s="643">
        <v>0</v>
      </c>
      <c r="AK299" s="643">
        <v>0</v>
      </c>
      <c r="AL299" s="643">
        <v>0</v>
      </c>
      <c r="AM299" s="643">
        <v>0</v>
      </c>
      <c r="AN299" s="643">
        <v>0</v>
      </c>
      <c r="AO299" s="643">
        <v>0</v>
      </c>
      <c r="AP299" s="643">
        <v>0</v>
      </c>
      <c r="AQ299" s="643">
        <v>0</v>
      </c>
    </row>
    <row r="300" spans="1:43" ht="16.5">
      <c r="A300" s="642">
        <v>980</v>
      </c>
      <c r="B300" s="632" t="s">
        <v>323</v>
      </c>
      <c r="C300" s="36">
        <v>33677</v>
      </c>
      <c r="D300" s="643">
        <v>187.78572913264244</v>
      </c>
      <c r="E300" s="643">
        <v>-196.45001039284972</v>
      </c>
      <c r="F300" s="643">
        <v>-100.51999881224575</v>
      </c>
      <c r="G300" s="651">
        <v>-109.18428007245301</v>
      </c>
      <c r="H300" s="643">
        <v>116.1237639932298</v>
      </c>
      <c r="I300" s="643">
        <v>0</v>
      </c>
      <c r="J300" s="643">
        <v>39.577307954984114</v>
      </c>
      <c r="K300" s="643">
        <v>1.1065118626956083</v>
      </c>
      <c r="L300" s="643">
        <v>4.5307479882412327</v>
      </c>
      <c r="M300" s="643">
        <v>0</v>
      </c>
      <c r="N300" s="643">
        <v>0</v>
      </c>
      <c r="O300" s="643">
        <v>1.1065118626956083</v>
      </c>
      <c r="P300" s="643">
        <v>17.542655224634021</v>
      </c>
      <c r="Q300" s="643">
        <v>0</v>
      </c>
      <c r="R300" s="643">
        <v>0</v>
      </c>
      <c r="S300" s="643">
        <v>0</v>
      </c>
      <c r="T300" s="643">
        <v>0</v>
      </c>
      <c r="U300" s="643">
        <v>0</v>
      </c>
      <c r="V300" s="643">
        <v>3.5640051073432906</v>
      </c>
      <c r="W300" s="643">
        <v>0</v>
      </c>
      <c r="X300" s="643">
        <v>0</v>
      </c>
      <c r="Y300" s="643">
        <v>1.3941562490720669</v>
      </c>
      <c r="Z300" s="643">
        <v>1.4517029426611634</v>
      </c>
      <c r="AA300" s="643">
        <v>1.052855064287199</v>
      </c>
      <c r="AB300" s="643">
        <v>0.33551088279834901</v>
      </c>
      <c r="AC300" s="643">
        <v>0</v>
      </c>
      <c r="AD300" s="643">
        <v>0</v>
      </c>
      <c r="AE300" s="643">
        <v>0</v>
      </c>
      <c r="AF300" s="643">
        <v>0</v>
      </c>
      <c r="AG300" s="643">
        <v>0</v>
      </c>
      <c r="AH300" s="643">
        <v>0</v>
      </c>
      <c r="AI300" s="643">
        <v>0</v>
      </c>
      <c r="AJ300" s="643">
        <v>0</v>
      </c>
      <c r="AK300" s="643">
        <v>0</v>
      </c>
      <c r="AL300" s="643">
        <v>0</v>
      </c>
      <c r="AM300" s="643">
        <v>0</v>
      </c>
      <c r="AN300" s="643">
        <v>0</v>
      </c>
      <c r="AO300" s="643">
        <v>0</v>
      </c>
      <c r="AP300" s="643">
        <v>0</v>
      </c>
      <c r="AQ300" s="643">
        <v>0</v>
      </c>
    </row>
    <row r="301" spans="1:43" ht="16.5">
      <c r="A301" s="642">
        <v>981</v>
      </c>
      <c r="B301" s="632" t="s">
        <v>324</v>
      </c>
      <c r="C301" s="36">
        <v>2207</v>
      </c>
      <c r="D301" s="643">
        <v>54.877661984594475</v>
      </c>
      <c r="E301" s="643">
        <v>-196.44993203443588</v>
      </c>
      <c r="F301" s="643">
        <v>-100.52016311735387</v>
      </c>
      <c r="G301" s="651">
        <v>-242.09243316719528</v>
      </c>
      <c r="H301" s="643">
        <v>0</v>
      </c>
      <c r="I301" s="643">
        <v>0</v>
      </c>
      <c r="J301" s="643">
        <v>32.352514725872226</v>
      </c>
      <c r="K301" s="643">
        <v>0</v>
      </c>
      <c r="L301" s="643">
        <v>0</v>
      </c>
      <c r="M301" s="643">
        <v>0</v>
      </c>
      <c r="N301" s="643">
        <v>14.766198459447214</v>
      </c>
      <c r="O301" s="643">
        <v>0</v>
      </c>
      <c r="P301" s="643">
        <v>3.1694608065246941</v>
      </c>
      <c r="Q301" s="643">
        <v>0</v>
      </c>
      <c r="R301" s="643">
        <v>0</v>
      </c>
      <c r="S301" s="643">
        <v>0</v>
      </c>
      <c r="T301" s="643">
        <v>0</v>
      </c>
      <c r="U301" s="643">
        <v>0</v>
      </c>
      <c r="V301" s="643">
        <v>3.564114182147712</v>
      </c>
      <c r="W301" s="643">
        <v>0</v>
      </c>
      <c r="X301" s="643">
        <v>0</v>
      </c>
      <c r="Y301" s="643">
        <v>0</v>
      </c>
      <c r="Z301" s="643">
        <v>1.025373810602628</v>
      </c>
      <c r="AA301" s="643">
        <v>0</v>
      </c>
      <c r="AB301" s="643">
        <v>0</v>
      </c>
      <c r="AC301" s="643">
        <v>0</v>
      </c>
      <c r="AD301" s="643">
        <v>0</v>
      </c>
      <c r="AE301" s="643">
        <v>0</v>
      </c>
      <c r="AF301" s="643">
        <v>0</v>
      </c>
      <c r="AG301" s="643">
        <v>0</v>
      </c>
      <c r="AH301" s="643">
        <v>0</v>
      </c>
      <c r="AI301" s="643">
        <v>0</v>
      </c>
      <c r="AJ301" s="643">
        <v>0</v>
      </c>
      <c r="AK301" s="643">
        <v>0</v>
      </c>
      <c r="AL301" s="643">
        <v>0</v>
      </c>
      <c r="AM301" s="643">
        <v>0</v>
      </c>
      <c r="AN301" s="643">
        <v>0</v>
      </c>
      <c r="AO301" s="643">
        <v>0</v>
      </c>
      <c r="AP301" s="643">
        <v>0</v>
      </c>
      <c r="AQ301" s="643">
        <v>0</v>
      </c>
    </row>
    <row r="302" spans="1:43" ht="16.5">
      <c r="A302" s="642">
        <v>989</v>
      </c>
      <c r="B302" s="632" t="s">
        <v>325</v>
      </c>
      <c r="C302" s="36">
        <v>5316</v>
      </c>
      <c r="D302" s="643">
        <v>277.66516177577125</v>
      </c>
      <c r="E302" s="643">
        <v>-196.44996237772762</v>
      </c>
      <c r="F302" s="643">
        <v>-100.51993980436418</v>
      </c>
      <c r="G302" s="651">
        <v>-19.304740406320541</v>
      </c>
      <c r="H302" s="643">
        <v>173.33314522197142</v>
      </c>
      <c r="I302" s="643">
        <v>0</v>
      </c>
      <c r="J302" s="643">
        <v>40.294770504138448</v>
      </c>
      <c r="K302" s="643">
        <v>21.59010534236268</v>
      </c>
      <c r="L302" s="643">
        <v>7.1755079006772009</v>
      </c>
      <c r="M302" s="643">
        <v>0</v>
      </c>
      <c r="N302" s="643">
        <v>0</v>
      </c>
      <c r="O302" s="643">
        <v>21.59010534236268</v>
      </c>
      <c r="P302" s="643">
        <v>7.4992475545522952</v>
      </c>
      <c r="Q302" s="643">
        <v>0</v>
      </c>
      <c r="R302" s="643">
        <v>0</v>
      </c>
      <c r="S302" s="643">
        <v>0</v>
      </c>
      <c r="T302" s="643">
        <v>1.5842738901429647</v>
      </c>
      <c r="U302" s="643">
        <v>0</v>
      </c>
      <c r="V302" s="643">
        <v>3.5639578630549287</v>
      </c>
      <c r="W302" s="643">
        <v>0</v>
      </c>
      <c r="X302" s="643">
        <v>0</v>
      </c>
      <c r="Y302" s="643">
        <v>0</v>
      </c>
      <c r="Z302" s="643">
        <v>1.0340481565086532</v>
      </c>
      <c r="AA302" s="643">
        <v>0</v>
      </c>
      <c r="AB302" s="643">
        <v>0</v>
      </c>
      <c r="AC302" s="643">
        <v>0</v>
      </c>
      <c r="AD302" s="643">
        <v>0</v>
      </c>
      <c r="AE302" s="643">
        <v>0</v>
      </c>
      <c r="AF302" s="643">
        <v>0</v>
      </c>
      <c r="AG302" s="643">
        <v>0</v>
      </c>
      <c r="AH302" s="643">
        <v>0</v>
      </c>
      <c r="AI302" s="643">
        <v>0</v>
      </c>
      <c r="AJ302" s="643">
        <v>0</v>
      </c>
      <c r="AK302" s="643">
        <v>0</v>
      </c>
      <c r="AL302" s="643">
        <v>0</v>
      </c>
      <c r="AM302" s="643">
        <v>0</v>
      </c>
      <c r="AN302" s="643">
        <v>0</v>
      </c>
      <c r="AO302" s="643">
        <v>0</v>
      </c>
      <c r="AP302" s="643">
        <v>0</v>
      </c>
      <c r="AQ302" s="643">
        <v>0</v>
      </c>
    </row>
    <row r="303" spans="1:43" ht="16.5">
      <c r="A303" s="642">
        <v>992</v>
      </c>
      <c r="B303" s="632" t="s">
        <v>326</v>
      </c>
      <c r="C303" s="36">
        <v>17971</v>
      </c>
      <c r="D303" s="643">
        <v>295.81269823604697</v>
      </c>
      <c r="E303" s="643">
        <v>-196.4500027822603</v>
      </c>
      <c r="F303" s="643">
        <v>-100.52000445161649</v>
      </c>
      <c r="G303" s="651">
        <v>-1.157308997829837</v>
      </c>
      <c r="H303" s="643">
        <v>123.80017806465973</v>
      </c>
      <c r="I303" s="643">
        <v>0</v>
      </c>
      <c r="J303" s="643">
        <v>41.056424239051807</v>
      </c>
      <c r="K303" s="643">
        <v>33.011129041233097</v>
      </c>
      <c r="L303" s="643">
        <v>10.61304323632519</v>
      </c>
      <c r="M303" s="643">
        <v>0</v>
      </c>
      <c r="N303" s="643">
        <v>0</v>
      </c>
      <c r="O303" s="643">
        <v>28.366368037393578</v>
      </c>
      <c r="P303" s="643">
        <v>7.8136998497579437</v>
      </c>
      <c r="Q303" s="643">
        <v>37.018529853653106</v>
      </c>
      <c r="R303" s="643">
        <v>0</v>
      </c>
      <c r="S303" s="643">
        <v>0</v>
      </c>
      <c r="T303" s="643">
        <v>0.37293417172110621</v>
      </c>
      <c r="U303" s="643">
        <v>3.5761504646374713</v>
      </c>
      <c r="V303" s="643">
        <v>3.564019809693395</v>
      </c>
      <c r="W303" s="643">
        <v>3.1179121918646708</v>
      </c>
      <c r="X303" s="643">
        <v>0</v>
      </c>
      <c r="Y303" s="643">
        <v>0</v>
      </c>
      <c r="Z303" s="643">
        <v>1.2055533915753158</v>
      </c>
      <c r="AA303" s="643">
        <v>3.2883534583495631</v>
      </c>
      <c r="AB303" s="643">
        <v>0</v>
      </c>
      <c r="AC303" s="643">
        <v>0</v>
      </c>
      <c r="AD303" s="643">
        <v>0</v>
      </c>
      <c r="AE303" s="643">
        <v>0</v>
      </c>
      <c r="AF303" s="643">
        <v>0</v>
      </c>
      <c r="AG303" s="643">
        <v>0.42373824495019752</v>
      </c>
      <c r="AH303" s="643">
        <v>0</v>
      </c>
      <c r="AI303" s="643">
        <v>0</v>
      </c>
      <c r="AJ303" s="643">
        <v>0</v>
      </c>
      <c r="AK303" s="643">
        <v>0</v>
      </c>
      <c r="AL303" s="643">
        <v>0</v>
      </c>
      <c r="AM303" s="643">
        <v>0</v>
      </c>
      <c r="AN303" s="643">
        <v>0</v>
      </c>
      <c r="AO303" s="643">
        <v>0</v>
      </c>
      <c r="AP303" s="643">
        <v>0</v>
      </c>
      <c r="AQ303" s="643">
        <v>-1.4153358188192087</v>
      </c>
    </row>
    <row r="304" spans="1:43" ht="16.5">
      <c r="C304" s="120"/>
      <c r="D304" s="644"/>
      <c r="E304" s="644"/>
      <c r="F304" s="644"/>
      <c r="G304" s="646"/>
      <c r="H304" s="644"/>
      <c r="I304" s="644"/>
      <c r="J304" s="644"/>
      <c r="K304" s="644"/>
      <c r="L304" s="644"/>
      <c r="M304" s="644"/>
      <c r="N304" s="644"/>
      <c r="O304" s="644"/>
      <c r="P304" s="644"/>
      <c r="Q304" s="644"/>
      <c r="R304" s="644"/>
      <c r="S304" s="644"/>
      <c r="T304" s="644"/>
      <c r="U304" s="644"/>
      <c r="V304" s="644"/>
      <c r="W304" s="644"/>
      <c r="X304" s="644"/>
      <c r="Y304" s="644"/>
      <c r="Z304" s="644"/>
      <c r="AA304" s="644"/>
      <c r="AB304" s="644"/>
      <c r="AC304" s="644"/>
      <c r="AD304" s="644"/>
      <c r="AE304" s="644"/>
      <c r="AF304" s="644"/>
      <c r="AG304" s="644"/>
      <c r="AH304" s="644"/>
      <c r="AI304" s="120"/>
      <c r="AJ304" s="644"/>
      <c r="AK304" s="644"/>
      <c r="AL304" s="120"/>
      <c r="AM304" s="120"/>
      <c r="AN304" s="120"/>
      <c r="AO304" s="120"/>
      <c r="AP304" s="120"/>
      <c r="AQ304" s="644"/>
    </row>
    <row r="305" spans="3:43" ht="16.5">
      <c r="C305" s="120"/>
      <c r="D305" s="644"/>
      <c r="E305" s="644"/>
      <c r="F305" s="644"/>
      <c r="G305" s="646"/>
      <c r="H305" s="644"/>
      <c r="I305" s="644"/>
      <c r="J305" s="644"/>
      <c r="K305" s="644"/>
      <c r="L305" s="644"/>
      <c r="M305" s="644"/>
      <c r="N305" s="644"/>
      <c r="O305" s="644"/>
      <c r="P305" s="644"/>
      <c r="Q305" s="644"/>
      <c r="R305" s="644"/>
      <c r="S305" s="644"/>
      <c r="T305" s="644"/>
      <c r="U305" s="644"/>
      <c r="V305" s="644"/>
      <c r="W305" s="644"/>
      <c r="X305" s="644"/>
      <c r="Y305" s="644"/>
      <c r="Z305" s="644"/>
      <c r="AA305" s="644"/>
      <c r="AB305" s="644"/>
      <c r="AC305" s="644"/>
      <c r="AD305" s="644"/>
      <c r="AE305" s="644"/>
      <c r="AF305" s="644"/>
      <c r="AG305" s="644"/>
      <c r="AH305" s="644"/>
      <c r="AI305" s="120"/>
      <c r="AJ305" s="644"/>
      <c r="AK305" s="644"/>
      <c r="AL305" s="120"/>
      <c r="AM305" s="120"/>
      <c r="AN305" s="120"/>
      <c r="AO305" s="120"/>
      <c r="AP305" s="120"/>
      <c r="AQ305" s="644"/>
    </row>
    <row r="306" spans="3:43" ht="16.5">
      <c r="C306" s="120"/>
      <c r="D306" s="644"/>
      <c r="E306" s="644"/>
      <c r="F306" s="644"/>
      <c r="G306" s="646"/>
      <c r="H306" s="644"/>
      <c r="I306" s="644"/>
      <c r="J306" s="644"/>
      <c r="K306" s="644"/>
      <c r="L306" s="644"/>
      <c r="M306" s="644"/>
      <c r="N306" s="644"/>
      <c r="O306" s="644"/>
      <c r="P306" s="644"/>
      <c r="Q306" s="644"/>
      <c r="R306" s="644"/>
      <c r="S306" s="644"/>
      <c r="T306" s="644"/>
      <c r="U306" s="644"/>
      <c r="V306" s="644"/>
      <c r="W306" s="644"/>
      <c r="X306" s="644"/>
      <c r="Y306" s="644"/>
      <c r="Z306" s="644"/>
      <c r="AA306" s="644"/>
      <c r="AB306" s="644"/>
      <c r="AC306" s="644"/>
      <c r="AD306" s="644"/>
      <c r="AE306" s="644"/>
      <c r="AF306" s="644"/>
      <c r="AG306" s="644"/>
      <c r="AH306" s="644"/>
      <c r="AI306" s="120"/>
      <c r="AJ306" s="644"/>
      <c r="AK306" s="644"/>
      <c r="AL306" s="120"/>
      <c r="AM306" s="120"/>
      <c r="AN306" s="120"/>
      <c r="AO306" s="120"/>
      <c r="AP306" s="120"/>
      <c r="AQ306" s="644"/>
    </row>
    <row r="307" spans="3:43" ht="16.5">
      <c r="C307" s="120"/>
      <c r="D307" s="644"/>
      <c r="E307" s="644"/>
      <c r="F307" s="644"/>
      <c r="G307" s="646"/>
      <c r="H307" s="644"/>
      <c r="I307" s="644"/>
      <c r="J307" s="644"/>
      <c r="K307" s="644"/>
      <c r="L307" s="644"/>
      <c r="M307" s="644"/>
      <c r="N307" s="644"/>
      <c r="O307" s="644"/>
      <c r="P307" s="644"/>
      <c r="Q307" s="644"/>
      <c r="R307" s="644"/>
      <c r="S307" s="644"/>
      <c r="T307" s="644"/>
      <c r="U307" s="644"/>
      <c r="V307" s="644"/>
      <c r="W307" s="644"/>
      <c r="X307" s="644"/>
      <c r="Y307" s="644"/>
      <c r="Z307" s="644"/>
      <c r="AA307" s="644"/>
      <c r="AB307" s="644"/>
      <c r="AC307" s="644"/>
      <c r="AD307" s="644"/>
      <c r="AE307" s="644"/>
      <c r="AF307" s="644"/>
      <c r="AG307" s="644"/>
      <c r="AH307" s="644"/>
      <c r="AI307" s="120"/>
      <c r="AJ307" s="644"/>
      <c r="AK307" s="644"/>
      <c r="AL307" s="120"/>
      <c r="AM307" s="120"/>
      <c r="AN307" s="120"/>
      <c r="AO307" s="120"/>
      <c r="AP307" s="120"/>
      <c r="AQ307" s="644"/>
    </row>
    <row r="308" spans="3:43" ht="16.5">
      <c r="C308" s="120"/>
      <c r="D308" s="644"/>
      <c r="E308" s="644"/>
      <c r="F308" s="644"/>
      <c r="G308" s="646"/>
      <c r="H308" s="644"/>
      <c r="I308" s="644"/>
      <c r="J308" s="644"/>
      <c r="K308" s="644"/>
      <c r="L308" s="644"/>
      <c r="M308" s="644"/>
      <c r="N308" s="644"/>
      <c r="O308" s="644"/>
      <c r="P308" s="644"/>
      <c r="Q308" s="644"/>
      <c r="R308" s="644"/>
      <c r="S308" s="644"/>
      <c r="T308" s="644"/>
      <c r="U308" s="644"/>
      <c r="V308" s="644"/>
      <c r="W308" s="644"/>
      <c r="X308" s="644"/>
      <c r="Y308" s="644"/>
      <c r="Z308" s="644"/>
      <c r="AA308" s="644"/>
      <c r="AB308" s="644"/>
      <c r="AC308" s="644"/>
      <c r="AD308" s="644"/>
      <c r="AE308" s="644"/>
      <c r="AF308" s="644"/>
      <c r="AG308" s="644"/>
      <c r="AH308" s="644"/>
      <c r="AI308" s="120"/>
      <c r="AJ308" s="644"/>
      <c r="AK308" s="644"/>
      <c r="AL308" s="120"/>
      <c r="AM308" s="120"/>
      <c r="AN308" s="120"/>
      <c r="AO308" s="120"/>
      <c r="AP308" s="120"/>
      <c r="AQ308" s="644"/>
    </row>
    <row r="309" spans="3:43" ht="16.5">
      <c r="C309" s="120"/>
      <c r="D309" s="644"/>
      <c r="E309" s="644"/>
      <c r="F309" s="644"/>
      <c r="G309" s="646"/>
      <c r="H309" s="644"/>
      <c r="I309" s="644"/>
      <c r="J309" s="644"/>
      <c r="K309" s="644"/>
      <c r="L309" s="644"/>
      <c r="M309" s="644"/>
      <c r="N309" s="644"/>
      <c r="O309" s="644"/>
      <c r="P309" s="644"/>
      <c r="Q309" s="644"/>
      <c r="R309" s="644"/>
      <c r="S309" s="644"/>
      <c r="T309" s="644"/>
      <c r="U309" s="644"/>
      <c r="V309" s="644"/>
      <c r="W309" s="644"/>
      <c r="X309" s="644"/>
      <c r="Y309" s="644"/>
      <c r="Z309" s="644"/>
      <c r="AA309" s="644"/>
      <c r="AB309" s="644"/>
      <c r="AC309" s="644"/>
      <c r="AD309" s="644"/>
      <c r="AE309" s="644"/>
      <c r="AF309" s="644"/>
      <c r="AG309" s="644"/>
      <c r="AH309" s="644"/>
      <c r="AI309" s="120"/>
      <c r="AJ309" s="644"/>
      <c r="AK309" s="644"/>
      <c r="AL309" s="120"/>
      <c r="AM309" s="120"/>
      <c r="AN309" s="120"/>
      <c r="AO309" s="120"/>
      <c r="AP309" s="120"/>
      <c r="AQ309" s="644"/>
    </row>
    <row r="310" spans="3:43" ht="16.5">
      <c r="C310" s="120"/>
      <c r="D310" s="644"/>
      <c r="E310" s="644"/>
      <c r="F310" s="644"/>
      <c r="G310" s="646"/>
      <c r="H310" s="644"/>
      <c r="I310" s="644"/>
      <c r="J310" s="644"/>
      <c r="K310" s="644"/>
      <c r="L310" s="644"/>
      <c r="M310" s="644"/>
      <c r="N310" s="644"/>
      <c r="O310" s="644"/>
      <c r="P310" s="644"/>
      <c r="Q310" s="644"/>
      <c r="R310" s="644"/>
      <c r="S310" s="644"/>
      <c r="T310" s="644"/>
      <c r="U310" s="644"/>
      <c r="V310" s="644"/>
      <c r="W310" s="644"/>
      <c r="X310" s="644"/>
      <c r="Y310" s="644"/>
      <c r="Z310" s="644"/>
      <c r="AA310" s="644"/>
      <c r="AB310" s="644"/>
      <c r="AC310" s="644"/>
      <c r="AD310" s="644"/>
      <c r="AE310" s="644"/>
      <c r="AF310" s="644"/>
      <c r="AG310" s="644"/>
      <c r="AH310" s="644"/>
      <c r="AI310" s="120"/>
      <c r="AJ310" s="644"/>
      <c r="AK310" s="644"/>
      <c r="AL310" s="120"/>
      <c r="AM310" s="120"/>
      <c r="AN310" s="120"/>
      <c r="AO310" s="120"/>
      <c r="AP310" s="120"/>
      <c r="AQ310" s="644"/>
    </row>
    <row r="311" spans="3:43" ht="16.5">
      <c r="C311" s="120"/>
      <c r="D311" s="644"/>
      <c r="E311" s="644"/>
      <c r="F311" s="644"/>
      <c r="G311" s="646"/>
      <c r="H311" s="644"/>
      <c r="I311" s="644"/>
      <c r="J311" s="644"/>
      <c r="K311" s="644"/>
      <c r="L311" s="644"/>
      <c r="M311" s="644"/>
      <c r="N311" s="644"/>
      <c r="O311" s="644"/>
      <c r="P311" s="644"/>
      <c r="Q311" s="644"/>
      <c r="R311" s="644"/>
      <c r="S311" s="644"/>
      <c r="T311" s="644"/>
      <c r="U311" s="644"/>
      <c r="V311" s="644"/>
      <c r="W311" s="644"/>
      <c r="X311" s="644"/>
      <c r="Y311" s="644"/>
      <c r="Z311" s="644"/>
      <c r="AA311" s="644"/>
      <c r="AB311" s="644"/>
      <c r="AC311" s="644"/>
      <c r="AD311" s="644"/>
      <c r="AE311" s="644"/>
      <c r="AF311" s="644"/>
      <c r="AG311" s="644"/>
      <c r="AH311" s="644"/>
      <c r="AI311" s="120"/>
      <c r="AJ311" s="644"/>
      <c r="AK311" s="644"/>
      <c r="AL311" s="120"/>
      <c r="AM311" s="120"/>
      <c r="AN311" s="120"/>
      <c r="AO311" s="120"/>
      <c r="AP311" s="120"/>
      <c r="AQ311" s="644"/>
    </row>
    <row r="312" spans="3:43" ht="16.5">
      <c r="C312" s="120"/>
      <c r="D312" s="644"/>
      <c r="E312" s="644"/>
      <c r="F312" s="644"/>
      <c r="G312" s="646"/>
      <c r="H312" s="644"/>
      <c r="I312" s="644"/>
      <c r="J312" s="644"/>
      <c r="K312" s="644"/>
      <c r="L312" s="644"/>
      <c r="M312" s="644"/>
      <c r="N312" s="644"/>
      <c r="O312" s="644"/>
      <c r="P312" s="644"/>
      <c r="Q312" s="644"/>
      <c r="R312" s="644"/>
      <c r="S312" s="644"/>
      <c r="T312" s="644"/>
      <c r="U312" s="644"/>
      <c r="V312" s="644"/>
      <c r="W312" s="644"/>
      <c r="X312" s="644"/>
      <c r="Y312" s="644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120"/>
      <c r="AJ312" s="644"/>
      <c r="AK312" s="644"/>
      <c r="AL312" s="120"/>
      <c r="AM312" s="120"/>
      <c r="AN312" s="120"/>
      <c r="AO312" s="120"/>
      <c r="AP312" s="120"/>
      <c r="AQ312" s="644"/>
    </row>
    <row r="313" spans="3:43" ht="16.5">
      <c r="C313" s="120"/>
      <c r="D313" s="644"/>
      <c r="E313" s="644"/>
      <c r="F313" s="644"/>
      <c r="G313" s="646"/>
      <c r="H313" s="644"/>
      <c r="I313" s="644"/>
      <c r="J313" s="644"/>
      <c r="K313" s="644"/>
      <c r="L313" s="644"/>
      <c r="M313" s="644"/>
      <c r="N313" s="644"/>
      <c r="O313" s="644"/>
      <c r="P313" s="644"/>
      <c r="Q313" s="644"/>
      <c r="R313" s="644"/>
      <c r="S313" s="644"/>
      <c r="T313" s="644"/>
      <c r="U313" s="644"/>
      <c r="V313" s="644"/>
      <c r="W313" s="644"/>
      <c r="X313" s="644"/>
      <c r="Y313" s="644"/>
      <c r="Z313" s="644"/>
      <c r="AA313" s="644"/>
      <c r="AB313" s="644"/>
      <c r="AC313" s="644"/>
      <c r="AD313" s="644"/>
      <c r="AE313" s="644"/>
      <c r="AF313" s="644"/>
      <c r="AG313" s="644"/>
      <c r="AH313" s="644"/>
      <c r="AI313" s="120"/>
      <c r="AJ313" s="644"/>
      <c r="AK313" s="644"/>
      <c r="AL313" s="120"/>
      <c r="AM313" s="120"/>
      <c r="AN313" s="120"/>
      <c r="AO313" s="120"/>
      <c r="AP313" s="120"/>
      <c r="AQ313" s="644"/>
    </row>
    <row r="314" spans="3:43" ht="16.5">
      <c r="C314" s="120"/>
      <c r="D314" s="644"/>
      <c r="E314" s="644"/>
      <c r="F314" s="644"/>
      <c r="G314" s="646"/>
      <c r="H314" s="644"/>
      <c r="I314" s="644"/>
      <c r="J314" s="644"/>
      <c r="K314" s="644"/>
      <c r="L314" s="644"/>
      <c r="M314" s="644"/>
      <c r="N314" s="644"/>
      <c r="O314" s="644"/>
      <c r="P314" s="644"/>
      <c r="Q314" s="644"/>
      <c r="R314" s="644"/>
      <c r="S314" s="644"/>
      <c r="T314" s="644"/>
      <c r="U314" s="644"/>
      <c r="V314" s="644"/>
      <c r="W314" s="644"/>
      <c r="X314" s="644"/>
      <c r="Y314" s="644"/>
      <c r="Z314" s="644"/>
      <c r="AA314" s="644"/>
      <c r="AB314" s="644"/>
      <c r="AC314" s="644"/>
      <c r="AD314" s="644"/>
      <c r="AE314" s="644"/>
      <c r="AF314" s="644"/>
      <c r="AG314" s="644"/>
      <c r="AH314" s="644"/>
      <c r="AI314" s="120"/>
      <c r="AJ314" s="644"/>
      <c r="AK314" s="644"/>
      <c r="AL314" s="120"/>
      <c r="AM314" s="120"/>
      <c r="AN314" s="120"/>
      <c r="AO314" s="120"/>
      <c r="AP314" s="120"/>
      <c r="AQ314" s="644"/>
    </row>
    <row r="315" spans="3:43" ht="16.5">
      <c r="C315" s="120"/>
      <c r="D315" s="644"/>
      <c r="E315" s="644"/>
      <c r="F315" s="644"/>
      <c r="G315" s="646"/>
      <c r="H315" s="644"/>
      <c r="I315" s="644"/>
      <c r="J315" s="644"/>
      <c r="K315" s="644"/>
      <c r="L315" s="644"/>
      <c r="M315" s="644"/>
      <c r="N315" s="644"/>
      <c r="O315" s="644"/>
      <c r="P315" s="644"/>
      <c r="Q315" s="644"/>
      <c r="R315" s="644"/>
      <c r="S315" s="644"/>
      <c r="T315" s="644"/>
      <c r="U315" s="644"/>
      <c r="V315" s="644"/>
      <c r="W315" s="644"/>
      <c r="X315" s="644"/>
      <c r="Y315" s="644"/>
      <c r="Z315" s="644"/>
      <c r="AA315" s="644"/>
      <c r="AB315" s="644"/>
      <c r="AC315" s="644"/>
      <c r="AD315" s="644"/>
      <c r="AE315" s="644"/>
      <c r="AF315" s="644"/>
      <c r="AG315" s="644"/>
      <c r="AH315" s="644"/>
      <c r="AI315" s="120"/>
      <c r="AJ315" s="644"/>
      <c r="AK315" s="644"/>
      <c r="AL315" s="120"/>
      <c r="AM315" s="120"/>
      <c r="AN315" s="120"/>
      <c r="AO315" s="120"/>
      <c r="AP315" s="120"/>
      <c r="AQ315" s="644"/>
    </row>
    <row r="316" spans="3:43" ht="16.5">
      <c r="C316" s="120"/>
      <c r="D316" s="644"/>
      <c r="E316" s="644"/>
      <c r="F316" s="644"/>
      <c r="G316" s="646"/>
      <c r="H316" s="644"/>
      <c r="I316" s="644"/>
      <c r="J316" s="644"/>
      <c r="K316" s="644"/>
      <c r="L316" s="644"/>
      <c r="M316" s="644"/>
      <c r="N316" s="644"/>
      <c r="O316" s="644"/>
      <c r="P316" s="644"/>
      <c r="Q316" s="644"/>
      <c r="R316" s="644"/>
      <c r="S316" s="644"/>
      <c r="T316" s="644"/>
      <c r="U316" s="644"/>
      <c r="V316" s="644"/>
      <c r="W316" s="644"/>
      <c r="X316" s="644"/>
      <c r="Y316" s="644"/>
      <c r="Z316" s="644"/>
      <c r="AA316" s="644"/>
      <c r="AB316" s="644"/>
      <c r="AC316" s="644"/>
      <c r="AD316" s="644"/>
      <c r="AE316" s="644"/>
      <c r="AF316" s="644"/>
      <c r="AG316" s="644"/>
      <c r="AH316" s="644"/>
      <c r="AI316" s="120"/>
      <c r="AJ316" s="644"/>
      <c r="AK316" s="644"/>
      <c r="AL316" s="120"/>
      <c r="AM316" s="120"/>
      <c r="AN316" s="120"/>
      <c r="AO316" s="120"/>
      <c r="AP316" s="120"/>
      <c r="AQ316" s="644"/>
    </row>
    <row r="317" spans="3:43" ht="16.5">
      <c r="C317" s="120"/>
      <c r="D317" s="644"/>
      <c r="E317" s="644"/>
      <c r="F317" s="644"/>
      <c r="G317" s="646"/>
      <c r="H317" s="644"/>
      <c r="I317" s="644"/>
      <c r="J317" s="644"/>
      <c r="K317" s="644"/>
      <c r="L317" s="644"/>
      <c r="M317" s="644"/>
      <c r="N317" s="644"/>
      <c r="O317" s="644"/>
      <c r="P317" s="644"/>
      <c r="Q317" s="644"/>
      <c r="R317" s="644"/>
      <c r="S317" s="644"/>
      <c r="T317" s="644"/>
      <c r="U317" s="644"/>
      <c r="V317" s="644"/>
      <c r="W317" s="644"/>
      <c r="X317" s="644"/>
      <c r="Y317" s="644"/>
      <c r="Z317" s="644"/>
      <c r="AA317" s="644"/>
      <c r="AB317" s="644"/>
      <c r="AC317" s="644"/>
      <c r="AD317" s="644"/>
      <c r="AE317" s="644"/>
      <c r="AF317" s="644"/>
      <c r="AG317" s="644"/>
      <c r="AH317" s="644"/>
      <c r="AI317" s="120"/>
      <c r="AJ317" s="644"/>
      <c r="AK317" s="644"/>
      <c r="AL317" s="120"/>
      <c r="AM317" s="120"/>
      <c r="AN317" s="120"/>
      <c r="AO317" s="120"/>
      <c r="AP317" s="120"/>
      <c r="AQ317" s="644"/>
    </row>
    <row r="318" spans="3:43" ht="16.5">
      <c r="C318" s="120"/>
      <c r="D318" s="644"/>
      <c r="E318" s="644"/>
      <c r="F318" s="644"/>
      <c r="G318" s="646"/>
      <c r="H318" s="644"/>
      <c r="I318" s="644"/>
      <c r="J318" s="644"/>
      <c r="K318" s="644"/>
      <c r="L318" s="644"/>
      <c r="M318" s="644"/>
      <c r="N318" s="644"/>
      <c r="O318" s="644"/>
      <c r="P318" s="644"/>
      <c r="Q318" s="644"/>
      <c r="R318" s="644"/>
      <c r="S318" s="644"/>
      <c r="T318" s="644"/>
      <c r="U318" s="644"/>
      <c r="V318" s="644"/>
      <c r="W318" s="644"/>
      <c r="X318" s="644"/>
      <c r="Y318" s="644"/>
      <c r="Z318" s="644"/>
      <c r="AA318" s="644"/>
      <c r="AB318" s="644"/>
      <c r="AC318" s="644"/>
      <c r="AD318" s="644"/>
      <c r="AE318" s="644"/>
      <c r="AF318" s="644"/>
      <c r="AG318" s="644"/>
      <c r="AH318" s="644"/>
      <c r="AI318" s="120"/>
      <c r="AJ318" s="644"/>
      <c r="AK318" s="644"/>
      <c r="AL318" s="120"/>
      <c r="AM318" s="120"/>
      <c r="AN318" s="120"/>
      <c r="AO318" s="120"/>
      <c r="AP318" s="120"/>
      <c r="AQ318" s="644"/>
    </row>
    <row r="319" spans="3:43" ht="16.5">
      <c r="C319" s="120"/>
      <c r="D319" s="644"/>
      <c r="E319" s="644"/>
      <c r="F319" s="644"/>
      <c r="G319" s="646"/>
      <c r="H319" s="644"/>
      <c r="I319" s="644"/>
      <c r="J319" s="644"/>
      <c r="K319" s="644"/>
      <c r="L319" s="644"/>
      <c r="M319" s="644"/>
      <c r="N319" s="644"/>
      <c r="O319" s="644"/>
      <c r="P319" s="644"/>
      <c r="Q319" s="644"/>
      <c r="R319" s="644"/>
      <c r="S319" s="644"/>
      <c r="T319" s="644"/>
      <c r="U319" s="644"/>
      <c r="V319" s="644"/>
      <c r="W319" s="644"/>
      <c r="X319" s="644"/>
      <c r="Y319" s="644"/>
      <c r="Z319" s="644"/>
      <c r="AA319" s="644"/>
      <c r="AB319" s="644"/>
      <c r="AC319" s="644"/>
      <c r="AD319" s="644"/>
      <c r="AE319" s="644"/>
      <c r="AF319" s="644"/>
      <c r="AG319" s="644"/>
      <c r="AH319" s="644"/>
      <c r="AI319" s="120"/>
      <c r="AJ319" s="644"/>
      <c r="AK319" s="644"/>
      <c r="AL319" s="120"/>
      <c r="AM319" s="120"/>
      <c r="AN319" s="120"/>
      <c r="AO319" s="120"/>
      <c r="AP319" s="120"/>
      <c r="AQ319" s="644"/>
    </row>
    <row r="320" spans="3:43" ht="16.5">
      <c r="C320" s="120"/>
      <c r="D320" s="644"/>
      <c r="E320" s="644"/>
      <c r="F320" s="644"/>
      <c r="G320" s="646"/>
      <c r="H320" s="644"/>
      <c r="I320" s="644"/>
      <c r="J320" s="644"/>
      <c r="K320" s="644"/>
      <c r="L320" s="644"/>
      <c r="M320" s="644"/>
      <c r="N320" s="644"/>
      <c r="O320" s="644"/>
      <c r="P320" s="644"/>
      <c r="Q320" s="644"/>
      <c r="R320" s="644"/>
      <c r="S320" s="644"/>
      <c r="T320" s="644"/>
      <c r="U320" s="644"/>
      <c r="V320" s="644"/>
      <c r="W320" s="644"/>
      <c r="X320" s="644"/>
      <c r="Y320" s="644"/>
      <c r="Z320" s="644"/>
      <c r="AA320" s="644"/>
      <c r="AB320" s="644"/>
      <c r="AC320" s="644"/>
      <c r="AD320" s="644"/>
      <c r="AE320" s="644"/>
      <c r="AF320" s="644"/>
      <c r="AG320" s="644"/>
      <c r="AH320" s="644"/>
      <c r="AI320" s="120"/>
      <c r="AJ320" s="644"/>
      <c r="AK320" s="644"/>
      <c r="AL320" s="120"/>
      <c r="AM320" s="120"/>
      <c r="AN320" s="120"/>
      <c r="AO320" s="120"/>
      <c r="AP320" s="120"/>
      <c r="AQ320" s="644"/>
    </row>
    <row r="321" spans="3:43" ht="16.5">
      <c r="C321" s="120"/>
      <c r="D321" s="644"/>
      <c r="E321" s="644"/>
      <c r="F321" s="644"/>
      <c r="G321" s="646"/>
      <c r="H321" s="644"/>
      <c r="I321" s="644"/>
      <c r="J321" s="644"/>
      <c r="K321" s="644"/>
      <c r="L321" s="644"/>
      <c r="M321" s="644"/>
      <c r="N321" s="644"/>
      <c r="O321" s="644"/>
      <c r="P321" s="644"/>
      <c r="Q321" s="644"/>
      <c r="R321" s="644"/>
      <c r="S321" s="644"/>
      <c r="T321" s="644"/>
      <c r="U321" s="644"/>
      <c r="V321" s="644"/>
      <c r="W321" s="644"/>
      <c r="X321" s="644"/>
      <c r="Y321" s="644"/>
      <c r="Z321" s="644"/>
      <c r="AA321" s="644"/>
      <c r="AB321" s="644"/>
      <c r="AC321" s="644"/>
      <c r="AD321" s="644"/>
      <c r="AE321" s="644"/>
      <c r="AF321" s="644"/>
      <c r="AG321" s="644"/>
      <c r="AH321" s="644"/>
      <c r="AI321" s="120"/>
      <c r="AJ321" s="644"/>
      <c r="AK321" s="644"/>
      <c r="AL321" s="120"/>
      <c r="AM321" s="120"/>
      <c r="AN321" s="120"/>
      <c r="AO321" s="120"/>
      <c r="AP321" s="120"/>
      <c r="AQ321" s="644"/>
    </row>
    <row r="322" spans="3:43" ht="16.5">
      <c r="C322" s="120"/>
      <c r="D322" s="644"/>
      <c r="E322" s="644"/>
      <c r="F322" s="644"/>
      <c r="G322" s="646"/>
      <c r="H322" s="644"/>
      <c r="I322" s="644"/>
      <c r="J322" s="644"/>
      <c r="K322" s="644"/>
      <c r="L322" s="644"/>
      <c r="M322" s="644"/>
      <c r="N322" s="644"/>
      <c r="O322" s="644"/>
      <c r="P322" s="644"/>
      <c r="Q322" s="644"/>
      <c r="R322" s="644"/>
      <c r="S322" s="644"/>
      <c r="T322" s="644"/>
      <c r="U322" s="644"/>
      <c r="V322" s="644"/>
      <c r="W322" s="644"/>
      <c r="X322" s="644"/>
      <c r="Y322" s="644"/>
      <c r="Z322" s="644"/>
      <c r="AA322" s="644"/>
      <c r="AB322" s="644"/>
      <c r="AC322" s="644"/>
      <c r="AD322" s="644"/>
      <c r="AE322" s="644"/>
      <c r="AF322" s="644"/>
      <c r="AG322" s="644"/>
      <c r="AH322" s="644"/>
      <c r="AI322" s="120"/>
      <c r="AJ322" s="644"/>
      <c r="AK322" s="644"/>
      <c r="AL322" s="120"/>
      <c r="AM322" s="120"/>
      <c r="AN322" s="120"/>
      <c r="AO322" s="120"/>
      <c r="AP322" s="120"/>
      <c r="AQ322" s="644"/>
    </row>
    <row r="323" spans="3:43" ht="16.5">
      <c r="C323" s="120"/>
      <c r="D323" s="644"/>
      <c r="E323" s="644"/>
      <c r="F323" s="644"/>
      <c r="G323" s="646"/>
      <c r="H323" s="644"/>
      <c r="I323" s="644"/>
      <c r="J323" s="644"/>
      <c r="K323" s="644"/>
      <c r="L323" s="644"/>
      <c r="M323" s="644"/>
      <c r="N323" s="644"/>
      <c r="O323" s="644"/>
      <c r="P323" s="644"/>
      <c r="Q323" s="644"/>
      <c r="R323" s="644"/>
      <c r="S323" s="644"/>
      <c r="T323" s="644"/>
      <c r="U323" s="644"/>
      <c r="V323" s="644"/>
      <c r="W323" s="644"/>
      <c r="X323" s="644"/>
      <c r="Y323" s="644"/>
      <c r="Z323" s="644"/>
      <c r="AA323" s="644"/>
      <c r="AB323" s="644"/>
      <c r="AC323" s="644"/>
      <c r="AD323" s="644"/>
      <c r="AE323" s="644"/>
      <c r="AF323" s="644"/>
      <c r="AG323" s="644"/>
      <c r="AH323" s="644"/>
      <c r="AI323" s="120"/>
      <c r="AJ323" s="644"/>
      <c r="AK323" s="644"/>
      <c r="AL323" s="120"/>
      <c r="AM323" s="120"/>
      <c r="AN323" s="120"/>
      <c r="AO323" s="120"/>
      <c r="AP323" s="120"/>
      <c r="AQ323" s="644"/>
    </row>
    <row r="324" spans="3:43" ht="16.5">
      <c r="C324" s="120"/>
      <c r="D324" s="644"/>
      <c r="E324" s="644"/>
      <c r="F324" s="644"/>
      <c r="G324" s="646"/>
      <c r="H324" s="644"/>
      <c r="I324" s="644"/>
      <c r="J324" s="644"/>
      <c r="K324" s="644"/>
      <c r="L324" s="644"/>
      <c r="M324" s="644"/>
      <c r="N324" s="644"/>
      <c r="O324" s="644"/>
      <c r="P324" s="644"/>
      <c r="Q324" s="644"/>
      <c r="R324" s="644"/>
      <c r="S324" s="644"/>
      <c r="T324" s="644"/>
      <c r="U324" s="644"/>
      <c r="V324" s="644"/>
      <c r="W324" s="644"/>
      <c r="X324" s="644"/>
      <c r="Y324" s="644"/>
      <c r="Z324" s="644"/>
      <c r="AA324" s="644"/>
      <c r="AB324" s="644"/>
      <c r="AC324" s="644"/>
      <c r="AD324" s="644"/>
      <c r="AE324" s="644"/>
      <c r="AF324" s="644"/>
      <c r="AG324" s="644"/>
      <c r="AH324" s="644"/>
      <c r="AI324" s="120"/>
      <c r="AJ324" s="644"/>
      <c r="AK324" s="644"/>
      <c r="AL324" s="120"/>
      <c r="AM324" s="120"/>
      <c r="AN324" s="120"/>
      <c r="AO324" s="120"/>
      <c r="AP324" s="120"/>
      <c r="AQ324" s="644"/>
    </row>
    <row r="325" spans="3:43" ht="16.5">
      <c r="C325" s="120"/>
      <c r="D325" s="644"/>
      <c r="E325" s="644"/>
      <c r="F325" s="644"/>
      <c r="G325" s="646"/>
      <c r="H325" s="644"/>
      <c r="I325" s="644"/>
      <c r="J325" s="644"/>
      <c r="K325" s="644"/>
      <c r="L325" s="644"/>
      <c r="M325" s="644"/>
      <c r="N325" s="644"/>
      <c r="O325" s="644"/>
      <c r="P325" s="644"/>
      <c r="Q325" s="644"/>
      <c r="R325" s="644"/>
      <c r="S325" s="644"/>
      <c r="T325" s="644"/>
      <c r="U325" s="644"/>
      <c r="V325" s="644"/>
      <c r="W325" s="644"/>
      <c r="X325" s="644"/>
      <c r="Y325" s="644"/>
      <c r="Z325" s="644"/>
      <c r="AA325" s="644"/>
      <c r="AB325" s="644"/>
      <c r="AC325" s="644"/>
      <c r="AD325" s="644"/>
      <c r="AE325" s="644"/>
      <c r="AF325" s="644"/>
      <c r="AG325" s="644"/>
      <c r="AH325" s="644"/>
      <c r="AI325" s="120"/>
      <c r="AJ325" s="644"/>
      <c r="AK325" s="644"/>
      <c r="AL325" s="120"/>
      <c r="AM325" s="120"/>
      <c r="AN325" s="120"/>
      <c r="AO325" s="120"/>
      <c r="AP325" s="120"/>
      <c r="AQ325" s="644"/>
    </row>
    <row r="326" spans="3:43" ht="16.5">
      <c r="C326" s="120"/>
      <c r="D326" s="644"/>
      <c r="E326" s="644"/>
      <c r="F326" s="644"/>
      <c r="G326" s="646"/>
      <c r="H326" s="644"/>
      <c r="I326" s="644"/>
      <c r="J326" s="644"/>
      <c r="K326" s="644"/>
      <c r="L326" s="644"/>
      <c r="M326" s="644"/>
      <c r="N326" s="644"/>
      <c r="O326" s="644"/>
      <c r="P326" s="644"/>
      <c r="Q326" s="644"/>
      <c r="R326" s="644"/>
      <c r="S326" s="644"/>
      <c r="T326" s="644"/>
      <c r="U326" s="644"/>
      <c r="V326" s="644"/>
      <c r="W326" s="644"/>
      <c r="X326" s="644"/>
      <c r="Y326" s="644"/>
      <c r="Z326" s="644"/>
      <c r="AA326" s="644"/>
      <c r="AB326" s="644"/>
      <c r="AC326" s="644"/>
      <c r="AD326" s="644"/>
      <c r="AE326" s="644"/>
      <c r="AF326" s="644"/>
      <c r="AG326" s="644"/>
      <c r="AH326" s="644"/>
      <c r="AI326" s="120"/>
      <c r="AJ326" s="644"/>
      <c r="AK326" s="644"/>
      <c r="AL326" s="120"/>
      <c r="AM326" s="120"/>
      <c r="AN326" s="120"/>
      <c r="AO326" s="120"/>
      <c r="AP326" s="120"/>
      <c r="AQ326" s="644"/>
    </row>
    <row r="327" spans="3:43" ht="16.5">
      <c r="C327" s="120"/>
      <c r="D327" s="644"/>
      <c r="E327" s="644"/>
      <c r="F327" s="644"/>
      <c r="G327" s="646"/>
      <c r="H327" s="644"/>
      <c r="I327" s="644"/>
      <c r="J327" s="644"/>
      <c r="K327" s="644"/>
      <c r="L327" s="644"/>
      <c r="M327" s="644"/>
      <c r="N327" s="644"/>
      <c r="O327" s="644"/>
      <c r="P327" s="644"/>
      <c r="Q327" s="644"/>
      <c r="R327" s="644"/>
      <c r="S327" s="644"/>
      <c r="T327" s="644"/>
      <c r="U327" s="644"/>
      <c r="V327" s="644"/>
      <c r="W327" s="644"/>
      <c r="X327" s="644"/>
      <c r="Y327" s="644"/>
      <c r="Z327" s="644"/>
      <c r="AA327" s="644"/>
      <c r="AB327" s="644"/>
      <c r="AC327" s="644"/>
      <c r="AD327" s="644"/>
      <c r="AE327" s="644"/>
      <c r="AF327" s="644"/>
      <c r="AG327" s="644"/>
      <c r="AH327" s="644"/>
      <c r="AI327" s="120"/>
      <c r="AJ327" s="644"/>
      <c r="AK327" s="644"/>
      <c r="AL327" s="120"/>
      <c r="AM327" s="120"/>
      <c r="AN327" s="120"/>
      <c r="AO327" s="120"/>
      <c r="AP327" s="120"/>
      <c r="AQ327" s="644"/>
    </row>
    <row r="328" spans="3:43" ht="16.5">
      <c r="C328" s="120"/>
      <c r="D328" s="644"/>
      <c r="E328" s="644"/>
      <c r="F328" s="644"/>
      <c r="G328" s="646"/>
      <c r="H328" s="644"/>
      <c r="I328" s="644"/>
      <c r="J328" s="644"/>
      <c r="K328" s="644"/>
      <c r="L328" s="644"/>
      <c r="M328" s="644"/>
      <c r="N328" s="644"/>
      <c r="O328" s="644"/>
      <c r="P328" s="644"/>
      <c r="Q328" s="644"/>
      <c r="R328" s="644"/>
      <c r="S328" s="644"/>
      <c r="T328" s="644"/>
      <c r="U328" s="644"/>
      <c r="V328" s="644"/>
      <c r="W328" s="644"/>
      <c r="X328" s="644"/>
      <c r="Y328" s="644"/>
      <c r="Z328" s="644"/>
      <c r="AA328" s="644"/>
      <c r="AB328" s="644"/>
      <c r="AC328" s="644"/>
      <c r="AD328" s="644"/>
      <c r="AE328" s="644"/>
      <c r="AF328" s="644"/>
      <c r="AG328" s="644"/>
      <c r="AH328" s="644"/>
      <c r="AI328" s="120"/>
      <c r="AJ328" s="644"/>
      <c r="AK328" s="644"/>
      <c r="AL328" s="120"/>
      <c r="AM328" s="120"/>
      <c r="AN328" s="120"/>
      <c r="AO328" s="120"/>
      <c r="AP328" s="120"/>
      <c r="AQ328" s="644"/>
    </row>
    <row r="329" spans="3:43" ht="16.5">
      <c r="D329" s="653"/>
      <c r="E329" s="653"/>
      <c r="F329" s="653"/>
      <c r="G329" s="647"/>
      <c r="H329" s="653"/>
      <c r="I329" s="653"/>
      <c r="J329" s="653"/>
      <c r="K329" s="653"/>
      <c r="L329" s="653"/>
      <c r="M329" s="653"/>
      <c r="N329" s="653"/>
      <c r="O329" s="653"/>
      <c r="P329" s="653"/>
      <c r="Q329" s="653"/>
      <c r="R329" s="653"/>
      <c r="S329" s="653"/>
      <c r="T329" s="653"/>
      <c r="U329" s="653"/>
      <c r="V329" s="653"/>
      <c r="W329" s="653"/>
      <c r="X329" s="653"/>
      <c r="Y329" s="653"/>
      <c r="Z329" s="653"/>
      <c r="AA329" s="653"/>
      <c r="AB329" s="653"/>
      <c r="AC329" s="653"/>
      <c r="AD329" s="653"/>
      <c r="AE329" s="653"/>
      <c r="AF329" s="653"/>
      <c r="AG329" s="653"/>
      <c r="AH329" s="653"/>
      <c r="AJ329" s="644"/>
      <c r="AK329" s="644"/>
      <c r="AL329" s="120"/>
      <c r="AM329" s="120"/>
      <c r="AN329" s="120"/>
      <c r="AO329" s="120"/>
      <c r="AP329" s="120"/>
      <c r="AQ329" s="644"/>
    </row>
    <row r="330" spans="3:43" ht="16.5">
      <c r="D330" s="653"/>
      <c r="E330" s="653"/>
      <c r="F330" s="653"/>
      <c r="G330" s="647"/>
      <c r="H330" s="653"/>
      <c r="I330" s="653"/>
      <c r="J330" s="653"/>
      <c r="K330" s="653"/>
      <c r="L330" s="653"/>
      <c r="M330" s="653"/>
      <c r="N330" s="653"/>
      <c r="O330" s="653"/>
      <c r="P330" s="653"/>
      <c r="Q330" s="653"/>
      <c r="R330" s="653"/>
      <c r="S330" s="653"/>
      <c r="T330" s="653"/>
      <c r="U330" s="653"/>
      <c r="V330" s="653"/>
      <c r="W330" s="653"/>
      <c r="X330" s="653"/>
      <c r="Y330" s="653"/>
      <c r="Z330" s="653"/>
      <c r="AA330" s="653"/>
      <c r="AB330" s="653"/>
      <c r="AC330" s="653"/>
      <c r="AD330" s="653"/>
      <c r="AE330" s="653"/>
      <c r="AF330" s="653"/>
      <c r="AG330" s="653"/>
      <c r="AH330" s="653"/>
      <c r="AJ330" s="644"/>
      <c r="AK330" s="644"/>
      <c r="AL330" s="120"/>
      <c r="AM330" s="120"/>
      <c r="AN330" s="120"/>
      <c r="AO330" s="120"/>
      <c r="AP330" s="120"/>
      <c r="AQ330" s="644"/>
    </row>
    <row r="331" spans="3:43" ht="16.5">
      <c r="D331" s="653"/>
      <c r="E331" s="653"/>
      <c r="F331" s="653"/>
      <c r="G331" s="647"/>
      <c r="H331" s="653"/>
      <c r="I331" s="653"/>
      <c r="J331" s="653"/>
      <c r="K331" s="653"/>
      <c r="L331" s="653"/>
      <c r="M331" s="653"/>
      <c r="N331" s="653"/>
      <c r="O331" s="653"/>
      <c r="P331" s="653"/>
      <c r="Q331" s="653"/>
      <c r="R331" s="653"/>
      <c r="S331" s="653"/>
      <c r="T331" s="653"/>
      <c r="U331" s="653"/>
      <c r="V331" s="653"/>
      <c r="W331" s="653"/>
      <c r="X331" s="653"/>
      <c r="Y331" s="653"/>
      <c r="Z331" s="653"/>
      <c r="AA331" s="653"/>
      <c r="AB331" s="653"/>
      <c r="AC331" s="653"/>
      <c r="AD331" s="653"/>
      <c r="AE331" s="653"/>
      <c r="AF331" s="653"/>
      <c r="AG331" s="653"/>
      <c r="AH331" s="653"/>
      <c r="AJ331" s="644"/>
      <c r="AK331" s="644"/>
      <c r="AL331" s="120"/>
      <c r="AM331" s="120"/>
      <c r="AN331" s="120"/>
      <c r="AO331" s="120"/>
      <c r="AP331" s="120"/>
      <c r="AQ331" s="644"/>
    </row>
    <row r="332" spans="3:43" ht="16.5">
      <c r="D332" s="653"/>
      <c r="E332" s="653"/>
      <c r="F332" s="653"/>
      <c r="G332" s="647"/>
      <c r="H332" s="653"/>
      <c r="I332" s="653"/>
      <c r="J332" s="653"/>
      <c r="K332" s="653"/>
      <c r="L332" s="653"/>
      <c r="M332" s="653"/>
      <c r="N332" s="653"/>
      <c r="O332" s="653"/>
      <c r="P332" s="653"/>
      <c r="Q332" s="653"/>
      <c r="R332" s="653"/>
      <c r="S332" s="653"/>
      <c r="T332" s="653"/>
      <c r="U332" s="653"/>
      <c r="V332" s="653"/>
      <c r="W332" s="653"/>
      <c r="X332" s="653"/>
      <c r="Y332" s="653"/>
      <c r="Z332" s="653"/>
      <c r="AA332" s="653"/>
      <c r="AB332" s="653"/>
      <c r="AC332" s="653"/>
      <c r="AD332" s="653"/>
      <c r="AE332" s="653"/>
      <c r="AF332" s="653"/>
      <c r="AG332" s="653"/>
      <c r="AH332" s="653"/>
      <c r="AJ332" s="644"/>
      <c r="AK332" s="644"/>
      <c r="AL332" s="120"/>
      <c r="AM332" s="120"/>
      <c r="AN332" s="120"/>
      <c r="AO332" s="120"/>
      <c r="AP332" s="120"/>
      <c r="AQ332" s="644"/>
    </row>
    <row r="333" spans="3:43" ht="16.5">
      <c r="D333" s="653"/>
      <c r="E333" s="653"/>
      <c r="F333" s="653"/>
      <c r="G333" s="647"/>
      <c r="H333" s="653"/>
      <c r="I333" s="653"/>
      <c r="J333" s="653"/>
      <c r="K333" s="653"/>
      <c r="L333" s="653"/>
      <c r="M333" s="653"/>
      <c r="N333" s="653"/>
      <c r="O333" s="653"/>
      <c r="P333" s="653"/>
      <c r="Q333" s="653"/>
      <c r="R333" s="653"/>
      <c r="S333" s="653"/>
      <c r="T333" s="653"/>
      <c r="U333" s="653"/>
      <c r="V333" s="653"/>
      <c r="W333" s="653"/>
      <c r="X333" s="653"/>
      <c r="Y333" s="653"/>
      <c r="Z333" s="653"/>
      <c r="AA333" s="653"/>
      <c r="AB333" s="653"/>
      <c r="AC333" s="653"/>
      <c r="AD333" s="653"/>
      <c r="AE333" s="653"/>
      <c r="AF333" s="653"/>
      <c r="AG333" s="653"/>
      <c r="AH333" s="653"/>
      <c r="AJ333" s="644"/>
      <c r="AK333" s="644"/>
      <c r="AL333" s="120"/>
      <c r="AM333" s="120"/>
      <c r="AN333" s="120"/>
      <c r="AO333" s="120"/>
      <c r="AP333" s="120"/>
      <c r="AQ333" s="644"/>
    </row>
    <row r="334" spans="3:43">
      <c r="D334" s="653"/>
      <c r="E334" s="653"/>
      <c r="F334" s="653"/>
      <c r="G334" s="647"/>
      <c r="H334" s="653"/>
      <c r="I334" s="653"/>
      <c r="J334" s="653"/>
      <c r="K334" s="653"/>
      <c r="L334" s="653"/>
      <c r="M334" s="653"/>
      <c r="N334" s="653"/>
      <c r="O334" s="653"/>
      <c r="P334" s="653"/>
      <c r="Q334" s="653"/>
      <c r="R334" s="653"/>
      <c r="S334" s="653"/>
      <c r="T334" s="653"/>
      <c r="U334" s="653"/>
      <c r="V334" s="653"/>
      <c r="W334" s="653"/>
      <c r="X334" s="653"/>
      <c r="Y334" s="653"/>
      <c r="Z334" s="653"/>
      <c r="AA334" s="653"/>
      <c r="AB334" s="653"/>
      <c r="AC334" s="653"/>
      <c r="AD334" s="653"/>
      <c r="AE334" s="653"/>
      <c r="AF334" s="653"/>
      <c r="AG334" s="653"/>
      <c r="AH334" s="653"/>
      <c r="AJ334" s="653"/>
      <c r="AK334" s="653"/>
      <c r="AQ334" s="653"/>
    </row>
    <row r="335" spans="3:43">
      <c r="D335" s="653"/>
      <c r="E335" s="653"/>
      <c r="F335" s="653"/>
      <c r="G335" s="647"/>
      <c r="H335" s="653"/>
      <c r="I335" s="653"/>
      <c r="J335" s="653"/>
      <c r="K335" s="653"/>
      <c r="L335" s="653"/>
      <c r="M335" s="653"/>
      <c r="N335" s="653"/>
      <c r="O335" s="653"/>
      <c r="P335" s="653"/>
      <c r="Q335" s="653"/>
      <c r="R335" s="653"/>
      <c r="S335" s="653"/>
      <c r="T335" s="653"/>
      <c r="U335" s="653"/>
      <c r="V335" s="653"/>
      <c r="W335" s="653"/>
      <c r="X335" s="653"/>
      <c r="Y335" s="653"/>
      <c r="Z335" s="653"/>
      <c r="AA335" s="653"/>
      <c r="AB335" s="653"/>
      <c r="AC335" s="653"/>
      <c r="AD335" s="653"/>
      <c r="AE335" s="653"/>
      <c r="AF335" s="653"/>
      <c r="AG335" s="653"/>
      <c r="AH335" s="653"/>
      <c r="AJ335" s="653"/>
      <c r="AK335" s="653"/>
      <c r="AQ335" s="653"/>
    </row>
    <row r="336" spans="3:43">
      <c r="D336" s="653"/>
      <c r="E336" s="653"/>
      <c r="F336" s="653"/>
      <c r="G336" s="647"/>
      <c r="H336" s="653"/>
      <c r="I336" s="653"/>
      <c r="J336" s="653"/>
      <c r="K336" s="653"/>
      <c r="L336" s="653"/>
      <c r="M336" s="653"/>
      <c r="N336" s="653"/>
      <c r="O336" s="653"/>
      <c r="P336" s="653"/>
      <c r="Q336" s="653"/>
      <c r="R336" s="653"/>
      <c r="S336" s="653"/>
      <c r="T336" s="653"/>
      <c r="U336" s="653"/>
      <c r="V336" s="653"/>
      <c r="W336" s="653"/>
      <c r="X336" s="653"/>
      <c r="Y336" s="653"/>
      <c r="Z336" s="653"/>
      <c r="AA336" s="653"/>
      <c r="AB336" s="653"/>
      <c r="AC336" s="653"/>
      <c r="AD336" s="653"/>
      <c r="AE336" s="653"/>
      <c r="AF336" s="653"/>
      <c r="AG336" s="653"/>
      <c r="AH336" s="653"/>
      <c r="AJ336" s="653"/>
      <c r="AK336" s="653"/>
      <c r="AQ336" s="653"/>
    </row>
    <row r="337" spans="4:43">
      <c r="D337" s="653"/>
      <c r="E337" s="653"/>
      <c r="F337" s="653"/>
      <c r="G337" s="647"/>
      <c r="H337" s="653"/>
      <c r="I337" s="653"/>
      <c r="J337" s="653"/>
      <c r="K337" s="653"/>
      <c r="L337" s="653"/>
      <c r="M337" s="653"/>
      <c r="N337" s="653"/>
      <c r="O337" s="653"/>
      <c r="P337" s="653"/>
      <c r="Q337" s="653"/>
      <c r="R337" s="653"/>
      <c r="S337" s="653"/>
      <c r="T337" s="653"/>
      <c r="U337" s="653"/>
      <c r="V337" s="653"/>
      <c r="W337" s="653"/>
      <c r="X337" s="653"/>
      <c r="Y337" s="653"/>
      <c r="Z337" s="653"/>
      <c r="AA337" s="653"/>
      <c r="AB337" s="653"/>
      <c r="AC337" s="653"/>
      <c r="AD337" s="653"/>
      <c r="AE337" s="653"/>
      <c r="AF337" s="653"/>
      <c r="AG337" s="653"/>
      <c r="AH337" s="653"/>
      <c r="AJ337" s="653"/>
      <c r="AK337" s="653"/>
      <c r="AQ337" s="653"/>
    </row>
    <row r="338" spans="4:43">
      <c r="D338" s="653"/>
      <c r="E338" s="653"/>
      <c r="F338" s="653"/>
      <c r="G338" s="647"/>
      <c r="H338" s="653"/>
      <c r="I338" s="653"/>
      <c r="J338" s="653"/>
      <c r="K338" s="653"/>
      <c r="L338" s="653"/>
      <c r="M338" s="653"/>
      <c r="N338" s="653"/>
      <c r="O338" s="653"/>
      <c r="P338" s="653"/>
      <c r="Q338" s="653"/>
      <c r="R338" s="653"/>
      <c r="S338" s="653"/>
      <c r="T338" s="653"/>
      <c r="U338" s="653"/>
      <c r="V338" s="653"/>
      <c r="W338" s="653"/>
      <c r="X338" s="653"/>
      <c r="Y338" s="653"/>
      <c r="Z338" s="653"/>
      <c r="AA338" s="653"/>
      <c r="AB338" s="653"/>
      <c r="AC338" s="653"/>
      <c r="AD338" s="653"/>
      <c r="AE338" s="653"/>
      <c r="AF338" s="653"/>
      <c r="AG338" s="653"/>
      <c r="AH338" s="653"/>
      <c r="AJ338" s="653"/>
      <c r="AK338" s="653"/>
      <c r="AQ338" s="653"/>
    </row>
    <row r="339" spans="4:43">
      <c r="D339" s="653"/>
      <c r="E339" s="653"/>
      <c r="F339" s="653"/>
      <c r="G339" s="647"/>
      <c r="H339" s="653"/>
      <c r="I339" s="653"/>
      <c r="J339" s="653"/>
      <c r="K339" s="653"/>
      <c r="L339" s="653"/>
      <c r="M339" s="653"/>
      <c r="N339" s="653"/>
      <c r="O339" s="653"/>
      <c r="P339" s="653"/>
      <c r="Q339" s="653"/>
      <c r="R339" s="653"/>
      <c r="S339" s="653"/>
      <c r="T339" s="653"/>
      <c r="U339" s="653"/>
      <c r="V339" s="653"/>
      <c r="W339" s="653"/>
      <c r="X339" s="653"/>
      <c r="Y339" s="653"/>
      <c r="Z339" s="653"/>
      <c r="AA339" s="653"/>
      <c r="AB339" s="653"/>
      <c r="AC339" s="653"/>
      <c r="AD339" s="653"/>
      <c r="AE339" s="653"/>
      <c r="AF339" s="653"/>
      <c r="AG339" s="653"/>
      <c r="AH339" s="653"/>
      <c r="AJ339" s="653"/>
      <c r="AK339" s="653"/>
      <c r="AQ339" s="653"/>
    </row>
    <row r="340" spans="4:43">
      <c r="D340" s="653"/>
      <c r="E340" s="653"/>
      <c r="F340" s="653"/>
      <c r="G340" s="647"/>
      <c r="H340" s="653"/>
      <c r="I340" s="653"/>
      <c r="J340" s="653"/>
      <c r="K340" s="653"/>
      <c r="L340" s="653"/>
      <c r="M340" s="653"/>
      <c r="N340" s="653"/>
      <c r="O340" s="653"/>
      <c r="P340" s="653"/>
      <c r="Q340" s="653"/>
      <c r="R340" s="653"/>
      <c r="S340" s="653"/>
      <c r="T340" s="653"/>
      <c r="U340" s="653"/>
      <c r="V340" s="653"/>
      <c r="W340" s="653"/>
      <c r="X340" s="653"/>
      <c r="Y340" s="653"/>
      <c r="Z340" s="653"/>
      <c r="AA340" s="653"/>
      <c r="AB340" s="653"/>
      <c r="AC340" s="653"/>
      <c r="AD340" s="653"/>
      <c r="AE340" s="653"/>
      <c r="AF340" s="653"/>
      <c r="AG340" s="653"/>
      <c r="AH340" s="653"/>
      <c r="AJ340" s="653"/>
      <c r="AK340" s="653"/>
      <c r="AQ340" s="653"/>
    </row>
    <row r="341" spans="4:43">
      <c r="D341" s="653"/>
      <c r="E341" s="653"/>
      <c r="F341" s="653"/>
      <c r="G341" s="647"/>
      <c r="H341" s="653"/>
      <c r="I341" s="653"/>
      <c r="J341" s="653"/>
      <c r="K341" s="653"/>
      <c r="L341" s="653"/>
      <c r="M341" s="653"/>
      <c r="N341" s="653"/>
      <c r="O341" s="653"/>
      <c r="P341" s="653"/>
      <c r="Q341" s="653"/>
      <c r="R341" s="653"/>
      <c r="S341" s="653"/>
      <c r="T341" s="653"/>
      <c r="U341" s="653"/>
      <c r="V341" s="653"/>
      <c r="W341" s="653"/>
      <c r="X341" s="653"/>
      <c r="Y341" s="653"/>
      <c r="Z341" s="653"/>
      <c r="AA341" s="653"/>
      <c r="AB341" s="653"/>
      <c r="AC341" s="653"/>
      <c r="AD341" s="653"/>
      <c r="AE341" s="653"/>
      <c r="AF341" s="653"/>
      <c r="AG341" s="653"/>
      <c r="AH341" s="653"/>
      <c r="AJ341" s="653"/>
      <c r="AK341" s="653"/>
      <c r="AQ341" s="653"/>
    </row>
    <row r="342" spans="4:43">
      <c r="D342" s="653"/>
      <c r="E342" s="653"/>
      <c r="F342" s="653"/>
      <c r="G342" s="647"/>
      <c r="H342" s="653"/>
      <c r="I342" s="653"/>
      <c r="J342" s="653"/>
      <c r="K342" s="653"/>
      <c r="L342" s="653"/>
      <c r="M342" s="653"/>
      <c r="N342" s="653"/>
      <c r="O342" s="653"/>
      <c r="P342" s="653"/>
      <c r="Q342" s="653"/>
      <c r="R342" s="653"/>
      <c r="S342" s="653"/>
      <c r="T342" s="653"/>
      <c r="U342" s="653"/>
      <c r="V342" s="653"/>
      <c r="W342" s="653"/>
      <c r="X342" s="653"/>
      <c r="Y342" s="653"/>
      <c r="Z342" s="653"/>
      <c r="AA342" s="653"/>
      <c r="AB342" s="653"/>
      <c r="AC342" s="653"/>
      <c r="AD342" s="653"/>
      <c r="AE342" s="653"/>
      <c r="AF342" s="653"/>
      <c r="AG342" s="653"/>
      <c r="AH342" s="653"/>
      <c r="AJ342" s="653"/>
      <c r="AK342" s="653"/>
      <c r="AQ342" s="653"/>
    </row>
    <row r="343" spans="4:43">
      <c r="D343" s="653"/>
      <c r="E343" s="653"/>
      <c r="F343" s="653"/>
      <c r="G343" s="647"/>
      <c r="H343" s="653"/>
      <c r="I343" s="653"/>
      <c r="J343" s="653"/>
      <c r="K343" s="653"/>
      <c r="L343" s="653"/>
      <c r="M343" s="653"/>
      <c r="N343" s="653"/>
      <c r="O343" s="653"/>
      <c r="P343" s="653"/>
      <c r="Q343" s="653"/>
      <c r="R343" s="653"/>
      <c r="S343" s="653"/>
      <c r="T343" s="653"/>
      <c r="U343" s="653"/>
      <c r="V343" s="653"/>
      <c r="W343" s="653"/>
      <c r="X343" s="653"/>
      <c r="Y343" s="653"/>
      <c r="Z343" s="653"/>
      <c r="AA343" s="653"/>
      <c r="AB343" s="653"/>
      <c r="AC343" s="653"/>
      <c r="AD343" s="653"/>
      <c r="AE343" s="653"/>
      <c r="AF343" s="653"/>
      <c r="AG343" s="653"/>
      <c r="AH343" s="653"/>
      <c r="AJ343" s="653"/>
      <c r="AK343" s="653"/>
      <c r="AQ343" s="653"/>
    </row>
    <row r="344" spans="4:43">
      <c r="D344" s="653"/>
      <c r="E344" s="653"/>
      <c r="F344" s="653"/>
      <c r="G344" s="647"/>
      <c r="H344" s="653"/>
      <c r="I344" s="653"/>
      <c r="J344" s="653"/>
      <c r="K344" s="653"/>
      <c r="L344" s="653"/>
      <c r="M344" s="653"/>
      <c r="N344" s="653"/>
      <c r="O344" s="653"/>
      <c r="P344" s="653"/>
      <c r="Q344" s="653"/>
      <c r="R344" s="653"/>
      <c r="S344" s="653"/>
      <c r="T344" s="653"/>
      <c r="U344" s="653"/>
      <c r="V344" s="653"/>
      <c r="W344" s="653"/>
      <c r="X344" s="653"/>
      <c r="Y344" s="653"/>
      <c r="Z344" s="653"/>
      <c r="AA344" s="653"/>
      <c r="AB344" s="653"/>
      <c r="AC344" s="653"/>
      <c r="AD344" s="653"/>
      <c r="AE344" s="653"/>
      <c r="AF344" s="653"/>
      <c r="AG344" s="653"/>
      <c r="AH344" s="653"/>
      <c r="AJ344" s="653"/>
      <c r="AK344" s="653"/>
      <c r="AQ344" s="653"/>
    </row>
    <row r="345" spans="4:43">
      <c r="D345" s="653"/>
      <c r="E345" s="653"/>
      <c r="F345" s="653"/>
      <c r="G345" s="647"/>
      <c r="H345" s="653"/>
      <c r="I345" s="653"/>
      <c r="J345" s="653"/>
      <c r="K345" s="653"/>
      <c r="L345" s="653"/>
      <c r="M345" s="653"/>
      <c r="N345" s="653"/>
      <c r="O345" s="653"/>
      <c r="P345" s="653"/>
      <c r="Q345" s="653"/>
      <c r="R345" s="653"/>
      <c r="S345" s="653"/>
      <c r="T345" s="653"/>
      <c r="U345" s="653"/>
      <c r="V345" s="653"/>
      <c r="W345" s="653"/>
      <c r="X345" s="653"/>
      <c r="Y345" s="653"/>
      <c r="Z345" s="653"/>
      <c r="AA345" s="653"/>
      <c r="AB345" s="653"/>
      <c r="AC345" s="653"/>
      <c r="AD345" s="653"/>
      <c r="AE345" s="653"/>
      <c r="AF345" s="653"/>
      <c r="AG345" s="653"/>
      <c r="AH345" s="653"/>
      <c r="AJ345" s="653"/>
      <c r="AK345" s="653"/>
      <c r="AQ345" s="653"/>
    </row>
    <row r="346" spans="4:43">
      <c r="D346" s="653"/>
      <c r="E346" s="653"/>
      <c r="F346" s="653"/>
      <c r="G346" s="647"/>
      <c r="H346" s="653"/>
      <c r="I346" s="653"/>
      <c r="J346" s="653"/>
      <c r="K346" s="653"/>
      <c r="L346" s="653"/>
      <c r="M346" s="653"/>
      <c r="N346" s="653"/>
      <c r="O346" s="653"/>
      <c r="P346" s="653"/>
      <c r="Q346" s="653"/>
      <c r="R346" s="653"/>
      <c r="S346" s="653"/>
      <c r="T346" s="653"/>
      <c r="U346" s="653"/>
      <c r="V346" s="653"/>
      <c r="W346" s="653"/>
      <c r="X346" s="653"/>
      <c r="Y346" s="653"/>
      <c r="Z346" s="653"/>
      <c r="AA346" s="653"/>
      <c r="AB346" s="653"/>
      <c r="AC346" s="653"/>
      <c r="AD346" s="653"/>
      <c r="AE346" s="653"/>
      <c r="AF346" s="653"/>
      <c r="AG346" s="653"/>
      <c r="AH346" s="653"/>
      <c r="AJ346" s="653"/>
      <c r="AK346" s="653"/>
      <c r="AQ346" s="653"/>
    </row>
  </sheetData>
  <autoFilter ref="A11:AQ11" xr:uid="{6FACF282-4829-46DD-B67D-096761AF81CA}"/>
  <conditionalFormatting sqref="C12:C302">
    <cfRule type="cellIs" dxfId="4" priority="1" operator="lessThan">
      <formula>0</formula>
    </cfRule>
  </conditionalFormatting>
  <hyperlinks>
    <hyperlink ref="C3" r:id="rId1" display="https://www.oph.fi/fi/palvelut/rahoituspaatokset-2025" xr:uid="{0ADF47B3-65E5-4F95-A5B0-B1F7F609205A}"/>
    <hyperlink ref="G5" r:id="rId2" display="https://www.oph.fi/fi/tilastot-ja-julkaisut/julkaisut/opetus-ja-kulttuuritoimen-rahoitus-yksikkohintojen-ja-rahoituksen-8" xr:uid="{8CDA16EB-AE84-411A-A926-3B22BFAF7A75}"/>
    <hyperlink ref="A7" r:id="rId3" display="https://www.finlex.fi/fi/laki/ajantasa/2009/20091705" xr:uid="{AA529630-67F0-4F00-9961-3A54134627C3}"/>
  </hyperlinks>
  <pageMargins left="0.7" right="0.7" top="0.75" bottom="0.75" header="0.3" footer="0.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327</v>
      </c>
      <c r="B1" s="6"/>
      <c r="I1" s="8"/>
      <c r="J1" s="12"/>
      <c r="L1" s="38"/>
      <c r="M1" s="24"/>
      <c r="U1" s="35" t="s">
        <v>328</v>
      </c>
      <c r="V1" s="6"/>
      <c r="X1" s="17"/>
      <c r="Z1" s="12"/>
      <c r="AA1" s="12"/>
    </row>
    <row r="2" spans="1:29" ht="17.45" customHeight="1">
      <c r="A2" s="239" t="s">
        <v>329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8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8</v>
      </c>
      <c r="V3" s="51"/>
      <c r="W3" s="52"/>
      <c r="X3" s="17"/>
      <c r="Y3" s="52"/>
      <c r="Z3" s="42"/>
      <c r="AA3" s="42"/>
      <c r="AB3" s="42"/>
    </row>
    <row r="4" spans="1:29">
      <c r="A4" s="249" t="s">
        <v>330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331</v>
      </c>
      <c r="V4" s="51"/>
      <c r="W4" s="43"/>
      <c r="X4" s="137"/>
      <c r="Y4" s="45"/>
      <c r="Z4" s="46"/>
      <c r="AA4" s="46"/>
      <c r="AB4" s="138" t="s">
        <v>332</v>
      </c>
    </row>
    <row r="5" spans="1:29">
      <c r="A5" s="332" t="s">
        <v>333</v>
      </c>
      <c r="B5" s="51"/>
      <c r="C5" s="47"/>
      <c r="D5" s="48"/>
      <c r="E5" s="163"/>
      <c r="F5" s="216"/>
      <c r="G5" s="164"/>
      <c r="H5" s="42" t="s">
        <v>334</v>
      </c>
      <c r="I5" s="1"/>
      <c r="J5" s="12"/>
      <c r="K5" s="1"/>
      <c r="L5" s="1"/>
      <c r="R5" s="1"/>
      <c r="U5" s="53" t="s">
        <v>335</v>
      </c>
      <c r="V5" s="51"/>
      <c r="W5" s="47"/>
      <c r="Y5" s="48"/>
      <c r="Z5" s="12"/>
      <c r="AA5" s="12"/>
      <c r="AB5" s="42" t="s">
        <v>334</v>
      </c>
    </row>
    <row r="6" spans="1:29">
      <c r="A6" s="250" t="s">
        <v>9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336</v>
      </c>
      <c r="V6" s="51"/>
      <c r="W6" s="47"/>
      <c r="X6" s="13"/>
      <c r="Y6" s="48"/>
      <c r="Z6" s="48"/>
      <c r="AA6" s="48"/>
      <c r="AB6" s="49"/>
    </row>
    <row r="7" spans="1:29">
      <c r="A7" s="251" t="s">
        <v>337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337</v>
      </c>
      <c r="V7" s="51"/>
      <c r="W7" s="47"/>
      <c r="X7" s="13"/>
      <c r="Y7" s="48"/>
      <c r="Z7" s="48"/>
      <c r="AA7" s="48"/>
      <c r="AB7" s="49"/>
    </row>
    <row r="8" spans="1:29">
      <c r="A8" s="250" t="s">
        <v>10</v>
      </c>
      <c r="F8" s="217"/>
      <c r="G8" s="165"/>
      <c r="I8" s="8"/>
      <c r="J8" s="12"/>
      <c r="L8" s="40"/>
      <c r="U8" s="42" t="s">
        <v>10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11</v>
      </c>
      <c r="B9" s="55" t="s">
        <v>12</v>
      </c>
      <c r="C9" s="56" t="s">
        <v>28</v>
      </c>
      <c r="D9" s="56" t="s">
        <v>29</v>
      </c>
      <c r="E9" s="340" t="s">
        <v>338</v>
      </c>
      <c r="F9" s="166" t="s">
        <v>339</v>
      </c>
      <c r="G9" s="166" t="s">
        <v>340</v>
      </c>
      <c r="H9" s="56" t="s">
        <v>14</v>
      </c>
      <c r="I9" s="56" t="s">
        <v>341</v>
      </c>
      <c r="J9" s="57" t="s">
        <v>31</v>
      </c>
      <c r="K9" s="57" t="s">
        <v>16</v>
      </c>
      <c r="L9" s="58" t="s">
        <v>342</v>
      </c>
      <c r="M9" s="167" t="s">
        <v>24</v>
      </c>
      <c r="N9" s="133" t="s">
        <v>343</v>
      </c>
      <c r="O9" s="133" t="s">
        <v>26</v>
      </c>
      <c r="P9" s="59"/>
      <c r="Q9" s="60" t="s">
        <v>344</v>
      </c>
      <c r="R9" s="60" t="s">
        <v>345</v>
      </c>
      <c r="S9" s="60"/>
      <c r="T9" s="61"/>
      <c r="U9" s="140" t="s">
        <v>11</v>
      </c>
      <c r="V9" s="140" t="s">
        <v>12</v>
      </c>
      <c r="W9" s="141" t="s">
        <v>346</v>
      </c>
      <c r="X9" s="141" t="s">
        <v>347</v>
      </c>
      <c r="Y9" s="141" t="s">
        <v>14</v>
      </c>
      <c r="Z9" s="141" t="s">
        <v>348</v>
      </c>
      <c r="AA9" s="142" t="s">
        <v>349</v>
      </c>
      <c r="AB9" s="142" t="s">
        <v>350</v>
      </c>
      <c r="AC9" s="143" t="s">
        <v>32</v>
      </c>
    </row>
    <row r="10" spans="1:29" s="54" customFormat="1" ht="30.6" customHeight="1">
      <c r="A10" s="343"/>
      <c r="B10" s="344" t="s">
        <v>33</v>
      </c>
      <c r="C10" s="333">
        <f>SUM(C11:C303)</f>
        <v>5517897</v>
      </c>
      <c r="D10" s="333">
        <v>344.41961421171868</v>
      </c>
      <c r="E10" s="347">
        <v>345.07038877311413</v>
      </c>
      <c r="F10" s="348">
        <v>-0.65077601122311635</v>
      </c>
      <c r="G10" s="348">
        <v>0</v>
      </c>
      <c r="H10" s="333">
        <v>148.42654692539568</v>
      </c>
      <c r="I10" s="334">
        <v>492.84616095588592</v>
      </c>
      <c r="J10" s="335">
        <v>2.6833784682823909</v>
      </c>
      <c r="K10" s="333">
        <v>154.22542320017965</v>
      </c>
      <c r="L10" s="365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4"/>
      <c r="V10" s="344" t="s">
        <v>33</v>
      </c>
      <c r="W10" s="354">
        <f t="shared" ref="W10" si="5">SUM(W11:W303)</f>
        <v>5503664</v>
      </c>
      <c r="X10" s="354">
        <v>1302.0757736484065</v>
      </c>
      <c r="Y10" s="354">
        <v>143.48394858162206</v>
      </c>
      <c r="Z10" s="355">
        <v>1445.5597222300291</v>
      </c>
      <c r="AA10" s="356">
        <v>4.0708671532273772</v>
      </c>
      <c r="AB10" s="354">
        <v>499.55811255985367</v>
      </c>
      <c r="AC10" s="366">
        <f t="shared" ref="AC10:AC73" si="6">SUM(Z10:AB10)</f>
        <v>1949.1887019431103</v>
      </c>
    </row>
    <row r="11" spans="1:29" ht="18.75">
      <c r="A11" s="345">
        <v>5</v>
      </c>
      <c r="B11" s="346" t="s">
        <v>34</v>
      </c>
      <c r="C11" s="342">
        <v>9311</v>
      </c>
      <c r="D11" s="336">
        <v>636.17903554935026</v>
      </c>
      <c r="E11" s="349">
        <v>473.55407582429382</v>
      </c>
      <c r="F11" s="350">
        <v>145.80710987004619</v>
      </c>
      <c r="G11" s="351">
        <v>16.817849855010202</v>
      </c>
      <c r="H11" s="337">
        <v>585.34668671463862</v>
      </c>
      <c r="I11" s="338">
        <v>1221.5256148641392</v>
      </c>
      <c r="J11" s="341">
        <v>166.32563634410911</v>
      </c>
      <c r="K11" s="342">
        <v>214.30566359629029</v>
      </c>
      <c r="L11" s="339">
        <f t="shared" si="0"/>
        <v>1602.1569148045387</v>
      </c>
      <c r="M11" s="364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57">
        <v>5</v>
      </c>
      <c r="V11" s="346" t="s">
        <v>34</v>
      </c>
      <c r="W11" s="342">
        <v>9419</v>
      </c>
      <c r="X11" s="342">
        <v>2229.8641718851754</v>
      </c>
      <c r="Y11" s="337">
        <v>1078.0972966719701</v>
      </c>
      <c r="Z11" s="358">
        <v>3307.9614685571455</v>
      </c>
      <c r="AA11" s="359">
        <v>148.87397812931309</v>
      </c>
      <c r="AB11" s="360">
        <v>694.66511614462843</v>
      </c>
      <c r="AC11" s="366">
        <f t="shared" si="6"/>
        <v>4151.5005628310864</v>
      </c>
    </row>
    <row r="12" spans="1:29" ht="18.75">
      <c r="A12" s="345">
        <v>9</v>
      </c>
      <c r="B12" s="346" t="s">
        <v>35</v>
      </c>
      <c r="C12" s="342">
        <v>2491</v>
      </c>
      <c r="D12" s="336">
        <v>782.03813729425929</v>
      </c>
      <c r="E12" s="349">
        <v>603.73143315937375</v>
      </c>
      <c r="F12" s="352">
        <v>166.0983540746688</v>
      </c>
      <c r="G12" s="351">
        <v>12.20835006021678</v>
      </c>
      <c r="H12" s="337">
        <v>682.53512645523881</v>
      </c>
      <c r="I12" s="338">
        <v>1464.5728623042955</v>
      </c>
      <c r="J12" s="341">
        <v>-198.0405459654757</v>
      </c>
      <c r="K12" s="342">
        <v>211.6105539840641</v>
      </c>
      <c r="L12" s="339">
        <f t="shared" si="0"/>
        <v>1478.1428703228839</v>
      </c>
      <c r="M12" s="364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57">
        <v>9</v>
      </c>
      <c r="V12" s="346" t="s">
        <v>35</v>
      </c>
      <c r="W12" s="342">
        <v>2517</v>
      </c>
      <c r="X12" s="361">
        <v>2599.4699103214475</v>
      </c>
      <c r="Y12" s="337">
        <v>1149.3014048401933</v>
      </c>
      <c r="Z12" s="358">
        <v>3748.7713151616404</v>
      </c>
      <c r="AA12" s="362">
        <v>-214.18315454906636</v>
      </c>
      <c r="AB12" s="360">
        <v>692.17665964944445</v>
      </c>
      <c r="AC12" s="366">
        <f t="shared" si="6"/>
        <v>4226.7648202620185</v>
      </c>
    </row>
    <row r="13" spans="1:29" ht="18.75">
      <c r="A13" s="345">
        <v>10</v>
      </c>
      <c r="B13" s="346" t="s">
        <v>36</v>
      </c>
      <c r="C13" s="342">
        <v>11197</v>
      </c>
      <c r="D13" s="336">
        <v>368.99473073144594</v>
      </c>
      <c r="E13" s="349">
        <v>382.8154862909708</v>
      </c>
      <c r="F13" s="352">
        <v>40.135304099312314</v>
      </c>
      <c r="G13" s="351">
        <v>-53.956059658837191</v>
      </c>
      <c r="H13" s="337">
        <v>571.71858533535772</v>
      </c>
      <c r="I13" s="338">
        <v>940.7133160668036</v>
      </c>
      <c r="J13" s="341">
        <v>-57.142538179869611</v>
      </c>
      <c r="K13" s="342">
        <v>218.02317503298912</v>
      </c>
      <c r="L13" s="339">
        <f t="shared" si="0"/>
        <v>1101.5939529199231</v>
      </c>
      <c r="M13" s="364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57">
        <v>10</v>
      </c>
      <c r="V13" s="346" t="s">
        <v>36</v>
      </c>
      <c r="W13" s="342">
        <v>11332</v>
      </c>
      <c r="X13" s="361">
        <v>2248.703800728289</v>
      </c>
      <c r="Y13" s="337">
        <v>1077.1209110432885</v>
      </c>
      <c r="Z13" s="358">
        <v>3325.8247117715773</v>
      </c>
      <c r="AA13" s="363">
        <v>-48.47405577126721</v>
      </c>
      <c r="AB13" s="360">
        <v>705.95056970019118</v>
      </c>
      <c r="AC13" s="366">
        <f t="shared" si="6"/>
        <v>3983.3012257005012</v>
      </c>
    </row>
    <row r="14" spans="1:29" ht="18.75">
      <c r="A14" s="345">
        <v>16</v>
      </c>
      <c r="B14" s="346" t="s">
        <v>37</v>
      </c>
      <c r="C14" s="342">
        <v>8033</v>
      </c>
      <c r="D14" s="336">
        <v>885.51524959541894</v>
      </c>
      <c r="E14" s="349">
        <v>113.78911988049296</v>
      </c>
      <c r="F14" s="352">
        <v>411.45362878127725</v>
      </c>
      <c r="G14" s="351">
        <v>360.2725009336487</v>
      </c>
      <c r="H14" s="337">
        <v>289.3723391012075</v>
      </c>
      <c r="I14" s="338">
        <v>1174.8875886966264</v>
      </c>
      <c r="J14" s="341">
        <v>-72.472052782273124</v>
      </c>
      <c r="K14" s="342">
        <v>175.4833697499063</v>
      </c>
      <c r="L14" s="339">
        <f t="shared" si="0"/>
        <v>1277.8989056642597</v>
      </c>
      <c r="M14" s="364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57">
        <v>16</v>
      </c>
      <c r="V14" s="346" t="s">
        <v>37</v>
      </c>
      <c r="W14" s="342">
        <v>8059</v>
      </c>
      <c r="X14" s="361">
        <v>1834.5150891496112</v>
      </c>
      <c r="Y14" s="337">
        <v>513.92242236323386</v>
      </c>
      <c r="Z14" s="358">
        <v>2348.4375115128455</v>
      </c>
      <c r="AA14" s="362">
        <v>-62.124457128676013</v>
      </c>
      <c r="AB14" s="360">
        <v>584.30591535939163</v>
      </c>
      <c r="AC14" s="366">
        <f t="shared" si="6"/>
        <v>2870.6189697435611</v>
      </c>
    </row>
    <row r="15" spans="1:29" ht="18.75">
      <c r="A15" s="345">
        <v>18</v>
      </c>
      <c r="B15" s="346" t="s">
        <v>38</v>
      </c>
      <c r="C15" s="342">
        <v>4847</v>
      </c>
      <c r="D15" s="336">
        <v>326.38271095523004</v>
      </c>
      <c r="E15" s="349">
        <v>488.03074066432845</v>
      </c>
      <c r="F15" s="352">
        <v>-93.913761089333605</v>
      </c>
      <c r="G15" s="351">
        <v>-67.734268619764805</v>
      </c>
      <c r="H15" s="337">
        <v>260.82360222818238</v>
      </c>
      <c r="I15" s="338">
        <v>587.20631318341248</v>
      </c>
      <c r="J15" s="341">
        <v>-19.095316690736539</v>
      </c>
      <c r="K15" s="342">
        <v>174.14112146177328</v>
      </c>
      <c r="L15" s="339">
        <f t="shared" si="0"/>
        <v>742.2521179544492</v>
      </c>
      <c r="M15" s="364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57">
        <v>18</v>
      </c>
      <c r="V15" s="346" t="s">
        <v>38</v>
      </c>
      <c r="W15" s="342">
        <v>4878</v>
      </c>
      <c r="X15" s="361">
        <v>951.46051055851444</v>
      </c>
      <c r="Y15" s="337">
        <v>306.42530228221682</v>
      </c>
      <c r="Z15" s="358">
        <v>1257.8858128407312</v>
      </c>
      <c r="AA15" s="363">
        <v>-43.543665436654365</v>
      </c>
      <c r="AB15" s="360">
        <v>564.92609299350988</v>
      </c>
      <c r="AC15" s="366">
        <f t="shared" si="6"/>
        <v>1779.2682403975866</v>
      </c>
    </row>
    <row r="16" spans="1:29" ht="18.75">
      <c r="A16" s="345">
        <v>19</v>
      </c>
      <c r="B16" s="346" t="s">
        <v>39</v>
      </c>
      <c r="C16" s="342">
        <v>3955</v>
      </c>
      <c r="D16" s="336">
        <v>383.55575221238939</v>
      </c>
      <c r="E16" s="349">
        <v>498.68419721871049</v>
      </c>
      <c r="F16" s="352">
        <v>-22.825537294563844</v>
      </c>
      <c r="G16" s="351">
        <v>-92.302907711757271</v>
      </c>
      <c r="H16" s="337">
        <v>422.82553729456384</v>
      </c>
      <c r="I16" s="338">
        <v>806.38128950695318</v>
      </c>
      <c r="J16" s="341">
        <v>-195.62022756005058</v>
      </c>
      <c r="K16" s="342">
        <v>167.28960784706632</v>
      </c>
      <c r="L16" s="339">
        <f t="shared" si="0"/>
        <v>778.05066979396895</v>
      </c>
      <c r="M16" s="364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57">
        <v>19</v>
      </c>
      <c r="V16" s="346" t="s">
        <v>39</v>
      </c>
      <c r="W16" s="342">
        <v>3959</v>
      </c>
      <c r="X16" s="361">
        <v>1030.7513978483805</v>
      </c>
      <c r="Y16" s="337">
        <v>482.51329568833177</v>
      </c>
      <c r="Z16" s="358">
        <v>1513.2646935367122</v>
      </c>
      <c r="AA16" s="362">
        <v>-183.78151048244507</v>
      </c>
      <c r="AB16" s="360">
        <v>563.10719786568154</v>
      </c>
      <c r="AC16" s="366">
        <f t="shared" si="6"/>
        <v>1892.5903809199485</v>
      </c>
    </row>
    <row r="17" spans="1:29" ht="18.75">
      <c r="A17" s="345">
        <v>20</v>
      </c>
      <c r="B17" s="346" t="s">
        <v>40</v>
      </c>
      <c r="C17" s="342">
        <v>16467</v>
      </c>
      <c r="D17" s="336">
        <v>77.410518005708383</v>
      </c>
      <c r="E17" s="349">
        <v>275.80117811380336</v>
      </c>
      <c r="F17" s="352">
        <v>-94.712698123519772</v>
      </c>
      <c r="G17" s="351">
        <v>-103.67796198457521</v>
      </c>
      <c r="H17" s="337">
        <v>460.44276431651178</v>
      </c>
      <c r="I17" s="338">
        <v>537.85328232222025</v>
      </c>
      <c r="J17" s="341">
        <v>-154.24643225845631</v>
      </c>
      <c r="K17" s="342">
        <v>168.47294988079662</v>
      </c>
      <c r="L17" s="339">
        <f t="shared" si="0"/>
        <v>552.07979994456059</v>
      </c>
      <c r="M17" s="364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57">
        <v>20</v>
      </c>
      <c r="V17" s="346" t="s">
        <v>40</v>
      </c>
      <c r="W17" s="342">
        <v>16391</v>
      </c>
      <c r="X17" s="361">
        <v>1224.1926843041879</v>
      </c>
      <c r="Y17" s="337">
        <v>571.31668619223092</v>
      </c>
      <c r="Z17" s="358">
        <v>1795.5093704964188</v>
      </c>
      <c r="AA17" s="363">
        <v>-161.74473796595692</v>
      </c>
      <c r="AB17" s="360">
        <v>558.49211404061771</v>
      </c>
      <c r="AC17" s="366">
        <f t="shared" si="6"/>
        <v>2192.2567465710795</v>
      </c>
    </row>
    <row r="18" spans="1:29" ht="18.75">
      <c r="A18" s="345">
        <v>46</v>
      </c>
      <c r="B18" s="346" t="s">
        <v>41</v>
      </c>
      <c r="C18" s="342">
        <v>1362</v>
      </c>
      <c r="D18" s="336">
        <v>1119.1864904552128</v>
      </c>
      <c r="E18" s="349">
        <v>557.86857562408227</v>
      </c>
      <c r="F18" s="352">
        <v>310.69676945668135</v>
      </c>
      <c r="G18" s="351">
        <v>250.62114537444933</v>
      </c>
      <c r="H18" s="337">
        <v>290.36563876651985</v>
      </c>
      <c r="I18" s="338">
        <v>1409.5521292217327</v>
      </c>
      <c r="J18" s="341">
        <v>-254.60279001468427</v>
      </c>
      <c r="K18" s="342">
        <v>219.72007788142949</v>
      </c>
      <c r="L18" s="339">
        <f t="shared" si="0"/>
        <v>1374.669417088478</v>
      </c>
      <c r="M18" s="364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57">
        <v>46</v>
      </c>
      <c r="V18" s="346" t="s">
        <v>41</v>
      </c>
      <c r="W18" s="342">
        <v>1369</v>
      </c>
      <c r="X18" s="361">
        <v>3091.3539057900175</v>
      </c>
      <c r="Y18" s="337">
        <v>837.75313715754339</v>
      </c>
      <c r="Z18" s="358">
        <v>3929.1070429475608</v>
      </c>
      <c r="AA18" s="362">
        <v>-245.6771365960555</v>
      </c>
      <c r="AB18" s="360">
        <v>728.2485121862594</v>
      </c>
      <c r="AC18" s="366">
        <f t="shared" si="6"/>
        <v>4411.6784185377646</v>
      </c>
    </row>
    <row r="19" spans="1:29" ht="18.75">
      <c r="A19" s="345">
        <v>47</v>
      </c>
      <c r="B19" s="346" t="s">
        <v>42</v>
      </c>
      <c r="C19" s="342">
        <v>1789</v>
      </c>
      <c r="D19" s="336">
        <v>1537.5299049748462</v>
      </c>
      <c r="E19" s="349">
        <v>1186.0206819452208</v>
      </c>
      <c r="F19" s="352">
        <v>-22.4315259921744</v>
      </c>
      <c r="G19" s="351">
        <v>373.94074902179989</v>
      </c>
      <c r="H19" s="337">
        <v>356.41252096143097</v>
      </c>
      <c r="I19" s="338">
        <v>1893.9424259362772</v>
      </c>
      <c r="J19" s="341">
        <v>-10.095584125209614</v>
      </c>
      <c r="K19" s="342">
        <v>217.22410138052931</v>
      </c>
      <c r="L19" s="339">
        <f t="shared" si="0"/>
        <v>2101.0709431915971</v>
      </c>
      <c r="M19" s="364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57">
        <v>47</v>
      </c>
      <c r="V19" s="346" t="s">
        <v>42</v>
      </c>
      <c r="W19" s="342">
        <v>1808</v>
      </c>
      <c r="X19" s="361">
        <v>3887.0188648785261</v>
      </c>
      <c r="Y19" s="337">
        <v>903.09481976880124</v>
      </c>
      <c r="Z19" s="358">
        <v>4790.1136846473273</v>
      </c>
      <c r="AA19" s="363">
        <v>-47.876659292035399</v>
      </c>
      <c r="AB19" s="360">
        <v>709.25836710876786</v>
      </c>
      <c r="AC19" s="366">
        <f t="shared" si="6"/>
        <v>5451.4953924640595</v>
      </c>
    </row>
    <row r="20" spans="1:29" ht="18.75">
      <c r="A20" s="345">
        <v>49</v>
      </c>
      <c r="B20" s="346" t="s">
        <v>43</v>
      </c>
      <c r="C20" s="342">
        <v>297132</v>
      </c>
      <c r="D20" s="336">
        <v>1171.1524574936393</v>
      </c>
      <c r="E20" s="349">
        <v>779.68843140422439</v>
      </c>
      <c r="F20" s="352">
        <v>288.27199695758117</v>
      </c>
      <c r="G20" s="351">
        <v>103.19202913183366</v>
      </c>
      <c r="H20" s="337">
        <v>-79.386713649152568</v>
      </c>
      <c r="I20" s="338">
        <v>1091.7657438444867</v>
      </c>
      <c r="J20" s="341">
        <v>1.6871928974327908</v>
      </c>
      <c r="K20" s="342">
        <v>102.96161980806362</v>
      </c>
      <c r="L20" s="339">
        <f t="shared" si="0"/>
        <v>1196.4145565499832</v>
      </c>
      <c r="M20" s="364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57">
        <v>49</v>
      </c>
      <c r="V20" s="346" t="s">
        <v>43</v>
      </c>
      <c r="W20" s="342">
        <v>292796</v>
      </c>
      <c r="X20" s="361">
        <v>834.99753466680636</v>
      </c>
      <c r="Y20" s="337">
        <v>-601.92620455394683</v>
      </c>
      <c r="Z20" s="358">
        <v>233.07133011285944</v>
      </c>
      <c r="AA20" s="362">
        <v>4.6922259866938072</v>
      </c>
      <c r="AB20" s="360">
        <v>327.81098981803797</v>
      </c>
      <c r="AC20" s="366">
        <f t="shared" si="6"/>
        <v>565.57454591759119</v>
      </c>
    </row>
    <row r="21" spans="1:29" ht="18.75">
      <c r="A21" s="345">
        <v>50</v>
      </c>
      <c r="B21" s="346" t="s">
        <v>44</v>
      </c>
      <c r="C21" s="342">
        <v>11417</v>
      </c>
      <c r="D21" s="336">
        <v>228.61136901112377</v>
      </c>
      <c r="E21" s="349">
        <v>215.23990540422179</v>
      </c>
      <c r="F21" s="352">
        <v>8.0910922308837705</v>
      </c>
      <c r="G21" s="351">
        <v>5.280371376018218</v>
      </c>
      <c r="H21" s="337">
        <v>311.70395024962772</v>
      </c>
      <c r="I21" s="338">
        <v>540.31531926075149</v>
      </c>
      <c r="J21" s="341">
        <v>-113.40159411404046</v>
      </c>
      <c r="K21" s="342">
        <v>183.09992031991084</v>
      </c>
      <c r="L21" s="339">
        <f t="shared" si="0"/>
        <v>610.01364546662194</v>
      </c>
      <c r="M21" s="364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57">
        <v>50</v>
      </c>
      <c r="V21" s="346" t="s">
        <v>44</v>
      </c>
      <c r="W21" s="342">
        <v>11483</v>
      </c>
      <c r="X21" s="361">
        <v>1526.9663162078107</v>
      </c>
      <c r="Y21" s="337">
        <v>389.88795664420894</v>
      </c>
      <c r="Z21" s="358">
        <v>1916.8542728520197</v>
      </c>
      <c r="AA21" s="363">
        <v>-116.20586954628581</v>
      </c>
      <c r="AB21" s="360">
        <v>590.04937994494242</v>
      </c>
      <c r="AC21" s="366">
        <f t="shared" si="6"/>
        <v>2390.6977832506764</v>
      </c>
    </row>
    <row r="22" spans="1:29" ht="18.75">
      <c r="A22" s="345">
        <v>51</v>
      </c>
      <c r="B22" s="346" t="s">
        <v>45</v>
      </c>
      <c r="C22" s="342">
        <v>9334</v>
      </c>
      <c r="D22" s="336">
        <v>-511.29312191986287</v>
      </c>
      <c r="E22" s="349">
        <v>392.73098350117851</v>
      </c>
      <c r="F22" s="352">
        <v>-424.84261838440113</v>
      </c>
      <c r="G22" s="350">
        <v>-479.18148703664025</v>
      </c>
      <c r="H22" s="337">
        <v>-17.278551532033426</v>
      </c>
      <c r="I22" s="338">
        <v>-528.57178058710087</v>
      </c>
      <c r="J22" s="341">
        <v>-90.847868009427899</v>
      </c>
      <c r="K22" s="342">
        <v>193.24448794943586</v>
      </c>
      <c r="L22" s="339">
        <f t="shared" si="0"/>
        <v>-426.17516064709287</v>
      </c>
      <c r="M22" s="364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57">
        <v>51</v>
      </c>
      <c r="V22" s="346" t="s">
        <v>45</v>
      </c>
      <c r="W22" s="342">
        <v>9452</v>
      </c>
      <c r="X22" s="361">
        <v>1263.4916443200309</v>
      </c>
      <c r="Y22" s="337">
        <v>-276.23694615486704</v>
      </c>
      <c r="Z22" s="358">
        <v>987.25469816516386</v>
      </c>
      <c r="AA22" s="362">
        <v>-102.76121455776556</v>
      </c>
      <c r="AB22" s="360">
        <v>610.07461375683999</v>
      </c>
      <c r="AC22" s="366">
        <f t="shared" si="6"/>
        <v>1494.5680973642384</v>
      </c>
    </row>
    <row r="23" spans="1:29" ht="18.75">
      <c r="A23" s="345">
        <v>52</v>
      </c>
      <c r="B23" s="346" t="s">
        <v>46</v>
      </c>
      <c r="C23" s="342">
        <v>2404</v>
      </c>
      <c r="D23" s="336">
        <v>819.73128119800333</v>
      </c>
      <c r="E23" s="349">
        <v>453.596921797005</v>
      </c>
      <c r="F23" s="352">
        <v>244.07986688851915</v>
      </c>
      <c r="G23" s="351">
        <v>122.0544925124792</v>
      </c>
      <c r="H23" s="337">
        <v>483.31988352745424</v>
      </c>
      <c r="I23" s="338">
        <v>1303.0507487520799</v>
      </c>
      <c r="J23" s="341">
        <v>95.599833610648915</v>
      </c>
      <c r="K23" s="342">
        <v>228.36538549597017</v>
      </c>
      <c r="L23" s="339">
        <f t="shared" si="0"/>
        <v>1627.015967858699</v>
      </c>
      <c r="M23" s="364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57">
        <v>52</v>
      </c>
      <c r="V23" s="346" t="s">
        <v>46</v>
      </c>
      <c r="W23" s="342">
        <v>2408</v>
      </c>
      <c r="X23" s="361">
        <v>2457.7952879996146</v>
      </c>
      <c r="Y23" s="337">
        <v>937.93989511981044</v>
      </c>
      <c r="Z23" s="358">
        <v>3395.7351831194251</v>
      </c>
      <c r="AA23" s="363">
        <v>37.027823920265782</v>
      </c>
      <c r="AB23" s="360">
        <v>751.99542098630627</v>
      </c>
      <c r="AC23" s="366">
        <f t="shared" si="6"/>
        <v>4184.7584280259971</v>
      </c>
    </row>
    <row r="24" spans="1:29" ht="18.75">
      <c r="A24" s="345">
        <v>61</v>
      </c>
      <c r="B24" s="346" t="s">
        <v>47</v>
      </c>
      <c r="C24" s="342">
        <v>16573</v>
      </c>
      <c r="D24" s="336">
        <v>152.25004525432934</v>
      </c>
      <c r="E24" s="349">
        <v>-48.654860314970129</v>
      </c>
      <c r="F24" s="352">
        <v>80.661195921076455</v>
      </c>
      <c r="G24" s="351">
        <v>120.24370964822302</v>
      </c>
      <c r="H24" s="337">
        <v>361.3523803777228</v>
      </c>
      <c r="I24" s="338">
        <v>513.60248597115788</v>
      </c>
      <c r="J24" s="341">
        <v>74.927110360224461</v>
      </c>
      <c r="K24" s="342">
        <v>183.02019799854762</v>
      </c>
      <c r="L24" s="339">
        <f t="shared" si="0"/>
        <v>771.54979432992991</v>
      </c>
      <c r="M24" s="364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57">
        <v>61</v>
      </c>
      <c r="V24" s="346" t="s">
        <v>47</v>
      </c>
      <c r="W24" s="342">
        <v>16800</v>
      </c>
      <c r="X24" s="361">
        <v>1757.4354231015543</v>
      </c>
      <c r="Y24" s="337">
        <v>597.34977104459949</v>
      </c>
      <c r="Z24" s="358">
        <v>2354.7851941461536</v>
      </c>
      <c r="AA24" s="362">
        <v>55.021309523809521</v>
      </c>
      <c r="AB24" s="360">
        <v>577.09969091779897</v>
      </c>
      <c r="AC24" s="366">
        <f t="shared" si="6"/>
        <v>2986.906194587762</v>
      </c>
    </row>
    <row r="25" spans="1:29" ht="18.75">
      <c r="A25" s="345">
        <v>69</v>
      </c>
      <c r="B25" s="346" t="s">
        <v>48</v>
      </c>
      <c r="C25" s="342">
        <v>6802</v>
      </c>
      <c r="D25" s="336">
        <v>113.14495736548074</v>
      </c>
      <c r="E25" s="349">
        <v>549.03734195824757</v>
      </c>
      <c r="F25" s="352">
        <v>-197.90252866803883</v>
      </c>
      <c r="G25" s="351">
        <v>-237.98985592472803</v>
      </c>
      <c r="H25" s="337">
        <v>546.58835636577476</v>
      </c>
      <c r="I25" s="338">
        <v>659.73331373125552</v>
      </c>
      <c r="J25" s="341">
        <v>100.03043222581594</v>
      </c>
      <c r="K25" s="342">
        <v>199.7702052038523</v>
      </c>
      <c r="L25" s="339">
        <f t="shared" si="0"/>
        <v>959.53395116092383</v>
      </c>
      <c r="M25" s="364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57">
        <v>69</v>
      </c>
      <c r="V25" s="346" t="s">
        <v>48</v>
      </c>
      <c r="W25" s="342">
        <v>6896</v>
      </c>
      <c r="X25" s="361">
        <v>2195.2632128834157</v>
      </c>
      <c r="Y25" s="337">
        <v>985.13173505814564</v>
      </c>
      <c r="Z25" s="358">
        <v>3180.3949479415614</v>
      </c>
      <c r="AA25" s="363">
        <v>121.58454176334106</v>
      </c>
      <c r="AB25" s="360">
        <v>640.65430725567535</v>
      </c>
      <c r="AC25" s="366">
        <f t="shared" si="6"/>
        <v>3942.6337969605775</v>
      </c>
    </row>
    <row r="26" spans="1:29" ht="18.75">
      <c r="A26" s="345">
        <v>71</v>
      </c>
      <c r="B26" s="346" t="s">
        <v>49</v>
      </c>
      <c r="C26" s="342">
        <v>6613</v>
      </c>
      <c r="D26" s="336">
        <v>669.4282473915016</v>
      </c>
      <c r="E26" s="349">
        <v>738.1686072886738</v>
      </c>
      <c r="F26" s="352">
        <v>17.570996522002115</v>
      </c>
      <c r="G26" s="351">
        <v>-86.311356419174359</v>
      </c>
      <c r="H26" s="337">
        <v>593.3670043853017</v>
      </c>
      <c r="I26" s="338">
        <v>1262.7952517768033</v>
      </c>
      <c r="J26" s="341">
        <v>96.383487070920907</v>
      </c>
      <c r="K26" s="342">
        <v>208.83706615704244</v>
      </c>
      <c r="L26" s="339">
        <f t="shared" si="0"/>
        <v>1568.0158050047667</v>
      </c>
      <c r="M26" s="364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57">
        <v>71</v>
      </c>
      <c r="V26" s="346" t="s">
        <v>49</v>
      </c>
      <c r="W26" s="342">
        <v>6667</v>
      </c>
      <c r="X26" s="361">
        <v>2469.7179471225359</v>
      </c>
      <c r="Y26" s="337">
        <v>1085.3421844402135</v>
      </c>
      <c r="Z26" s="358">
        <v>3555.0601315627496</v>
      </c>
      <c r="AA26" s="362">
        <v>71.388030598470081</v>
      </c>
      <c r="AB26" s="360">
        <v>651.22144879334758</v>
      </c>
      <c r="AC26" s="366">
        <f t="shared" si="6"/>
        <v>4277.6696109545674</v>
      </c>
    </row>
    <row r="27" spans="1:29" ht="18.75">
      <c r="A27" s="345">
        <v>72</v>
      </c>
      <c r="B27" s="346" t="s">
        <v>50</v>
      </c>
      <c r="C27" s="342">
        <v>950</v>
      </c>
      <c r="D27" s="336">
        <v>1325.5294736842104</v>
      </c>
      <c r="E27" s="349">
        <v>1323.8347368421053</v>
      </c>
      <c r="F27" s="352">
        <v>-19.52</v>
      </c>
      <c r="G27" s="351">
        <v>21.214736842105264</v>
      </c>
      <c r="H27" s="337">
        <v>301.72526315789474</v>
      </c>
      <c r="I27" s="338">
        <v>1627.2547368421053</v>
      </c>
      <c r="J27" s="341">
        <v>-229.35578947368421</v>
      </c>
      <c r="K27" s="342">
        <v>179.43235548878033</v>
      </c>
      <c r="L27" s="339">
        <f t="shared" si="0"/>
        <v>1577.3313028572015</v>
      </c>
      <c r="M27" s="364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57">
        <v>72</v>
      </c>
      <c r="V27" s="346" t="s">
        <v>50</v>
      </c>
      <c r="W27" s="342">
        <v>949</v>
      </c>
      <c r="X27" s="361">
        <v>3329.7128306264963</v>
      </c>
      <c r="Y27" s="337">
        <v>538.74802128349711</v>
      </c>
      <c r="Z27" s="358">
        <v>3868.4608519099929</v>
      </c>
      <c r="AA27" s="363">
        <v>-247.76606954689146</v>
      </c>
      <c r="AB27" s="360">
        <v>584.42591152322291</v>
      </c>
      <c r="AC27" s="366">
        <f t="shared" si="6"/>
        <v>4205.1206938863243</v>
      </c>
    </row>
    <row r="28" spans="1:29" ht="18.75">
      <c r="A28" s="345">
        <v>74</v>
      </c>
      <c r="B28" s="346" t="s">
        <v>51</v>
      </c>
      <c r="C28" s="342">
        <v>1083</v>
      </c>
      <c r="D28" s="336">
        <v>631.56048014773774</v>
      </c>
      <c r="E28" s="349">
        <v>490.25669436749769</v>
      </c>
      <c r="F28" s="352">
        <v>115.30655586334257</v>
      </c>
      <c r="G28" s="351">
        <v>25.997229916897506</v>
      </c>
      <c r="H28" s="337">
        <v>427.31578947368422</v>
      </c>
      <c r="I28" s="338">
        <v>1058.8753462603879</v>
      </c>
      <c r="J28" s="341">
        <v>-281.81809787626963</v>
      </c>
      <c r="K28" s="342">
        <v>264.5635944164909</v>
      </c>
      <c r="L28" s="339">
        <f t="shared" si="0"/>
        <v>1041.6208428006094</v>
      </c>
      <c r="M28" s="364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57">
        <v>74</v>
      </c>
      <c r="V28" s="346" t="s">
        <v>51</v>
      </c>
      <c r="W28" s="342">
        <v>1103</v>
      </c>
      <c r="X28" s="361">
        <v>2865.9750440995172</v>
      </c>
      <c r="Y28" s="337">
        <v>1026.3664724777575</v>
      </c>
      <c r="Z28" s="358">
        <v>3892.3415165772749</v>
      </c>
      <c r="AA28" s="362">
        <v>-278.99184043517681</v>
      </c>
      <c r="AB28" s="360">
        <v>799.42053543263637</v>
      </c>
      <c r="AC28" s="366">
        <f t="shared" si="6"/>
        <v>4412.7702115747343</v>
      </c>
    </row>
    <row r="29" spans="1:29" ht="18.75">
      <c r="A29" s="345">
        <v>75</v>
      </c>
      <c r="B29" s="346" t="s">
        <v>52</v>
      </c>
      <c r="C29" s="342">
        <v>19702</v>
      </c>
      <c r="D29" s="336">
        <v>57.014110242614962</v>
      </c>
      <c r="E29" s="349">
        <v>58.424474672622068</v>
      </c>
      <c r="F29" s="352">
        <v>-51.470815145670493</v>
      </c>
      <c r="G29" s="351">
        <v>50.060450715663386</v>
      </c>
      <c r="H29" s="337">
        <v>-8.6931276012587553</v>
      </c>
      <c r="I29" s="338">
        <v>48.32098264135621</v>
      </c>
      <c r="J29" s="341">
        <v>-87.530250735965893</v>
      </c>
      <c r="K29" s="342">
        <v>164.30541852837592</v>
      </c>
      <c r="L29" s="339">
        <f t="shared" si="0"/>
        <v>125.09615043376624</v>
      </c>
      <c r="M29" s="364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57">
        <v>75</v>
      </c>
      <c r="V29" s="346" t="s">
        <v>52</v>
      </c>
      <c r="W29" s="342">
        <v>19877</v>
      </c>
      <c r="X29" s="361">
        <v>1693.5848128239584</v>
      </c>
      <c r="Y29" s="337">
        <v>11.014559977994196</v>
      </c>
      <c r="Z29" s="358">
        <v>1704.5993728019525</v>
      </c>
      <c r="AA29" s="363">
        <v>-85.303063842632184</v>
      </c>
      <c r="AB29" s="360">
        <v>534.4167008819245</v>
      </c>
      <c r="AC29" s="366">
        <f t="shared" si="6"/>
        <v>2153.7130098412449</v>
      </c>
    </row>
    <row r="30" spans="1:29" ht="18.75">
      <c r="A30" s="345">
        <v>77</v>
      </c>
      <c r="B30" s="346" t="s">
        <v>53</v>
      </c>
      <c r="C30" s="342">
        <v>4683</v>
      </c>
      <c r="D30" s="336">
        <v>230.0260516762759</v>
      </c>
      <c r="E30" s="349">
        <v>207.23403800982277</v>
      </c>
      <c r="F30" s="352">
        <v>13.375827461029255</v>
      </c>
      <c r="G30" s="351">
        <v>9.4161862054238732</v>
      </c>
      <c r="H30" s="337">
        <v>575.08050395045916</v>
      </c>
      <c r="I30" s="338">
        <v>805.10655562673503</v>
      </c>
      <c r="J30" s="341">
        <v>44.394405295750587</v>
      </c>
      <c r="K30" s="342">
        <v>226.9859727371655</v>
      </c>
      <c r="L30" s="339">
        <f t="shared" si="0"/>
        <v>1076.4869336596512</v>
      </c>
      <c r="M30" s="364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57">
        <v>77</v>
      </c>
      <c r="V30" s="346" t="s">
        <v>53</v>
      </c>
      <c r="W30" s="342">
        <v>4782</v>
      </c>
      <c r="X30" s="361">
        <v>2351.4295225325313</v>
      </c>
      <c r="Y30" s="337">
        <v>1067.3535779288168</v>
      </c>
      <c r="Z30" s="358">
        <v>3418.7831004613481</v>
      </c>
      <c r="AA30" s="362">
        <v>52.281890422417398</v>
      </c>
      <c r="AB30" s="360">
        <v>731.1012924540039</v>
      </c>
      <c r="AC30" s="366">
        <f t="shared" si="6"/>
        <v>4202.1662833377695</v>
      </c>
    </row>
    <row r="31" spans="1:29" ht="18.75">
      <c r="A31" s="345">
        <v>78</v>
      </c>
      <c r="B31" s="346" t="s">
        <v>54</v>
      </c>
      <c r="C31" s="342">
        <v>7979</v>
      </c>
      <c r="D31" s="336">
        <v>-95.480386013284871</v>
      </c>
      <c r="E31" s="349">
        <v>141.47424489284373</v>
      </c>
      <c r="F31" s="352">
        <v>-193.39954881564105</v>
      </c>
      <c r="G31" s="351">
        <v>-43.555082090487531</v>
      </c>
      <c r="H31" s="337">
        <v>-6.6638676525880438</v>
      </c>
      <c r="I31" s="338">
        <v>-102.14425366587291</v>
      </c>
      <c r="J31" s="341">
        <v>-43.14813886451936</v>
      </c>
      <c r="K31" s="342">
        <v>156.75601758654852</v>
      </c>
      <c r="L31" s="339">
        <f t="shared" si="0"/>
        <v>11.463625056156246</v>
      </c>
      <c r="M31" s="364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57">
        <v>78</v>
      </c>
      <c r="V31" s="346" t="s">
        <v>54</v>
      </c>
      <c r="W31" s="342">
        <v>8042</v>
      </c>
      <c r="X31" s="361">
        <v>1568.4184875313285</v>
      </c>
      <c r="Y31" s="337">
        <v>-65.948014826711059</v>
      </c>
      <c r="Z31" s="358">
        <v>1502.4704727046174</v>
      </c>
      <c r="AA31" s="363">
        <v>-67.126709773688134</v>
      </c>
      <c r="AB31" s="360">
        <v>499.17686220655543</v>
      </c>
      <c r="AC31" s="366">
        <f t="shared" si="6"/>
        <v>1934.5206251374846</v>
      </c>
    </row>
    <row r="32" spans="1:29" ht="18.75">
      <c r="A32" s="345">
        <v>79</v>
      </c>
      <c r="B32" s="346" t="s">
        <v>55</v>
      </c>
      <c r="C32" s="342">
        <v>6785</v>
      </c>
      <c r="D32" s="336">
        <v>-206.61164333087694</v>
      </c>
      <c r="E32" s="349">
        <v>44.454974207811347</v>
      </c>
      <c r="F32" s="352">
        <v>-128.22579218865144</v>
      </c>
      <c r="G32" s="351">
        <v>-122.84082535003685</v>
      </c>
      <c r="H32" s="337">
        <v>-71.08415622697126</v>
      </c>
      <c r="I32" s="338">
        <v>-277.69565217391306</v>
      </c>
      <c r="J32" s="341">
        <v>-52.834929992630805</v>
      </c>
      <c r="K32" s="342">
        <v>160.11801021782168</v>
      </c>
      <c r="L32" s="339">
        <f t="shared" si="0"/>
        <v>-170.41257194872219</v>
      </c>
      <c r="M32" s="364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57">
        <v>79</v>
      </c>
      <c r="V32" s="346" t="s">
        <v>55</v>
      </c>
      <c r="W32" s="342">
        <v>6869</v>
      </c>
      <c r="X32" s="361">
        <v>1721.5716859574959</v>
      </c>
      <c r="Y32" s="337">
        <v>-199.28393597675264</v>
      </c>
      <c r="Z32" s="358">
        <v>1522.2877499807432</v>
      </c>
      <c r="AA32" s="362">
        <v>-61.133352744213134</v>
      </c>
      <c r="AB32" s="360">
        <v>520.1546196028454</v>
      </c>
      <c r="AC32" s="366">
        <f t="shared" si="6"/>
        <v>1981.3090168393755</v>
      </c>
    </row>
    <row r="33" spans="1:29" ht="18.75">
      <c r="A33" s="345">
        <v>81</v>
      </c>
      <c r="B33" s="346" t="s">
        <v>56</v>
      </c>
      <c r="C33" s="342">
        <v>2621</v>
      </c>
      <c r="D33" s="336">
        <v>184.36169400991989</v>
      </c>
      <c r="E33" s="349">
        <v>-83.768790537962616</v>
      </c>
      <c r="F33" s="352">
        <v>110.68904998092331</v>
      </c>
      <c r="G33" s="351">
        <v>157.44143456695917</v>
      </c>
      <c r="H33" s="337">
        <v>101.59404807325448</v>
      </c>
      <c r="I33" s="338">
        <v>285.95574208317436</v>
      </c>
      <c r="J33" s="341">
        <v>-263.35673407096527</v>
      </c>
      <c r="K33" s="342">
        <v>239.82066026518461</v>
      </c>
      <c r="L33" s="339">
        <f t="shared" si="0"/>
        <v>262.41966827739373</v>
      </c>
      <c r="M33" s="364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57">
        <v>81</v>
      </c>
      <c r="V33" s="346" t="s">
        <v>56</v>
      </c>
      <c r="W33" s="342">
        <v>2655</v>
      </c>
      <c r="X33" s="361">
        <v>2437.300456118272</v>
      </c>
      <c r="Y33" s="337">
        <v>740.04856621136548</v>
      </c>
      <c r="Z33" s="358">
        <v>3177.3490223296371</v>
      </c>
      <c r="AA33" s="363">
        <v>-252.79322033898305</v>
      </c>
      <c r="AB33" s="360">
        <v>792.55699938175121</v>
      </c>
      <c r="AC33" s="366">
        <f t="shared" si="6"/>
        <v>3717.1128013724051</v>
      </c>
    </row>
    <row r="34" spans="1:29" ht="18.75">
      <c r="A34" s="345">
        <v>82</v>
      </c>
      <c r="B34" s="346" t="s">
        <v>57</v>
      </c>
      <c r="C34" s="342">
        <v>9405</v>
      </c>
      <c r="D34" s="336">
        <v>410.48931419457733</v>
      </c>
      <c r="E34" s="349">
        <v>363.0179691653376</v>
      </c>
      <c r="F34" s="352">
        <v>37.051887293992557</v>
      </c>
      <c r="G34" s="351">
        <v>10.419457735247208</v>
      </c>
      <c r="H34" s="337">
        <v>244.88569909622541</v>
      </c>
      <c r="I34" s="338">
        <v>655.37501329080271</v>
      </c>
      <c r="J34" s="341">
        <v>-222.1686337054758</v>
      </c>
      <c r="K34" s="342">
        <v>151.07023403429938</v>
      </c>
      <c r="L34" s="339">
        <f t="shared" si="0"/>
        <v>584.27661361962623</v>
      </c>
      <c r="M34" s="364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57">
        <v>82</v>
      </c>
      <c r="V34" s="346" t="s">
        <v>57</v>
      </c>
      <c r="W34" s="342">
        <v>9389</v>
      </c>
      <c r="X34" s="361">
        <v>953.98739737323172</v>
      </c>
      <c r="Y34" s="337">
        <v>232.93843136989045</v>
      </c>
      <c r="Z34" s="358">
        <v>1186.9258287431221</v>
      </c>
      <c r="AA34" s="362">
        <v>-203.28043455107041</v>
      </c>
      <c r="AB34" s="360">
        <v>497.22398880749176</v>
      </c>
      <c r="AC34" s="366">
        <f t="shared" si="6"/>
        <v>1480.8693829995436</v>
      </c>
    </row>
    <row r="35" spans="1:29" ht="18.75">
      <c r="A35" s="345">
        <v>86</v>
      </c>
      <c r="B35" s="346" t="s">
        <v>58</v>
      </c>
      <c r="C35" s="342">
        <v>8143</v>
      </c>
      <c r="D35" s="336">
        <v>393.86049367554955</v>
      </c>
      <c r="E35" s="349">
        <v>369.1969790003684</v>
      </c>
      <c r="F35" s="352">
        <v>30.242171189979125</v>
      </c>
      <c r="G35" s="351">
        <v>-5.5786565147979861</v>
      </c>
      <c r="H35" s="337">
        <v>352.33292398378978</v>
      </c>
      <c r="I35" s="338">
        <v>746.19341765933927</v>
      </c>
      <c r="J35" s="341">
        <v>-143.22792582586271</v>
      </c>
      <c r="K35" s="342">
        <v>176.65305308900238</v>
      </c>
      <c r="L35" s="339">
        <f t="shared" si="0"/>
        <v>779.61854492247892</v>
      </c>
      <c r="M35" s="364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57">
        <v>86</v>
      </c>
      <c r="V35" s="346" t="s">
        <v>58</v>
      </c>
      <c r="W35" s="342">
        <v>8175</v>
      </c>
      <c r="X35" s="361">
        <v>1189.6972452461328</v>
      </c>
      <c r="Y35" s="337">
        <v>384.54786464087232</v>
      </c>
      <c r="Z35" s="358">
        <v>1574.2451098870051</v>
      </c>
      <c r="AA35" s="363">
        <v>-148.868501529052</v>
      </c>
      <c r="AB35" s="360">
        <v>578.86037327671818</v>
      </c>
      <c r="AC35" s="366">
        <f t="shared" si="6"/>
        <v>2004.2369816346713</v>
      </c>
    </row>
    <row r="36" spans="1:29" ht="18.75">
      <c r="A36" s="345">
        <v>90</v>
      </c>
      <c r="B36" s="346" t="s">
        <v>59</v>
      </c>
      <c r="C36" s="342">
        <v>3136</v>
      </c>
      <c r="D36" s="336">
        <v>116.61033163265306</v>
      </c>
      <c r="E36" s="349">
        <v>301.92346938775512</v>
      </c>
      <c r="F36" s="352">
        <v>30.010841836734695</v>
      </c>
      <c r="G36" s="351">
        <v>-215.32397959183675</v>
      </c>
      <c r="H36" s="337">
        <v>-3.6890943877551021</v>
      </c>
      <c r="I36" s="338">
        <v>112.92123724489795</v>
      </c>
      <c r="J36" s="341">
        <v>-93.707589285714292</v>
      </c>
      <c r="K36" s="342">
        <v>227.39933975223428</v>
      </c>
      <c r="L36" s="339">
        <f t="shared" si="0"/>
        <v>246.61298771141793</v>
      </c>
      <c r="M36" s="364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57">
        <v>90</v>
      </c>
      <c r="V36" s="346" t="s">
        <v>59</v>
      </c>
      <c r="W36" s="342">
        <v>3196</v>
      </c>
      <c r="X36" s="361">
        <v>3066.7831344189785</v>
      </c>
      <c r="Y36" s="337">
        <v>509.25717163012564</v>
      </c>
      <c r="Z36" s="358">
        <v>3576.0403060491044</v>
      </c>
      <c r="AA36" s="362">
        <v>-128.53723404255319</v>
      </c>
      <c r="AB36" s="360">
        <v>743.60877393208295</v>
      </c>
      <c r="AC36" s="366">
        <f t="shared" si="6"/>
        <v>4191.1118459386344</v>
      </c>
    </row>
    <row r="37" spans="1:29" ht="18.75">
      <c r="A37" s="345">
        <v>91</v>
      </c>
      <c r="B37" s="346" t="s">
        <v>60</v>
      </c>
      <c r="C37" s="342">
        <v>658457</v>
      </c>
      <c r="D37" s="336">
        <v>202.96094657661777</v>
      </c>
      <c r="E37" s="349">
        <v>330.02861082804191</v>
      </c>
      <c r="F37" s="352">
        <v>-10.602028682207038</v>
      </c>
      <c r="G37" s="351">
        <v>-116.46563556921713</v>
      </c>
      <c r="H37" s="337">
        <v>-92.251623112822855</v>
      </c>
      <c r="I37" s="338">
        <v>110.7093234637949</v>
      </c>
      <c r="J37" s="341">
        <v>50.836970371641577</v>
      </c>
      <c r="K37" s="342">
        <v>134.07024145902585</v>
      </c>
      <c r="L37" s="339">
        <f t="shared" si="0"/>
        <v>295.61653529446232</v>
      </c>
      <c r="M37" s="364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57">
        <v>91</v>
      </c>
      <c r="V37" s="346" t="s">
        <v>60</v>
      </c>
      <c r="W37" s="342">
        <v>656920</v>
      </c>
      <c r="X37" s="361">
        <v>661.23127979310948</v>
      </c>
      <c r="Y37" s="337">
        <v>-568.7442722527021</v>
      </c>
      <c r="Z37" s="358">
        <v>92.487007540407419</v>
      </c>
      <c r="AA37" s="363">
        <v>54.874206904950377</v>
      </c>
      <c r="AB37" s="360">
        <v>427.5074339804267</v>
      </c>
      <c r="AC37" s="366">
        <f t="shared" si="6"/>
        <v>574.8686484257845</v>
      </c>
    </row>
    <row r="38" spans="1:29" ht="18.75">
      <c r="A38" s="345">
        <v>92</v>
      </c>
      <c r="B38" s="346" t="s">
        <v>61</v>
      </c>
      <c r="C38" s="342">
        <v>239206</v>
      </c>
      <c r="D38" s="336">
        <v>548.98735817663442</v>
      </c>
      <c r="E38" s="349">
        <v>677.6984607409513</v>
      </c>
      <c r="F38" s="352">
        <v>-115.77722548765499</v>
      </c>
      <c r="G38" s="351">
        <v>-12.933877076661958</v>
      </c>
      <c r="H38" s="337">
        <v>-15.875835054304657</v>
      </c>
      <c r="I38" s="338">
        <v>533.11152312232969</v>
      </c>
      <c r="J38" s="341">
        <v>84.361069538389501</v>
      </c>
      <c r="K38" s="342">
        <v>125.56638947926298</v>
      </c>
      <c r="L38" s="339">
        <f t="shared" si="0"/>
        <v>743.03898213998218</v>
      </c>
      <c r="M38" s="364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57">
        <v>92</v>
      </c>
      <c r="V38" s="346" t="s">
        <v>61</v>
      </c>
      <c r="W38" s="342">
        <v>237231</v>
      </c>
      <c r="X38" s="361">
        <v>840.14885635048392</v>
      </c>
      <c r="Y38" s="337">
        <v>-133.20697615762816</v>
      </c>
      <c r="Z38" s="358">
        <v>706.94188019285571</v>
      </c>
      <c r="AA38" s="362">
        <v>104.5924731590728</v>
      </c>
      <c r="AB38" s="360">
        <v>400.77212232198201</v>
      </c>
      <c r="AC38" s="366">
        <f t="shared" si="6"/>
        <v>1212.3064756739104</v>
      </c>
    </row>
    <row r="39" spans="1:29" ht="18.75">
      <c r="A39" s="345">
        <v>97</v>
      </c>
      <c r="B39" s="346" t="s">
        <v>62</v>
      </c>
      <c r="C39" s="342">
        <v>2131</v>
      </c>
      <c r="D39" s="336">
        <v>130.60159549507273</v>
      </c>
      <c r="E39" s="349">
        <v>152.13467855466916</v>
      </c>
      <c r="F39" s="352">
        <v>-148.85124354763022</v>
      </c>
      <c r="G39" s="351">
        <v>127.31816048803378</v>
      </c>
      <c r="H39" s="337">
        <v>69.453308305959638</v>
      </c>
      <c r="I39" s="338">
        <v>200.05537306428906</v>
      </c>
      <c r="J39" s="341">
        <v>-244.13749413420931</v>
      </c>
      <c r="K39" s="342">
        <v>213.09404307490473</v>
      </c>
      <c r="L39" s="339">
        <f t="shared" si="0"/>
        <v>169.01192200498448</v>
      </c>
      <c r="M39" s="364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57">
        <v>97</v>
      </c>
      <c r="V39" s="346" t="s">
        <v>62</v>
      </c>
      <c r="W39" s="342">
        <v>2156</v>
      </c>
      <c r="X39" s="361">
        <v>2345.5156903552775</v>
      </c>
      <c r="Y39" s="337">
        <v>648.42286118824347</v>
      </c>
      <c r="Z39" s="358">
        <v>2993.9385515435206</v>
      </c>
      <c r="AA39" s="363">
        <v>-253.13450834879407</v>
      </c>
      <c r="AB39" s="360">
        <v>700.9989630925063</v>
      </c>
      <c r="AC39" s="366">
        <f t="shared" si="6"/>
        <v>3441.8030062872331</v>
      </c>
    </row>
    <row r="40" spans="1:29" ht="18.75">
      <c r="A40" s="345">
        <v>98</v>
      </c>
      <c r="B40" s="346" t="s">
        <v>63</v>
      </c>
      <c r="C40" s="342">
        <v>23090</v>
      </c>
      <c r="D40" s="336">
        <v>672.58904287570374</v>
      </c>
      <c r="E40" s="349">
        <v>353.64304893893461</v>
      </c>
      <c r="F40" s="352">
        <v>187.7620614984842</v>
      </c>
      <c r="G40" s="350">
        <v>131.18393243828498</v>
      </c>
      <c r="H40" s="337">
        <v>289.25812039844089</v>
      </c>
      <c r="I40" s="338">
        <v>961.84716327414469</v>
      </c>
      <c r="J40" s="341">
        <v>-217.85300996102208</v>
      </c>
      <c r="K40" s="342">
        <v>151.03147193447614</v>
      </c>
      <c r="L40" s="339">
        <f t="shared" si="0"/>
        <v>895.02562524759878</v>
      </c>
      <c r="M40" s="364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57">
        <v>98</v>
      </c>
      <c r="V40" s="346" t="s">
        <v>63</v>
      </c>
      <c r="W40" s="342">
        <v>23251</v>
      </c>
      <c r="X40" s="361">
        <v>1482.0154359074641</v>
      </c>
      <c r="Y40" s="337">
        <v>272.64764187980239</v>
      </c>
      <c r="Z40" s="358">
        <v>1754.6630777872665</v>
      </c>
      <c r="AA40" s="362">
        <v>-197.90417616446604</v>
      </c>
      <c r="AB40" s="360">
        <v>498.2396055410407</v>
      </c>
      <c r="AC40" s="366">
        <f t="shared" si="6"/>
        <v>2054.9985071638412</v>
      </c>
    </row>
    <row r="41" spans="1:29" ht="18.75">
      <c r="A41" s="345">
        <v>102</v>
      </c>
      <c r="B41" s="346" t="s">
        <v>64</v>
      </c>
      <c r="C41" s="342">
        <v>9870</v>
      </c>
      <c r="D41" s="336">
        <v>299.63191489361702</v>
      </c>
      <c r="E41" s="349">
        <v>126.51691995947316</v>
      </c>
      <c r="F41" s="352">
        <v>106.19766970618035</v>
      </c>
      <c r="G41" s="351">
        <v>66.917325227963531</v>
      </c>
      <c r="H41" s="337">
        <v>421.35977710233027</v>
      </c>
      <c r="I41" s="338">
        <v>720.99159067882476</v>
      </c>
      <c r="J41" s="341">
        <v>69.246605876393104</v>
      </c>
      <c r="K41" s="342">
        <v>219.01539981735888</v>
      </c>
      <c r="L41" s="339">
        <f t="shared" si="0"/>
        <v>1009.2535963725768</v>
      </c>
      <c r="M41" s="364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57">
        <v>102</v>
      </c>
      <c r="V41" s="346" t="s">
        <v>64</v>
      </c>
      <c r="W41" s="342">
        <v>9937</v>
      </c>
      <c r="X41" s="361">
        <v>1534.2522047424543</v>
      </c>
      <c r="Y41" s="337">
        <v>718.7646823300164</v>
      </c>
      <c r="Z41" s="358">
        <v>2253.0168870724706</v>
      </c>
      <c r="AA41" s="363">
        <v>80.714601992553085</v>
      </c>
      <c r="AB41" s="360">
        <v>658.61821393261403</v>
      </c>
      <c r="AC41" s="366">
        <f t="shared" si="6"/>
        <v>2992.3497029976379</v>
      </c>
    </row>
    <row r="42" spans="1:29" ht="18.75">
      <c r="A42" s="345">
        <v>103</v>
      </c>
      <c r="B42" s="346" t="s">
        <v>65</v>
      </c>
      <c r="C42" s="342">
        <v>2166</v>
      </c>
      <c r="D42" s="336">
        <v>318.97691597414587</v>
      </c>
      <c r="E42" s="349">
        <v>167.17543859649123</v>
      </c>
      <c r="F42" s="352">
        <v>94.720221606648195</v>
      </c>
      <c r="G42" s="351">
        <v>57.081255771006461</v>
      </c>
      <c r="H42" s="337">
        <v>511.57848568790399</v>
      </c>
      <c r="I42" s="338">
        <v>830.55540166204992</v>
      </c>
      <c r="J42" s="341">
        <v>-253.39981532779316</v>
      </c>
      <c r="K42" s="342">
        <v>229.66853840181042</v>
      </c>
      <c r="L42" s="339">
        <f t="shared" si="0"/>
        <v>806.82412473606723</v>
      </c>
      <c r="M42" s="364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57">
        <v>103</v>
      </c>
      <c r="V42" s="346" t="s">
        <v>65</v>
      </c>
      <c r="W42" s="342">
        <v>2174</v>
      </c>
      <c r="X42" s="361">
        <v>1494.8257624584787</v>
      </c>
      <c r="Y42" s="337">
        <v>812.81950816528911</v>
      </c>
      <c r="Z42" s="358">
        <v>2307.6452706237678</v>
      </c>
      <c r="AA42" s="362">
        <v>-265.8629254829807</v>
      </c>
      <c r="AB42" s="360">
        <v>731.4169988865857</v>
      </c>
      <c r="AC42" s="366">
        <f t="shared" si="6"/>
        <v>2773.1993440273727</v>
      </c>
    </row>
    <row r="43" spans="1:29" ht="18.75">
      <c r="A43" s="345">
        <v>105</v>
      </c>
      <c r="B43" s="346" t="s">
        <v>66</v>
      </c>
      <c r="C43" s="342">
        <v>2139</v>
      </c>
      <c r="D43" s="336">
        <v>766.49696119682096</v>
      </c>
      <c r="E43" s="349">
        <v>442.96166432912577</v>
      </c>
      <c r="F43" s="352">
        <v>158.30107526881721</v>
      </c>
      <c r="G43" s="351">
        <v>165.23422159887798</v>
      </c>
      <c r="H43" s="337">
        <v>373.88172043010752</v>
      </c>
      <c r="I43" s="338">
        <v>1140.3782141187471</v>
      </c>
      <c r="J43" s="341">
        <v>-220.34782608695653</v>
      </c>
      <c r="K43" s="342">
        <v>234.52239277052999</v>
      </c>
      <c r="L43" s="339">
        <f t="shared" si="0"/>
        <v>1154.5527808023205</v>
      </c>
      <c r="M43" s="364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57">
        <v>105</v>
      </c>
      <c r="V43" s="346" t="s">
        <v>66</v>
      </c>
      <c r="W43" s="342">
        <v>2199</v>
      </c>
      <c r="X43" s="361">
        <v>4094.3054342595892</v>
      </c>
      <c r="Y43" s="337">
        <v>923.74493474156361</v>
      </c>
      <c r="Z43" s="358">
        <v>5018.0503690011528</v>
      </c>
      <c r="AA43" s="363">
        <v>-211.83583447021374</v>
      </c>
      <c r="AB43" s="360">
        <v>747.94690667238206</v>
      </c>
      <c r="AC43" s="366">
        <f t="shared" si="6"/>
        <v>5554.1614412033214</v>
      </c>
    </row>
    <row r="44" spans="1:29" ht="18.75">
      <c r="A44" s="345">
        <v>106</v>
      </c>
      <c r="B44" s="346" t="s">
        <v>67</v>
      </c>
      <c r="C44" s="342">
        <v>46880</v>
      </c>
      <c r="D44" s="336">
        <v>342.85388225255974</v>
      </c>
      <c r="E44" s="349">
        <v>227.01565699658704</v>
      </c>
      <c r="F44" s="352">
        <v>37.31843003412969</v>
      </c>
      <c r="G44" s="351">
        <v>78.519795221842998</v>
      </c>
      <c r="H44" s="337">
        <v>-4.3125639931740611</v>
      </c>
      <c r="I44" s="338">
        <v>338.54129692832765</v>
      </c>
      <c r="J44" s="341">
        <v>-37.200298634812285</v>
      </c>
      <c r="K44" s="342">
        <v>143.15754989120182</v>
      </c>
      <c r="L44" s="339">
        <f t="shared" si="0"/>
        <v>444.49854818471721</v>
      </c>
      <c r="M44" s="364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57">
        <v>106</v>
      </c>
      <c r="V44" s="346" t="s">
        <v>67</v>
      </c>
      <c r="W44" s="342">
        <v>46576</v>
      </c>
      <c r="X44" s="361">
        <v>1195.3481744766445</v>
      </c>
      <c r="Y44" s="337">
        <v>-103.41399248746492</v>
      </c>
      <c r="Z44" s="358">
        <v>1091.9341819891795</v>
      </c>
      <c r="AA44" s="362">
        <v>-39.059429749227071</v>
      </c>
      <c r="AB44" s="360">
        <v>457.49072444079962</v>
      </c>
      <c r="AC44" s="366">
        <f t="shared" si="6"/>
        <v>1510.365476680752</v>
      </c>
    </row>
    <row r="45" spans="1:29" ht="18.75">
      <c r="A45" s="345">
        <v>108</v>
      </c>
      <c r="B45" s="346" t="s">
        <v>68</v>
      </c>
      <c r="C45" s="342">
        <v>10337</v>
      </c>
      <c r="D45" s="336">
        <v>392.45632195027571</v>
      </c>
      <c r="E45" s="349">
        <v>322.48892328528586</v>
      </c>
      <c r="F45" s="352">
        <v>61.17210022250169</v>
      </c>
      <c r="G45" s="351">
        <v>8.79529844248815</v>
      </c>
      <c r="H45" s="337">
        <v>433.50382122472672</v>
      </c>
      <c r="I45" s="338">
        <v>825.96014317500237</v>
      </c>
      <c r="J45" s="341">
        <v>-126.02341104769276</v>
      </c>
      <c r="K45" s="342">
        <v>170.73430566835432</v>
      </c>
      <c r="L45" s="339">
        <f t="shared" si="0"/>
        <v>870.67103779566389</v>
      </c>
      <c r="M45" s="364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57">
        <v>108</v>
      </c>
      <c r="V45" s="346" t="s">
        <v>68</v>
      </c>
      <c r="W45" s="342">
        <v>10344</v>
      </c>
      <c r="X45" s="361">
        <v>1394.1587601243591</v>
      </c>
      <c r="Y45" s="337">
        <v>631.61583731584869</v>
      </c>
      <c r="Z45" s="358">
        <v>2025.7745974402078</v>
      </c>
      <c r="AA45" s="363">
        <v>-104.74622969837587</v>
      </c>
      <c r="AB45" s="360">
        <v>567.99417112618551</v>
      </c>
      <c r="AC45" s="366">
        <f t="shared" si="6"/>
        <v>2489.0225388680174</v>
      </c>
    </row>
    <row r="46" spans="1:29" ht="18.75">
      <c r="A46" s="345">
        <v>109</v>
      </c>
      <c r="B46" s="346" t="s">
        <v>69</v>
      </c>
      <c r="C46" s="342">
        <v>67971</v>
      </c>
      <c r="D46" s="336">
        <v>160.64056730076061</v>
      </c>
      <c r="E46" s="349">
        <v>143.06014329640581</v>
      </c>
      <c r="F46" s="352">
        <v>-15.540804166482765</v>
      </c>
      <c r="G46" s="351">
        <v>33.121228170837561</v>
      </c>
      <c r="H46" s="337">
        <v>103.47329007959277</v>
      </c>
      <c r="I46" s="338">
        <v>264.11387209251006</v>
      </c>
      <c r="J46" s="341">
        <v>-207.54961674831912</v>
      </c>
      <c r="K46" s="342">
        <v>154.62490811095964</v>
      </c>
      <c r="L46" s="339">
        <f t="shared" si="0"/>
        <v>211.18916345515058</v>
      </c>
      <c r="M46" s="364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57">
        <v>109</v>
      </c>
      <c r="V46" s="346" t="s">
        <v>69</v>
      </c>
      <c r="W46" s="342">
        <v>67848</v>
      </c>
      <c r="X46" s="361">
        <v>1332.6568398916288</v>
      </c>
      <c r="Y46" s="337">
        <v>129.78765099323894</v>
      </c>
      <c r="Z46" s="358">
        <v>1462.4444908848679</v>
      </c>
      <c r="AA46" s="362">
        <v>-202.06878611012851</v>
      </c>
      <c r="AB46" s="360">
        <v>498.91691476936052</v>
      </c>
      <c r="AC46" s="366">
        <f t="shared" si="6"/>
        <v>1759.2926195441</v>
      </c>
    </row>
    <row r="47" spans="1:29" ht="18.75">
      <c r="A47" s="345">
        <v>111</v>
      </c>
      <c r="B47" s="346" t="s">
        <v>70</v>
      </c>
      <c r="C47" s="342">
        <v>18344</v>
      </c>
      <c r="D47" s="336">
        <v>316.59022023549937</v>
      </c>
      <c r="E47" s="349">
        <v>-153.6564544265155</v>
      </c>
      <c r="F47" s="352">
        <v>226.48293720017443</v>
      </c>
      <c r="G47" s="351">
        <v>243.76373746184038</v>
      </c>
      <c r="H47" s="337">
        <v>305.17079153946793</v>
      </c>
      <c r="I47" s="338">
        <v>621.7610117749673</v>
      </c>
      <c r="J47" s="341">
        <v>-145.77905582206716</v>
      </c>
      <c r="K47" s="342">
        <v>169.86095818113955</v>
      </c>
      <c r="L47" s="339">
        <f t="shared" si="0"/>
        <v>645.84291413403969</v>
      </c>
      <c r="M47" s="364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57">
        <v>111</v>
      </c>
      <c r="V47" s="346" t="s">
        <v>70</v>
      </c>
      <c r="W47" s="342">
        <v>18497</v>
      </c>
      <c r="X47" s="361">
        <v>1998.1081966976892</v>
      </c>
      <c r="Y47" s="337">
        <v>497.14328078595304</v>
      </c>
      <c r="Z47" s="358">
        <v>2495.2514774836422</v>
      </c>
      <c r="AA47" s="363">
        <v>-147.10342217656918</v>
      </c>
      <c r="AB47" s="360">
        <v>560.72853014625775</v>
      </c>
      <c r="AC47" s="366">
        <f t="shared" si="6"/>
        <v>2908.8765854533312</v>
      </c>
    </row>
    <row r="48" spans="1:29" ht="18.75">
      <c r="A48" s="345">
        <v>139</v>
      </c>
      <c r="B48" s="346" t="s">
        <v>71</v>
      </c>
      <c r="C48" s="342">
        <v>9912</v>
      </c>
      <c r="D48" s="336">
        <v>738.64729620661819</v>
      </c>
      <c r="E48" s="349">
        <v>888.99071832122684</v>
      </c>
      <c r="F48" s="352">
        <v>-53.938054882970135</v>
      </c>
      <c r="G48" s="351">
        <v>-96.405367231638422</v>
      </c>
      <c r="H48" s="337">
        <v>572.17211460855526</v>
      </c>
      <c r="I48" s="338">
        <v>1310.8193099273608</v>
      </c>
      <c r="J48" s="341">
        <v>8.4325060532687655</v>
      </c>
      <c r="K48" s="342">
        <v>149.401607805331</v>
      </c>
      <c r="L48" s="339">
        <f t="shared" si="0"/>
        <v>1468.6534237859605</v>
      </c>
      <c r="M48" s="364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57">
        <v>139</v>
      </c>
      <c r="V48" s="346" t="s">
        <v>71</v>
      </c>
      <c r="W48" s="342">
        <v>9848</v>
      </c>
      <c r="X48" s="361">
        <v>2000.8596379171629</v>
      </c>
      <c r="Y48" s="337">
        <v>860.32925542914359</v>
      </c>
      <c r="Z48" s="358">
        <v>2861.1888933463065</v>
      </c>
      <c r="AA48" s="362">
        <v>-15.490048740861088</v>
      </c>
      <c r="AB48" s="360">
        <v>508.15262843520952</v>
      </c>
      <c r="AC48" s="366">
        <f t="shared" si="6"/>
        <v>3353.8514730406546</v>
      </c>
    </row>
    <row r="49" spans="1:29" ht="18.75">
      <c r="A49" s="345">
        <v>140</v>
      </c>
      <c r="B49" s="346" t="s">
        <v>72</v>
      </c>
      <c r="C49" s="342">
        <v>20958</v>
      </c>
      <c r="D49" s="336">
        <v>642.49370168909252</v>
      </c>
      <c r="E49" s="349">
        <v>164.47432961160416</v>
      </c>
      <c r="F49" s="352">
        <v>299.18704074816299</v>
      </c>
      <c r="G49" s="351">
        <v>178.83233132932531</v>
      </c>
      <c r="H49" s="337">
        <v>357.64314342971659</v>
      </c>
      <c r="I49" s="338">
        <v>1000.1368928332856</v>
      </c>
      <c r="J49" s="341">
        <v>-66.261427617139034</v>
      </c>
      <c r="K49" s="342">
        <v>175.61917155699797</v>
      </c>
      <c r="L49" s="339">
        <f t="shared" si="0"/>
        <v>1109.4946367731445</v>
      </c>
      <c r="M49" s="364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57">
        <v>140</v>
      </c>
      <c r="V49" s="346" t="s">
        <v>72</v>
      </c>
      <c r="W49" s="342">
        <v>21124</v>
      </c>
      <c r="X49" s="361">
        <v>2008.7637277645647</v>
      </c>
      <c r="Y49" s="337">
        <v>597.15384646738869</v>
      </c>
      <c r="Z49" s="358">
        <v>2605.9175742319535</v>
      </c>
      <c r="AA49" s="363">
        <v>-65.131651202423782</v>
      </c>
      <c r="AB49" s="360">
        <v>570.05165237631661</v>
      </c>
      <c r="AC49" s="366">
        <f t="shared" si="6"/>
        <v>3110.8375754058466</v>
      </c>
    </row>
    <row r="50" spans="1:29" ht="18.75">
      <c r="A50" s="345">
        <v>142</v>
      </c>
      <c r="B50" s="346" t="s">
        <v>73</v>
      </c>
      <c r="C50" s="342">
        <v>6559</v>
      </c>
      <c r="D50" s="336">
        <v>141.4416831834121</v>
      </c>
      <c r="E50" s="349">
        <v>130.87238908370179</v>
      </c>
      <c r="F50" s="352">
        <v>-10.911266961427048</v>
      </c>
      <c r="G50" s="351">
        <v>21.480561061137369</v>
      </c>
      <c r="H50" s="337">
        <v>381.99237688672054</v>
      </c>
      <c r="I50" s="338">
        <v>523.43390760786701</v>
      </c>
      <c r="J50" s="341">
        <v>-100.83229150785181</v>
      </c>
      <c r="K50" s="342">
        <v>181.76622264346679</v>
      </c>
      <c r="L50" s="339">
        <f t="shared" si="0"/>
        <v>604.36783874348203</v>
      </c>
      <c r="M50" s="364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57">
        <v>142</v>
      </c>
      <c r="V50" s="346" t="s">
        <v>73</v>
      </c>
      <c r="W50" s="342">
        <v>6625</v>
      </c>
      <c r="X50" s="361">
        <v>1701.9148965964516</v>
      </c>
      <c r="Y50" s="337">
        <v>703.09504508213126</v>
      </c>
      <c r="Z50" s="358">
        <v>2405.0099416785829</v>
      </c>
      <c r="AA50" s="362">
        <v>-109.08377358490566</v>
      </c>
      <c r="AB50" s="360">
        <v>597.07537809681901</v>
      </c>
      <c r="AC50" s="366">
        <f t="shared" si="6"/>
        <v>2893.0015461904959</v>
      </c>
    </row>
    <row r="51" spans="1:29" ht="18.75">
      <c r="A51" s="345">
        <v>143</v>
      </c>
      <c r="B51" s="346" t="s">
        <v>74</v>
      </c>
      <c r="C51" s="342">
        <v>6877</v>
      </c>
      <c r="D51" s="336">
        <v>116.31103678929766</v>
      </c>
      <c r="E51" s="349">
        <v>105.39973825796132</v>
      </c>
      <c r="F51" s="352">
        <v>-25.694779700450777</v>
      </c>
      <c r="G51" s="351">
        <v>36.606078231787116</v>
      </c>
      <c r="H51" s="337">
        <v>365.19994183510249</v>
      </c>
      <c r="I51" s="338">
        <v>481.51112403664388</v>
      </c>
      <c r="J51" s="341">
        <v>-130.26494110804128</v>
      </c>
      <c r="K51" s="342">
        <v>200.17810696537649</v>
      </c>
      <c r="L51" s="339">
        <f t="shared" si="0"/>
        <v>551.42428989397911</v>
      </c>
      <c r="M51" s="364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57">
        <v>143</v>
      </c>
      <c r="V51" s="346" t="s">
        <v>74</v>
      </c>
      <c r="W51" s="342">
        <v>6866</v>
      </c>
      <c r="X51" s="361">
        <v>1727.2834910445426</v>
      </c>
      <c r="Y51" s="337">
        <v>768.94586276843415</v>
      </c>
      <c r="Z51" s="358">
        <v>2496.2293538129766</v>
      </c>
      <c r="AA51" s="363">
        <v>-117.11942907078357</v>
      </c>
      <c r="AB51" s="360">
        <v>647.93975857947191</v>
      </c>
      <c r="AC51" s="366">
        <f t="shared" si="6"/>
        <v>3027.0496833216648</v>
      </c>
    </row>
    <row r="52" spans="1:29" ht="18.75">
      <c r="A52" s="345">
        <v>145</v>
      </c>
      <c r="B52" s="346" t="s">
        <v>75</v>
      </c>
      <c r="C52" s="342">
        <v>12366</v>
      </c>
      <c r="D52" s="336">
        <v>665.67459162218984</v>
      </c>
      <c r="E52" s="349">
        <v>534.55725376031057</v>
      </c>
      <c r="F52" s="352">
        <v>128.85306485524825</v>
      </c>
      <c r="G52" s="351">
        <v>2.2642730066310852</v>
      </c>
      <c r="H52" s="337">
        <v>470.21251819505096</v>
      </c>
      <c r="I52" s="338">
        <v>1135.8871098172408</v>
      </c>
      <c r="J52" s="341">
        <v>-34.505175481158012</v>
      </c>
      <c r="K52" s="342">
        <v>179.0891813942234</v>
      </c>
      <c r="L52" s="339">
        <f t="shared" si="0"/>
        <v>1280.4711157303063</v>
      </c>
      <c r="M52" s="364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57">
        <v>145</v>
      </c>
      <c r="V52" s="346" t="s">
        <v>75</v>
      </c>
      <c r="W52" s="342">
        <v>12294</v>
      </c>
      <c r="X52" s="361">
        <v>1629.3215462804612</v>
      </c>
      <c r="Y52" s="337">
        <v>689.7698819364897</v>
      </c>
      <c r="Z52" s="358">
        <v>2319.091428216951</v>
      </c>
      <c r="AA52" s="362">
        <v>-22.689442004229704</v>
      </c>
      <c r="AB52" s="360">
        <v>571.88630741473219</v>
      </c>
      <c r="AC52" s="366">
        <f t="shared" si="6"/>
        <v>2868.2882936274536</v>
      </c>
    </row>
    <row r="53" spans="1:29" ht="18.75">
      <c r="A53" s="345">
        <v>146</v>
      </c>
      <c r="B53" s="346" t="s">
        <v>76</v>
      </c>
      <c r="C53" s="342">
        <v>4643</v>
      </c>
      <c r="D53" s="336">
        <v>800.3919879388327</v>
      </c>
      <c r="E53" s="349">
        <v>396.1395649364635</v>
      </c>
      <c r="F53" s="352">
        <v>275.58582812836528</v>
      </c>
      <c r="G53" s="351">
        <v>128.66659487400386</v>
      </c>
      <c r="H53" s="337">
        <v>105.0027999138488</v>
      </c>
      <c r="I53" s="338">
        <v>905.39478785268147</v>
      </c>
      <c r="J53" s="341">
        <v>-33.010338143441743</v>
      </c>
      <c r="K53" s="342">
        <v>221.3377598239442</v>
      </c>
      <c r="L53" s="339">
        <f t="shared" si="0"/>
        <v>1093.722209533184</v>
      </c>
      <c r="M53" s="364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57">
        <v>146</v>
      </c>
      <c r="V53" s="346" t="s">
        <v>76</v>
      </c>
      <c r="W53" s="342">
        <v>4749</v>
      </c>
      <c r="X53" s="361">
        <v>3606.1646044522504</v>
      </c>
      <c r="Y53" s="337">
        <v>615.61918501916762</v>
      </c>
      <c r="Z53" s="358">
        <v>4221.7837894714175</v>
      </c>
      <c r="AA53" s="363">
        <v>-9.8523899768372285</v>
      </c>
      <c r="AB53" s="360">
        <v>715.57133427768656</v>
      </c>
      <c r="AC53" s="366">
        <f t="shared" si="6"/>
        <v>4927.5027337722668</v>
      </c>
    </row>
    <row r="54" spans="1:29" ht="18.75">
      <c r="A54" s="345">
        <v>148</v>
      </c>
      <c r="B54" s="346" t="s">
        <v>77</v>
      </c>
      <c r="C54" s="342">
        <v>7008</v>
      </c>
      <c r="D54" s="336">
        <v>1392.0878995433791</v>
      </c>
      <c r="E54" s="349">
        <v>1119.6240011415525</v>
      </c>
      <c r="F54" s="352">
        <v>-8.0646404109589049</v>
      </c>
      <c r="G54" s="351">
        <v>280.52853881278537</v>
      </c>
      <c r="H54" s="337">
        <v>-5.3989726027397262</v>
      </c>
      <c r="I54" s="338">
        <v>1386.6889269406392</v>
      </c>
      <c r="J54" s="341">
        <v>-109.60174086757991</v>
      </c>
      <c r="K54" s="342">
        <v>165.34346471651642</v>
      </c>
      <c r="L54" s="339">
        <f t="shared" si="0"/>
        <v>1442.4306507895758</v>
      </c>
      <c r="M54" s="364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57">
        <v>148</v>
      </c>
      <c r="V54" s="346" t="s">
        <v>77</v>
      </c>
      <c r="W54" s="342">
        <v>6862</v>
      </c>
      <c r="X54" s="361">
        <v>3301.6433719714705</v>
      </c>
      <c r="Y54" s="337">
        <v>293.4125968401853</v>
      </c>
      <c r="Z54" s="358">
        <v>3595.0559688116559</v>
      </c>
      <c r="AA54" s="362">
        <v>-102.43427572136403</v>
      </c>
      <c r="AB54" s="360">
        <v>556.00780664012257</v>
      </c>
      <c r="AC54" s="366">
        <f t="shared" si="6"/>
        <v>4048.6294997304144</v>
      </c>
    </row>
    <row r="55" spans="1:29" ht="18.75">
      <c r="A55" s="345">
        <v>149</v>
      </c>
      <c r="B55" s="346" t="s">
        <v>78</v>
      </c>
      <c r="C55" s="342">
        <v>5353</v>
      </c>
      <c r="D55" s="336">
        <v>520.23388753969732</v>
      </c>
      <c r="E55" s="349">
        <v>417.95254997197833</v>
      </c>
      <c r="F55" s="352">
        <v>52.900616476742016</v>
      </c>
      <c r="G55" s="351">
        <v>49.380721090977019</v>
      </c>
      <c r="H55" s="337">
        <v>-12.655146646740146</v>
      </c>
      <c r="I55" s="338">
        <v>507.57874089295723</v>
      </c>
      <c r="J55" s="341">
        <v>-239.97534093031945</v>
      </c>
      <c r="K55" s="342">
        <v>167.13153671468802</v>
      </c>
      <c r="L55" s="339">
        <f t="shared" si="0"/>
        <v>434.73493667732583</v>
      </c>
      <c r="M55" s="364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57">
        <v>149</v>
      </c>
      <c r="V55" s="346" t="s">
        <v>78</v>
      </c>
      <c r="W55" s="342">
        <v>5321</v>
      </c>
      <c r="X55" s="361">
        <v>1351.484818572397</v>
      </c>
      <c r="Y55" s="337">
        <v>-89.09115021114404</v>
      </c>
      <c r="Z55" s="358">
        <v>1262.3936683612528</v>
      </c>
      <c r="AA55" s="363">
        <v>-209.25803420409699</v>
      </c>
      <c r="AB55" s="360">
        <v>535.13194830640032</v>
      </c>
      <c r="AC55" s="366">
        <f t="shared" si="6"/>
        <v>1588.2675824635562</v>
      </c>
    </row>
    <row r="56" spans="1:29" ht="18.75">
      <c r="A56" s="345">
        <v>151</v>
      </c>
      <c r="B56" s="346" t="s">
        <v>79</v>
      </c>
      <c r="C56" s="342">
        <v>1891</v>
      </c>
      <c r="D56" s="336">
        <v>138.39925965097831</v>
      </c>
      <c r="E56" s="349">
        <v>185.31253305129562</v>
      </c>
      <c r="F56" s="352">
        <v>18.560549973558963</v>
      </c>
      <c r="G56" s="351">
        <v>-65.473823373876257</v>
      </c>
      <c r="H56" s="337">
        <v>323.17609730301427</v>
      </c>
      <c r="I56" s="338">
        <v>461.57535695399258</v>
      </c>
      <c r="J56" s="341">
        <v>-274.42252776308834</v>
      </c>
      <c r="K56" s="342">
        <v>265.50652932314745</v>
      </c>
      <c r="L56" s="339">
        <f t="shared" si="0"/>
        <v>452.65935851405169</v>
      </c>
      <c r="M56" s="364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57">
        <v>151</v>
      </c>
      <c r="V56" s="346" t="s">
        <v>79</v>
      </c>
      <c r="W56" s="342">
        <v>1925</v>
      </c>
      <c r="X56" s="361">
        <v>2816.5836865386846</v>
      </c>
      <c r="Y56" s="337">
        <v>909.35685553892483</v>
      </c>
      <c r="Z56" s="358">
        <v>3725.9405420776093</v>
      </c>
      <c r="AA56" s="362">
        <v>-264.0779220779221</v>
      </c>
      <c r="AB56" s="360">
        <v>846.84415933814239</v>
      </c>
      <c r="AC56" s="366">
        <f t="shared" si="6"/>
        <v>4308.7067793378292</v>
      </c>
    </row>
    <row r="57" spans="1:29" ht="18.75">
      <c r="A57" s="345">
        <v>152</v>
      </c>
      <c r="B57" s="346" t="s">
        <v>80</v>
      </c>
      <c r="C57" s="342">
        <v>4480</v>
      </c>
      <c r="D57" s="336">
        <v>329.81785714285712</v>
      </c>
      <c r="E57" s="349">
        <v>304.73571428571427</v>
      </c>
      <c r="F57" s="352">
        <v>65.021428571428572</v>
      </c>
      <c r="G57" s="351">
        <v>-39.939285714285717</v>
      </c>
      <c r="H57" s="337">
        <v>509.94553571428571</v>
      </c>
      <c r="I57" s="338">
        <v>839.76339285714289</v>
      </c>
      <c r="J57" s="341">
        <v>-0.42321428571428571</v>
      </c>
      <c r="K57" s="342">
        <v>209.7447368770892</v>
      </c>
      <c r="L57" s="339">
        <f t="shared" si="0"/>
        <v>1049.0849154485179</v>
      </c>
      <c r="M57" s="364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57">
        <v>152</v>
      </c>
      <c r="V57" s="346" t="s">
        <v>80</v>
      </c>
      <c r="W57" s="342">
        <v>4471</v>
      </c>
      <c r="X57" s="361">
        <v>1805.1838591907706</v>
      </c>
      <c r="Y57" s="337">
        <v>841.55868928306086</v>
      </c>
      <c r="Z57" s="358">
        <v>2646.7425484738314</v>
      </c>
      <c r="AA57" s="363">
        <v>-8.6861999552672788</v>
      </c>
      <c r="AB57" s="360">
        <v>686.50725067261794</v>
      </c>
      <c r="AC57" s="366">
        <f t="shared" si="6"/>
        <v>3324.5635991911822</v>
      </c>
    </row>
    <row r="58" spans="1:29" ht="18.75">
      <c r="A58" s="345">
        <v>153</v>
      </c>
      <c r="B58" s="346" t="s">
        <v>81</v>
      </c>
      <c r="C58" s="342">
        <v>25655</v>
      </c>
      <c r="D58" s="336">
        <v>501.9444942506334</v>
      </c>
      <c r="E58" s="349">
        <v>-29.318612356265835</v>
      </c>
      <c r="F58" s="352">
        <v>296.10056519197036</v>
      </c>
      <c r="G58" s="351">
        <v>235.16254141492885</v>
      </c>
      <c r="H58" s="337">
        <v>320.59041122588189</v>
      </c>
      <c r="I58" s="338">
        <v>822.53490547651529</v>
      </c>
      <c r="J58" s="341">
        <v>-48.399415318651336</v>
      </c>
      <c r="K58" s="342">
        <v>152.72755134855493</v>
      </c>
      <c r="L58" s="339">
        <f t="shared" si="0"/>
        <v>926.86304150641888</v>
      </c>
      <c r="M58" s="364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57">
        <v>153</v>
      </c>
      <c r="V58" s="346" t="s">
        <v>81</v>
      </c>
      <c r="W58" s="342">
        <v>26075</v>
      </c>
      <c r="X58" s="361">
        <v>1930.4361921498314</v>
      </c>
      <c r="Y58" s="337">
        <v>363.15224244866232</v>
      </c>
      <c r="Z58" s="358">
        <v>2293.5884345984937</v>
      </c>
      <c r="AA58" s="362">
        <v>-44.236893576222435</v>
      </c>
      <c r="AB58" s="360">
        <v>489.31085654722727</v>
      </c>
      <c r="AC58" s="366">
        <f t="shared" si="6"/>
        <v>2738.6623975694984</v>
      </c>
    </row>
    <row r="59" spans="1:29" ht="18.75">
      <c r="A59" s="345">
        <v>165</v>
      </c>
      <c r="B59" s="346" t="s">
        <v>82</v>
      </c>
      <c r="C59" s="342">
        <v>16340</v>
      </c>
      <c r="D59" s="336">
        <v>423.781517747858</v>
      </c>
      <c r="E59" s="349">
        <v>291.78990208078335</v>
      </c>
      <c r="F59" s="352">
        <v>94.955691554467563</v>
      </c>
      <c r="G59" s="351">
        <v>37.035924112607098</v>
      </c>
      <c r="H59" s="337">
        <v>304.31891064871479</v>
      </c>
      <c r="I59" s="338">
        <v>728.10042839657285</v>
      </c>
      <c r="J59" s="341">
        <v>-132.12399020807834</v>
      </c>
      <c r="K59" s="342">
        <v>157.79751985857962</v>
      </c>
      <c r="L59" s="339">
        <f t="shared" si="0"/>
        <v>753.77395804707407</v>
      </c>
      <c r="M59" s="364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57">
        <v>165</v>
      </c>
      <c r="V59" s="346" t="s">
        <v>82</v>
      </c>
      <c r="W59" s="342">
        <v>16237</v>
      </c>
      <c r="X59" s="361">
        <v>1222.1688190357963</v>
      </c>
      <c r="Y59" s="337">
        <v>326.19362735696006</v>
      </c>
      <c r="Z59" s="358">
        <v>1548.3624463927563</v>
      </c>
      <c r="AA59" s="363">
        <v>-131.5610642360042</v>
      </c>
      <c r="AB59" s="360">
        <v>509.59143277459475</v>
      </c>
      <c r="AC59" s="366">
        <f t="shared" si="6"/>
        <v>1926.3928149313467</v>
      </c>
    </row>
    <row r="60" spans="1:29" ht="18.75">
      <c r="A60" s="345">
        <v>167</v>
      </c>
      <c r="B60" s="346" t="s">
        <v>83</v>
      </c>
      <c r="C60" s="342">
        <v>77261</v>
      </c>
      <c r="D60" s="336">
        <v>249.27763036978553</v>
      </c>
      <c r="E60" s="349">
        <v>63.999637592058086</v>
      </c>
      <c r="F60" s="352">
        <v>93.35292061971758</v>
      </c>
      <c r="G60" s="351">
        <v>91.925072158009868</v>
      </c>
      <c r="H60" s="337">
        <v>321.98529659207105</v>
      </c>
      <c r="I60" s="338">
        <v>571.26292696185658</v>
      </c>
      <c r="J60" s="341">
        <v>-9.8577678259406429</v>
      </c>
      <c r="K60" s="342">
        <v>163.07951008095401</v>
      </c>
      <c r="L60" s="339">
        <f t="shared" si="0"/>
        <v>724.48466921686997</v>
      </c>
      <c r="M60" s="364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57">
        <v>167</v>
      </c>
      <c r="V60" s="346" t="s">
        <v>83</v>
      </c>
      <c r="W60" s="342">
        <v>76935</v>
      </c>
      <c r="X60" s="361">
        <v>1159.0486774212932</v>
      </c>
      <c r="Y60" s="337">
        <v>602.56692098303336</v>
      </c>
      <c r="Z60" s="358">
        <v>1761.6155984043266</v>
      </c>
      <c r="AA60" s="362">
        <v>-14.681133424319231</v>
      </c>
      <c r="AB60" s="360">
        <v>531.19296561570934</v>
      </c>
      <c r="AC60" s="366">
        <f t="shared" si="6"/>
        <v>2278.1274305957168</v>
      </c>
    </row>
    <row r="61" spans="1:29" ht="18.75">
      <c r="A61" s="345">
        <v>169</v>
      </c>
      <c r="B61" s="346" t="s">
        <v>84</v>
      </c>
      <c r="C61" s="342">
        <v>5046</v>
      </c>
      <c r="D61" s="336">
        <v>267.39437177962742</v>
      </c>
      <c r="E61" s="349">
        <v>160.82342449464923</v>
      </c>
      <c r="F61" s="352">
        <v>58.395362663495838</v>
      </c>
      <c r="G61" s="351">
        <v>48.175584621482365</v>
      </c>
      <c r="H61" s="337">
        <v>275.08779231074118</v>
      </c>
      <c r="I61" s="338">
        <v>542.48196591359488</v>
      </c>
      <c r="J61" s="341">
        <v>-237.25564803804994</v>
      </c>
      <c r="K61" s="342">
        <v>181.40222217497657</v>
      </c>
      <c r="L61" s="339">
        <f t="shared" si="0"/>
        <v>486.62854005052156</v>
      </c>
      <c r="M61" s="364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57">
        <v>169</v>
      </c>
      <c r="V61" s="346" t="s">
        <v>84</v>
      </c>
      <c r="W61" s="342">
        <v>5061</v>
      </c>
      <c r="X61" s="361">
        <v>1303.0854568544898</v>
      </c>
      <c r="Y61" s="337">
        <v>400.34601007286324</v>
      </c>
      <c r="Z61" s="358">
        <v>1703.4314669273533</v>
      </c>
      <c r="AA61" s="363">
        <v>-254.88184153329382</v>
      </c>
      <c r="AB61" s="360">
        <v>590.89959078289803</v>
      </c>
      <c r="AC61" s="366">
        <f t="shared" si="6"/>
        <v>2039.4492161769576</v>
      </c>
    </row>
    <row r="62" spans="1:29" ht="18.75">
      <c r="A62" s="345">
        <v>171</v>
      </c>
      <c r="B62" s="346" t="s">
        <v>85</v>
      </c>
      <c r="C62" s="342">
        <v>4624</v>
      </c>
      <c r="D62" s="336">
        <v>161.64878892733563</v>
      </c>
      <c r="E62" s="349">
        <v>115.06120242214533</v>
      </c>
      <c r="F62" s="352">
        <v>51.214532871972317</v>
      </c>
      <c r="G62" s="351">
        <v>-4.6269463667820068</v>
      </c>
      <c r="H62" s="337">
        <v>272.2195069204152</v>
      </c>
      <c r="I62" s="338">
        <v>433.86829584775086</v>
      </c>
      <c r="J62" s="341">
        <v>-71.192041522491351</v>
      </c>
      <c r="K62" s="342">
        <v>204.60913972007179</v>
      </c>
      <c r="L62" s="339">
        <f t="shared" si="0"/>
        <v>567.28539404533126</v>
      </c>
      <c r="M62" s="364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57">
        <v>171</v>
      </c>
      <c r="V62" s="346" t="s">
        <v>85</v>
      </c>
      <c r="W62" s="342">
        <v>4689</v>
      </c>
      <c r="X62" s="361">
        <v>1755.9644630542209</v>
      </c>
      <c r="Y62" s="337">
        <v>550.5729034075739</v>
      </c>
      <c r="Z62" s="358">
        <v>2306.537366461795</v>
      </c>
      <c r="AA62" s="362">
        <v>-63.381104713158457</v>
      </c>
      <c r="AB62" s="360">
        <v>659.67273607123286</v>
      </c>
      <c r="AC62" s="366">
        <f t="shared" si="6"/>
        <v>2902.8289978198695</v>
      </c>
    </row>
    <row r="63" spans="1:29" ht="18.75">
      <c r="A63" s="345">
        <v>172</v>
      </c>
      <c r="B63" s="346" t="s">
        <v>86</v>
      </c>
      <c r="C63" s="342">
        <v>4263</v>
      </c>
      <c r="D63" s="336">
        <v>-21.320431620924232</v>
      </c>
      <c r="E63" s="349">
        <v>93.108139807647191</v>
      </c>
      <c r="F63" s="352">
        <v>-45.34459300961764</v>
      </c>
      <c r="G63" s="351">
        <v>-69.083978418953791</v>
      </c>
      <c r="H63" s="337">
        <v>338.06380483227775</v>
      </c>
      <c r="I63" s="338">
        <v>316.74337321135351</v>
      </c>
      <c r="J63" s="341">
        <v>21.603330987567439</v>
      </c>
      <c r="K63" s="342">
        <v>221.38950716891756</v>
      </c>
      <c r="L63" s="339">
        <f t="shared" si="0"/>
        <v>559.73621136783856</v>
      </c>
      <c r="M63" s="364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57">
        <v>172</v>
      </c>
      <c r="V63" s="346" t="s">
        <v>86</v>
      </c>
      <c r="W63" s="342">
        <v>4297</v>
      </c>
      <c r="X63" s="361">
        <v>2448.8046925542117</v>
      </c>
      <c r="Y63" s="337">
        <v>827.88425682889056</v>
      </c>
      <c r="Z63" s="358">
        <v>3276.6889493831022</v>
      </c>
      <c r="AA63" s="363">
        <v>23.502443565278099</v>
      </c>
      <c r="AB63" s="360">
        <v>719.39977132280069</v>
      </c>
      <c r="AC63" s="366">
        <f t="shared" si="6"/>
        <v>4019.5911642711808</v>
      </c>
    </row>
    <row r="64" spans="1:29" ht="18.75">
      <c r="A64" s="345">
        <v>176</v>
      </c>
      <c r="B64" s="346" t="s">
        <v>87</v>
      </c>
      <c r="C64" s="342">
        <v>4444</v>
      </c>
      <c r="D64" s="336">
        <v>118.42709270927092</v>
      </c>
      <c r="E64" s="349">
        <v>285.12961296129612</v>
      </c>
      <c r="F64" s="352">
        <v>-85.771827182718269</v>
      </c>
      <c r="G64" s="351">
        <v>-80.930693069306926</v>
      </c>
      <c r="H64" s="337">
        <v>410.3037803780378</v>
      </c>
      <c r="I64" s="338">
        <v>528.73064806480647</v>
      </c>
      <c r="J64" s="341">
        <v>-19.83865886588659</v>
      </c>
      <c r="K64" s="342">
        <v>224.4937781319876</v>
      </c>
      <c r="L64" s="339">
        <f t="shared" si="0"/>
        <v>733.38576733090747</v>
      </c>
      <c r="M64" s="364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57">
        <v>176</v>
      </c>
      <c r="V64" s="346" t="s">
        <v>87</v>
      </c>
      <c r="W64" s="342">
        <v>4527</v>
      </c>
      <c r="X64" s="361">
        <v>3182.9787344912697</v>
      </c>
      <c r="Y64" s="337">
        <v>1005.9403402510379</v>
      </c>
      <c r="Z64" s="358">
        <v>4188.9190747423072</v>
      </c>
      <c r="AA64" s="362">
        <v>-20.716368455931079</v>
      </c>
      <c r="AB64" s="360">
        <v>720.95578542964097</v>
      </c>
      <c r="AC64" s="366">
        <f t="shared" si="6"/>
        <v>4889.1584917160171</v>
      </c>
    </row>
    <row r="65" spans="1:29" ht="18.75">
      <c r="A65" s="345">
        <v>177</v>
      </c>
      <c r="B65" s="346" t="s">
        <v>88</v>
      </c>
      <c r="C65" s="342">
        <v>1786</v>
      </c>
      <c r="D65" s="336">
        <v>528.4087346024636</v>
      </c>
      <c r="E65" s="349">
        <v>124.52183650615902</v>
      </c>
      <c r="F65" s="352">
        <v>200.3768197088466</v>
      </c>
      <c r="G65" s="351">
        <v>203.51007838745801</v>
      </c>
      <c r="H65" s="337">
        <v>-3.4462486002239641</v>
      </c>
      <c r="I65" s="338">
        <v>524.96248600223964</v>
      </c>
      <c r="J65" s="341">
        <v>-252.99608062709967</v>
      </c>
      <c r="K65" s="342">
        <v>212.11547793783794</v>
      </c>
      <c r="L65" s="339">
        <f t="shared" si="0"/>
        <v>484.08188331297788</v>
      </c>
      <c r="M65" s="364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57">
        <v>177</v>
      </c>
      <c r="V65" s="346" t="s">
        <v>88</v>
      </c>
      <c r="W65" s="342">
        <v>1800</v>
      </c>
      <c r="X65" s="361">
        <v>1914.1996062920541</v>
      </c>
      <c r="Y65" s="337">
        <v>316.04422323902685</v>
      </c>
      <c r="Z65" s="358">
        <v>2230.2438295310808</v>
      </c>
      <c r="AA65" s="363">
        <v>-266.3461111111111</v>
      </c>
      <c r="AB65" s="360">
        <v>680.35041273761351</v>
      </c>
      <c r="AC65" s="366">
        <f t="shared" si="6"/>
        <v>2644.2481311575834</v>
      </c>
    </row>
    <row r="66" spans="1:29" ht="18.75">
      <c r="A66" s="345">
        <v>178</v>
      </c>
      <c r="B66" s="346" t="s">
        <v>89</v>
      </c>
      <c r="C66" s="342">
        <v>5887</v>
      </c>
      <c r="D66" s="336">
        <v>268.01511805673516</v>
      </c>
      <c r="E66" s="349">
        <v>64.781722439272968</v>
      </c>
      <c r="F66" s="352">
        <v>141.41820961440462</v>
      </c>
      <c r="G66" s="351">
        <v>61.815186003057583</v>
      </c>
      <c r="H66" s="337">
        <v>270.55019534567691</v>
      </c>
      <c r="I66" s="338">
        <v>538.56531340241213</v>
      </c>
      <c r="J66" s="341">
        <v>-120.9512485136742</v>
      </c>
      <c r="K66" s="342">
        <v>229.69644361715581</v>
      </c>
      <c r="L66" s="339">
        <f t="shared" si="0"/>
        <v>647.31050850589372</v>
      </c>
      <c r="M66" s="364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57">
        <v>178</v>
      </c>
      <c r="V66" s="346" t="s">
        <v>89</v>
      </c>
      <c r="W66" s="342">
        <v>5932</v>
      </c>
      <c r="X66" s="361">
        <v>2613.6249171846202</v>
      </c>
      <c r="Y66" s="337">
        <v>773.58347271933496</v>
      </c>
      <c r="Z66" s="358">
        <v>3387.2083899039549</v>
      </c>
      <c r="AA66" s="362">
        <v>-85.980950775455156</v>
      </c>
      <c r="AB66" s="360">
        <v>753.71209465344725</v>
      </c>
      <c r="AC66" s="366">
        <f t="shared" si="6"/>
        <v>4054.9395337819469</v>
      </c>
    </row>
    <row r="67" spans="1:29" ht="18.75">
      <c r="A67" s="345">
        <v>179</v>
      </c>
      <c r="B67" s="346" t="s">
        <v>90</v>
      </c>
      <c r="C67" s="342">
        <v>144473</v>
      </c>
      <c r="D67" s="336">
        <v>133.4710084237193</v>
      </c>
      <c r="E67" s="349">
        <v>174.73214372235643</v>
      </c>
      <c r="F67" s="352">
        <v>-49.086085289292811</v>
      </c>
      <c r="G67" s="351">
        <v>7.8249499906556936</v>
      </c>
      <c r="H67" s="337">
        <v>277.12015393879824</v>
      </c>
      <c r="I67" s="338">
        <v>410.59116236251754</v>
      </c>
      <c r="J67" s="341">
        <v>-160.83240467076894</v>
      </c>
      <c r="K67" s="342">
        <v>146.20471344526203</v>
      </c>
      <c r="L67" s="339">
        <f t="shared" si="0"/>
        <v>395.96347113701063</v>
      </c>
      <c r="M67" s="364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57">
        <v>179</v>
      </c>
      <c r="V67" s="346" t="s">
        <v>90</v>
      </c>
      <c r="W67" s="342">
        <v>143420</v>
      </c>
      <c r="X67" s="361">
        <v>816.0282165057522</v>
      </c>
      <c r="Y67" s="337">
        <v>405.97279521008846</v>
      </c>
      <c r="Z67" s="358">
        <v>1222.0010117158406</v>
      </c>
      <c r="AA67" s="363">
        <v>-158.07406219495189</v>
      </c>
      <c r="AB67" s="360">
        <v>475.03618297207078</v>
      </c>
      <c r="AC67" s="366">
        <f t="shared" si="6"/>
        <v>1538.9631324929594</v>
      </c>
    </row>
    <row r="68" spans="1:29" ht="18.75">
      <c r="A68" s="345">
        <v>181</v>
      </c>
      <c r="B68" s="346" t="s">
        <v>91</v>
      </c>
      <c r="C68" s="342">
        <v>1685</v>
      </c>
      <c r="D68" s="336">
        <v>509.62789317507418</v>
      </c>
      <c r="E68" s="349">
        <v>205.99050445103859</v>
      </c>
      <c r="F68" s="352">
        <v>176.95133531157271</v>
      </c>
      <c r="G68" s="351">
        <v>126.68605341246291</v>
      </c>
      <c r="H68" s="337">
        <v>566.39525222551924</v>
      </c>
      <c r="I68" s="338">
        <v>1076.0231454005934</v>
      </c>
      <c r="J68" s="341">
        <v>-226.16201780415429</v>
      </c>
      <c r="K68" s="342">
        <v>256.25955565904275</v>
      </c>
      <c r="L68" s="339">
        <f t="shared" si="0"/>
        <v>1106.1206832554819</v>
      </c>
      <c r="M68" s="364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57">
        <v>181</v>
      </c>
      <c r="V68" s="346" t="s">
        <v>91</v>
      </c>
      <c r="W68" s="342">
        <v>1707</v>
      </c>
      <c r="X68" s="361">
        <v>1716.0087306559108</v>
      </c>
      <c r="Y68" s="337">
        <v>1028.8857954394746</v>
      </c>
      <c r="Z68" s="358">
        <v>2744.8945260953856</v>
      </c>
      <c r="AA68" s="362">
        <v>-215.88810779144697</v>
      </c>
      <c r="AB68" s="360">
        <v>813.71154852894358</v>
      </c>
      <c r="AC68" s="366">
        <f t="shared" si="6"/>
        <v>3342.7179668328822</v>
      </c>
    </row>
    <row r="69" spans="1:29" ht="18.75">
      <c r="A69" s="345">
        <v>182</v>
      </c>
      <c r="B69" s="346" t="s">
        <v>92</v>
      </c>
      <c r="C69" s="342">
        <v>19767</v>
      </c>
      <c r="D69" s="336">
        <v>198.92477361258665</v>
      </c>
      <c r="E69" s="349">
        <v>12.104618809126322</v>
      </c>
      <c r="F69" s="352">
        <v>84.32119188546568</v>
      </c>
      <c r="G69" s="351">
        <v>102.49896291799463</v>
      </c>
      <c r="H69" s="337">
        <v>-3.509283148682147</v>
      </c>
      <c r="I69" s="338">
        <v>195.41549046390449</v>
      </c>
      <c r="J69" s="341">
        <v>-73.588253149188034</v>
      </c>
      <c r="K69" s="342">
        <v>168.65334318281933</v>
      </c>
      <c r="L69" s="339">
        <f t="shared" si="0"/>
        <v>290.48058049753581</v>
      </c>
      <c r="M69" s="364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57">
        <v>182</v>
      </c>
      <c r="V69" s="346" t="s">
        <v>92</v>
      </c>
      <c r="W69" s="342">
        <v>19887</v>
      </c>
      <c r="X69" s="361">
        <v>1872.7708397831616</v>
      </c>
      <c r="Y69" s="337">
        <v>66.226243734585012</v>
      </c>
      <c r="Z69" s="358">
        <v>1938.9970835177464</v>
      </c>
      <c r="AA69" s="363">
        <v>-110.93116105998894</v>
      </c>
      <c r="AB69" s="360">
        <v>548.96625524547449</v>
      </c>
      <c r="AC69" s="366">
        <f t="shared" si="6"/>
        <v>2377.0321777032323</v>
      </c>
    </row>
    <row r="70" spans="1:29" ht="18.75">
      <c r="A70" s="345">
        <v>186</v>
      </c>
      <c r="B70" s="346" t="s">
        <v>93</v>
      </c>
      <c r="C70" s="342">
        <v>45226</v>
      </c>
      <c r="D70" s="336">
        <v>225.37518241719366</v>
      </c>
      <c r="E70" s="349">
        <v>320.89636492283199</v>
      </c>
      <c r="F70" s="352">
        <v>-75.391036129659923</v>
      </c>
      <c r="G70" s="351">
        <v>-20.13014637597842</v>
      </c>
      <c r="H70" s="337">
        <v>75.676999955777646</v>
      </c>
      <c r="I70" s="338">
        <v>301.05218237297129</v>
      </c>
      <c r="J70" s="341">
        <v>-10.60425419006766</v>
      </c>
      <c r="K70" s="342">
        <v>121.10145513939139</v>
      </c>
      <c r="L70" s="339">
        <f t="shared" si="0"/>
        <v>411.54938332229506</v>
      </c>
      <c r="M70" s="364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57">
        <v>186</v>
      </c>
      <c r="V70" s="346" t="s">
        <v>93</v>
      </c>
      <c r="W70" s="342">
        <v>44455</v>
      </c>
      <c r="X70" s="361">
        <v>729.25007020640464</v>
      </c>
      <c r="Y70" s="337">
        <v>-101.24509407022242</v>
      </c>
      <c r="Z70" s="358">
        <v>628.00497613618222</v>
      </c>
      <c r="AA70" s="362">
        <v>-6.9130131593746489</v>
      </c>
      <c r="AB70" s="360">
        <v>389.47975674970661</v>
      </c>
      <c r="AC70" s="366">
        <f t="shared" si="6"/>
        <v>1010.5717197265142</v>
      </c>
    </row>
    <row r="71" spans="1:29" ht="18.75">
      <c r="A71" s="345">
        <v>202</v>
      </c>
      <c r="B71" s="346" t="s">
        <v>94</v>
      </c>
      <c r="C71" s="342">
        <v>35497</v>
      </c>
      <c r="D71" s="336">
        <v>636.46265881623799</v>
      </c>
      <c r="E71" s="349">
        <v>509.81657604868019</v>
      </c>
      <c r="F71" s="352">
        <v>85.637603177733325</v>
      </c>
      <c r="G71" s="351">
        <v>41.008479589824489</v>
      </c>
      <c r="H71" s="337">
        <v>42.130771614502635</v>
      </c>
      <c r="I71" s="338">
        <v>678.59343043074068</v>
      </c>
      <c r="J71" s="341">
        <v>-110.76820576386737</v>
      </c>
      <c r="K71" s="342">
        <v>107.71653451634398</v>
      </c>
      <c r="L71" s="339">
        <f t="shared" si="0"/>
        <v>675.54175918321721</v>
      </c>
      <c r="M71" s="364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57">
        <v>202</v>
      </c>
      <c r="V71" s="346" t="s">
        <v>94</v>
      </c>
      <c r="W71" s="342">
        <v>34667</v>
      </c>
      <c r="X71" s="361">
        <v>1007.7833560735205</v>
      </c>
      <c r="Y71" s="337">
        <v>-85.015876950285261</v>
      </c>
      <c r="Z71" s="358">
        <v>922.76747912323526</v>
      </c>
      <c r="AA71" s="363">
        <v>-90.682031903539382</v>
      </c>
      <c r="AB71" s="360">
        <v>358.55457955695948</v>
      </c>
      <c r="AC71" s="366">
        <f t="shared" si="6"/>
        <v>1190.6400267766553</v>
      </c>
    </row>
    <row r="72" spans="1:29" ht="18.75">
      <c r="A72" s="345">
        <v>204</v>
      </c>
      <c r="B72" s="346" t="s">
        <v>95</v>
      </c>
      <c r="C72" s="342">
        <v>2778</v>
      </c>
      <c r="D72" s="336">
        <v>-359.08063354931608</v>
      </c>
      <c r="E72" s="349">
        <v>72.30489560835133</v>
      </c>
      <c r="F72" s="352">
        <v>-170.10943124550036</v>
      </c>
      <c r="G72" s="351">
        <v>-261.27609791216702</v>
      </c>
      <c r="H72" s="337">
        <v>367.35349172066236</v>
      </c>
      <c r="I72" s="338">
        <v>8.272858171346293</v>
      </c>
      <c r="J72" s="341">
        <v>-217.24046076313894</v>
      </c>
      <c r="K72" s="342">
        <v>225.31367214383366</v>
      </c>
      <c r="L72" s="339">
        <f t="shared" si="0"/>
        <v>16.346069552041001</v>
      </c>
      <c r="M72" s="364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57">
        <v>204</v>
      </c>
      <c r="V72" s="346" t="s">
        <v>95</v>
      </c>
      <c r="W72" s="342">
        <v>2807</v>
      </c>
      <c r="X72" s="361">
        <v>2933.3450737910225</v>
      </c>
      <c r="Y72" s="337">
        <v>962.78647533106812</v>
      </c>
      <c r="Z72" s="358">
        <v>3896.1315491220907</v>
      </c>
      <c r="AA72" s="362">
        <v>-205.68721054506591</v>
      </c>
      <c r="AB72" s="360">
        <v>746.14140233466173</v>
      </c>
      <c r="AC72" s="366">
        <f t="shared" si="6"/>
        <v>4436.5857409116861</v>
      </c>
    </row>
    <row r="73" spans="1:29" ht="18.75">
      <c r="A73" s="345">
        <v>205</v>
      </c>
      <c r="B73" s="346" t="s">
        <v>96</v>
      </c>
      <c r="C73" s="342">
        <v>36493</v>
      </c>
      <c r="D73" s="336">
        <v>-83.390239223960762</v>
      </c>
      <c r="E73" s="349">
        <v>263.29929027484724</v>
      </c>
      <c r="F73" s="352">
        <v>-212.44808593428877</v>
      </c>
      <c r="G73" s="351">
        <v>-134.24144356451922</v>
      </c>
      <c r="H73" s="337">
        <v>358.55079056257364</v>
      </c>
      <c r="I73" s="338">
        <v>275.16055133861289</v>
      </c>
      <c r="J73" s="341">
        <v>850.95590935247856</v>
      </c>
      <c r="K73" s="342">
        <v>156.88027251267539</v>
      </c>
      <c r="L73" s="339">
        <f t="shared" si="0"/>
        <v>1282.996733203767</v>
      </c>
      <c r="M73" s="364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57">
        <v>205</v>
      </c>
      <c r="V73" s="346" t="s">
        <v>96</v>
      </c>
      <c r="W73" s="342">
        <v>36567</v>
      </c>
      <c r="X73" s="361">
        <v>1614.0053086100231</v>
      </c>
      <c r="Y73" s="337">
        <v>480.69225621909948</v>
      </c>
      <c r="Z73" s="358">
        <v>2094.6975648291227</v>
      </c>
      <c r="AA73" s="363">
        <v>800.8517515792928</v>
      </c>
      <c r="AB73" s="360">
        <v>513.86616935721474</v>
      </c>
      <c r="AC73" s="366">
        <f t="shared" si="6"/>
        <v>3409.4154857656304</v>
      </c>
    </row>
    <row r="74" spans="1:29" ht="18.75">
      <c r="A74" s="345">
        <v>208</v>
      </c>
      <c r="B74" s="346" t="s">
        <v>97</v>
      </c>
      <c r="C74" s="342">
        <v>12412</v>
      </c>
      <c r="D74" s="336">
        <v>702.6925555913632</v>
      </c>
      <c r="E74" s="349">
        <v>516.91596841766034</v>
      </c>
      <c r="F74" s="352">
        <v>128.19158878504672</v>
      </c>
      <c r="G74" s="351">
        <v>57.584998388656139</v>
      </c>
      <c r="H74" s="337">
        <v>505.10949081534</v>
      </c>
      <c r="I74" s="338">
        <v>1207.8020464067031</v>
      </c>
      <c r="J74" s="341">
        <v>-4.723735095069288</v>
      </c>
      <c r="K74" s="342">
        <v>195.82010937208889</v>
      </c>
      <c r="L74" s="339">
        <f t="shared" ref="L74:L137" si="11">SUM(I74:K74)</f>
        <v>1398.8984206837226</v>
      </c>
      <c r="M74" s="364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57">
        <v>208</v>
      </c>
      <c r="V74" s="346" t="s">
        <v>97</v>
      </c>
      <c r="W74" s="342">
        <v>12400</v>
      </c>
      <c r="X74" s="361">
        <v>1745.3941156829385</v>
      </c>
      <c r="Y74" s="337">
        <v>870.86187407125408</v>
      </c>
      <c r="Z74" s="358">
        <v>2616.2559897541928</v>
      </c>
      <c r="AA74" s="362">
        <v>-12.776129032258064</v>
      </c>
      <c r="AB74" s="360">
        <v>614.27855629231317</v>
      </c>
      <c r="AC74" s="366">
        <f t="shared" ref="AC74:AC137" si="12">SUM(Z74:AB74)</f>
        <v>3217.7584170142477</v>
      </c>
    </row>
    <row r="75" spans="1:29" ht="18.75">
      <c r="A75" s="345">
        <v>211</v>
      </c>
      <c r="B75" s="346" t="s">
        <v>98</v>
      </c>
      <c r="C75" s="342">
        <v>32622</v>
      </c>
      <c r="D75" s="336">
        <v>519.82928698424371</v>
      </c>
      <c r="E75" s="349">
        <v>490.23560787198824</v>
      </c>
      <c r="F75" s="352">
        <v>20.996014959229967</v>
      </c>
      <c r="G75" s="351">
        <v>8.5976641530255655</v>
      </c>
      <c r="H75" s="337">
        <v>196.50588559867575</v>
      </c>
      <c r="I75" s="338">
        <v>716.33514192875975</v>
      </c>
      <c r="J75" s="341">
        <v>-131.97786769664643</v>
      </c>
      <c r="K75" s="342">
        <v>132.08897158978792</v>
      </c>
      <c r="L75" s="339">
        <f t="shared" si="11"/>
        <v>716.44624582190124</v>
      </c>
      <c r="M75" s="364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57">
        <v>211</v>
      </c>
      <c r="V75" s="346" t="s">
        <v>98</v>
      </c>
      <c r="W75" s="342">
        <v>32214</v>
      </c>
      <c r="X75" s="361">
        <v>1106.6484859041034</v>
      </c>
      <c r="Y75" s="337">
        <v>129.6400155504484</v>
      </c>
      <c r="Z75" s="358">
        <v>1236.2885014545516</v>
      </c>
      <c r="AA75" s="363">
        <v>-126.61165952691377</v>
      </c>
      <c r="AB75" s="360">
        <v>436.94224737554316</v>
      </c>
      <c r="AC75" s="366">
        <f t="shared" si="12"/>
        <v>1546.6190893031808</v>
      </c>
    </row>
    <row r="76" spans="1:29" ht="18.75">
      <c r="A76" s="345">
        <v>213</v>
      </c>
      <c r="B76" s="346" t="s">
        <v>99</v>
      </c>
      <c r="C76" s="342">
        <v>5230</v>
      </c>
      <c r="D76" s="336">
        <v>51.067877629063098</v>
      </c>
      <c r="E76" s="349">
        <v>64.206883365200767</v>
      </c>
      <c r="F76" s="352">
        <v>-25.934990439770555</v>
      </c>
      <c r="G76" s="351">
        <v>12.795984703632888</v>
      </c>
      <c r="H76" s="337">
        <v>137.08546845124283</v>
      </c>
      <c r="I76" s="338">
        <v>188.15334608030594</v>
      </c>
      <c r="J76" s="341">
        <v>-65.947992351816438</v>
      </c>
      <c r="K76" s="342">
        <v>215.42342806954719</v>
      </c>
      <c r="L76" s="339">
        <f t="shared" si="11"/>
        <v>337.6287817980367</v>
      </c>
      <c r="M76" s="364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57">
        <v>213</v>
      </c>
      <c r="V76" s="346" t="s">
        <v>99</v>
      </c>
      <c r="W76" s="342">
        <v>5312</v>
      </c>
      <c r="X76" s="361">
        <v>2458.9637694441253</v>
      </c>
      <c r="Y76" s="337">
        <v>656.95724285387428</v>
      </c>
      <c r="Z76" s="358">
        <v>3115.9210122979994</v>
      </c>
      <c r="AA76" s="362">
        <v>-74.609939759036138</v>
      </c>
      <c r="AB76" s="360">
        <v>696.00389896302511</v>
      </c>
      <c r="AC76" s="366">
        <f t="shared" si="12"/>
        <v>3737.3149715019886</v>
      </c>
    </row>
    <row r="77" spans="1:29" ht="18.75">
      <c r="A77" s="345">
        <v>214</v>
      </c>
      <c r="B77" s="346" t="s">
        <v>100</v>
      </c>
      <c r="C77" s="342">
        <v>12662</v>
      </c>
      <c r="D77" s="336">
        <v>274.75714737008371</v>
      </c>
      <c r="E77" s="349">
        <v>192.46754067287949</v>
      </c>
      <c r="F77" s="352">
        <v>17.243958300426474</v>
      </c>
      <c r="G77" s="351">
        <v>65.045648396777764</v>
      </c>
      <c r="H77" s="337">
        <v>408.97441162533568</v>
      </c>
      <c r="I77" s="338">
        <v>683.73148001895436</v>
      </c>
      <c r="J77" s="341">
        <v>-51.157479071236772</v>
      </c>
      <c r="K77" s="342">
        <v>208.6820619034921</v>
      </c>
      <c r="L77" s="339">
        <f t="shared" si="11"/>
        <v>841.25606285120966</v>
      </c>
      <c r="M77" s="364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57">
        <v>214</v>
      </c>
      <c r="V77" s="346" t="s">
        <v>100</v>
      </c>
      <c r="W77" s="342">
        <v>12758</v>
      </c>
      <c r="X77" s="361">
        <v>1572.0696084329634</v>
      </c>
      <c r="Y77" s="337">
        <v>763.62746409729789</v>
      </c>
      <c r="Z77" s="358">
        <v>2335.6970725302613</v>
      </c>
      <c r="AA77" s="363">
        <v>-50.849114281235302</v>
      </c>
      <c r="AB77" s="360">
        <v>671.33184601623168</v>
      </c>
      <c r="AC77" s="366">
        <f t="shared" si="12"/>
        <v>2956.1798042652576</v>
      </c>
    </row>
    <row r="78" spans="1:29" ht="18.75">
      <c r="A78" s="345">
        <v>216</v>
      </c>
      <c r="B78" s="346" t="s">
        <v>101</v>
      </c>
      <c r="C78" s="342">
        <v>1311</v>
      </c>
      <c r="D78" s="336">
        <v>550.02059496567506</v>
      </c>
      <c r="E78" s="349">
        <v>466.24256292906176</v>
      </c>
      <c r="F78" s="352">
        <v>87.22883295194508</v>
      </c>
      <c r="G78" s="351">
        <v>-3.4508009153318078</v>
      </c>
      <c r="H78" s="337">
        <v>283.88100686498854</v>
      </c>
      <c r="I78" s="338">
        <v>833.90160183066359</v>
      </c>
      <c r="J78" s="341">
        <v>-266.35316552250191</v>
      </c>
      <c r="K78" s="342">
        <v>229.96112229984442</v>
      </c>
      <c r="L78" s="339">
        <f t="shared" si="11"/>
        <v>797.50955860800605</v>
      </c>
      <c r="M78" s="364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57">
        <v>216</v>
      </c>
      <c r="V78" s="346" t="s">
        <v>101</v>
      </c>
      <c r="W78" s="342">
        <v>1323</v>
      </c>
      <c r="X78" s="361">
        <v>3446.5644772316209</v>
      </c>
      <c r="Y78" s="337">
        <v>902.48782531640677</v>
      </c>
      <c r="Z78" s="358">
        <v>4349.0523025480279</v>
      </c>
      <c r="AA78" s="362">
        <v>-232.23507180650037</v>
      </c>
      <c r="AB78" s="360">
        <v>757.68652170448934</v>
      </c>
      <c r="AC78" s="366">
        <f t="shared" si="12"/>
        <v>4874.5037524460176</v>
      </c>
    </row>
    <row r="79" spans="1:29" ht="18.75">
      <c r="A79" s="345">
        <v>217</v>
      </c>
      <c r="B79" s="346" t="s">
        <v>102</v>
      </c>
      <c r="C79" s="342">
        <v>5390</v>
      </c>
      <c r="D79" s="336">
        <v>210.53079777365491</v>
      </c>
      <c r="E79" s="349">
        <v>457.94972170686458</v>
      </c>
      <c r="F79" s="352">
        <v>-104.10148423005566</v>
      </c>
      <c r="G79" s="351">
        <v>-143.31743970315398</v>
      </c>
      <c r="H79" s="337">
        <v>505.80816326530612</v>
      </c>
      <c r="I79" s="338">
        <v>716.33896103896109</v>
      </c>
      <c r="J79" s="341">
        <v>17.67717996289425</v>
      </c>
      <c r="K79" s="342">
        <v>197.43194826662412</v>
      </c>
      <c r="L79" s="339">
        <f t="shared" si="11"/>
        <v>931.44808926847941</v>
      </c>
      <c r="M79" s="364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57">
        <v>217</v>
      </c>
      <c r="V79" s="346" t="s">
        <v>102</v>
      </c>
      <c r="W79" s="342">
        <v>5426</v>
      </c>
      <c r="X79" s="361">
        <v>1693.5594217506555</v>
      </c>
      <c r="Y79" s="337">
        <v>848.05071376711533</v>
      </c>
      <c r="Z79" s="358">
        <v>2541.6101355177707</v>
      </c>
      <c r="AA79" s="363">
        <v>7.9104312569111688</v>
      </c>
      <c r="AB79" s="360">
        <v>631.46436968100204</v>
      </c>
      <c r="AC79" s="366">
        <f t="shared" si="12"/>
        <v>3180.984936455684</v>
      </c>
    </row>
    <row r="80" spans="1:29" ht="18.75">
      <c r="A80" s="345">
        <v>218</v>
      </c>
      <c r="B80" s="346" t="s">
        <v>103</v>
      </c>
      <c r="C80" s="342">
        <v>1192</v>
      </c>
      <c r="D80" s="336">
        <v>440.26426174496646</v>
      </c>
      <c r="E80" s="349">
        <v>-117.12835570469798</v>
      </c>
      <c r="F80" s="352">
        <v>354.84144295302013</v>
      </c>
      <c r="G80" s="351">
        <v>202.55117449664431</v>
      </c>
      <c r="H80" s="337">
        <v>520.75</v>
      </c>
      <c r="I80" s="338">
        <v>961.01510067114089</v>
      </c>
      <c r="J80" s="341">
        <v>-256.37416107382552</v>
      </c>
      <c r="K80" s="342">
        <v>286.01336469098078</v>
      </c>
      <c r="L80" s="339">
        <f t="shared" si="11"/>
        <v>990.65430428829609</v>
      </c>
      <c r="M80" s="364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57">
        <v>218</v>
      </c>
      <c r="V80" s="346" t="s">
        <v>103</v>
      </c>
      <c r="W80" s="342">
        <v>1207</v>
      </c>
      <c r="X80" s="361">
        <v>2970.8139709661586</v>
      </c>
      <c r="Y80" s="337">
        <v>1050.5867776043574</v>
      </c>
      <c r="Z80" s="358">
        <v>4021.400748570516</v>
      </c>
      <c r="AA80" s="362">
        <v>-237.56255178127589</v>
      </c>
      <c r="AB80" s="360">
        <v>895.9695200911857</v>
      </c>
      <c r="AC80" s="366">
        <f t="shared" si="12"/>
        <v>4679.8077168804257</v>
      </c>
    </row>
    <row r="81" spans="1:29" ht="18.75">
      <c r="A81" s="345">
        <v>224</v>
      </c>
      <c r="B81" s="346" t="s">
        <v>104</v>
      </c>
      <c r="C81" s="342">
        <v>8717</v>
      </c>
      <c r="D81" s="336">
        <v>82.898244808993923</v>
      </c>
      <c r="E81" s="349">
        <v>239.68647470460022</v>
      </c>
      <c r="F81" s="352">
        <v>-84.85694619708616</v>
      </c>
      <c r="G81" s="351">
        <v>-71.931283698520133</v>
      </c>
      <c r="H81" s="337">
        <v>425.18194332912697</v>
      </c>
      <c r="I81" s="338">
        <v>508.08030285648732</v>
      </c>
      <c r="J81" s="341">
        <v>48.687277733165082</v>
      </c>
      <c r="K81" s="342">
        <v>170.25248073533243</v>
      </c>
      <c r="L81" s="339">
        <f t="shared" si="11"/>
        <v>727.02006132498491</v>
      </c>
      <c r="M81" s="364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57">
        <v>224</v>
      </c>
      <c r="V81" s="346" t="s">
        <v>104</v>
      </c>
      <c r="W81" s="342">
        <v>8696</v>
      </c>
      <c r="X81" s="361">
        <v>1456.6719985588736</v>
      </c>
      <c r="Y81" s="337">
        <v>582.06240986249304</v>
      </c>
      <c r="Z81" s="358">
        <v>2038.7344084213664</v>
      </c>
      <c r="AA81" s="363">
        <v>-42.32946182152714</v>
      </c>
      <c r="AB81" s="360">
        <v>556.28091537408125</v>
      </c>
      <c r="AC81" s="366">
        <f t="shared" si="12"/>
        <v>2552.6858619739205</v>
      </c>
    </row>
    <row r="82" spans="1:29" ht="18.75">
      <c r="A82" s="345">
        <v>226</v>
      </c>
      <c r="B82" s="346" t="s">
        <v>105</v>
      </c>
      <c r="C82" s="342">
        <v>3774</v>
      </c>
      <c r="D82" s="336">
        <v>577.52411234764179</v>
      </c>
      <c r="E82" s="349">
        <v>227.76497085320614</v>
      </c>
      <c r="F82" s="352">
        <v>207.90540540540542</v>
      </c>
      <c r="G82" s="351">
        <v>141.85373608903021</v>
      </c>
      <c r="H82" s="337">
        <v>392.76603073661897</v>
      </c>
      <c r="I82" s="338">
        <v>970.28987811340755</v>
      </c>
      <c r="J82" s="341">
        <v>22.467408585055644</v>
      </c>
      <c r="K82" s="342">
        <v>213.66194706452094</v>
      </c>
      <c r="L82" s="339">
        <f t="shared" si="11"/>
        <v>1206.419233762984</v>
      </c>
      <c r="M82" s="364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57">
        <v>226</v>
      </c>
      <c r="V82" s="346" t="s">
        <v>105</v>
      </c>
      <c r="W82" s="342">
        <v>3858</v>
      </c>
      <c r="X82" s="361">
        <v>2733.2345470477439</v>
      </c>
      <c r="Y82" s="337">
        <v>951.50953966352006</v>
      </c>
      <c r="Z82" s="358">
        <v>3684.7440867112641</v>
      </c>
      <c r="AA82" s="362">
        <v>1.453343701399689</v>
      </c>
      <c r="AB82" s="360">
        <v>697.19421117575007</v>
      </c>
      <c r="AC82" s="366">
        <f t="shared" si="12"/>
        <v>4383.3916415884141</v>
      </c>
    </row>
    <row r="83" spans="1:29" ht="18.75">
      <c r="A83" s="345">
        <v>230</v>
      </c>
      <c r="B83" s="346" t="s">
        <v>106</v>
      </c>
      <c r="C83" s="342">
        <v>2290</v>
      </c>
      <c r="D83" s="336">
        <v>127.11135371179039</v>
      </c>
      <c r="E83" s="349">
        <v>225.42052401746724</v>
      </c>
      <c r="F83" s="352">
        <v>-47.972925764192141</v>
      </c>
      <c r="G83" s="351">
        <v>-50.336244541484717</v>
      </c>
      <c r="H83" s="337">
        <v>565.61528384279472</v>
      </c>
      <c r="I83" s="338">
        <v>692.72663755458518</v>
      </c>
      <c r="J83" s="341">
        <v>-208.80829694323145</v>
      </c>
      <c r="K83" s="342">
        <v>258.37491143669871</v>
      </c>
      <c r="L83" s="339">
        <f t="shared" si="11"/>
        <v>742.29325204805241</v>
      </c>
      <c r="M83" s="364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57">
        <v>230</v>
      </c>
      <c r="V83" s="346" t="s">
        <v>106</v>
      </c>
      <c r="W83" s="342">
        <v>2322</v>
      </c>
      <c r="X83" s="361">
        <v>2055.7454617367166</v>
      </c>
      <c r="Y83" s="337">
        <v>1107.1092577221657</v>
      </c>
      <c r="Z83" s="358">
        <v>3162.8547194588828</v>
      </c>
      <c r="AA83" s="363">
        <v>-172.94315245478037</v>
      </c>
      <c r="AB83" s="360">
        <v>817.13062491619269</v>
      </c>
      <c r="AC83" s="366">
        <f t="shared" si="12"/>
        <v>3807.042191920295</v>
      </c>
    </row>
    <row r="84" spans="1:29" ht="18.75">
      <c r="A84" s="345">
        <v>231</v>
      </c>
      <c r="B84" s="346" t="s">
        <v>107</v>
      </c>
      <c r="C84" s="342">
        <v>1289</v>
      </c>
      <c r="D84" s="336">
        <v>-865.25678820791313</v>
      </c>
      <c r="E84" s="349">
        <v>219.5810705973623</v>
      </c>
      <c r="F84" s="352">
        <v>-670.03025601241268</v>
      </c>
      <c r="G84" s="351">
        <v>-414.80760279286267</v>
      </c>
      <c r="H84" s="337">
        <v>-29.543832428238947</v>
      </c>
      <c r="I84" s="338">
        <v>-894.80139643134214</v>
      </c>
      <c r="J84" s="341">
        <v>-94.581070597362299</v>
      </c>
      <c r="K84" s="342">
        <v>173.98835970939692</v>
      </c>
      <c r="L84" s="339">
        <f t="shared" si="11"/>
        <v>-815.39410731930752</v>
      </c>
      <c r="M84" s="364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57">
        <v>231</v>
      </c>
      <c r="V84" s="346" t="s">
        <v>107</v>
      </c>
      <c r="W84" s="342">
        <v>1278</v>
      </c>
      <c r="X84" s="361">
        <v>1894.6401530116777</v>
      </c>
      <c r="Y84" s="337">
        <v>-106.63740456706577</v>
      </c>
      <c r="Z84" s="358">
        <v>1788.0027484446118</v>
      </c>
      <c r="AA84" s="362">
        <v>-157.32942097026603</v>
      </c>
      <c r="AB84" s="360">
        <v>570.14082334333443</v>
      </c>
      <c r="AC84" s="366">
        <f t="shared" si="12"/>
        <v>2200.8141508176805</v>
      </c>
    </row>
    <row r="85" spans="1:29" ht="18.75">
      <c r="A85" s="345">
        <v>232</v>
      </c>
      <c r="B85" s="346" t="s">
        <v>108</v>
      </c>
      <c r="C85" s="342">
        <v>12890</v>
      </c>
      <c r="D85" s="336">
        <v>195.92994569433671</v>
      </c>
      <c r="E85" s="349">
        <v>216.28269976726145</v>
      </c>
      <c r="F85" s="352">
        <v>1.3851823118696664</v>
      </c>
      <c r="G85" s="351">
        <v>-21.737936384794413</v>
      </c>
      <c r="H85" s="337">
        <v>402.58432893716059</v>
      </c>
      <c r="I85" s="338">
        <v>598.51435221101633</v>
      </c>
      <c r="J85" s="341">
        <v>-43.094026377036464</v>
      </c>
      <c r="K85" s="342">
        <v>219.69568983301474</v>
      </c>
      <c r="L85" s="339">
        <f t="shared" si="11"/>
        <v>775.1160156669946</v>
      </c>
      <c r="M85" s="364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57">
        <v>232</v>
      </c>
      <c r="V85" s="346" t="s">
        <v>108</v>
      </c>
      <c r="W85" s="342">
        <v>13007</v>
      </c>
      <c r="X85" s="361">
        <v>1978.176840697276</v>
      </c>
      <c r="Y85" s="337">
        <v>835.6842838942282</v>
      </c>
      <c r="Z85" s="358">
        <v>2813.8611245915044</v>
      </c>
      <c r="AA85" s="363">
        <v>-53.193511186284312</v>
      </c>
      <c r="AB85" s="360">
        <v>704.91297799504684</v>
      </c>
      <c r="AC85" s="366">
        <f t="shared" si="12"/>
        <v>3465.5805914002667</v>
      </c>
    </row>
    <row r="86" spans="1:29" ht="18.75">
      <c r="A86" s="345">
        <v>233</v>
      </c>
      <c r="B86" s="346" t="s">
        <v>109</v>
      </c>
      <c r="C86" s="342">
        <v>15312</v>
      </c>
      <c r="D86" s="336">
        <v>449.70970480668757</v>
      </c>
      <c r="E86" s="349">
        <v>235.4791013584117</v>
      </c>
      <c r="F86" s="352">
        <v>162.88989028213166</v>
      </c>
      <c r="G86" s="351">
        <v>51.340713166144198</v>
      </c>
      <c r="H86" s="337">
        <v>476.19455329153607</v>
      </c>
      <c r="I86" s="338">
        <v>925.90425809822364</v>
      </c>
      <c r="J86" s="341">
        <v>-22.781021421107628</v>
      </c>
      <c r="K86" s="342">
        <v>222.24894275325505</v>
      </c>
      <c r="L86" s="339">
        <f t="shared" si="11"/>
        <v>1125.372179430371</v>
      </c>
      <c r="M86" s="364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57">
        <v>233</v>
      </c>
      <c r="V86" s="346" t="s">
        <v>109</v>
      </c>
      <c r="W86" s="342">
        <v>15514</v>
      </c>
      <c r="X86" s="361">
        <v>2145.9667138182031</v>
      </c>
      <c r="Y86" s="337">
        <v>855.07686134157586</v>
      </c>
      <c r="Z86" s="358">
        <v>3001.0435751597788</v>
      </c>
      <c r="AA86" s="362">
        <v>-47.893837823900995</v>
      </c>
      <c r="AB86" s="360">
        <v>704.08180026029061</v>
      </c>
      <c r="AC86" s="366">
        <f t="shared" si="12"/>
        <v>3657.2315375961684</v>
      </c>
    </row>
    <row r="87" spans="1:29" ht="18.75">
      <c r="A87" s="345">
        <v>235</v>
      </c>
      <c r="B87" s="346" t="s">
        <v>110</v>
      </c>
      <c r="C87" s="342">
        <v>10396</v>
      </c>
      <c r="D87" s="336">
        <v>1541.0000961908427</v>
      </c>
      <c r="E87" s="349">
        <v>689.58955367449016</v>
      </c>
      <c r="F87" s="352">
        <v>708.27173913043475</v>
      </c>
      <c r="G87" s="351">
        <v>143.13880338591767</v>
      </c>
      <c r="H87" s="337">
        <v>-155.18055021161985</v>
      </c>
      <c r="I87" s="338">
        <v>1385.8195459792228</v>
      </c>
      <c r="J87" s="341">
        <v>287.27981916121587</v>
      </c>
      <c r="K87" s="342">
        <v>63.698137836558523</v>
      </c>
      <c r="L87" s="339">
        <f t="shared" si="11"/>
        <v>1736.7975029769973</v>
      </c>
      <c r="M87" s="364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57">
        <v>235</v>
      </c>
      <c r="V87" s="346" t="s">
        <v>110</v>
      </c>
      <c r="W87" s="342">
        <v>10178</v>
      </c>
      <c r="X87" s="361">
        <v>1292.6894051603881</v>
      </c>
      <c r="Y87" s="337">
        <v>-1375.440069744606</v>
      </c>
      <c r="Z87" s="358">
        <v>-82.750664584217887</v>
      </c>
      <c r="AA87" s="363">
        <v>270.83238357241106</v>
      </c>
      <c r="AB87" s="360">
        <v>197.6931106193623</v>
      </c>
      <c r="AC87" s="366">
        <f t="shared" si="12"/>
        <v>385.77482960755549</v>
      </c>
    </row>
    <row r="88" spans="1:29" ht="18.75">
      <c r="A88" s="345">
        <v>236</v>
      </c>
      <c r="B88" s="346" t="s">
        <v>111</v>
      </c>
      <c r="C88" s="342">
        <v>4196</v>
      </c>
      <c r="D88" s="336">
        <v>367.07816968541471</v>
      </c>
      <c r="E88" s="349">
        <v>493.10081029551952</v>
      </c>
      <c r="F88" s="352">
        <v>-25.006911344137272</v>
      </c>
      <c r="G88" s="351">
        <v>-101.01572926596759</v>
      </c>
      <c r="H88" s="337">
        <v>544.16587225929459</v>
      </c>
      <c r="I88" s="338">
        <v>911.24404194470924</v>
      </c>
      <c r="J88" s="341">
        <v>182.02573879885605</v>
      </c>
      <c r="K88" s="342">
        <v>213.65340342772814</v>
      </c>
      <c r="L88" s="339">
        <f t="shared" si="11"/>
        <v>1306.9231841712933</v>
      </c>
      <c r="M88" s="364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57">
        <v>236</v>
      </c>
      <c r="V88" s="346" t="s">
        <v>111</v>
      </c>
      <c r="W88" s="342">
        <v>4228</v>
      </c>
      <c r="X88" s="361">
        <v>1595.8815785962406</v>
      </c>
      <c r="Y88" s="337">
        <v>908.53771163102385</v>
      </c>
      <c r="Z88" s="358">
        <v>2504.4192902272644</v>
      </c>
      <c r="AA88" s="362">
        <v>192.25520340586567</v>
      </c>
      <c r="AB88" s="360">
        <v>665.53934560902303</v>
      </c>
      <c r="AC88" s="366">
        <f t="shared" si="12"/>
        <v>3362.213839242153</v>
      </c>
    </row>
    <row r="89" spans="1:29" ht="18.75">
      <c r="A89" s="345">
        <v>239</v>
      </c>
      <c r="B89" s="346" t="s">
        <v>112</v>
      </c>
      <c r="C89" s="342">
        <v>2095</v>
      </c>
      <c r="D89" s="336">
        <v>137.54463007159904</v>
      </c>
      <c r="E89" s="349">
        <v>181.45346062052505</v>
      </c>
      <c r="F89" s="352">
        <v>93.316945107398567</v>
      </c>
      <c r="G89" s="351">
        <v>-137.22577565632457</v>
      </c>
      <c r="H89" s="337">
        <v>189.81050119331744</v>
      </c>
      <c r="I89" s="338">
        <v>327.35560859188541</v>
      </c>
      <c r="J89" s="341">
        <v>-252.95608591885443</v>
      </c>
      <c r="K89" s="342">
        <v>221.73922313546271</v>
      </c>
      <c r="L89" s="339">
        <f t="shared" si="11"/>
        <v>296.1387458084937</v>
      </c>
      <c r="M89" s="364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57">
        <v>239</v>
      </c>
      <c r="V89" s="346" t="s">
        <v>112</v>
      </c>
      <c r="W89" s="342">
        <v>2155</v>
      </c>
      <c r="X89" s="361">
        <v>2801.9054742565613</v>
      </c>
      <c r="Y89" s="337">
        <v>689.14232833500398</v>
      </c>
      <c r="Z89" s="358">
        <v>3491.047802591565</v>
      </c>
      <c r="AA89" s="363">
        <v>-217.11322505800464</v>
      </c>
      <c r="AB89" s="360">
        <v>703.31893815800197</v>
      </c>
      <c r="AC89" s="366">
        <f t="shared" si="12"/>
        <v>3977.2535156915624</v>
      </c>
    </row>
    <row r="90" spans="1:29" ht="18.75">
      <c r="A90" s="345">
        <v>240</v>
      </c>
      <c r="B90" s="346" t="s">
        <v>113</v>
      </c>
      <c r="C90" s="342">
        <v>19982</v>
      </c>
      <c r="D90" s="336">
        <v>-374.55554999499549</v>
      </c>
      <c r="E90" s="349">
        <v>118.12501251126014</v>
      </c>
      <c r="F90" s="352">
        <v>-305.69302372134922</v>
      </c>
      <c r="G90" s="351">
        <v>-186.98753878490641</v>
      </c>
      <c r="H90" s="337">
        <v>209.18411570413372</v>
      </c>
      <c r="I90" s="338">
        <v>-165.37143429086177</v>
      </c>
      <c r="J90" s="341">
        <v>28.750375337804023</v>
      </c>
      <c r="K90" s="342">
        <v>159.90319853825699</v>
      </c>
      <c r="L90" s="339">
        <f t="shared" si="11"/>
        <v>23.282139585199246</v>
      </c>
      <c r="M90" s="364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57">
        <v>240</v>
      </c>
      <c r="V90" s="346" t="s">
        <v>113</v>
      </c>
      <c r="W90" s="342">
        <v>20437</v>
      </c>
      <c r="X90" s="361">
        <v>1875.4677803492311</v>
      </c>
      <c r="Y90" s="337">
        <v>275.11433904509164</v>
      </c>
      <c r="Z90" s="358">
        <v>2150.5821193943229</v>
      </c>
      <c r="AA90" s="362">
        <v>57.634192885452855</v>
      </c>
      <c r="AB90" s="360">
        <v>513.86815520773337</v>
      </c>
      <c r="AC90" s="366">
        <f t="shared" si="12"/>
        <v>2722.0844674875088</v>
      </c>
    </row>
    <row r="91" spans="1:29" ht="18.75">
      <c r="A91" s="345">
        <v>241</v>
      </c>
      <c r="B91" s="346" t="s">
        <v>114</v>
      </c>
      <c r="C91" s="342">
        <v>7904</v>
      </c>
      <c r="D91" s="336">
        <v>75.063006072874501</v>
      </c>
      <c r="E91" s="349">
        <v>334.01872469635629</v>
      </c>
      <c r="F91" s="352">
        <v>-152.02378542510121</v>
      </c>
      <c r="G91" s="351">
        <v>-106.93193319838056</v>
      </c>
      <c r="H91" s="337">
        <v>212.24886133603238</v>
      </c>
      <c r="I91" s="338">
        <v>287.31186740890689</v>
      </c>
      <c r="J91" s="341">
        <v>-50.800733805668017</v>
      </c>
      <c r="K91" s="342">
        <v>145.45398142879353</v>
      </c>
      <c r="L91" s="339">
        <f t="shared" si="11"/>
        <v>381.96511503203237</v>
      </c>
      <c r="M91" s="364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57">
        <v>241</v>
      </c>
      <c r="V91" s="346" t="s">
        <v>114</v>
      </c>
      <c r="W91" s="342">
        <v>7984</v>
      </c>
      <c r="X91" s="361">
        <v>1455.1375837420842</v>
      </c>
      <c r="Y91" s="337">
        <v>132.80949933001008</v>
      </c>
      <c r="Z91" s="358">
        <v>1587.9470830720941</v>
      </c>
      <c r="AA91" s="363">
        <v>-49.11923847695391</v>
      </c>
      <c r="AB91" s="360">
        <v>483.71035376354445</v>
      </c>
      <c r="AC91" s="366">
        <f t="shared" si="12"/>
        <v>2022.5381983586844</v>
      </c>
    </row>
    <row r="92" spans="1:29" ht="18.75">
      <c r="A92" s="345">
        <v>244</v>
      </c>
      <c r="B92" s="346" t="s">
        <v>115</v>
      </c>
      <c r="C92" s="342">
        <v>19116</v>
      </c>
      <c r="D92" s="336">
        <v>780.12314291692826</v>
      </c>
      <c r="E92" s="349">
        <v>906.55853735091023</v>
      </c>
      <c r="F92" s="352">
        <v>-44.150345260514754</v>
      </c>
      <c r="G92" s="351">
        <v>-82.285049173467257</v>
      </c>
      <c r="H92" s="337">
        <v>222.07088302992258</v>
      </c>
      <c r="I92" s="338">
        <v>1002.1940259468508</v>
      </c>
      <c r="J92" s="341">
        <v>7.9486817325800381</v>
      </c>
      <c r="K92" s="342">
        <v>109.75024384750418</v>
      </c>
      <c r="L92" s="339">
        <f t="shared" si="11"/>
        <v>1119.8929515269351</v>
      </c>
      <c r="M92" s="364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57">
        <v>244</v>
      </c>
      <c r="V92" s="346" t="s">
        <v>115</v>
      </c>
      <c r="W92" s="342">
        <v>18796</v>
      </c>
      <c r="X92" s="361">
        <v>1257.000671430824</v>
      </c>
      <c r="Y92" s="337">
        <v>166.68407046002449</v>
      </c>
      <c r="Z92" s="358">
        <v>1423.6847418908485</v>
      </c>
      <c r="AA92" s="362">
        <v>2.3833794424345607</v>
      </c>
      <c r="AB92" s="360">
        <v>369.09659332582135</v>
      </c>
      <c r="AC92" s="366">
        <f t="shared" si="12"/>
        <v>1795.1647146591044</v>
      </c>
    </row>
    <row r="93" spans="1:29" ht="18.75">
      <c r="A93" s="345">
        <v>245</v>
      </c>
      <c r="B93" s="346" t="s">
        <v>116</v>
      </c>
      <c r="C93" s="342">
        <v>37232</v>
      </c>
      <c r="D93" s="336">
        <v>401.11909110442627</v>
      </c>
      <c r="E93" s="349">
        <v>419.97263107004727</v>
      </c>
      <c r="F93" s="352">
        <v>-30.205548990116029</v>
      </c>
      <c r="G93" s="351">
        <v>11.352009024495057</v>
      </c>
      <c r="H93" s="337">
        <v>49.699237215298666</v>
      </c>
      <c r="I93" s="338">
        <v>450.81835517834122</v>
      </c>
      <c r="J93" s="341">
        <v>-99.743634507950148</v>
      </c>
      <c r="K93" s="342">
        <v>129.85887189979977</v>
      </c>
      <c r="L93" s="339">
        <f t="shared" si="11"/>
        <v>480.93359257019085</v>
      </c>
      <c r="M93" s="364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57">
        <v>245</v>
      </c>
      <c r="V93" s="346" t="s">
        <v>116</v>
      </c>
      <c r="W93" s="342">
        <v>37105</v>
      </c>
      <c r="X93" s="361">
        <v>880.12303828380846</v>
      </c>
      <c r="Y93" s="337">
        <v>-81.115770820473543</v>
      </c>
      <c r="Z93" s="358">
        <v>799.00726746333498</v>
      </c>
      <c r="AA93" s="363">
        <v>-104.42589947446436</v>
      </c>
      <c r="AB93" s="360">
        <v>410.81220001637229</v>
      </c>
      <c r="AC93" s="366">
        <f t="shared" si="12"/>
        <v>1105.393568005243</v>
      </c>
    </row>
    <row r="94" spans="1:29" ht="18.75">
      <c r="A94" s="345">
        <v>249</v>
      </c>
      <c r="B94" s="346" t="s">
        <v>117</v>
      </c>
      <c r="C94" s="342">
        <v>9443</v>
      </c>
      <c r="D94" s="336">
        <v>234.27946627131209</v>
      </c>
      <c r="E94" s="349">
        <v>103.88891242189982</v>
      </c>
      <c r="F94" s="352">
        <v>37.800169437678704</v>
      </c>
      <c r="G94" s="351">
        <v>92.590384411733552</v>
      </c>
      <c r="H94" s="337">
        <v>304.04998411521763</v>
      </c>
      <c r="I94" s="338">
        <v>538.32934448798051</v>
      </c>
      <c r="J94" s="341">
        <v>-3.9088213491475168</v>
      </c>
      <c r="K94" s="342">
        <v>178.94795250040619</v>
      </c>
      <c r="L94" s="339">
        <f t="shared" si="11"/>
        <v>713.36847563923925</v>
      </c>
      <c r="M94" s="364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57">
        <v>249</v>
      </c>
      <c r="V94" s="346" t="s">
        <v>117</v>
      </c>
      <c r="W94" s="342">
        <v>9486</v>
      </c>
      <c r="X94" s="361">
        <v>2065.0661169972163</v>
      </c>
      <c r="Y94" s="337">
        <v>621.72435668454375</v>
      </c>
      <c r="Z94" s="358">
        <v>2686.79047368176</v>
      </c>
      <c r="AA94" s="362">
        <v>-11.094982078853047</v>
      </c>
      <c r="AB94" s="360">
        <v>587.42111843283237</v>
      </c>
      <c r="AC94" s="366">
        <f t="shared" si="12"/>
        <v>3263.1166100357391</v>
      </c>
    </row>
    <row r="95" spans="1:29" ht="18.75">
      <c r="A95" s="345">
        <v>250</v>
      </c>
      <c r="B95" s="346" t="s">
        <v>118</v>
      </c>
      <c r="C95" s="342">
        <v>1808</v>
      </c>
      <c r="D95" s="336">
        <v>263.25829646017701</v>
      </c>
      <c r="E95" s="349">
        <v>113.97621681415929</v>
      </c>
      <c r="F95" s="352">
        <v>109.46957964601769</v>
      </c>
      <c r="G95" s="351">
        <v>39.8125</v>
      </c>
      <c r="H95" s="337">
        <v>384.7228982300885</v>
      </c>
      <c r="I95" s="338">
        <v>647.98119469026551</v>
      </c>
      <c r="J95" s="341">
        <v>-205.37776548672565</v>
      </c>
      <c r="K95" s="342">
        <v>245.32952774938946</v>
      </c>
      <c r="L95" s="339">
        <f t="shared" si="11"/>
        <v>687.93295695292932</v>
      </c>
      <c r="M95" s="364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57">
        <v>250</v>
      </c>
      <c r="V95" s="346" t="s">
        <v>118</v>
      </c>
      <c r="W95" s="342">
        <v>1822</v>
      </c>
      <c r="X95" s="361">
        <v>2389.396900360669</v>
      </c>
      <c r="Y95" s="337">
        <v>997.58346220810131</v>
      </c>
      <c r="Z95" s="358">
        <v>3386.9803625687705</v>
      </c>
      <c r="AA95" s="363">
        <v>-205.64379802414928</v>
      </c>
      <c r="AB95" s="360">
        <v>802.81984575874344</v>
      </c>
      <c r="AC95" s="366">
        <f t="shared" si="12"/>
        <v>3984.1564103033643</v>
      </c>
    </row>
    <row r="96" spans="1:29" ht="18.75">
      <c r="A96" s="345">
        <v>256</v>
      </c>
      <c r="B96" s="346" t="s">
        <v>119</v>
      </c>
      <c r="C96" s="342">
        <v>1581</v>
      </c>
      <c r="D96" s="336">
        <v>499.81151170145478</v>
      </c>
      <c r="E96" s="349">
        <v>914.77735610373179</v>
      </c>
      <c r="F96" s="352">
        <v>-169.31752055660974</v>
      </c>
      <c r="G96" s="351">
        <v>-245.64832384566731</v>
      </c>
      <c r="H96" s="337">
        <v>447.18975332068311</v>
      </c>
      <c r="I96" s="338">
        <v>947.00126502213789</v>
      </c>
      <c r="J96" s="341">
        <v>116.68374446552815</v>
      </c>
      <c r="K96" s="342">
        <v>216.36870040123119</v>
      </c>
      <c r="L96" s="339">
        <f t="shared" si="11"/>
        <v>1280.0537098888972</v>
      </c>
      <c r="M96" s="364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57">
        <v>256</v>
      </c>
      <c r="V96" s="346" t="s">
        <v>119</v>
      </c>
      <c r="W96" s="342">
        <v>1597</v>
      </c>
      <c r="X96" s="361">
        <v>3007.1534563049886</v>
      </c>
      <c r="Y96" s="337">
        <v>1042.2017191685984</v>
      </c>
      <c r="Z96" s="358">
        <v>4049.3551754735868</v>
      </c>
      <c r="AA96" s="362">
        <v>160.5929868503444</v>
      </c>
      <c r="AB96" s="360">
        <v>682.02646775250719</v>
      </c>
      <c r="AC96" s="366">
        <f t="shared" si="12"/>
        <v>4891.9746300764382</v>
      </c>
    </row>
    <row r="97" spans="1:29" ht="18.75">
      <c r="A97" s="345">
        <v>257</v>
      </c>
      <c r="B97" s="346" t="s">
        <v>120</v>
      </c>
      <c r="C97" s="342">
        <v>40433</v>
      </c>
      <c r="D97" s="336">
        <v>874.5058986471447</v>
      </c>
      <c r="E97" s="349">
        <v>671.5869957707813</v>
      </c>
      <c r="F97" s="352">
        <v>116.68439146241931</v>
      </c>
      <c r="G97" s="351">
        <v>86.234511413944062</v>
      </c>
      <c r="H97" s="337">
        <v>-16.362772982464818</v>
      </c>
      <c r="I97" s="338">
        <v>858.14312566467981</v>
      </c>
      <c r="J97" s="341">
        <v>-42.448742363910668</v>
      </c>
      <c r="K97" s="342">
        <v>112.67518388997108</v>
      </c>
      <c r="L97" s="339">
        <f t="shared" si="11"/>
        <v>928.36956719074021</v>
      </c>
      <c r="M97" s="364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57">
        <v>257</v>
      </c>
      <c r="V97" s="346" t="s">
        <v>120</v>
      </c>
      <c r="W97" s="342">
        <v>40082</v>
      </c>
      <c r="X97" s="361">
        <v>871.91804851565769</v>
      </c>
      <c r="Y97" s="337">
        <v>-278.51564684995481</v>
      </c>
      <c r="Z97" s="358">
        <v>593.40240166570288</v>
      </c>
      <c r="AA97" s="363">
        <v>-62.059527967666284</v>
      </c>
      <c r="AB97" s="360">
        <v>358.59861475330814</v>
      </c>
      <c r="AC97" s="366">
        <f t="shared" si="12"/>
        <v>889.94148845134464</v>
      </c>
    </row>
    <row r="98" spans="1:29" ht="18.75">
      <c r="A98" s="345">
        <v>260</v>
      </c>
      <c r="B98" s="346" t="s">
        <v>121</v>
      </c>
      <c r="C98" s="342">
        <v>9877</v>
      </c>
      <c r="D98" s="336">
        <v>855.04333299584891</v>
      </c>
      <c r="E98" s="349">
        <v>132.08939961526778</v>
      </c>
      <c r="F98" s="352">
        <v>436.34514528703045</v>
      </c>
      <c r="G98" s="351">
        <v>286.60878809355069</v>
      </c>
      <c r="H98" s="337">
        <v>510.49346967702746</v>
      </c>
      <c r="I98" s="338">
        <v>1365.5367014275589</v>
      </c>
      <c r="J98" s="341">
        <v>-93.573655968411458</v>
      </c>
      <c r="K98" s="342">
        <v>214.05905165833695</v>
      </c>
      <c r="L98" s="339">
        <f t="shared" si="11"/>
        <v>1486.0220971174845</v>
      </c>
      <c r="M98" s="364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57">
        <v>260</v>
      </c>
      <c r="V98" s="346" t="s">
        <v>121</v>
      </c>
      <c r="W98" s="342">
        <v>9933</v>
      </c>
      <c r="X98" s="361">
        <v>2836.6093868840885</v>
      </c>
      <c r="Y98" s="337">
        <v>991.41456055303922</v>
      </c>
      <c r="Z98" s="358">
        <v>3828.0239474371278</v>
      </c>
      <c r="AA98" s="362">
        <v>-104.04510218463707</v>
      </c>
      <c r="AB98" s="360">
        <v>700.36327243292249</v>
      </c>
      <c r="AC98" s="366">
        <f t="shared" si="12"/>
        <v>4424.3421176854135</v>
      </c>
    </row>
    <row r="99" spans="1:29" ht="18.75">
      <c r="A99" s="345">
        <v>261</v>
      </c>
      <c r="B99" s="346" t="s">
        <v>122</v>
      </c>
      <c r="C99" s="342">
        <v>6523</v>
      </c>
      <c r="D99" s="336">
        <v>1421.208033113598</v>
      </c>
      <c r="E99" s="349">
        <v>1303.2379273340487</v>
      </c>
      <c r="F99" s="352">
        <v>-73.058715315039095</v>
      </c>
      <c r="G99" s="351">
        <v>191.02882109458838</v>
      </c>
      <c r="H99" s="337">
        <v>-21.302774796872605</v>
      </c>
      <c r="I99" s="338">
        <v>1399.9052583167254</v>
      </c>
      <c r="J99" s="341">
        <v>45.919515560325003</v>
      </c>
      <c r="K99" s="342">
        <v>188.17194999718257</v>
      </c>
      <c r="L99" s="339">
        <f t="shared" si="11"/>
        <v>1633.9967238742329</v>
      </c>
      <c r="M99" s="364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57">
        <v>261</v>
      </c>
      <c r="V99" s="346" t="s">
        <v>122</v>
      </c>
      <c r="W99" s="342">
        <v>6436</v>
      </c>
      <c r="X99" s="361">
        <v>3037.591331445502</v>
      </c>
      <c r="Y99" s="337">
        <v>282.2713568247072</v>
      </c>
      <c r="Z99" s="358">
        <v>3319.8626882702092</v>
      </c>
      <c r="AA99" s="363">
        <v>41.074891236793036</v>
      </c>
      <c r="AB99" s="360">
        <v>637.38347626409279</v>
      </c>
      <c r="AC99" s="366">
        <f t="shared" si="12"/>
        <v>3998.321055771095</v>
      </c>
    </row>
    <row r="100" spans="1:29" ht="18.75">
      <c r="A100" s="345">
        <v>263</v>
      </c>
      <c r="B100" s="346" t="s">
        <v>123</v>
      </c>
      <c r="C100" s="342">
        <v>7759</v>
      </c>
      <c r="D100" s="336">
        <v>521.48189199639125</v>
      </c>
      <c r="E100" s="349">
        <v>271.21407397860548</v>
      </c>
      <c r="F100" s="352">
        <v>157.79301456373244</v>
      </c>
      <c r="G100" s="351">
        <v>92.474803454053358</v>
      </c>
      <c r="H100" s="337">
        <v>551.10246165743013</v>
      </c>
      <c r="I100" s="338">
        <v>1072.5844825364093</v>
      </c>
      <c r="J100" s="341">
        <v>-49.42544142286377</v>
      </c>
      <c r="K100" s="342">
        <v>233.64182002351271</v>
      </c>
      <c r="L100" s="339">
        <f t="shared" si="11"/>
        <v>1256.8008611370583</v>
      </c>
      <c r="M100" s="364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57">
        <v>263</v>
      </c>
      <c r="V100" s="346" t="s">
        <v>123</v>
      </c>
      <c r="W100" s="342">
        <v>7854</v>
      </c>
      <c r="X100" s="361">
        <v>2629.0803230668685</v>
      </c>
      <c r="Y100" s="337">
        <v>1060.678738225296</v>
      </c>
      <c r="Z100" s="358">
        <v>3689.7590612921645</v>
      </c>
      <c r="AA100" s="362">
        <v>-43.692386045327218</v>
      </c>
      <c r="AB100" s="360">
        <v>724.62177571684003</v>
      </c>
      <c r="AC100" s="366">
        <f t="shared" si="12"/>
        <v>4370.6884509636775</v>
      </c>
    </row>
    <row r="101" spans="1:29" ht="18.75">
      <c r="A101" s="345">
        <v>265</v>
      </c>
      <c r="B101" s="346" t="s">
        <v>124</v>
      </c>
      <c r="C101" s="342">
        <v>1088</v>
      </c>
      <c r="D101" s="336">
        <v>1340.9650735294117</v>
      </c>
      <c r="E101" s="349">
        <v>766.49264705882354</v>
      </c>
      <c r="F101" s="352">
        <v>388.78125</v>
      </c>
      <c r="G101" s="351">
        <v>185.69117647058823</v>
      </c>
      <c r="H101" s="337">
        <v>135.7922794117647</v>
      </c>
      <c r="I101" s="338">
        <v>1476.7573529411766</v>
      </c>
      <c r="J101" s="341">
        <v>-272.6516544117647</v>
      </c>
      <c r="K101" s="342">
        <v>226.50057285846762</v>
      </c>
      <c r="L101" s="339">
        <f t="shared" si="11"/>
        <v>1430.6062713878796</v>
      </c>
      <c r="M101" s="364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57">
        <v>265</v>
      </c>
      <c r="V101" s="346" t="s">
        <v>124</v>
      </c>
      <c r="W101" s="342">
        <v>1107</v>
      </c>
      <c r="X101" s="361">
        <v>3653.5637977023871</v>
      </c>
      <c r="Y101" s="337">
        <v>772.79986797450624</v>
      </c>
      <c r="Z101" s="358">
        <v>4426.363665676894</v>
      </c>
      <c r="AA101" s="363">
        <v>-263.55555555555554</v>
      </c>
      <c r="AB101" s="360">
        <v>740.58984355724374</v>
      </c>
      <c r="AC101" s="366">
        <f t="shared" si="12"/>
        <v>4903.3979536785819</v>
      </c>
    </row>
    <row r="102" spans="1:29" ht="18.75">
      <c r="A102" s="345">
        <v>271</v>
      </c>
      <c r="B102" s="346" t="s">
        <v>125</v>
      </c>
      <c r="C102" s="342">
        <v>6951</v>
      </c>
      <c r="D102" s="336">
        <v>-28.675730110775429</v>
      </c>
      <c r="E102" s="349">
        <v>45.468853402388149</v>
      </c>
      <c r="F102" s="352">
        <v>-45.668249172780897</v>
      </c>
      <c r="G102" s="351">
        <v>-28.476334340382678</v>
      </c>
      <c r="H102" s="337">
        <v>456.37821896130055</v>
      </c>
      <c r="I102" s="338">
        <v>427.70263271471731</v>
      </c>
      <c r="J102" s="341">
        <v>-41.418500935117251</v>
      </c>
      <c r="K102" s="342">
        <v>205.52281643318571</v>
      </c>
      <c r="L102" s="339">
        <f t="shared" si="11"/>
        <v>591.80694821278576</v>
      </c>
      <c r="M102" s="364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57">
        <v>271</v>
      </c>
      <c r="V102" s="346" t="s">
        <v>125</v>
      </c>
      <c r="W102" s="342">
        <v>7013</v>
      </c>
      <c r="X102" s="361">
        <v>1655.4836978675216</v>
      </c>
      <c r="Y102" s="337">
        <v>743.41733483841665</v>
      </c>
      <c r="Z102" s="358">
        <v>2398.9010327059382</v>
      </c>
      <c r="AA102" s="362">
        <v>-56.265792100384999</v>
      </c>
      <c r="AB102" s="360">
        <v>657.04560923644863</v>
      </c>
      <c r="AC102" s="366">
        <f t="shared" si="12"/>
        <v>2999.6808498420014</v>
      </c>
    </row>
    <row r="103" spans="1:29" ht="18.75">
      <c r="A103" s="345">
        <v>272</v>
      </c>
      <c r="B103" s="346" t="s">
        <v>126</v>
      </c>
      <c r="C103" s="342">
        <v>47909</v>
      </c>
      <c r="D103" s="336">
        <v>365.50979982884218</v>
      </c>
      <c r="E103" s="349">
        <v>544.93011751445454</v>
      </c>
      <c r="F103" s="352">
        <v>-126.07046692688222</v>
      </c>
      <c r="G103" s="351">
        <v>-53.349850758730092</v>
      </c>
      <c r="H103" s="337">
        <v>180.76956313010081</v>
      </c>
      <c r="I103" s="338">
        <v>546.27936295894301</v>
      </c>
      <c r="J103" s="341">
        <v>-20.226700619925275</v>
      </c>
      <c r="K103" s="342">
        <v>157.68694500822781</v>
      </c>
      <c r="L103" s="339">
        <f t="shared" si="11"/>
        <v>683.73960734724551</v>
      </c>
      <c r="M103" s="364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57">
        <v>272</v>
      </c>
      <c r="V103" s="346" t="s">
        <v>126</v>
      </c>
      <c r="W103" s="342">
        <v>47772</v>
      </c>
      <c r="X103" s="361">
        <v>1526.845024683689</v>
      </c>
      <c r="Y103" s="337">
        <v>269.32569004743914</v>
      </c>
      <c r="Z103" s="358">
        <v>1796.1707147311281</v>
      </c>
      <c r="AA103" s="363">
        <v>-19.663484886544421</v>
      </c>
      <c r="AB103" s="360">
        <v>509.61074171010097</v>
      </c>
      <c r="AC103" s="366">
        <f t="shared" si="12"/>
        <v>2286.1179715546846</v>
      </c>
    </row>
    <row r="104" spans="1:29" ht="18.75">
      <c r="A104" s="345">
        <v>273</v>
      </c>
      <c r="B104" s="346" t="s">
        <v>127</v>
      </c>
      <c r="C104" s="342">
        <v>3989</v>
      </c>
      <c r="D104" s="336">
        <v>1094.5251942842817</v>
      </c>
      <c r="E104" s="349">
        <v>1058.0183003258962</v>
      </c>
      <c r="F104" s="352">
        <v>-204.09350714464779</v>
      </c>
      <c r="G104" s="351">
        <v>240.60040110303333</v>
      </c>
      <c r="H104" s="337">
        <v>83.451992980696915</v>
      </c>
      <c r="I104" s="338">
        <v>1177.9771872649787</v>
      </c>
      <c r="J104" s="341">
        <v>-68.627726247179751</v>
      </c>
      <c r="K104" s="342">
        <v>189.4191627465506</v>
      </c>
      <c r="L104" s="339">
        <f t="shared" si="11"/>
        <v>1298.7686237643497</v>
      </c>
      <c r="M104" s="364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57">
        <v>273</v>
      </c>
      <c r="V104" s="346" t="s">
        <v>127</v>
      </c>
      <c r="W104" s="342">
        <v>3925</v>
      </c>
      <c r="X104" s="361">
        <v>3107.9253732657639</v>
      </c>
      <c r="Y104" s="337">
        <v>749.10274671329853</v>
      </c>
      <c r="Z104" s="358">
        <v>3857.0281199790629</v>
      </c>
      <c r="AA104" s="362">
        <v>-45.041528662420383</v>
      </c>
      <c r="AB104" s="360">
        <v>646.61994230091568</v>
      </c>
      <c r="AC104" s="366">
        <f t="shared" si="12"/>
        <v>4458.6065336175579</v>
      </c>
    </row>
    <row r="105" spans="1:29" ht="18.75">
      <c r="A105" s="345">
        <v>275</v>
      </c>
      <c r="B105" s="346" t="s">
        <v>128</v>
      </c>
      <c r="C105" s="342">
        <v>2586</v>
      </c>
      <c r="D105" s="336">
        <v>516.3955916473318</v>
      </c>
      <c r="E105" s="349">
        <v>164.85924207269915</v>
      </c>
      <c r="F105" s="352">
        <v>173.31554524361948</v>
      </c>
      <c r="G105" s="351">
        <v>178.22080433101314</v>
      </c>
      <c r="H105" s="337">
        <v>413.15274555297759</v>
      </c>
      <c r="I105" s="338">
        <v>929.54833720030933</v>
      </c>
      <c r="J105" s="341">
        <v>-38.550270688321731</v>
      </c>
      <c r="K105" s="342">
        <v>206.33348897311882</v>
      </c>
      <c r="L105" s="339">
        <f t="shared" si="11"/>
        <v>1097.3315554851065</v>
      </c>
      <c r="M105" s="364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57">
        <v>275</v>
      </c>
      <c r="V105" s="346" t="s">
        <v>128</v>
      </c>
      <c r="W105" s="342">
        <v>2593</v>
      </c>
      <c r="X105" s="361">
        <v>2385.1260983345664</v>
      </c>
      <c r="Y105" s="337">
        <v>931.31530487970429</v>
      </c>
      <c r="Z105" s="358">
        <v>3316.4414032142704</v>
      </c>
      <c r="AA105" s="363">
        <v>-22.693405322020826</v>
      </c>
      <c r="AB105" s="360">
        <v>703.00453402418793</v>
      </c>
      <c r="AC105" s="366">
        <f t="shared" si="12"/>
        <v>3996.7525319164379</v>
      </c>
    </row>
    <row r="106" spans="1:29" ht="18.75">
      <c r="A106" s="345">
        <v>276</v>
      </c>
      <c r="B106" s="346" t="s">
        <v>129</v>
      </c>
      <c r="C106" s="342">
        <v>15035</v>
      </c>
      <c r="D106" s="336">
        <v>846.77924842035247</v>
      </c>
      <c r="E106" s="349">
        <v>694.22121715996013</v>
      </c>
      <c r="F106" s="352">
        <v>120.87994679082142</v>
      </c>
      <c r="G106" s="351">
        <v>31.678084469571001</v>
      </c>
      <c r="H106" s="337">
        <v>394.35497173262388</v>
      </c>
      <c r="I106" s="338">
        <v>1241.1342201529765</v>
      </c>
      <c r="J106" s="341">
        <v>-109.6258064516129</v>
      </c>
      <c r="K106" s="342">
        <v>134.87202607673251</v>
      </c>
      <c r="L106" s="339">
        <f t="shared" si="11"/>
        <v>1266.3804397780962</v>
      </c>
      <c r="M106" s="364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57">
        <v>276</v>
      </c>
      <c r="V106" s="346" t="s">
        <v>129</v>
      </c>
      <c r="W106" s="342">
        <v>14857</v>
      </c>
      <c r="X106" s="361">
        <v>1023.077107383236</v>
      </c>
      <c r="Y106" s="337">
        <v>513.94250283198562</v>
      </c>
      <c r="Z106" s="358">
        <v>1537.0196102152217</v>
      </c>
      <c r="AA106" s="362">
        <v>-107.82486370061251</v>
      </c>
      <c r="AB106" s="360">
        <v>459.4195816741298</v>
      </c>
      <c r="AC106" s="366">
        <f t="shared" si="12"/>
        <v>1888.6143281887391</v>
      </c>
    </row>
    <row r="107" spans="1:29" ht="18.75">
      <c r="A107" s="345">
        <v>280</v>
      </c>
      <c r="B107" s="346" t="s">
        <v>130</v>
      </c>
      <c r="C107" s="342">
        <v>2050</v>
      </c>
      <c r="D107" s="336">
        <v>804.48682926829269</v>
      </c>
      <c r="E107" s="349">
        <v>682.93317073170726</v>
      </c>
      <c r="F107" s="352">
        <v>-3.8302439024390242</v>
      </c>
      <c r="G107" s="351">
        <v>125.3839024390244</v>
      </c>
      <c r="H107" s="337">
        <v>432.47658536585368</v>
      </c>
      <c r="I107" s="338">
        <v>1236.9629268292683</v>
      </c>
      <c r="J107" s="341">
        <v>-133.48146341463413</v>
      </c>
      <c r="K107" s="342">
        <v>246.42342761516105</v>
      </c>
      <c r="L107" s="339">
        <f t="shared" si="11"/>
        <v>1349.9048910297952</v>
      </c>
      <c r="M107" s="364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57">
        <v>280</v>
      </c>
      <c r="V107" s="346" t="s">
        <v>130</v>
      </c>
      <c r="W107" s="342">
        <v>2068</v>
      </c>
      <c r="X107" s="361">
        <v>2021.4503668680579</v>
      </c>
      <c r="Y107" s="337">
        <v>912.07566545433554</v>
      </c>
      <c r="Z107" s="358">
        <v>2933.5260323223933</v>
      </c>
      <c r="AA107" s="363">
        <v>-125.04690522243713</v>
      </c>
      <c r="AB107" s="360">
        <v>827.72935937638385</v>
      </c>
      <c r="AC107" s="366">
        <f t="shared" si="12"/>
        <v>3636.2084864763401</v>
      </c>
    </row>
    <row r="108" spans="1:29" ht="18.75">
      <c r="A108" s="345">
        <v>284</v>
      </c>
      <c r="B108" s="346" t="s">
        <v>131</v>
      </c>
      <c r="C108" s="342">
        <v>2271</v>
      </c>
      <c r="D108" s="336">
        <v>960.54205195948919</v>
      </c>
      <c r="E108" s="349">
        <v>139.74944958168209</v>
      </c>
      <c r="F108" s="352">
        <v>453.02421840598856</v>
      </c>
      <c r="G108" s="351">
        <v>367.76838397181859</v>
      </c>
      <c r="H108" s="337">
        <v>425.28841919859093</v>
      </c>
      <c r="I108" s="338">
        <v>1385.8309114927345</v>
      </c>
      <c r="J108" s="341">
        <v>285.49097313958606</v>
      </c>
      <c r="K108" s="342">
        <v>224.9745039657534</v>
      </c>
      <c r="L108" s="339">
        <f t="shared" si="11"/>
        <v>1896.2963885980739</v>
      </c>
      <c r="M108" s="364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57">
        <v>284</v>
      </c>
      <c r="V108" s="346" t="s">
        <v>131</v>
      </c>
      <c r="W108" s="342">
        <v>2292</v>
      </c>
      <c r="X108" s="361">
        <v>2262.1491823258793</v>
      </c>
      <c r="Y108" s="337">
        <v>768.00450049141023</v>
      </c>
      <c r="Z108" s="358">
        <v>3030.1536828172893</v>
      </c>
      <c r="AA108" s="362">
        <v>322.72469458987786</v>
      </c>
      <c r="AB108" s="360">
        <v>692.92577089796953</v>
      </c>
      <c r="AC108" s="366">
        <f t="shared" si="12"/>
        <v>4045.8041483051366</v>
      </c>
    </row>
    <row r="109" spans="1:29" ht="18.75">
      <c r="A109" s="345">
        <v>285</v>
      </c>
      <c r="B109" s="346" t="s">
        <v>132</v>
      </c>
      <c r="C109" s="342">
        <v>51241</v>
      </c>
      <c r="D109" s="336">
        <v>111.22519076520754</v>
      </c>
      <c r="E109" s="349">
        <v>72.764953845553364</v>
      </c>
      <c r="F109" s="352">
        <v>-15.822954274897056</v>
      </c>
      <c r="G109" s="351">
        <v>54.283191194551236</v>
      </c>
      <c r="H109" s="337">
        <v>214.97443453484513</v>
      </c>
      <c r="I109" s="338">
        <v>326.19960578443045</v>
      </c>
      <c r="J109" s="341">
        <v>-37.064479615932555</v>
      </c>
      <c r="K109" s="342">
        <v>152.12690849137451</v>
      </c>
      <c r="L109" s="339">
        <f t="shared" si="11"/>
        <v>441.26203465987237</v>
      </c>
      <c r="M109" s="364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57">
        <v>285</v>
      </c>
      <c r="V109" s="346" t="s">
        <v>132</v>
      </c>
      <c r="W109" s="342">
        <v>51668</v>
      </c>
      <c r="X109" s="361">
        <v>1884.031653231857</v>
      </c>
      <c r="Y109" s="337">
        <v>212.94527421133901</v>
      </c>
      <c r="Z109" s="358">
        <v>2096.976927443196</v>
      </c>
      <c r="AA109" s="363">
        <v>-32.866280870171096</v>
      </c>
      <c r="AB109" s="360">
        <v>488.68841541966032</v>
      </c>
      <c r="AC109" s="366">
        <f t="shared" si="12"/>
        <v>2552.7990619926854</v>
      </c>
    </row>
    <row r="110" spans="1:29" ht="18.75">
      <c r="A110" s="345">
        <v>286</v>
      </c>
      <c r="B110" s="346" t="s">
        <v>133</v>
      </c>
      <c r="C110" s="342">
        <v>80454</v>
      </c>
      <c r="D110" s="336">
        <v>-27.521067939443657</v>
      </c>
      <c r="E110" s="349">
        <v>30.996954781614338</v>
      </c>
      <c r="F110" s="352">
        <v>-53.459305938797328</v>
      </c>
      <c r="G110" s="351">
        <v>-5.0587167822606709</v>
      </c>
      <c r="H110" s="337">
        <v>166.49460561314541</v>
      </c>
      <c r="I110" s="338">
        <v>138.97353767370174</v>
      </c>
      <c r="J110" s="341">
        <v>-92.178524374176547</v>
      </c>
      <c r="K110" s="342">
        <v>162.51833088922567</v>
      </c>
      <c r="L110" s="339">
        <f t="shared" si="11"/>
        <v>209.31334418875088</v>
      </c>
      <c r="M110" s="364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57">
        <v>286</v>
      </c>
      <c r="V110" s="346" t="s">
        <v>133</v>
      </c>
      <c r="W110" s="342">
        <v>81187</v>
      </c>
      <c r="X110" s="361">
        <v>1564.8314248981328</v>
      </c>
      <c r="Y110" s="337">
        <v>187.01032204368423</v>
      </c>
      <c r="Z110" s="358">
        <v>1751.8417469418168</v>
      </c>
      <c r="AA110" s="362">
        <v>-89.214135267961623</v>
      </c>
      <c r="AB110" s="360">
        <v>527.7394569974357</v>
      </c>
      <c r="AC110" s="366">
        <f t="shared" si="12"/>
        <v>2190.3670686712908</v>
      </c>
    </row>
    <row r="111" spans="1:29" ht="18.75">
      <c r="A111" s="345">
        <v>287</v>
      </c>
      <c r="B111" s="346" t="s">
        <v>134</v>
      </c>
      <c r="C111" s="342">
        <v>6380</v>
      </c>
      <c r="D111" s="336">
        <v>631.31363636363642</v>
      </c>
      <c r="E111" s="349">
        <v>211.32539184952978</v>
      </c>
      <c r="F111" s="352">
        <v>251.86990595611286</v>
      </c>
      <c r="G111" s="351">
        <v>168.11833855799372</v>
      </c>
      <c r="H111" s="337">
        <v>343.63479623824452</v>
      </c>
      <c r="I111" s="338">
        <v>974.94843260188088</v>
      </c>
      <c r="J111" s="341">
        <v>176.27758620689656</v>
      </c>
      <c r="K111" s="342">
        <v>226.1120106567258</v>
      </c>
      <c r="L111" s="339">
        <f t="shared" si="11"/>
        <v>1377.3380294655033</v>
      </c>
      <c r="M111" s="364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57">
        <v>287</v>
      </c>
      <c r="V111" s="346" t="s">
        <v>134</v>
      </c>
      <c r="W111" s="342">
        <v>6404</v>
      </c>
      <c r="X111" s="361">
        <v>2325.591312217502</v>
      </c>
      <c r="Y111" s="337">
        <v>617.39277839749548</v>
      </c>
      <c r="Z111" s="358">
        <v>2942.9840906149975</v>
      </c>
      <c r="AA111" s="363">
        <v>14.274984384759525</v>
      </c>
      <c r="AB111" s="360">
        <v>721.78498406193205</v>
      </c>
      <c r="AC111" s="366">
        <f t="shared" si="12"/>
        <v>3679.044059061689</v>
      </c>
    </row>
    <row r="112" spans="1:29" ht="18.75">
      <c r="A112" s="345">
        <v>288</v>
      </c>
      <c r="B112" s="346" t="s">
        <v>135</v>
      </c>
      <c r="C112" s="342">
        <v>6442</v>
      </c>
      <c r="D112" s="336">
        <v>485.91307047500777</v>
      </c>
      <c r="E112" s="349">
        <v>657.46972989754738</v>
      </c>
      <c r="F112" s="352">
        <v>-75.060850667494563</v>
      </c>
      <c r="G112" s="351">
        <v>-96.495808755045019</v>
      </c>
      <c r="H112" s="337">
        <v>295.87022663769017</v>
      </c>
      <c r="I112" s="338">
        <v>781.78329711269794</v>
      </c>
      <c r="J112" s="341">
        <v>58.199472213598263</v>
      </c>
      <c r="K112" s="342">
        <v>207.36787412539582</v>
      </c>
      <c r="L112" s="339">
        <f t="shared" si="11"/>
        <v>1047.3506434516921</v>
      </c>
      <c r="M112" s="364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57">
        <v>288</v>
      </c>
      <c r="V112" s="346" t="s">
        <v>135</v>
      </c>
      <c r="W112" s="342">
        <v>6416</v>
      </c>
      <c r="X112" s="361">
        <v>1782.5148304762088</v>
      </c>
      <c r="Y112" s="337">
        <v>578.95765726547779</v>
      </c>
      <c r="Z112" s="358">
        <v>2361.4724877416866</v>
      </c>
      <c r="AA112" s="362">
        <v>15.495480049875312</v>
      </c>
      <c r="AB112" s="360">
        <v>668.43542210906674</v>
      </c>
      <c r="AC112" s="366">
        <f t="shared" si="12"/>
        <v>3045.4033899006286</v>
      </c>
    </row>
    <row r="113" spans="1:29" ht="18.75">
      <c r="A113" s="345">
        <v>290</v>
      </c>
      <c r="B113" s="346" t="s">
        <v>136</v>
      </c>
      <c r="C113" s="342">
        <v>7928</v>
      </c>
      <c r="D113" s="336">
        <v>461.14581231079717</v>
      </c>
      <c r="E113" s="349">
        <v>399.62083753784054</v>
      </c>
      <c r="F113" s="352">
        <v>-8.2092583249243187</v>
      </c>
      <c r="G113" s="351">
        <v>69.734233097880931</v>
      </c>
      <c r="H113" s="337">
        <v>302.1989152371342</v>
      </c>
      <c r="I113" s="338">
        <v>763.34472754793137</v>
      </c>
      <c r="J113" s="341">
        <v>-69.194248234106965</v>
      </c>
      <c r="K113" s="342">
        <v>213.96392633208012</v>
      </c>
      <c r="L113" s="339">
        <f t="shared" si="11"/>
        <v>908.11440564590453</v>
      </c>
      <c r="M113" s="364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57">
        <v>290</v>
      </c>
      <c r="V113" s="346" t="s">
        <v>136</v>
      </c>
      <c r="W113" s="342">
        <v>8042</v>
      </c>
      <c r="X113" s="361">
        <v>3146.388655857761</v>
      </c>
      <c r="Y113" s="337">
        <v>742.6890071788348</v>
      </c>
      <c r="Z113" s="358">
        <v>3889.0776630365954</v>
      </c>
      <c r="AA113" s="363">
        <v>-72.142874906739621</v>
      </c>
      <c r="AB113" s="360">
        <v>681.62058550653728</v>
      </c>
      <c r="AC113" s="366">
        <f t="shared" si="12"/>
        <v>4498.5553736363927</v>
      </c>
    </row>
    <row r="114" spans="1:29" ht="18.75">
      <c r="A114" s="345">
        <v>291</v>
      </c>
      <c r="B114" s="346" t="s">
        <v>137</v>
      </c>
      <c r="C114" s="342">
        <v>2158</v>
      </c>
      <c r="D114" s="336">
        <v>823.92029657089893</v>
      </c>
      <c r="E114" s="349">
        <v>-40.751158480074146</v>
      </c>
      <c r="F114" s="352">
        <v>445.88322520852643</v>
      </c>
      <c r="G114" s="351">
        <v>418.7882298424467</v>
      </c>
      <c r="H114" s="337">
        <v>8.8721037998146439</v>
      </c>
      <c r="I114" s="338">
        <v>832.79240037071361</v>
      </c>
      <c r="J114" s="341">
        <v>-42.68952734012975</v>
      </c>
      <c r="K114" s="342">
        <v>208.09268296525406</v>
      </c>
      <c r="L114" s="339">
        <f t="shared" si="11"/>
        <v>998.19555599583794</v>
      </c>
      <c r="M114" s="364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57">
        <v>291</v>
      </c>
      <c r="V114" s="346" t="s">
        <v>137</v>
      </c>
      <c r="W114" s="342">
        <v>2161</v>
      </c>
      <c r="X114" s="361">
        <v>3010.7476253876625</v>
      </c>
      <c r="Y114" s="337">
        <v>659.37768656449805</v>
      </c>
      <c r="Z114" s="358">
        <v>3670.1253119521607</v>
      </c>
      <c r="AA114" s="362">
        <v>-44.483572420175847</v>
      </c>
      <c r="AB114" s="360">
        <v>683.85855322974487</v>
      </c>
      <c r="AC114" s="366">
        <f t="shared" si="12"/>
        <v>4309.5002927617297</v>
      </c>
    </row>
    <row r="115" spans="1:29" ht="18.75">
      <c r="A115" s="345">
        <v>297</v>
      </c>
      <c r="B115" s="346" t="s">
        <v>138</v>
      </c>
      <c r="C115" s="342">
        <v>121543</v>
      </c>
      <c r="D115" s="336">
        <v>-33.327958006631398</v>
      </c>
      <c r="E115" s="349">
        <v>104.40630887833936</v>
      </c>
      <c r="F115" s="352">
        <v>-97.128283817249866</v>
      </c>
      <c r="G115" s="351">
        <v>-40.605983067720892</v>
      </c>
      <c r="H115" s="337">
        <v>211.88189365080672</v>
      </c>
      <c r="I115" s="338">
        <v>178.55393564417531</v>
      </c>
      <c r="J115" s="341">
        <v>-14.553195165496984</v>
      </c>
      <c r="K115" s="342">
        <v>157.95313065902127</v>
      </c>
      <c r="L115" s="339">
        <f t="shared" si="11"/>
        <v>321.95387113769959</v>
      </c>
      <c r="M115" s="364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57">
        <v>297</v>
      </c>
      <c r="V115" s="346" t="s">
        <v>138</v>
      </c>
      <c r="W115" s="342">
        <v>120210</v>
      </c>
      <c r="X115" s="361">
        <v>1227.381503749906</v>
      </c>
      <c r="Y115" s="337">
        <v>304.73443197530844</v>
      </c>
      <c r="Z115" s="358">
        <v>1532.1159357252145</v>
      </c>
      <c r="AA115" s="363">
        <v>-13.196971965726645</v>
      </c>
      <c r="AB115" s="360">
        <v>517.25602276589564</v>
      </c>
      <c r="AC115" s="366">
        <f t="shared" si="12"/>
        <v>2036.1749865253837</v>
      </c>
    </row>
    <row r="116" spans="1:29" ht="18.75">
      <c r="A116" s="345">
        <v>300</v>
      </c>
      <c r="B116" s="346" t="s">
        <v>139</v>
      </c>
      <c r="C116" s="342">
        <v>3528</v>
      </c>
      <c r="D116" s="336">
        <v>776.37981859410434</v>
      </c>
      <c r="E116" s="349">
        <v>193.99914965986395</v>
      </c>
      <c r="F116" s="352">
        <v>375.72562358276645</v>
      </c>
      <c r="G116" s="350">
        <v>206.65504535147392</v>
      </c>
      <c r="H116" s="337">
        <v>515.64427437641723</v>
      </c>
      <c r="I116" s="338">
        <v>1292.0240929705215</v>
      </c>
      <c r="J116" s="341">
        <v>334.21258503401361</v>
      </c>
      <c r="K116" s="342">
        <v>220.50757950906166</v>
      </c>
      <c r="L116" s="339">
        <f t="shared" si="11"/>
        <v>1846.7442575135965</v>
      </c>
      <c r="M116" s="364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57">
        <v>300</v>
      </c>
      <c r="V116" s="346" t="s">
        <v>139</v>
      </c>
      <c r="W116" s="342">
        <v>3534</v>
      </c>
      <c r="X116" s="361">
        <v>2584.0923372494931</v>
      </c>
      <c r="Y116" s="337">
        <v>952.54041623530361</v>
      </c>
      <c r="Z116" s="358">
        <v>3536.6327534847965</v>
      </c>
      <c r="AA116" s="362">
        <v>271.83389926428976</v>
      </c>
      <c r="AB116" s="360">
        <v>706.29821489889184</v>
      </c>
      <c r="AC116" s="366">
        <f t="shared" si="12"/>
        <v>4514.7648676479785</v>
      </c>
    </row>
    <row r="117" spans="1:29" ht="18.75">
      <c r="A117" s="345">
        <v>301</v>
      </c>
      <c r="B117" s="346" t="s">
        <v>140</v>
      </c>
      <c r="C117" s="342">
        <v>20197</v>
      </c>
      <c r="D117" s="336">
        <v>139.33004901718076</v>
      </c>
      <c r="E117" s="349">
        <v>156.1749764816557</v>
      </c>
      <c r="F117" s="352">
        <v>22.95152745457246</v>
      </c>
      <c r="G117" s="351">
        <v>-39.796454919047385</v>
      </c>
      <c r="H117" s="337">
        <v>544.31271971084811</v>
      </c>
      <c r="I117" s="338">
        <v>683.64276872802895</v>
      </c>
      <c r="J117" s="341">
        <v>-126.85879090954101</v>
      </c>
      <c r="K117" s="342">
        <v>221.13629742602137</v>
      </c>
      <c r="L117" s="339">
        <f t="shared" si="11"/>
        <v>777.92027524450941</v>
      </c>
      <c r="M117" s="364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57">
        <v>301</v>
      </c>
      <c r="V117" s="346" t="s">
        <v>140</v>
      </c>
      <c r="W117" s="342">
        <v>20456</v>
      </c>
      <c r="X117" s="361">
        <v>2062.3569816168747</v>
      </c>
      <c r="Y117" s="337">
        <v>915.95883036097257</v>
      </c>
      <c r="Z117" s="358">
        <v>2978.3158119778473</v>
      </c>
      <c r="AA117" s="363">
        <v>-125.60485921001174</v>
      </c>
      <c r="AB117" s="360">
        <v>690.68215539990501</v>
      </c>
      <c r="AC117" s="366">
        <f t="shared" si="12"/>
        <v>3543.3931081677401</v>
      </c>
    </row>
    <row r="118" spans="1:29" ht="18.75">
      <c r="A118" s="345">
        <v>304</v>
      </c>
      <c r="B118" s="346" t="s">
        <v>141</v>
      </c>
      <c r="C118" s="342">
        <v>971</v>
      </c>
      <c r="D118" s="336">
        <v>-254.65808444902163</v>
      </c>
      <c r="E118" s="349">
        <v>221.0195674562307</v>
      </c>
      <c r="F118" s="352">
        <v>-380.61688980432541</v>
      </c>
      <c r="G118" s="350">
        <v>-95.06076210092688</v>
      </c>
      <c r="H118" s="337">
        <v>-70.205973223480953</v>
      </c>
      <c r="I118" s="338">
        <v>-324.86405767250255</v>
      </c>
      <c r="J118" s="341">
        <v>-229.46652935118433</v>
      </c>
      <c r="K118" s="342">
        <v>185.81965591302097</v>
      </c>
      <c r="L118" s="339">
        <f t="shared" si="11"/>
        <v>-368.51093111066598</v>
      </c>
      <c r="M118" s="364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57">
        <v>304</v>
      </c>
      <c r="V118" s="346" t="s">
        <v>141</v>
      </c>
      <c r="W118" s="342">
        <v>962</v>
      </c>
      <c r="X118" s="361">
        <v>1871.3601098704166</v>
      </c>
      <c r="Y118" s="337">
        <v>172.15876465694183</v>
      </c>
      <c r="Z118" s="358">
        <v>2043.5188745273583</v>
      </c>
      <c r="AA118" s="362">
        <v>-195.66632016632016</v>
      </c>
      <c r="AB118" s="360">
        <v>618.9396219919264</v>
      </c>
      <c r="AC118" s="366">
        <f t="shared" si="12"/>
        <v>2466.7921763529644</v>
      </c>
    </row>
    <row r="119" spans="1:29" ht="18.75">
      <c r="A119" s="345">
        <v>305</v>
      </c>
      <c r="B119" s="346" t="s">
        <v>142</v>
      </c>
      <c r="C119" s="342">
        <v>15165</v>
      </c>
      <c r="D119" s="336">
        <v>714.06455654467527</v>
      </c>
      <c r="E119" s="349">
        <v>429.10121991427627</v>
      </c>
      <c r="F119" s="352">
        <v>127.69851632047478</v>
      </c>
      <c r="G119" s="351">
        <v>157.26482030992418</v>
      </c>
      <c r="H119" s="337">
        <v>282.05657764589517</v>
      </c>
      <c r="I119" s="338">
        <v>996.12113419057039</v>
      </c>
      <c r="J119" s="341">
        <v>-47.307352456313879</v>
      </c>
      <c r="K119" s="342">
        <v>182.06949598575849</v>
      </c>
      <c r="L119" s="339">
        <f t="shared" si="11"/>
        <v>1130.883277720015</v>
      </c>
      <c r="M119" s="364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57">
        <v>305</v>
      </c>
      <c r="V119" s="346" t="s">
        <v>142</v>
      </c>
      <c r="W119" s="342">
        <v>15213</v>
      </c>
      <c r="X119" s="361">
        <v>2306.4723727488799</v>
      </c>
      <c r="Y119" s="337">
        <v>717.10296920570647</v>
      </c>
      <c r="Z119" s="358">
        <v>3023.5753419545863</v>
      </c>
      <c r="AA119" s="363">
        <v>-48.983172286859926</v>
      </c>
      <c r="AB119" s="360">
        <v>597.6829984388022</v>
      </c>
      <c r="AC119" s="366">
        <f t="shared" si="12"/>
        <v>3572.2751681065288</v>
      </c>
    </row>
    <row r="120" spans="1:29" ht="18.75">
      <c r="A120" s="345">
        <v>309</v>
      </c>
      <c r="B120" s="346" t="s">
        <v>143</v>
      </c>
      <c r="C120" s="342">
        <v>6506</v>
      </c>
      <c r="D120" s="336">
        <v>-34.978327697509989</v>
      </c>
      <c r="E120" s="349">
        <v>127.05979096218874</v>
      </c>
      <c r="F120" s="352">
        <v>-81.913157085766983</v>
      </c>
      <c r="G120" s="351">
        <v>-80.124961573931756</v>
      </c>
      <c r="H120" s="337">
        <v>582.09483553642792</v>
      </c>
      <c r="I120" s="338">
        <v>547.11650783891787</v>
      </c>
      <c r="J120" s="341">
        <v>-60.879495849984629</v>
      </c>
      <c r="K120" s="342">
        <v>192.24507651890352</v>
      </c>
      <c r="L120" s="339">
        <f t="shared" si="11"/>
        <v>678.48208850783681</v>
      </c>
      <c r="M120" s="364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57">
        <v>309</v>
      </c>
      <c r="V120" s="346" t="s">
        <v>143</v>
      </c>
      <c r="W120" s="342">
        <v>6552</v>
      </c>
      <c r="X120" s="361">
        <v>2167.1116405746925</v>
      </c>
      <c r="Y120" s="337">
        <v>995.34016446193255</v>
      </c>
      <c r="Z120" s="358">
        <v>3162.4518050366255</v>
      </c>
      <c r="AA120" s="362">
        <v>-84.355311355311358</v>
      </c>
      <c r="AB120" s="360">
        <v>628.18101239409111</v>
      </c>
      <c r="AC120" s="366">
        <f t="shared" si="12"/>
        <v>3706.2775060754057</v>
      </c>
    </row>
    <row r="121" spans="1:29" ht="18.75">
      <c r="A121" s="345">
        <v>312</v>
      </c>
      <c r="B121" s="346" t="s">
        <v>144</v>
      </c>
      <c r="C121" s="342">
        <v>1232</v>
      </c>
      <c r="D121" s="336">
        <v>548.93506493506493</v>
      </c>
      <c r="E121" s="349">
        <v>529.59659090909088</v>
      </c>
      <c r="F121" s="352">
        <v>49.745129870129873</v>
      </c>
      <c r="G121" s="351">
        <v>-30.406655844155843</v>
      </c>
      <c r="H121" s="337">
        <v>51.18181818181818</v>
      </c>
      <c r="I121" s="338">
        <v>600.11688311688317</v>
      </c>
      <c r="J121" s="341">
        <v>-257.03003246753246</v>
      </c>
      <c r="K121" s="342">
        <v>237.46261636058128</v>
      </c>
      <c r="L121" s="339">
        <f t="shared" si="11"/>
        <v>580.54946700993196</v>
      </c>
      <c r="M121" s="364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57">
        <v>312</v>
      </c>
      <c r="V121" s="346" t="s">
        <v>144</v>
      </c>
      <c r="W121" s="342">
        <v>1288</v>
      </c>
      <c r="X121" s="361">
        <v>2606.91508500381</v>
      </c>
      <c r="Y121" s="337">
        <v>803.98624060534871</v>
      </c>
      <c r="Z121" s="358">
        <v>3410.9013256091589</v>
      </c>
      <c r="AA121" s="363">
        <v>-220.3641304347826</v>
      </c>
      <c r="AB121" s="360">
        <v>730.75249993980344</v>
      </c>
      <c r="AC121" s="366">
        <f t="shared" si="12"/>
        <v>3921.2896951141797</v>
      </c>
    </row>
    <row r="122" spans="1:29" ht="18.75">
      <c r="A122" s="345">
        <v>316</v>
      </c>
      <c r="B122" s="346" t="s">
        <v>145</v>
      </c>
      <c r="C122" s="342">
        <v>4245</v>
      </c>
      <c r="D122" s="336">
        <v>-36.278445229681978</v>
      </c>
      <c r="E122" s="349">
        <v>25.846171967020023</v>
      </c>
      <c r="F122" s="352">
        <v>-26.098704358068314</v>
      </c>
      <c r="G122" s="351">
        <v>-36.025912838633687</v>
      </c>
      <c r="H122" s="337">
        <v>432.60306242638399</v>
      </c>
      <c r="I122" s="338">
        <v>396.32461719670198</v>
      </c>
      <c r="J122" s="341">
        <v>-257.82073027090695</v>
      </c>
      <c r="K122" s="342">
        <v>194.75501448889324</v>
      </c>
      <c r="L122" s="339">
        <f t="shared" si="11"/>
        <v>333.25890141468824</v>
      </c>
      <c r="M122" s="364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57">
        <v>316</v>
      </c>
      <c r="V122" s="346" t="s">
        <v>145</v>
      </c>
      <c r="W122" s="342">
        <v>4326</v>
      </c>
      <c r="X122" s="361">
        <v>1153.3297237297361</v>
      </c>
      <c r="Y122" s="337">
        <v>623.93468073052577</v>
      </c>
      <c r="Z122" s="358">
        <v>1777.2644044602619</v>
      </c>
      <c r="AA122" s="362">
        <v>-254.6155802126676</v>
      </c>
      <c r="AB122" s="360">
        <v>633.49865528513385</v>
      </c>
      <c r="AC122" s="366">
        <f t="shared" si="12"/>
        <v>2156.1474795327281</v>
      </c>
    </row>
    <row r="123" spans="1:29" ht="18.75">
      <c r="A123" s="345">
        <v>317</v>
      </c>
      <c r="B123" s="346" t="s">
        <v>146</v>
      </c>
      <c r="C123" s="342">
        <v>2533</v>
      </c>
      <c r="D123" s="336">
        <v>1229.1271219897355</v>
      </c>
      <c r="E123" s="349">
        <v>721.83339913146472</v>
      </c>
      <c r="F123" s="352">
        <v>334.79194630872485</v>
      </c>
      <c r="G123" s="351">
        <v>172.50177654954598</v>
      </c>
      <c r="H123" s="337">
        <v>569.65021713383339</v>
      </c>
      <c r="I123" s="338">
        <v>1798.7773391235689</v>
      </c>
      <c r="J123" s="341">
        <v>32.08251085669167</v>
      </c>
      <c r="K123" s="342">
        <v>234.78039418642808</v>
      </c>
      <c r="L123" s="339">
        <f t="shared" si="11"/>
        <v>2065.6402441666887</v>
      </c>
      <c r="M123" s="364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57">
        <v>317</v>
      </c>
      <c r="V123" s="346" t="s">
        <v>146</v>
      </c>
      <c r="W123" s="342">
        <v>2538</v>
      </c>
      <c r="X123" s="361">
        <v>2908.3852680002597</v>
      </c>
      <c r="Y123" s="337">
        <v>1238.6728307804358</v>
      </c>
      <c r="Z123" s="358">
        <v>4147.0580987806961</v>
      </c>
      <c r="AA123" s="363">
        <v>19.781717888100868</v>
      </c>
      <c r="AB123" s="360">
        <v>744.54559950444764</v>
      </c>
      <c r="AC123" s="366">
        <f t="shared" si="12"/>
        <v>4911.3854161732443</v>
      </c>
    </row>
    <row r="124" spans="1:29" ht="18.75">
      <c r="A124" s="345">
        <v>320</v>
      </c>
      <c r="B124" s="346" t="s">
        <v>147</v>
      </c>
      <c r="C124" s="342">
        <v>7105</v>
      </c>
      <c r="D124" s="336">
        <v>566.70274454609432</v>
      </c>
      <c r="E124" s="349">
        <v>200.54637579169599</v>
      </c>
      <c r="F124" s="352">
        <v>171.19901477832514</v>
      </c>
      <c r="G124" s="351">
        <v>194.95735397607319</v>
      </c>
      <c r="H124" s="337">
        <v>367.65193525686135</v>
      </c>
      <c r="I124" s="338">
        <v>934.35467980295562</v>
      </c>
      <c r="J124" s="341">
        <v>-48.235186488388457</v>
      </c>
      <c r="K124" s="342">
        <v>187.64811030375134</v>
      </c>
      <c r="L124" s="339">
        <f t="shared" si="11"/>
        <v>1073.7676036183186</v>
      </c>
      <c r="M124" s="364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57">
        <v>320</v>
      </c>
      <c r="V124" s="346" t="s">
        <v>147</v>
      </c>
      <c r="W124" s="342">
        <v>7191</v>
      </c>
      <c r="X124" s="361">
        <v>3012.7618445914709</v>
      </c>
      <c r="Y124" s="337">
        <v>630.13236728529318</v>
      </c>
      <c r="Z124" s="358">
        <v>3642.8942118767641</v>
      </c>
      <c r="AA124" s="362">
        <v>-42.524822695035461</v>
      </c>
      <c r="AB124" s="360">
        <v>606.8794635019616</v>
      </c>
      <c r="AC124" s="366">
        <f t="shared" si="12"/>
        <v>4207.2488526836905</v>
      </c>
    </row>
    <row r="125" spans="1:29" ht="18.75">
      <c r="A125" s="345">
        <v>322</v>
      </c>
      <c r="B125" s="346" t="s">
        <v>148</v>
      </c>
      <c r="C125" s="342">
        <v>6614</v>
      </c>
      <c r="D125" s="336">
        <v>1087.6953432113698</v>
      </c>
      <c r="E125" s="349">
        <v>712.65255518596916</v>
      </c>
      <c r="F125" s="352">
        <v>188.63032960387056</v>
      </c>
      <c r="G125" s="351">
        <v>186.41245842153009</v>
      </c>
      <c r="H125" s="337">
        <v>302.14544904747504</v>
      </c>
      <c r="I125" s="338">
        <v>1389.8407922588449</v>
      </c>
      <c r="J125" s="341">
        <v>-78.016480193528878</v>
      </c>
      <c r="K125" s="342">
        <v>192.98510419181133</v>
      </c>
      <c r="L125" s="339">
        <f t="shared" si="11"/>
        <v>1504.8094162571274</v>
      </c>
      <c r="M125" s="364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57">
        <v>322</v>
      </c>
      <c r="V125" s="346" t="s">
        <v>148</v>
      </c>
      <c r="W125" s="342">
        <v>6609</v>
      </c>
      <c r="X125" s="361">
        <v>2468.2285477650189</v>
      </c>
      <c r="Y125" s="337">
        <v>787.04336356704744</v>
      </c>
      <c r="Z125" s="358">
        <v>3255.2719113320668</v>
      </c>
      <c r="AA125" s="363">
        <v>-74.860947193221364</v>
      </c>
      <c r="AB125" s="360">
        <v>620.59485837845637</v>
      </c>
      <c r="AC125" s="366">
        <f t="shared" si="12"/>
        <v>3801.0058225173016</v>
      </c>
    </row>
    <row r="126" spans="1:29" ht="18.75">
      <c r="A126" s="345">
        <v>398</v>
      </c>
      <c r="B126" s="346" t="s">
        <v>149</v>
      </c>
      <c r="C126" s="342">
        <v>120027</v>
      </c>
      <c r="D126" s="336">
        <v>427.42432119439792</v>
      </c>
      <c r="E126" s="349">
        <v>163.97690519633082</v>
      </c>
      <c r="F126" s="352">
        <v>107.09637831487915</v>
      </c>
      <c r="G126" s="351">
        <v>156.35103768318794</v>
      </c>
      <c r="H126" s="337">
        <v>205.05650395327717</v>
      </c>
      <c r="I126" s="338">
        <v>632.48082514767509</v>
      </c>
      <c r="J126" s="341">
        <v>-33.97107317520225</v>
      </c>
      <c r="K126" s="342">
        <v>151.36855530921949</v>
      </c>
      <c r="L126" s="339">
        <f t="shared" si="11"/>
        <v>749.87830728169229</v>
      </c>
      <c r="M126" s="364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57">
        <v>398</v>
      </c>
      <c r="V126" s="346" t="s">
        <v>149</v>
      </c>
      <c r="W126" s="342">
        <v>119984</v>
      </c>
      <c r="X126" s="361">
        <v>1314.3240190544627</v>
      </c>
      <c r="Y126" s="337">
        <v>273.11526079730015</v>
      </c>
      <c r="Z126" s="358">
        <v>1587.4392798517629</v>
      </c>
      <c r="AA126" s="362">
        <v>-32.17774036538205</v>
      </c>
      <c r="AB126" s="360">
        <v>492.78697614106045</v>
      </c>
      <c r="AC126" s="366">
        <f t="shared" si="12"/>
        <v>2048.0485156274412</v>
      </c>
    </row>
    <row r="127" spans="1:29" ht="18.75">
      <c r="A127" s="345">
        <v>399</v>
      </c>
      <c r="B127" s="346" t="s">
        <v>150</v>
      </c>
      <c r="C127" s="342">
        <v>7916</v>
      </c>
      <c r="D127" s="336">
        <v>190.18961596766044</v>
      </c>
      <c r="E127" s="349">
        <v>532.20123799898943</v>
      </c>
      <c r="F127" s="352">
        <v>-148.32971197574531</v>
      </c>
      <c r="G127" s="350">
        <v>-193.68191005558361</v>
      </c>
      <c r="H127" s="337">
        <v>406.98168266801417</v>
      </c>
      <c r="I127" s="338">
        <v>597.17129863567459</v>
      </c>
      <c r="J127" s="341">
        <v>-48.030697321879735</v>
      </c>
      <c r="K127" s="342">
        <v>164.79457243785541</v>
      </c>
      <c r="L127" s="339">
        <f t="shared" si="11"/>
        <v>713.93517375165027</v>
      </c>
      <c r="M127" s="364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57">
        <v>399</v>
      </c>
      <c r="V127" s="346" t="s">
        <v>150</v>
      </c>
      <c r="W127" s="342">
        <v>7996</v>
      </c>
      <c r="X127" s="361">
        <v>1457.8932107934997</v>
      </c>
      <c r="Y127" s="337">
        <v>465.48662360270674</v>
      </c>
      <c r="Z127" s="358">
        <v>1923.3798343962064</v>
      </c>
      <c r="AA127" s="363">
        <v>-38.205602801400701</v>
      </c>
      <c r="AB127" s="360">
        <v>551.35817671497773</v>
      </c>
      <c r="AC127" s="366">
        <f t="shared" si="12"/>
        <v>2436.5324083097835</v>
      </c>
    </row>
    <row r="128" spans="1:29" ht="18.75">
      <c r="A128" s="345">
        <v>400</v>
      </c>
      <c r="B128" s="346" t="s">
        <v>151</v>
      </c>
      <c r="C128" s="342">
        <v>8456</v>
      </c>
      <c r="D128" s="336">
        <v>839.43625827814571</v>
      </c>
      <c r="E128" s="349">
        <v>399.42537842951748</v>
      </c>
      <c r="F128" s="352">
        <v>248.06977294228949</v>
      </c>
      <c r="G128" s="351">
        <v>191.94110690633869</v>
      </c>
      <c r="H128" s="337">
        <v>358.13895458845792</v>
      </c>
      <c r="I128" s="338">
        <v>1197.5752128666036</v>
      </c>
      <c r="J128" s="341">
        <v>115.69642857142857</v>
      </c>
      <c r="K128" s="342">
        <v>203.34052953472766</v>
      </c>
      <c r="L128" s="339">
        <f t="shared" si="11"/>
        <v>1516.6121709727599</v>
      </c>
      <c r="M128" s="364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57">
        <v>400</v>
      </c>
      <c r="V128" s="346" t="s">
        <v>151</v>
      </c>
      <c r="W128" s="342">
        <v>8468</v>
      </c>
      <c r="X128" s="361">
        <v>1652.9279726524169</v>
      </c>
      <c r="Y128" s="337">
        <v>639.62486803775573</v>
      </c>
      <c r="Z128" s="358">
        <v>2292.5528406901726</v>
      </c>
      <c r="AA128" s="362">
        <v>112.44780349551252</v>
      </c>
      <c r="AB128" s="360">
        <v>639.94124711525751</v>
      </c>
      <c r="AC128" s="366">
        <f t="shared" si="12"/>
        <v>3044.9418913009422</v>
      </c>
    </row>
    <row r="129" spans="1:29" ht="18.75">
      <c r="A129" s="345">
        <v>402</v>
      </c>
      <c r="B129" s="346" t="s">
        <v>152</v>
      </c>
      <c r="C129" s="342">
        <v>9247</v>
      </c>
      <c r="D129" s="336">
        <v>68.083378392992316</v>
      </c>
      <c r="E129" s="349">
        <v>256.11495620201146</v>
      </c>
      <c r="F129" s="352">
        <v>-84.723694171082514</v>
      </c>
      <c r="G129" s="351">
        <v>-103.30788363793663</v>
      </c>
      <c r="H129" s="337">
        <v>542.29274359251644</v>
      </c>
      <c r="I129" s="338">
        <v>610.3761219855088</v>
      </c>
      <c r="J129" s="341">
        <v>-10.402725208175625</v>
      </c>
      <c r="K129" s="342">
        <v>207.3000155838713</v>
      </c>
      <c r="L129" s="339">
        <f t="shared" si="11"/>
        <v>807.27341236120446</v>
      </c>
      <c r="M129" s="364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57">
        <v>402</v>
      </c>
      <c r="V129" s="346" t="s">
        <v>152</v>
      </c>
      <c r="W129" s="342">
        <v>9358</v>
      </c>
      <c r="X129" s="361">
        <v>2036.1849715098083</v>
      </c>
      <c r="Y129" s="337">
        <v>930.23891835967368</v>
      </c>
      <c r="Z129" s="358">
        <v>2966.4238898694821</v>
      </c>
      <c r="AA129" s="363">
        <v>-38.410450951057918</v>
      </c>
      <c r="AB129" s="360">
        <v>658.36382720838253</v>
      </c>
      <c r="AC129" s="366">
        <f t="shared" si="12"/>
        <v>3586.3772661268067</v>
      </c>
    </row>
    <row r="130" spans="1:29" ht="18.75">
      <c r="A130" s="345">
        <v>403</v>
      </c>
      <c r="B130" s="346" t="s">
        <v>153</v>
      </c>
      <c r="C130" s="342">
        <v>2866</v>
      </c>
      <c r="D130" s="336">
        <v>509.19818562456385</v>
      </c>
      <c r="E130" s="349">
        <v>265.03977669225401</v>
      </c>
      <c r="F130" s="352">
        <v>192.38485694347523</v>
      </c>
      <c r="G130" s="351">
        <v>51.773551988834612</v>
      </c>
      <c r="H130" s="337">
        <v>532.70237264480113</v>
      </c>
      <c r="I130" s="338">
        <v>1041.9005582693649</v>
      </c>
      <c r="J130" s="341">
        <v>19.460921144452197</v>
      </c>
      <c r="K130" s="342">
        <v>232.42003849105316</v>
      </c>
      <c r="L130" s="339">
        <f t="shared" si="11"/>
        <v>1293.7815179048703</v>
      </c>
      <c r="M130" s="364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57">
        <v>403</v>
      </c>
      <c r="V130" s="346" t="s">
        <v>153</v>
      </c>
      <c r="W130" s="342">
        <v>2925</v>
      </c>
      <c r="X130" s="361">
        <v>2538.8767719867419</v>
      </c>
      <c r="Y130" s="337">
        <v>1028.5938987583781</v>
      </c>
      <c r="Z130" s="358">
        <v>3567.4706707451205</v>
      </c>
      <c r="AA130" s="362">
        <v>-47.258461538461539</v>
      </c>
      <c r="AB130" s="360">
        <v>749.72303769519215</v>
      </c>
      <c r="AC130" s="366">
        <f t="shared" si="12"/>
        <v>4269.9352469018513</v>
      </c>
    </row>
    <row r="131" spans="1:29" ht="18.75">
      <c r="A131" s="345">
        <v>405</v>
      </c>
      <c r="B131" s="346" t="s">
        <v>154</v>
      </c>
      <c r="C131" s="342">
        <v>72634</v>
      </c>
      <c r="D131" s="336">
        <v>160.54259713082027</v>
      </c>
      <c r="E131" s="349">
        <v>112.44565905774155</v>
      </c>
      <c r="F131" s="352">
        <v>-7.4672192086350746</v>
      </c>
      <c r="G131" s="351">
        <v>55.564157281713797</v>
      </c>
      <c r="H131" s="337">
        <v>126.70480766583142</v>
      </c>
      <c r="I131" s="338">
        <v>287.24739102899468</v>
      </c>
      <c r="J131" s="341">
        <v>-79.436393424567001</v>
      </c>
      <c r="K131" s="342">
        <v>158.92825800045057</v>
      </c>
      <c r="L131" s="339">
        <f t="shared" si="11"/>
        <v>366.73925560487828</v>
      </c>
      <c r="M131" s="364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57">
        <v>405</v>
      </c>
      <c r="V131" s="346" t="s">
        <v>154</v>
      </c>
      <c r="W131" s="342">
        <v>72662</v>
      </c>
      <c r="X131" s="361">
        <v>1171.5391280535102</v>
      </c>
      <c r="Y131" s="337">
        <v>207.57218889318921</v>
      </c>
      <c r="Z131" s="358">
        <v>1379.1113169466994</v>
      </c>
      <c r="AA131" s="363">
        <v>-78.576229666125343</v>
      </c>
      <c r="AB131" s="360">
        <v>514.84688344141375</v>
      </c>
      <c r="AC131" s="366">
        <f t="shared" si="12"/>
        <v>1815.3819707219877</v>
      </c>
    </row>
    <row r="132" spans="1:29" ht="18.75">
      <c r="A132" s="345">
        <v>407</v>
      </c>
      <c r="B132" s="346" t="s">
        <v>155</v>
      </c>
      <c r="C132" s="342">
        <v>2580</v>
      </c>
      <c r="D132" s="336">
        <v>573.90930232558139</v>
      </c>
      <c r="E132" s="349">
        <v>440.6108527131783</v>
      </c>
      <c r="F132" s="352">
        <v>89.836046511627913</v>
      </c>
      <c r="G132" s="351">
        <v>43.462403100775191</v>
      </c>
      <c r="H132" s="337">
        <v>467.86007751937984</v>
      </c>
      <c r="I132" s="338">
        <v>1041.768992248062</v>
      </c>
      <c r="J132" s="341">
        <v>-238.25271317829458</v>
      </c>
      <c r="K132" s="342">
        <v>250.61670977761008</v>
      </c>
      <c r="L132" s="339">
        <f t="shared" si="11"/>
        <v>1054.1329888473774</v>
      </c>
      <c r="M132" s="364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57">
        <v>407</v>
      </c>
      <c r="V132" s="346" t="s">
        <v>155</v>
      </c>
      <c r="W132" s="342">
        <v>2621</v>
      </c>
      <c r="X132" s="361">
        <v>1958.0761690946038</v>
      </c>
      <c r="Y132" s="337">
        <v>787.78833592186436</v>
      </c>
      <c r="Z132" s="358">
        <v>2745.8645050164682</v>
      </c>
      <c r="AA132" s="362">
        <v>-227.50820297596337</v>
      </c>
      <c r="AB132" s="360">
        <v>725.84880584577627</v>
      </c>
      <c r="AC132" s="366">
        <f t="shared" si="12"/>
        <v>3244.2051078862814</v>
      </c>
    </row>
    <row r="133" spans="1:29" ht="18.75">
      <c r="A133" s="345">
        <v>408</v>
      </c>
      <c r="B133" s="346" t="s">
        <v>156</v>
      </c>
      <c r="C133" s="342">
        <v>14203</v>
      </c>
      <c r="D133" s="336">
        <v>487.00640709709216</v>
      </c>
      <c r="E133" s="349">
        <v>402.40174610997678</v>
      </c>
      <c r="F133" s="352">
        <v>79.39414208265859</v>
      </c>
      <c r="G133" s="351">
        <v>5.210518904456805</v>
      </c>
      <c r="H133" s="337">
        <v>462.58072238259524</v>
      </c>
      <c r="I133" s="338">
        <v>949.58712947968741</v>
      </c>
      <c r="J133" s="341">
        <v>-0.24368091248327817</v>
      </c>
      <c r="K133" s="342">
        <v>180.4941653249677</v>
      </c>
      <c r="L133" s="339">
        <f t="shared" si="11"/>
        <v>1129.8376138921719</v>
      </c>
      <c r="M133" s="364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57">
        <v>408</v>
      </c>
      <c r="V133" s="346" t="s">
        <v>156</v>
      </c>
      <c r="W133" s="342">
        <v>14221</v>
      </c>
      <c r="X133" s="361">
        <v>1740.3268579706423</v>
      </c>
      <c r="Y133" s="337">
        <v>725.11921695071305</v>
      </c>
      <c r="Z133" s="358">
        <v>2465.4460749213558</v>
      </c>
      <c r="AA133" s="363">
        <v>16.625694395612122</v>
      </c>
      <c r="AB133" s="360">
        <v>592.92991144873406</v>
      </c>
      <c r="AC133" s="366">
        <f t="shared" si="12"/>
        <v>3075.0016807657021</v>
      </c>
    </row>
    <row r="134" spans="1:29" ht="18.75">
      <c r="A134" s="345">
        <v>410</v>
      </c>
      <c r="B134" s="346" t="s">
        <v>157</v>
      </c>
      <c r="C134" s="342">
        <v>18788</v>
      </c>
      <c r="D134" s="336">
        <v>579.20140515222488</v>
      </c>
      <c r="E134" s="349">
        <v>758.20640834575261</v>
      </c>
      <c r="F134" s="352">
        <v>-89.802107728337234</v>
      </c>
      <c r="G134" s="351">
        <v>-89.202895465190551</v>
      </c>
      <c r="H134" s="337">
        <v>430.63503299978709</v>
      </c>
      <c r="I134" s="338">
        <v>1009.836438152012</v>
      </c>
      <c r="J134" s="341">
        <v>-78.316691505216099</v>
      </c>
      <c r="K134" s="342">
        <v>143.06512369676892</v>
      </c>
      <c r="L134" s="339">
        <f t="shared" si="11"/>
        <v>1074.5848703435647</v>
      </c>
      <c r="M134" s="364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57">
        <v>410</v>
      </c>
      <c r="V134" s="346" t="s">
        <v>157</v>
      </c>
      <c r="W134" s="342">
        <v>18823</v>
      </c>
      <c r="X134" s="361">
        <v>1451.0827875767468</v>
      </c>
      <c r="Y134" s="337">
        <v>609.81543667983328</v>
      </c>
      <c r="Z134" s="358">
        <v>2060.8982242565799</v>
      </c>
      <c r="AA134" s="362">
        <v>-62.234181586357117</v>
      </c>
      <c r="AB134" s="360">
        <v>477.31209266167298</v>
      </c>
      <c r="AC134" s="366">
        <f t="shared" si="12"/>
        <v>2475.9761353318954</v>
      </c>
    </row>
    <row r="135" spans="1:29" ht="18.75">
      <c r="A135" s="345">
        <v>416</v>
      </c>
      <c r="B135" s="346" t="s">
        <v>158</v>
      </c>
      <c r="C135" s="342">
        <v>2917</v>
      </c>
      <c r="D135" s="336">
        <v>138.05930750771341</v>
      </c>
      <c r="E135" s="349">
        <v>344.87384298937263</v>
      </c>
      <c r="F135" s="352">
        <v>-115.89269797737401</v>
      </c>
      <c r="G135" s="351">
        <v>-90.921837504285222</v>
      </c>
      <c r="H135" s="337">
        <v>451.16592389441206</v>
      </c>
      <c r="I135" s="338">
        <v>589.22523140212547</v>
      </c>
      <c r="J135" s="341">
        <v>-211.22454576619816</v>
      </c>
      <c r="K135" s="342">
        <v>178.03907076566523</v>
      </c>
      <c r="L135" s="339">
        <f t="shared" si="11"/>
        <v>556.03975640159251</v>
      </c>
      <c r="M135" s="364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57">
        <v>416</v>
      </c>
      <c r="V135" s="346" t="s">
        <v>158</v>
      </c>
      <c r="W135" s="342">
        <v>2964</v>
      </c>
      <c r="X135" s="361">
        <v>1406.1507362541079</v>
      </c>
      <c r="Y135" s="337">
        <v>664.10611091723285</v>
      </c>
      <c r="Z135" s="358">
        <v>2070.2568471713407</v>
      </c>
      <c r="AA135" s="363">
        <v>-209.24561403508773</v>
      </c>
      <c r="AB135" s="360">
        <v>583.5740679839538</v>
      </c>
      <c r="AC135" s="366">
        <f t="shared" si="12"/>
        <v>2444.5853011202066</v>
      </c>
    </row>
    <row r="136" spans="1:29" ht="18.75">
      <c r="A136" s="345">
        <v>418</v>
      </c>
      <c r="B136" s="346" t="s">
        <v>159</v>
      </c>
      <c r="C136" s="342">
        <v>24164</v>
      </c>
      <c r="D136" s="336">
        <v>787.5907134580367</v>
      </c>
      <c r="E136" s="349">
        <v>781.30454394967717</v>
      </c>
      <c r="F136" s="352">
        <v>-1.2707747061744745</v>
      </c>
      <c r="G136" s="351">
        <v>7.5569442145340178</v>
      </c>
      <c r="H136" s="337">
        <v>111.06964906472439</v>
      </c>
      <c r="I136" s="338">
        <v>898.66036252276115</v>
      </c>
      <c r="J136" s="341">
        <v>-103.12642774375104</v>
      </c>
      <c r="K136" s="342">
        <v>117.91049154760502</v>
      </c>
      <c r="L136" s="339">
        <f t="shared" si="11"/>
        <v>913.44442632661514</v>
      </c>
      <c r="M136" s="364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57">
        <v>418</v>
      </c>
      <c r="V136" s="346" t="s">
        <v>159</v>
      </c>
      <c r="W136" s="342">
        <v>23828</v>
      </c>
      <c r="X136" s="361">
        <v>1016.1472723496245</v>
      </c>
      <c r="Y136" s="337">
        <v>3.6816957735712759</v>
      </c>
      <c r="Z136" s="358">
        <v>1019.8289681231958</v>
      </c>
      <c r="AA136" s="362">
        <v>-95.136268255833471</v>
      </c>
      <c r="AB136" s="360">
        <v>391.80879073738618</v>
      </c>
      <c r="AC136" s="366">
        <f t="shared" si="12"/>
        <v>1316.5014906047486</v>
      </c>
    </row>
    <row r="137" spans="1:29" ht="18.75">
      <c r="A137" s="345">
        <v>420</v>
      </c>
      <c r="B137" s="346" t="s">
        <v>160</v>
      </c>
      <c r="C137" s="342">
        <v>9280</v>
      </c>
      <c r="D137" s="336">
        <v>-123.61400862068966</v>
      </c>
      <c r="E137" s="349">
        <v>83.412607758620695</v>
      </c>
      <c r="F137" s="352">
        <v>-118.65646551724137</v>
      </c>
      <c r="G137" s="351">
        <v>-88.370150862068968</v>
      </c>
      <c r="H137" s="337">
        <v>248.5478448275862</v>
      </c>
      <c r="I137" s="338">
        <v>124.93383620689656</v>
      </c>
      <c r="J137" s="341">
        <v>-123.59838362068966</v>
      </c>
      <c r="K137" s="342">
        <v>183.38507602450284</v>
      </c>
      <c r="L137" s="339">
        <f t="shared" si="11"/>
        <v>184.72052861070972</v>
      </c>
      <c r="M137" s="364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57">
        <v>420</v>
      </c>
      <c r="V137" s="346" t="s">
        <v>160</v>
      </c>
      <c r="W137" s="342">
        <v>9402</v>
      </c>
      <c r="X137" s="361">
        <v>2081.3406108310369</v>
      </c>
      <c r="Y137" s="337">
        <v>480.62709041317964</v>
      </c>
      <c r="Z137" s="358">
        <v>2561.9677012442166</v>
      </c>
      <c r="AA137" s="363">
        <v>-126.22548393958732</v>
      </c>
      <c r="AB137" s="360">
        <v>606.54978045046641</v>
      </c>
      <c r="AC137" s="366">
        <f t="shared" si="12"/>
        <v>3042.2919977550955</v>
      </c>
    </row>
    <row r="138" spans="1:29" ht="18.75">
      <c r="A138" s="345">
        <v>421</v>
      </c>
      <c r="B138" s="346" t="s">
        <v>161</v>
      </c>
      <c r="C138" s="342">
        <v>719</v>
      </c>
      <c r="D138" s="336">
        <v>933.99304589707924</v>
      </c>
      <c r="E138" s="349">
        <v>922.81641168289286</v>
      </c>
      <c r="F138" s="352">
        <v>82.232267037552162</v>
      </c>
      <c r="G138" s="351">
        <v>-71.055632823365784</v>
      </c>
      <c r="H138" s="337">
        <v>121.97496522948539</v>
      </c>
      <c r="I138" s="338">
        <v>1055.9694019471488</v>
      </c>
      <c r="J138" s="341">
        <v>-259.05146036161335</v>
      </c>
      <c r="K138" s="342">
        <v>239.25132845537652</v>
      </c>
      <c r="L138" s="339">
        <f t="shared" ref="L138:L201" si="17">SUM(I138:K138)</f>
        <v>1036.1692700409119</v>
      </c>
      <c r="M138" s="364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57">
        <v>421</v>
      </c>
      <c r="V138" s="346" t="s">
        <v>161</v>
      </c>
      <c r="W138" s="342">
        <v>722</v>
      </c>
      <c r="X138" s="361">
        <v>2748.6088075938351</v>
      </c>
      <c r="Y138" s="337">
        <v>663.68312591913752</v>
      </c>
      <c r="Z138" s="358">
        <v>3412.2919335129732</v>
      </c>
      <c r="AA138" s="362">
        <v>-261.4279778393352</v>
      </c>
      <c r="AB138" s="360">
        <v>774.00990255726151</v>
      </c>
      <c r="AC138" s="366">
        <f t="shared" ref="AC138:AC201" si="18">SUM(Z138:AB138)</f>
        <v>3924.8738582308997</v>
      </c>
    </row>
    <row r="139" spans="1:29" ht="18.75">
      <c r="A139" s="345">
        <v>422</v>
      </c>
      <c r="B139" s="346" t="s">
        <v>162</v>
      </c>
      <c r="C139" s="342">
        <v>10543</v>
      </c>
      <c r="D139" s="336">
        <v>427.97230389832117</v>
      </c>
      <c r="E139" s="349">
        <v>122.65730816655601</v>
      </c>
      <c r="F139" s="352">
        <v>164.51095513610926</v>
      </c>
      <c r="G139" s="351">
        <v>140.80404059565589</v>
      </c>
      <c r="H139" s="337">
        <v>252.57839324670397</v>
      </c>
      <c r="I139" s="338">
        <v>680.55060229536184</v>
      </c>
      <c r="J139" s="341">
        <v>-25.671251067058712</v>
      </c>
      <c r="K139" s="342">
        <v>197.29333085651518</v>
      </c>
      <c r="L139" s="339">
        <f t="shared" si="17"/>
        <v>852.17268208481823</v>
      </c>
      <c r="M139" s="364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57">
        <v>422</v>
      </c>
      <c r="V139" s="346" t="s">
        <v>162</v>
      </c>
      <c r="W139" s="342">
        <v>10719</v>
      </c>
      <c r="X139" s="361">
        <v>2741.723257561282</v>
      </c>
      <c r="Y139" s="337">
        <v>611.56805796271965</v>
      </c>
      <c r="Z139" s="358">
        <v>3353.2913155240017</v>
      </c>
      <c r="AA139" s="363">
        <v>-39.973598283421964</v>
      </c>
      <c r="AB139" s="360">
        <v>633.71569596813936</v>
      </c>
      <c r="AC139" s="366">
        <f t="shared" si="18"/>
        <v>3947.0334132087191</v>
      </c>
    </row>
    <row r="140" spans="1:29" ht="18.75">
      <c r="A140" s="345">
        <v>423</v>
      </c>
      <c r="B140" s="346" t="s">
        <v>163</v>
      </c>
      <c r="C140" s="342">
        <v>20291</v>
      </c>
      <c r="D140" s="336">
        <v>626.1253264994333</v>
      </c>
      <c r="E140" s="349">
        <v>542.14947513676009</v>
      </c>
      <c r="F140" s="352">
        <v>72.303681435119017</v>
      </c>
      <c r="G140" s="351">
        <v>11.672169927554089</v>
      </c>
      <c r="H140" s="337">
        <v>146.90601744615839</v>
      </c>
      <c r="I140" s="338">
        <v>773.03134394559163</v>
      </c>
      <c r="J140" s="341">
        <v>-88.69897984328027</v>
      </c>
      <c r="K140" s="342">
        <v>125.99153793559104</v>
      </c>
      <c r="L140" s="339">
        <f t="shared" si="17"/>
        <v>810.32390203790237</v>
      </c>
      <c r="M140" s="364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57">
        <v>423</v>
      </c>
      <c r="V140" s="346" t="s">
        <v>163</v>
      </c>
      <c r="W140" s="342">
        <v>20146</v>
      </c>
      <c r="X140" s="361">
        <v>1004.0378475033397</v>
      </c>
      <c r="Y140" s="337">
        <v>4.6485538510424682</v>
      </c>
      <c r="Z140" s="358">
        <v>1008.6864013543822</v>
      </c>
      <c r="AA140" s="362">
        <v>-81.91154571627122</v>
      </c>
      <c r="AB140" s="360">
        <v>409.30341969908966</v>
      </c>
      <c r="AC140" s="366">
        <f t="shared" si="18"/>
        <v>1336.0782753372005</v>
      </c>
    </row>
    <row r="141" spans="1:29" ht="18.75">
      <c r="A141" s="345">
        <v>425</v>
      </c>
      <c r="B141" s="346" t="s">
        <v>164</v>
      </c>
      <c r="C141" s="342">
        <v>10218</v>
      </c>
      <c r="D141" s="336">
        <v>1266.6005089058524</v>
      </c>
      <c r="E141" s="349">
        <v>1591.265707574868</v>
      </c>
      <c r="F141" s="352">
        <v>-128.79868858876492</v>
      </c>
      <c r="G141" s="350">
        <v>-195.86651008025055</v>
      </c>
      <c r="H141" s="337">
        <v>551.65130162458411</v>
      </c>
      <c r="I141" s="338">
        <v>1818.2518105304364</v>
      </c>
      <c r="J141" s="341">
        <v>86.755823057349772</v>
      </c>
      <c r="K141" s="342">
        <v>114.94742880490692</v>
      </c>
      <c r="L141" s="339">
        <f t="shared" si="17"/>
        <v>2019.955062392693</v>
      </c>
      <c r="M141" s="364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57">
        <v>425</v>
      </c>
      <c r="V141" s="346" t="s">
        <v>164</v>
      </c>
      <c r="W141" s="342">
        <v>10238</v>
      </c>
      <c r="X141" s="361">
        <v>1662.4798926006181</v>
      </c>
      <c r="Y141" s="337">
        <v>744.59579576160229</v>
      </c>
      <c r="Z141" s="358">
        <v>2407.0756883622207</v>
      </c>
      <c r="AA141" s="363">
        <v>57.681480757960536</v>
      </c>
      <c r="AB141" s="360">
        <v>387.3710300290175</v>
      </c>
      <c r="AC141" s="366">
        <f t="shared" si="18"/>
        <v>2852.1281991491987</v>
      </c>
    </row>
    <row r="142" spans="1:29" ht="18.75">
      <c r="A142" s="345">
        <v>426</v>
      </c>
      <c r="B142" s="346" t="s">
        <v>165</v>
      </c>
      <c r="C142" s="342">
        <v>11979</v>
      </c>
      <c r="D142" s="336">
        <v>391.32991067701812</v>
      </c>
      <c r="E142" s="349">
        <v>444.58994907755238</v>
      </c>
      <c r="F142" s="352">
        <v>-25.95442023541197</v>
      </c>
      <c r="G142" s="351">
        <v>-27.305618165122297</v>
      </c>
      <c r="H142" s="337">
        <v>534.64454461975129</v>
      </c>
      <c r="I142" s="338">
        <v>925.97445529676929</v>
      </c>
      <c r="J142" s="341">
        <v>-187.41956757659236</v>
      </c>
      <c r="K142" s="342">
        <v>175.503471790406</v>
      </c>
      <c r="L142" s="339">
        <f t="shared" si="17"/>
        <v>914.05835951058293</v>
      </c>
      <c r="M142" s="364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57">
        <v>426</v>
      </c>
      <c r="V142" s="346" t="s">
        <v>165</v>
      </c>
      <c r="W142" s="342">
        <v>11994</v>
      </c>
      <c r="X142" s="361">
        <v>1475.1576318551874</v>
      </c>
      <c r="Y142" s="337">
        <v>803.72536207560131</v>
      </c>
      <c r="Z142" s="358">
        <v>2278.8829939307889</v>
      </c>
      <c r="AA142" s="362">
        <v>-227.80156745039187</v>
      </c>
      <c r="AB142" s="360">
        <v>580.85813862584541</v>
      </c>
      <c r="AC142" s="366">
        <f t="shared" si="18"/>
        <v>2631.9395651062423</v>
      </c>
    </row>
    <row r="143" spans="1:29" ht="18.75">
      <c r="A143" s="345">
        <v>430</v>
      </c>
      <c r="B143" s="346" t="s">
        <v>166</v>
      </c>
      <c r="C143" s="342">
        <v>15628</v>
      </c>
      <c r="D143" s="336">
        <v>161.51081392372666</v>
      </c>
      <c r="E143" s="349">
        <v>112.17379063219862</v>
      </c>
      <c r="F143" s="352">
        <v>33.68095725620681</v>
      </c>
      <c r="G143" s="351">
        <v>15.656066035321219</v>
      </c>
      <c r="H143" s="337">
        <v>402.29453544919375</v>
      </c>
      <c r="I143" s="338">
        <v>563.80534937292043</v>
      </c>
      <c r="J143" s="341">
        <v>-116.36530586127463</v>
      </c>
      <c r="K143" s="342">
        <v>209.20221173706074</v>
      </c>
      <c r="L143" s="339">
        <f t="shared" si="17"/>
        <v>656.64225524870653</v>
      </c>
      <c r="M143" s="364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57">
        <v>430</v>
      </c>
      <c r="V143" s="346" t="s">
        <v>166</v>
      </c>
      <c r="W143" s="342">
        <v>15770</v>
      </c>
      <c r="X143" s="361">
        <v>1861.0907531919772</v>
      </c>
      <c r="Y143" s="337">
        <v>691.3245366732865</v>
      </c>
      <c r="Z143" s="358">
        <v>2552.4152898652637</v>
      </c>
      <c r="AA143" s="363">
        <v>-109.75301204819277</v>
      </c>
      <c r="AB143" s="360">
        <v>646.12320825480106</v>
      </c>
      <c r="AC143" s="366">
        <f t="shared" si="18"/>
        <v>3088.7854860718717</v>
      </c>
    </row>
    <row r="144" spans="1:29" ht="18.75">
      <c r="A144" s="345">
        <v>433</v>
      </c>
      <c r="B144" s="346" t="s">
        <v>167</v>
      </c>
      <c r="C144" s="342">
        <v>7799</v>
      </c>
      <c r="D144" s="336">
        <v>432.81869470444929</v>
      </c>
      <c r="E144" s="349">
        <v>292.83202974740351</v>
      </c>
      <c r="F144" s="352">
        <v>73.779715348121556</v>
      </c>
      <c r="G144" s="351">
        <v>66.206949608924219</v>
      </c>
      <c r="H144" s="337">
        <v>299.32811898961404</v>
      </c>
      <c r="I144" s="338">
        <v>732.14681369406333</v>
      </c>
      <c r="J144" s="341">
        <v>-107.65495576355943</v>
      </c>
      <c r="K144" s="342">
        <v>186.06207842584081</v>
      </c>
      <c r="L144" s="339">
        <f t="shared" si="17"/>
        <v>810.55393635634471</v>
      </c>
      <c r="M144" s="364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57">
        <v>433</v>
      </c>
      <c r="V144" s="346" t="s">
        <v>167</v>
      </c>
      <c r="W144" s="342">
        <v>7853</v>
      </c>
      <c r="X144" s="361">
        <v>1313.5775058077115</v>
      </c>
      <c r="Y144" s="337">
        <v>525.7220520214513</v>
      </c>
      <c r="Z144" s="358">
        <v>1839.2995578291625</v>
      </c>
      <c r="AA144" s="362">
        <v>-80.640646886540182</v>
      </c>
      <c r="AB144" s="360">
        <v>620.18230120130647</v>
      </c>
      <c r="AC144" s="366">
        <f t="shared" si="18"/>
        <v>2378.8412121439287</v>
      </c>
    </row>
    <row r="145" spans="1:29" ht="18.75">
      <c r="A145" s="345">
        <v>434</v>
      </c>
      <c r="B145" s="346" t="s">
        <v>168</v>
      </c>
      <c r="C145" s="342">
        <v>14643</v>
      </c>
      <c r="D145" s="336">
        <v>514.56538960595503</v>
      </c>
      <c r="E145" s="349">
        <v>263.7491634227959</v>
      </c>
      <c r="F145" s="352">
        <v>153.1442327391928</v>
      </c>
      <c r="G145" s="351">
        <v>97.6719934439664</v>
      </c>
      <c r="H145" s="337">
        <v>129.94256641398621</v>
      </c>
      <c r="I145" s="338">
        <v>644.50795601994128</v>
      </c>
      <c r="J145" s="341">
        <v>-69.570921259304782</v>
      </c>
      <c r="K145" s="342">
        <v>180.08328515725412</v>
      </c>
      <c r="L145" s="339">
        <f t="shared" si="17"/>
        <v>755.02031991789067</v>
      </c>
      <c r="M145" s="364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57">
        <v>434</v>
      </c>
      <c r="V145" s="346" t="s">
        <v>168</v>
      </c>
      <c r="W145" s="342">
        <v>14745</v>
      </c>
      <c r="X145" s="361">
        <v>1615.502565557932</v>
      </c>
      <c r="Y145" s="337">
        <v>252.27048077788277</v>
      </c>
      <c r="Z145" s="358">
        <v>1867.773046335815</v>
      </c>
      <c r="AA145" s="363">
        <v>-58.788945405222108</v>
      </c>
      <c r="AB145" s="360">
        <v>583.25397869362951</v>
      </c>
      <c r="AC145" s="366">
        <f t="shared" si="18"/>
        <v>2392.2380796242223</v>
      </c>
    </row>
    <row r="146" spans="1:29" ht="18.75">
      <c r="A146" s="345">
        <v>435</v>
      </c>
      <c r="B146" s="346" t="s">
        <v>169</v>
      </c>
      <c r="C146" s="342">
        <v>703</v>
      </c>
      <c r="D146" s="336">
        <v>1011.8748221906117</v>
      </c>
      <c r="E146" s="349">
        <v>123.82361308677098</v>
      </c>
      <c r="F146" s="352">
        <v>401.13086770981511</v>
      </c>
      <c r="G146" s="351">
        <v>486.92034139402563</v>
      </c>
      <c r="H146" s="337">
        <v>2.9402560455192033</v>
      </c>
      <c r="I146" s="338">
        <v>1014.8150782361308</v>
      </c>
      <c r="J146" s="341">
        <v>-271.30298719772406</v>
      </c>
      <c r="K146" s="342">
        <v>216.11030225786345</v>
      </c>
      <c r="L146" s="339">
        <f t="shared" si="17"/>
        <v>959.62239329627027</v>
      </c>
      <c r="M146" s="364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57">
        <v>435</v>
      </c>
      <c r="V146" s="346" t="s">
        <v>169</v>
      </c>
      <c r="W146" s="342">
        <v>699</v>
      </c>
      <c r="X146" s="361">
        <v>2676.1770273787847</v>
      </c>
      <c r="Y146" s="337">
        <v>463.45755016352086</v>
      </c>
      <c r="Z146" s="358">
        <v>3139.6345775423056</v>
      </c>
      <c r="AA146" s="362">
        <v>-260.88841201716735</v>
      </c>
      <c r="AB146" s="360">
        <v>714.45666074436531</v>
      </c>
      <c r="AC146" s="366">
        <f t="shared" si="18"/>
        <v>3593.2028262695035</v>
      </c>
    </row>
    <row r="147" spans="1:29" ht="18.75">
      <c r="A147" s="345">
        <v>436</v>
      </c>
      <c r="B147" s="346" t="s">
        <v>170</v>
      </c>
      <c r="C147" s="342">
        <v>2018</v>
      </c>
      <c r="D147" s="336">
        <v>1427.872646184341</v>
      </c>
      <c r="E147" s="349">
        <v>1217.7358771060456</v>
      </c>
      <c r="F147" s="352">
        <v>172.70812685827553</v>
      </c>
      <c r="G147" s="351">
        <v>37.428642220019825</v>
      </c>
      <c r="H147" s="337">
        <v>739.17046580773047</v>
      </c>
      <c r="I147" s="338">
        <v>2167.0431119920713</v>
      </c>
      <c r="J147" s="341">
        <v>-192.51139742319128</v>
      </c>
      <c r="K147" s="342">
        <v>160.32289298201221</v>
      </c>
      <c r="L147" s="339">
        <f t="shared" si="17"/>
        <v>2134.8546075508921</v>
      </c>
      <c r="M147" s="364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57">
        <v>436</v>
      </c>
      <c r="V147" s="346" t="s">
        <v>170</v>
      </c>
      <c r="W147" s="342">
        <v>2036</v>
      </c>
      <c r="X147" s="361">
        <v>2016.7081699908679</v>
      </c>
      <c r="Y147" s="337">
        <v>1087.6430844938579</v>
      </c>
      <c r="Z147" s="358">
        <v>3104.3512544847258</v>
      </c>
      <c r="AA147" s="363">
        <v>-165.12131630648329</v>
      </c>
      <c r="AB147" s="360">
        <v>526.87846860508523</v>
      </c>
      <c r="AC147" s="366">
        <f t="shared" si="18"/>
        <v>3466.1084067833281</v>
      </c>
    </row>
    <row r="148" spans="1:29" ht="18.75">
      <c r="A148" s="345">
        <v>440</v>
      </c>
      <c r="B148" s="346" t="s">
        <v>171</v>
      </c>
      <c r="C148" s="342">
        <v>5622</v>
      </c>
      <c r="D148" s="336">
        <v>1298.8452508004268</v>
      </c>
      <c r="E148" s="349">
        <v>1780.6606189967983</v>
      </c>
      <c r="F148" s="352">
        <v>-235.94628246175739</v>
      </c>
      <c r="G148" s="351">
        <v>-245.869085734614</v>
      </c>
      <c r="H148" s="337">
        <v>574.14852365706156</v>
      </c>
      <c r="I148" s="338">
        <v>1872.9937744574884</v>
      </c>
      <c r="J148" s="341">
        <v>-247.04162219850588</v>
      </c>
      <c r="K148" s="342">
        <v>134.29898935590461</v>
      </c>
      <c r="L148" s="339">
        <f t="shared" si="17"/>
        <v>1760.2511416148873</v>
      </c>
      <c r="M148" s="364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57">
        <v>440</v>
      </c>
      <c r="V148" s="346" t="s">
        <v>171</v>
      </c>
      <c r="W148" s="342">
        <v>5534</v>
      </c>
      <c r="X148" s="361">
        <v>1922.0860413664586</v>
      </c>
      <c r="Y148" s="337">
        <v>834.36717102344437</v>
      </c>
      <c r="Z148" s="358">
        <v>2756.453212389903</v>
      </c>
      <c r="AA148" s="362">
        <v>-224.62829779544634</v>
      </c>
      <c r="AB148" s="360">
        <v>450.42158959439939</v>
      </c>
      <c r="AC148" s="366">
        <f t="shared" si="18"/>
        <v>2982.2465041888559</v>
      </c>
    </row>
    <row r="149" spans="1:29" ht="18.75">
      <c r="A149" s="345">
        <v>441</v>
      </c>
      <c r="B149" s="346" t="s">
        <v>172</v>
      </c>
      <c r="C149" s="342">
        <v>4473</v>
      </c>
      <c r="D149" s="336">
        <v>-131.87793427230048</v>
      </c>
      <c r="E149" s="349">
        <v>63.194500335345403</v>
      </c>
      <c r="F149" s="352">
        <v>-151.70400178850883</v>
      </c>
      <c r="G149" s="351">
        <v>-43.368432819137041</v>
      </c>
      <c r="H149" s="337">
        <v>184.07243460764587</v>
      </c>
      <c r="I149" s="338">
        <v>52.194500335345403</v>
      </c>
      <c r="J149" s="341">
        <v>-89.200089425441533</v>
      </c>
      <c r="K149" s="342">
        <v>199.96236959153097</v>
      </c>
      <c r="L149" s="339">
        <f t="shared" si="17"/>
        <v>162.95678050143485</v>
      </c>
      <c r="M149" s="364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57">
        <v>441</v>
      </c>
      <c r="V149" s="346" t="s">
        <v>172</v>
      </c>
      <c r="W149" s="342">
        <v>4543</v>
      </c>
      <c r="X149" s="361">
        <v>2025.089524058478</v>
      </c>
      <c r="Y149" s="337">
        <v>462.10858533108552</v>
      </c>
      <c r="Z149" s="358">
        <v>2487.1981093895633</v>
      </c>
      <c r="AA149" s="363">
        <v>-92.98855381906229</v>
      </c>
      <c r="AB149" s="360">
        <v>659.3635010735785</v>
      </c>
      <c r="AC149" s="366">
        <f t="shared" si="18"/>
        <v>3053.5730566440793</v>
      </c>
    </row>
    <row r="150" spans="1:29" ht="18.75">
      <c r="A150" s="345">
        <v>444</v>
      </c>
      <c r="B150" s="346" t="s">
        <v>173</v>
      </c>
      <c r="C150" s="342">
        <v>45988</v>
      </c>
      <c r="D150" s="336">
        <v>428.26617813342614</v>
      </c>
      <c r="E150" s="349">
        <v>304.31736539966948</v>
      </c>
      <c r="F150" s="352">
        <v>37.867813342611115</v>
      </c>
      <c r="G150" s="351">
        <v>86.080999391145511</v>
      </c>
      <c r="H150" s="337">
        <v>148.83380447073151</v>
      </c>
      <c r="I150" s="338">
        <v>577.09998260415762</v>
      </c>
      <c r="J150" s="341">
        <v>-21.618748369139777</v>
      </c>
      <c r="K150" s="342">
        <v>157.08828207710789</v>
      </c>
      <c r="L150" s="339">
        <f t="shared" si="17"/>
        <v>712.56951631212576</v>
      </c>
      <c r="M150" s="364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57">
        <v>444</v>
      </c>
      <c r="V150" s="346" t="s">
        <v>173</v>
      </c>
      <c r="W150" s="342">
        <v>45886</v>
      </c>
      <c r="X150" s="361">
        <v>1346.4181768519495</v>
      </c>
      <c r="Y150" s="337">
        <v>108.42542560530498</v>
      </c>
      <c r="Z150" s="358">
        <v>1454.8436024572545</v>
      </c>
      <c r="AA150" s="362">
        <v>-12.540142962995249</v>
      </c>
      <c r="AB150" s="360">
        <v>512.44231710394672</v>
      </c>
      <c r="AC150" s="366">
        <f t="shared" si="18"/>
        <v>1954.7457765982058</v>
      </c>
    </row>
    <row r="151" spans="1:29" ht="18.75">
      <c r="A151" s="345">
        <v>445</v>
      </c>
      <c r="B151" s="346" t="s">
        <v>174</v>
      </c>
      <c r="C151" s="342">
        <v>15086</v>
      </c>
      <c r="D151" s="336">
        <v>516.24486278668962</v>
      </c>
      <c r="E151" s="349">
        <v>756.32613018692825</v>
      </c>
      <c r="F151" s="352">
        <v>-225.33408458173142</v>
      </c>
      <c r="G151" s="351">
        <v>-14.747182818507225</v>
      </c>
      <c r="H151" s="337">
        <v>57.745923372663398</v>
      </c>
      <c r="I151" s="338">
        <v>573.99078615935309</v>
      </c>
      <c r="J151" s="341">
        <v>-21.443391223651066</v>
      </c>
      <c r="K151" s="342">
        <v>158.1880220378435</v>
      </c>
      <c r="L151" s="339">
        <f t="shared" si="17"/>
        <v>710.73541697354563</v>
      </c>
      <c r="M151" s="364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57">
        <v>445</v>
      </c>
      <c r="V151" s="346" t="s">
        <v>174</v>
      </c>
      <c r="W151" s="342">
        <v>15105</v>
      </c>
      <c r="X151" s="361">
        <v>1813.4425580797699</v>
      </c>
      <c r="Y151" s="337">
        <v>65.23852490339091</v>
      </c>
      <c r="Z151" s="358">
        <v>1878.6810829831609</v>
      </c>
      <c r="AA151" s="363">
        <v>-19.33346573982125</v>
      </c>
      <c r="AB151" s="360">
        <v>474.36930629622896</v>
      </c>
      <c r="AC151" s="366">
        <f t="shared" si="18"/>
        <v>2333.7169235395686</v>
      </c>
    </row>
    <row r="152" spans="1:29" ht="18.75">
      <c r="A152" s="345">
        <v>475</v>
      </c>
      <c r="B152" s="346" t="s">
        <v>175</v>
      </c>
      <c r="C152" s="342">
        <v>5487</v>
      </c>
      <c r="D152" s="336">
        <v>516.43375250592305</v>
      </c>
      <c r="E152" s="349">
        <v>910.74539821396024</v>
      </c>
      <c r="F152" s="352">
        <v>-222.49589939857844</v>
      </c>
      <c r="G152" s="351">
        <v>-171.81574630945872</v>
      </c>
      <c r="H152" s="337">
        <v>339.98760707125933</v>
      </c>
      <c r="I152" s="338">
        <v>856.42135957718244</v>
      </c>
      <c r="J152" s="341">
        <v>-37.173501002369235</v>
      </c>
      <c r="K152" s="342">
        <v>201.49183411686249</v>
      </c>
      <c r="L152" s="339">
        <f t="shared" si="17"/>
        <v>1020.7396926916757</v>
      </c>
      <c r="M152" s="364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57">
        <v>475</v>
      </c>
      <c r="V152" s="346" t="s">
        <v>175</v>
      </c>
      <c r="W152" s="342">
        <v>5451</v>
      </c>
      <c r="X152" s="361">
        <v>2250.2571403221859</v>
      </c>
      <c r="Y152" s="337">
        <v>626.53705794259781</v>
      </c>
      <c r="Z152" s="358">
        <v>2876.794198264784</v>
      </c>
      <c r="AA152" s="362">
        <v>-3.5063291139240507</v>
      </c>
      <c r="AB152" s="360">
        <v>679.58230896449402</v>
      </c>
      <c r="AC152" s="366">
        <f t="shared" si="18"/>
        <v>3552.8701781153541</v>
      </c>
    </row>
    <row r="153" spans="1:29" ht="18.75">
      <c r="A153" s="345">
        <v>480</v>
      </c>
      <c r="B153" s="346" t="s">
        <v>176</v>
      </c>
      <c r="C153" s="342">
        <v>1990</v>
      </c>
      <c r="D153" s="336">
        <v>416.52562814070353</v>
      </c>
      <c r="E153" s="349">
        <v>247.35577889447237</v>
      </c>
      <c r="F153" s="352">
        <v>131.51105527638191</v>
      </c>
      <c r="G153" s="351">
        <v>37.658793969849249</v>
      </c>
      <c r="H153" s="337">
        <v>485.59246231155777</v>
      </c>
      <c r="I153" s="338">
        <v>902.11859296482407</v>
      </c>
      <c r="J153" s="341">
        <v>-236.74824120603014</v>
      </c>
      <c r="K153" s="342">
        <v>218.45536764107902</v>
      </c>
      <c r="L153" s="339">
        <f t="shared" si="17"/>
        <v>883.82571939987292</v>
      </c>
      <c r="M153" s="364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57">
        <v>480</v>
      </c>
      <c r="V153" s="346" t="s">
        <v>176</v>
      </c>
      <c r="W153" s="342">
        <v>1999</v>
      </c>
      <c r="X153" s="361">
        <v>1456.0610414114471</v>
      </c>
      <c r="Y153" s="337">
        <v>717.91306360962585</v>
      </c>
      <c r="Z153" s="358">
        <v>2173.9741050210732</v>
      </c>
      <c r="AA153" s="363">
        <v>-237.68384192096048</v>
      </c>
      <c r="AB153" s="360">
        <v>682.39567356379041</v>
      </c>
      <c r="AC153" s="366">
        <f t="shared" si="18"/>
        <v>2618.6859366639032</v>
      </c>
    </row>
    <row r="154" spans="1:29" ht="18.75">
      <c r="A154" s="345">
        <v>481</v>
      </c>
      <c r="B154" s="346" t="s">
        <v>177</v>
      </c>
      <c r="C154" s="342">
        <v>9612</v>
      </c>
      <c r="D154" s="336">
        <v>610.20297544735752</v>
      </c>
      <c r="E154" s="349">
        <v>588.14148980441121</v>
      </c>
      <c r="F154" s="352">
        <v>18.784644194756556</v>
      </c>
      <c r="G154" s="351">
        <v>3.2768414481897628</v>
      </c>
      <c r="H154" s="337">
        <v>118.90449438202248</v>
      </c>
      <c r="I154" s="338">
        <v>729.10746982937997</v>
      </c>
      <c r="J154" s="341">
        <v>-212.87702871410735</v>
      </c>
      <c r="K154" s="342">
        <v>131.34578759075774</v>
      </c>
      <c r="L154" s="339">
        <f t="shared" si="17"/>
        <v>647.57622870603029</v>
      </c>
      <c r="M154" s="364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57">
        <v>481</v>
      </c>
      <c r="V154" s="346" t="s">
        <v>177</v>
      </c>
      <c r="W154" s="342">
        <v>9543</v>
      </c>
      <c r="X154" s="361">
        <v>882.85934248222111</v>
      </c>
      <c r="Y154" s="337">
        <v>-16.843657299875503</v>
      </c>
      <c r="Z154" s="358">
        <v>866.01568518234558</v>
      </c>
      <c r="AA154" s="362">
        <v>-194.49093576443465</v>
      </c>
      <c r="AB154" s="360">
        <v>444.17719339781877</v>
      </c>
      <c r="AC154" s="366">
        <f t="shared" si="18"/>
        <v>1115.7019428157296</v>
      </c>
    </row>
    <row r="155" spans="1:29" ht="18.75">
      <c r="A155" s="345">
        <v>483</v>
      </c>
      <c r="B155" s="346" t="s">
        <v>178</v>
      </c>
      <c r="C155" s="342">
        <v>1076</v>
      </c>
      <c r="D155" s="336">
        <v>879.36338289962828</v>
      </c>
      <c r="E155" s="349">
        <v>1139.9535315985131</v>
      </c>
      <c r="F155" s="352">
        <v>-75.124535315985128</v>
      </c>
      <c r="G155" s="351">
        <v>-185.46561338289962</v>
      </c>
      <c r="H155" s="337">
        <v>889.26022304832713</v>
      </c>
      <c r="I155" s="338">
        <v>1768.6236059479554</v>
      </c>
      <c r="J155" s="341">
        <v>-194.00464684014869</v>
      </c>
      <c r="K155" s="342">
        <v>224.69611102753524</v>
      </c>
      <c r="L155" s="339">
        <f t="shared" si="17"/>
        <v>1799.3150701353418</v>
      </c>
      <c r="M155" s="364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57">
        <v>483</v>
      </c>
      <c r="V155" s="346" t="s">
        <v>178</v>
      </c>
      <c r="W155" s="342">
        <v>1078</v>
      </c>
      <c r="X155" s="361">
        <v>2315.9434732120717</v>
      </c>
      <c r="Y155" s="337">
        <v>1531.4459974233323</v>
      </c>
      <c r="Z155" s="358">
        <v>3847.3894706354035</v>
      </c>
      <c r="AA155" s="363">
        <v>-182.70037105751391</v>
      </c>
      <c r="AB155" s="360">
        <v>711.58847251331144</v>
      </c>
      <c r="AC155" s="366">
        <f t="shared" si="18"/>
        <v>4376.2775720912014</v>
      </c>
    </row>
    <row r="156" spans="1:29" ht="18.75">
      <c r="A156" s="345">
        <v>484</v>
      </c>
      <c r="B156" s="346" t="s">
        <v>179</v>
      </c>
      <c r="C156" s="342">
        <v>3055</v>
      </c>
      <c r="D156" s="336">
        <v>197.47757774140752</v>
      </c>
      <c r="E156" s="349">
        <v>268.21047463175125</v>
      </c>
      <c r="F156" s="352">
        <v>-115.69296235679215</v>
      </c>
      <c r="G156" s="351">
        <v>44.960065466448448</v>
      </c>
      <c r="H156" s="337">
        <v>-7.7423895253682486</v>
      </c>
      <c r="I156" s="338">
        <v>189.73518821603929</v>
      </c>
      <c r="J156" s="341">
        <v>49.04353518821604</v>
      </c>
      <c r="K156" s="342">
        <v>198.94319832530482</v>
      </c>
      <c r="L156" s="339">
        <f t="shared" si="17"/>
        <v>437.72192172956017</v>
      </c>
      <c r="M156" s="364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57">
        <v>484</v>
      </c>
      <c r="V156" s="346" t="s">
        <v>179</v>
      </c>
      <c r="W156" s="342">
        <v>3066</v>
      </c>
      <c r="X156" s="361">
        <v>2511.8693361006481</v>
      </c>
      <c r="Y156" s="337">
        <v>495.48758240176176</v>
      </c>
      <c r="Z156" s="358">
        <v>3007.3569185024103</v>
      </c>
      <c r="AA156" s="362">
        <v>54.013046314416179</v>
      </c>
      <c r="AB156" s="360">
        <v>638.79416655172611</v>
      </c>
      <c r="AC156" s="366">
        <f t="shared" si="18"/>
        <v>3700.1641313685523</v>
      </c>
    </row>
    <row r="157" spans="1:29" ht="18.75">
      <c r="A157" s="345">
        <v>489</v>
      </c>
      <c r="B157" s="346" t="s">
        <v>180</v>
      </c>
      <c r="C157" s="342">
        <v>1835</v>
      </c>
      <c r="D157" s="336">
        <v>694.49318801089919</v>
      </c>
      <c r="E157" s="349">
        <v>52.580926430517714</v>
      </c>
      <c r="F157" s="352">
        <v>404.03106267029972</v>
      </c>
      <c r="G157" s="351">
        <v>237.88119891008174</v>
      </c>
      <c r="H157" s="337">
        <v>389.05395095367845</v>
      </c>
      <c r="I157" s="338">
        <v>1083.5476839237058</v>
      </c>
      <c r="J157" s="341">
        <v>-231.95749318801089</v>
      </c>
      <c r="K157" s="342">
        <v>232.43995073970544</v>
      </c>
      <c r="L157" s="339">
        <f t="shared" si="17"/>
        <v>1084.0301414754003</v>
      </c>
      <c r="M157" s="364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57">
        <v>489</v>
      </c>
      <c r="V157" s="346" t="s">
        <v>180</v>
      </c>
      <c r="W157" s="342">
        <v>1868</v>
      </c>
      <c r="X157" s="361">
        <v>2919.7537549598824</v>
      </c>
      <c r="Y157" s="337">
        <v>898.40574177185181</v>
      </c>
      <c r="Z157" s="358">
        <v>3818.1594967317342</v>
      </c>
      <c r="AA157" s="363">
        <v>-224.91488222698072</v>
      </c>
      <c r="AB157" s="360">
        <v>750.36102249380031</v>
      </c>
      <c r="AC157" s="366">
        <f t="shared" si="18"/>
        <v>4343.6056369985536</v>
      </c>
    </row>
    <row r="158" spans="1:29" ht="18.75">
      <c r="A158" s="345">
        <v>491</v>
      </c>
      <c r="B158" s="346" t="s">
        <v>181</v>
      </c>
      <c r="C158" s="342">
        <v>52122</v>
      </c>
      <c r="D158" s="336">
        <v>-170.97179693795326</v>
      </c>
      <c r="E158" s="349">
        <v>95.7365220060627</v>
      </c>
      <c r="F158" s="352">
        <v>-188.66444111891332</v>
      </c>
      <c r="G158" s="351">
        <v>-78.043877825102641</v>
      </c>
      <c r="H158" s="337">
        <v>189.69226046583017</v>
      </c>
      <c r="I158" s="338">
        <v>18.720463527876905</v>
      </c>
      <c r="J158" s="341">
        <v>24.421165726564599</v>
      </c>
      <c r="K158" s="342">
        <v>170.87898397550683</v>
      </c>
      <c r="L158" s="339">
        <f t="shared" si="17"/>
        <v>214.02061322994834</v>
      </c>
      <c r="M158" s="364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57">
        <v>491</v>
      </c>
      <c r="V158" s="346" t="s">
        <v>181</v>
      </c>
      <c r="W158" s="342">
        <v>52583</v>
      </c>
      <c r="X158" s="361">
        <v>1590.6695490170107</v>
      </c>
      <c r="Y158" s="337">
        <v>387.79593093307921</v>
      </c>
      <c r="Z158" s="358">
        <v>1978.46547995009</v>
      </c>
      <c r="AA158" s="362">
        <v>20.123138656980395</v>
      </c>
      <c r="AB158" s="360">
        <v>555.45927550851354</v>
      </c>
      <c r="AC158" s="366">
        <f t="shared" si="18"/>
        <v>2554.0478941155839</v>
      </c>
    </row>
    <row r="159" spans="1:29" ht="18.75">
      <c r="A159" s="345">
        <v>494</v>
      </c>
      <c r="B159" s="346" t="s">
        <v>182</v>
      </c>
      <c r="C159" s="342">
        <v>8909</v>
      </c>
      <c r="D159" s="336">
        <v>532.69861937366704</v>
      </c>
      <c r="E159" s="349">
        <v>925.90245818834887</v>
      </c>
      <c r="F159" s="352">
        <v>-174.34212594006061</v>
      </c>
      <c r="G159" s="351">
        <v>-218.86171287462116</v>
      </c>
      <c r="H159" s="337">
        <v>604.17353238298347</v>
      </c>
      <c r="I159" s="338">
        <v>1136.872264002694</v>
      </c>
      <c r="J159" s="341">
        <v>9.0077449769895619</v>
      </c>
      <c r="K159" s="342">
        <v>152.40799914714552</v>
      </c>
      <c r="L159" s="339">
        <f t="shared" si="17"/>
        <v>1298.2880081268293</v>
      </c>
      <c r="M159" s="364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57">
        <v>494</v>
      </c>
      <c r="V159" s="346" t="s">
        <v>182</v>
      </c>
      <c r="W159" s="342">
        <v>8903</v>
      </c>
      <c r="X159" s="361">
        <v>1886.4190428858124</v>
      </c>
      <c r="Y159" s="337">
        <v>897.8464643086578</v>
      </c>
      <c r="Z159" s="358">
        <v>2784.26550719447</v>
      </c>
      <c r="AA159" s="363">
        <v>-1.0360552622711445</v>
      </c>
      <c r="AB159" s="360">
        <v>500.59102525818474</v>
      </c>
      <c r="AC159" s="366">
        <f t="shared" si="18"/>
        <v>3283.8204771903838</v>
      </c>
    </row>
    <row r="160" spans="1:29" ht="18.75">
      <c r="A160" s="345">
        <v>495</v>
      </c>
      <c r="B160" s="346" t="s">
        <v>183</v>
      </c>
      <c r="C160" s="342">
        <v>1488</v>
      </c>
      <c r="D160" s="336">
        <v>636.6861559139785</v>
      </c>
      <c r="E160" s="349">
        <v>372.35752688172045</v>
      </c>
      <c r="F160" s="352">
        <v>144.22647849462365</v>
      </c>
      <c r="G160" s="351">
        <v>120.10215053763442</v>
      </c>
      <c r="H160" s="337">
        <v>-0.4731182795698925</v>
      </c>
      <c r="I160" s="338">
        <v>636.21303763440858</v>
      </c>
      <c r="J160" s="341">
        <v>-248.86895161290323</v>
      </c>
      <c r="K160" s="342">
        <v>223.77087461185354</v>
      </c>
      <c r="L160" s="339">
        <f t="shared" si="17"/>
        <v>611.11496063335892</v>
      </c>
      <c r="M160" s="364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57">
        <v>495</v>
      </c>
      <c r="V160" s="346" t="s">
        <v>183</v>
      </c>
      <c r="W160" s="342">
        <v>1558</v>
      </c>
      <c r="X160" s="361">
        <v>2804.1016122605179</v>
      </c>
      <c r="Y160" s="337">
        <v>572.67296309354401</v>
      </c>
      <c r="Z160" s="358">
        <v>3376.7745753540621</v>
      </c>
      <c r="AA160" s="362">
        <v>-248.87227214377407</v>
      </c>
      <c r="AB160" s="360">
        <v>714.1022953855578</v>
      </c>
      <c r="AC160" s="366">
        <f t="shared" si="18"/>
        <v>3842.0045985958459</v>
      </c>
    </row>
    <row r="161" spans="1:29" ht="18.75">
      <c r="A161" s="345">
        <v>498</v>
      </c>
      <c r="B161" s="346" t="s">
        <v>184</v>
      </c>
      <c r="C161" s="342">
        <v>2321</v>
      </c>
      <c r="D161" s="336">
        <v>1348.7716501507971</v>
      </c>
      <c r="E161" s="349">
        <v>1188.6247307195174</v>
      </c>
      <c r="F161" s="352">
        <v>-52.859112451529512</v>
      </c>
      <c r="G161" s="351">
        <v>213.00603188280914</v>
      </c>
      <c r="H161" s="337">
        <v>20.08703145196036</v>
      </c>
      <c r="I161" s="338">
        <v>1368.8586816027575</v>
      </c>
      <c r="J161" s="341">
        <v>80.377423524342959</v>
      </c>
      <c r="K161" s="342">
        <v>191.44767170813859</v>
      </c>
      <c r="L161" s="339">
        <f t="shared" si="17"/>
        <v>1640.6837768352391</v>
      </c>
      <c r="M161" s="364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57">
        <v>498</v>
      </c>
      <c r="V161" s="346" t="s">
        <v>184</v>
      </c>
      <c r="W161" s="342">
        <v>2297</v>
      </c>
      <c r="X161" s="361">
        <v>3444.9517308181348</v>
      </c>
      <c r="Y161" s="337">
        <v>345.64531683912247</v>
      </c>
      <c r="Z161" s="358">
        <v>3790.5970476572579</v>
      </c>
      <c r="AA161" s="363">
        <v>66.834131475838049</v>
      </c>
      <c r="AB161" s="360">
        <v>650.6175625251924</v>
      </c>
      <c r="AC161" s="366">
        <f t="shared" si="18"/>
        <v>4508.0487416582882</v>
      </c>
    </row>
    <row r="162" spans="1:29" ht="18.75">
      <c r="A162" s="345">
        <v>499</v>
      </c>
      <c r="B162" s="346" t="s">
        <v>185</v>
      </c>
      <c r="C162" s="342">
        <v>19536</v>
      </c>
      <c r="D162" s="336">
        <v>941.5644963144963</v>
      </c>
      <c r="E162" s="349">
        <v>786.72005528255534</v>
      </c>
      <c r="F162" s="352">
        <v>115.53521703521703</v>
      </c>
      <c r="G162" s="351">
        <v>39.309223996723993</v>
      </c>
      <c r="H162" s="337">
        <v>233.95705364455364</v>
      </c>
      <c r="I162" s="338">
        <v>1175.5216011466011</v>
      </c>
      <c r="J162" s="341">
        <v>-63.414004914004913</v>
      </c>
      <c r="K162" s="342">
        <v>146.19058996723442</v>
      </c>
      <c r="L162" s="339">
        <f t="shared" si="17"/>
        <v>1258.2981861998308</v>
      </c>
      <c r="M162" s="364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57">
        <v>499</v>
      </c>
      <c r="V162" s="346" t="s">
        <v>185</v>
      </c>
      <c r="W162" s="342">
        <v>19453</v>
      </c>
      <c r="X162" s="361">
        <v>1574.7269807278767</v>
      </c>
      <c r="Y162" s="337">
        <v>238.78343818671735</v>
      </c>
      <c r="Z162" s="358">
        <v>1813.5104189145941</v>
      </c>
      <c r="AA162" s="362">
        <v>-64.518583251940569</v>
      </c>
      <c r="AB162" s="360">
        <v>487.31212118742451</v>
      </c>
      <c r="AC162" s="366">
        <f t="shared" si="18"/>
        <v>2236.3039568500781</v>
      </c>
    </row>
    <row r="163" spans="1:29" ht="18.75">
      <c r="A163" s="345">
        <v>500</v>
      </c>
      <c r="B163" s="346" t="s">
        <v>186</v>
      </c>
      <c r="C163" s="342">
        <v>10426</v>
      </c>
      <c r="D163" s="336">
        <v>1061.4057164780356</v>
      </c>
      <c r="E163" s="349">
        <v>710.68540187991562</v>
      </c>
      <c r="F163" s="352">
        <v>228.71398427009399</v>
      </c>
      <c r="G163" s="351">
        <v>122.0063303280261</v>
      </c>
      <c r="H163" s="337">
        <v>157.03500863226549</v>
      </c>
      <c r="I163" s="338">
        <v>1218.4407251103012</v>
      </c>
      <c r="J163" s="341">
        <v>-71.996930750047952</v>
      </c>
      <c r="K163" s="342">
        <v>102.11187488355591</v>
      </c>
      <c r="L163" s="339">
        <f t="shared" si="17"/>
        <v>1248.555669243809</v>
      </c>
      <c r="M163" s="364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57">
        <v>500</v>
      </c>
      <c r="V163" s="346" t="s">
        <v>186</v>
      </c>
      <c r="W163" s="342">
        <v>10267</v>
      </c>
      <c r="X163" s="361">
        <v>1112.6760467611975</v>
      </c>
      <c r="Y163" s="337">
        <v>39.003515521852343</v>
      </c>
      <c r="Z163" s="358">
        <v>1151.6795622830498</v>
      </c>
      <c r="AA163" s="363">
        <v>-60.984123892081428</v>
      </c>
      <c r="AB163" s="360">
        <v>340.96838256648221</v>
      </c>
      <c r="AC163" s="366">
        <f t="shared" si="18"/>
        <v>1431.6638209574505</v>
      </c>
    </row>
    <row r="164" spans="1:29" ht="18.75">
      <c r="A164" s="345">
        <v>503</v>
      </c>
      <c r="B164" s="346" t="s">
        <v>187</v>
      </c>
      <c r="C164" s="342">
        <v>7594</v>
      </c>
      <c r="D164" s="336">
        <v>-47.394917039768238</v>
      </c>
      <c r="E164" s="349">
        <v>199.86858045825653</v>
      </c>
      <c r="F164" s="352">
        <v>-115.00934948643666</v>
      </c>
      <c r="G164" s="351">
        <v>-132.25414801158809</v>
      </c>
      <c r="H164" s="337">
        <v>427.02409797208321</v>
      </c>
      <c r="I164" s="338">
        <v>379.62918093231497</v>
      </c>
      <c r="J164" s="341">
        <v>-12.446273373716092</v>
      </c>
      <c r="K164" s="342">
        <v>188.69585853615459</v>
      </c>
      <c r="L164" s="339">
        <f t="shared" si="17"/>
        <v>555.87876609475347</v>
      </c>
      <c r="M164" s="364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57">
        <v>503</v>
      </c>
      <c r="V164" s="346" t="s">
        <v>187</v>
      </c>
      <c r="W164" s="342">
        <v>7645</v>
      </c>
      <c r="X164" s="361">
        <v>1417.4671314989216</v>
      </c>
      <c r="Y164" s="337">
        <v>563.94567860410848</v>
      </c>
      <c r="Z164" s="358">
        <v>1981.4128101030301</v>
      </c>
      <c r="AA164" s="362">
        <v>-35.71863963374755</v>
      </c>
      <c r="AB164" s="360">
        <v>623.01912811752425</v>
      </c>
      <c r="AC164" s="366">
        <f t="shared" si="18"/>
        <v>2568.713298586807</v>
      </c>
    </row>
    <row r="165" spans="1:29" ht="18.75">
      <c r="A165" s="345">
        <v>504</v>
      </c>
      <c r="B165" s="346" t="s">
        <v>188</v>
      </c>
      <c r="C165" s="342">
        <v>1816</v>
      </c>
      <c r="D165" s="336">
        <v>186.23568281938327</v>
      </c>
      <c r="E165" s="349">
        <v>256.37059471365637</v>
      </c>
      <c r="F165" s="352">
        <v>-83.997797356828187</v>
      </c>
      <c r="G165" s="351">
        <v>13.862885462555067</v>
      </c>
      <c r="H165" s="337">
        <v>424.13160792951544</v>
      </c>
      <c r="I165" s="338">
        <v>610.36729074889865</v>
      </c>
      <c r="J165" s="341">
        <v>-265.71806167400882</v>
      </c>
      <c r="K165" s="342">
        <v>217.36978409815339</v>
      </c>
      <c r="L165" s="339">
        <f t="shared" si="17"/>
        <v>562.01901317304328</v>
      </c>
      <c r="M165" s="364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57">
        <v>504</v>
      </c>
      <c r="V165" s="346" t="s">
        <v>188</v>
      </c>
      <c r="W165" s="342">
        <v>1871</v>
      </c>
      <c r="X165" s="361">
        <v>1785.2981249755392</v>
      </c>
      <c r="Y165" s="337">
        <v>684.58087584810721</v>
      </c>
      <c r="Z165" s="358">
        <v>2469.8790008236465</v>
      </c>
      <c r="AA165" s="363">
        <v>-267.24371993586317</v>
      </c>
      <c r="AB165" s="360">
        <v>702.7936142372904</v>
      </c>
      <c r="AC165" s="366">
        <f t="shared" si="18"/>
        <v>2905.4288951250737</v>
      </c>
    </row>
    <row r="166" spans="1:29" ht="18.75">
      <c r="A166" s="345">
        <v>505</v>
      </c>
      <c r="B166" s="346" t="s">
        <v>189</v>
      </c>
      <c r="C166" s="342">
        <v>20837</v>
      </c>
      <c r="D166" s="336">
        <v>489.87483802850699</v>
      </c>
      <c r="E166" s="349">
        <v>564.51063012909731</v>
      </c>
      <c r="F166" s="352">
        <v>-51.241685463358451</v>
      </c>
      <c r="G166" s="351">
        <v>-23.394106637231847</v>
      </c>
      <c r="H166" s="337">
        <v>183.22709603109854</v>
      </c>
      <c r="I166" s="338">
        <v>673.10193405960547</v>
      </c>
      <c r="J166" s="341">
        <v>-103.3749580073907</v>
      </c>
      <c r="K166" s="342">
        <v>153.568270694657</v>
      </c>
      <c r="L166" s="339">
        <f t="shared" si="17"/>
        <v>723.29524674687184</v>
      </c>
      <c r="M166" s="364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57">
        <v>505</v>
      </c>
      <c r="V166" s="346" t="s">
        <v>189</v>
      </c>
      <c r="W166" s="342">
        <v>20783</v>
      </c>
      <c r="X166" s="361">
        <v>1142.9161429659587</v>
      </c>
      <c r="Y166" s="337">
        <v>183.56189058990324</v>
      </c>
      <c r="Z166" s="358">
        <v>1326.4780335558621</v>
      </c>
      <c r="AA166" s="362">
        <v>-105.92508300052928</v>
      </c>
      <c r="AB166" s="360">
        <v>503.13081950622836</v>
      </c>
      <c r="AC166" s="366">
        <f t="shared" si="18"/>
        <v>1723.6837700615613</v>
      </c>
    </row>
    <row r="167" spans="1:29" ht="18.75">
      <c r="A167" s="345">
        <v>507</v>
      </c>
      <c r="B167" s="346" t="s">
        <v>190</v>
      </c>
      <c r="C167" s="342">
        <v>5635</v>
      </c>
      <c r="D167" s="336">
        <v>79.874179236912155</v>
      </c>
      <c r="E167" s="349">
        <v>-25.326530612244898</v>
      </c>
      <c r="F167" s="352">
        <v>22.361668145519076</v>
      </c>
      <c r="G167" s="351">
        <v>82.839041703637974</v>
      </c>
      <c r="H167" s="337">
        <v>73.505235137533276</v>
      </c>
      <c r="I167" s="338">
        <v>153.37923691215616</v>
      </c>
      <c r="J167" s="341">
        <v>6.3971606033717832</v>
      </c>
      <c r="K167" s="342">
        <v>197.73484834375313</v>
      </c>
      <c r="L167" s="339">
        <f t="shared" si="17"/>
        <v>357.51124585928108</v>
      </c>
      <c r="M167" s="364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57">
        <v>507</v>
      </c>
      <c r="V167" s="346" t="s">
        <v>190</v>
      </c>
      <c r="W167" s="342">
        <v>5676</v>
      </c>
      <c r="X167" s="361">
        <v>2368.0795281403493</v>
      </c>
      <c r="Y167" s="337">
        <v>565.23430925228126</v>
      </c>
      <c r="Z167" s="358">
        <v>2933.3138373926308</v>
      </c>
      <c r="AA167" s="363">
        <v>-6.1978505990133899</v>
      </c>
      <c r="AB167" s="360">
        <v>658.460938428855</v>
      </c>
      <c r="AC167" s="366">
        <f t="shared" si="18"/>
        <v>3585.5769252224727</v>
      </c>
    </row>
    <row r="168" spans="1:29" ht="18.75">
      <c r="A168" s="345">
        <v>508</v>
      </c>
      <c r="B168" s="346" t="s">
        <v>191</v>
      </c>
      <c r="C168" s="342">
        <v>9563</v>
      </c>
      <c r="D168" s="336">
        <v>-108.49911115758653</v>
      </c>
      <c r="E168" s="349">
        <v>-69.647181846700832</v>
      </c>
      <c r="F168" s="352">
        <v>-21.1434696225034</v>
      </c>
      <c r="G168" s="351">
        <v>-17.708459688382305</v>
      </c>
      <c r="H168" s="337">
        <v>96.491268430408866</v>
      </c>
      <c r="I168" s="338">
        <v>-12.007842727177664</v>
      </c>
      <c r="J168" s="341">
        <v>-105.63766600439193</v>
      </c>
      <c r="K168" s="342">
        <v>175.50840575315024</v>
      </c>
      <c r="L168" s="339">
        <f t="shared" si="17"/>
        <v>57.86289702158065</v>
      </c>
      <c r="M168" s="364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57">
        <v>508</v>
      </c>
      <c r="V168" s="346" t="s">
        <v>191</v>
      </c>
      <c r="W168" s="342">
        <v>9673</v>
      </c>
      <c r="X168" s="361">
        <v>1984.6746066325352</v>
      </c>
      <c r="Y168" s="337">
        <v>305.05626905801739</v>
      </c>
      <c r="Z168" s="358">
        <v>2289.7308756905527</v>
      </c>
      <c r="AA168" s="362">
        <v>-101.57769047865192</v>
      </c>
      <c r="AB168" s="360">
        <v>574.18283649843386</v>
      </c>
      <c r="AC168" s="366">
        <f t="shared" si="18"/>
        <v>2762.3360217103345</v>
      </c>
    </row>
    <row r="169" spans="1:29" ht="18.75">
      <c r="A169" s="345">
        <v>529</v>
      </c>
      <c r="B169" s="346" t="s">
        <v>192</v>
      </c>
      <c r="C169" s="342">
        <v>19579</v>
      </c>
      <c r="D169" s="336">
        <v>425.91746258746616</v>
      </c>
      <c r="E169" s="349">
        <v>228.6619847796108</v>
      </c>
      <c r="F169" s="352">
        <v>165.95173400071505</v>
      </c>
      <c r="G169" s="351">
        <v>31.303743807140304</v>
      </c>
      <c r="H169" s="337">
        <v>-37.703457786403803</v>
      </c>
      <c r="I169" s="338">
        <v>388.21400480106234</v>
      </c>
      <c r="J169" s="341">
        <v>-57.244905255631032</v>
      </c>
      <c r="K169" s="342">
        <v>119.01190223099006</v>
      </c>
      <c r="L169" s="339">
        <f t="shared" si="17"/>
        <v>449.98100177642141</v>
      </c>
      <c r="M169" s="364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57">
        <v>529</v>
      </c>
      <c r="V169" s="346" t="s">
        <v>192</v>
      </c>
      <c r="W169" s="342">
        <v>19427</v>
      </c>
      <c r="X169" s="361">
        <v>1035.1119827058135</v>
      </c>
      <c r="Y169" s="337">
        <v>-282.50620374654483</v>
      </c>
      <c r="Z169" s="358">
        <v>752.60577895926883</v>
      </c>
      <c r="AA169" s="363">
        <v>-55.922170175528905</v>
      </c>
      <c r="AB169" s="360">
        <v>390.27602619609894</v>
      </c>
      <c r="AC169" s="366">
        <f t="shared" si="18"/>
        <v>1086.9596349798389</v>
      </c>
    </row>
    <row r="170" spans="1:29" ht="18.75">
      <c r="A170" s="345">
        <v>531</v>
      </c>
      <c r="B170" s="346" t="s">
        <v>193</v>
      </c>
      <c r="C170" s="342">
        <v>5169</v>
      </c>
      <c r="D170" s="336">
        <v>-195.17256722770361</v>
      </c>
      <c r="E170" s="349">
        <v>154.54304507641712</v>
      </c>
      <c r="F170" s="352">
        <v>-174.34571483846005</v>
      </c>
      <c r="G170" s="351">
        <v>-175.36989746566067</v>
      </c>
      <c r="H170" s="337">
        <v>469.79531824337397</v>
      </c>
      <c r="I170" s="338">
        <v>274.62294447668796</v>
      </c>
      <c r="J170" s="341">
        <v>-38.671696653124393</v>
      </c>
      <c r="K170" s="342">
        <v>173.05235381154304</v>
      </c>
      <c r="L170" s="339">
        <f t="shared" si="17"/>
        <v>409.00360163510663</v>
      </c>
      <c r="M170" s="364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57">
        <v>531</v>
      </c>
      <c r="V170" s="346" t="s">
        <v>193</v>
      </c>
      <c r="W170" s="342">
        <v>5256</v>
      </c>
      <c r="X170" s="361">
        <v>1395.6651207432844</v>
      </c>
      <c r="Y170" s="337">
        <v>659.03182165348062</v>
      </c>
      <c r="Z170" s="358">
        <v>2054.6969423967653</v>
      </c>
      <c r="AA170" s="362">
        <v>-40.55955098934551</v>
      </c>
      <c r="AB170" s="360">
        <v>561.89872770805118</v>
      </c>
      <c r="AC170" s="366">
        <f t="shared" si="18"/>
        <v>2576.0361191154707</v>
      </c>
    </row>
    <row r="171" spans="1:29" ht="18.75">
      <c r="A171" s="345">
        <v>535</v>
      </c>
      <c r="B171" s="346" t="s">
        <v>194</v>
      </c>
      <c r="C171" s="342">
        <v>10396</v>
      </c>
      <c r="D171" s="336">
        <v>825.94113120430939</v>
      </c>
      <c r="E171" s="349">
        <v>795.21036937283566</v>
      </c>
      <c r="F171" s="352">
        <v>62.365332820315508</v>
      </c>
      <c r="G171" s="351">
        <v>-31.634570988841862</v>
      </c>
      <c r="H171" s="337">
        <v>650.89226625625236</v>
      </c>
      <c r="I171" s="338">
        <v>1476.8333974605619</v>
      </c>
      <c r="J171" s="341">
        <v>-91.752020007695265</v>
      </c>
      <c r="K171" s="342">
        <v>192.0811481550131</v>
      </c>
      <c r="L171" s="339">
        <f t="shared" si="17"/>
        <v>1577.1625256078796</v>
      </c>
      <c r="M171" s="364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57">
        <v>535</v>
      </c>
      <c r="V171" s="346" t="s">
        <v>194</v>
      </c>
      <c r="W171" s="342">
        <v>10500</v>
      </c>
      <c r="X171" s="361">
        <v>2563.6348447554474</v>
      </c>
      <c r="Y171" s="337">
        <v>1093.1715900797483</v>
      </c>
      <c r="Z171" s="358">
        <v>3656.8064348351954</v>
      </c>
      <c r="AA171" s="363">
        <v>-88.374190476190478</v>
      </c>
      <c r="AB171" s="360">
        <v>616.33618078126631</v>
      </c>
      <c r="AC171" s="366">
        <f t="shared" si="18"/>
        <v>4184.7684251402716</v>
      </c>
    </row>
    <row r="172" spans="1:29" ht="18.75">
      <c r="A172" s="345">
        <v>536</v>
      </c>
      <c r="B172" s="346" t="s">
        <v>195</v>
      </c>
      <c r="C172" s="342">
        <v>34884</v>
      </c>
      <c r="D172" s="336">
        <v>336.21247563352824</v>
      </c>
      <c r="E172" s="349">
        <v>433.44547643618853</v>
      </c>
      <c r="F172" s="352">
        <v>-53.694186446508425</v>
      </c>
      <c r="G172" s="351">
        <v>-43.538814356151818</v>
      </c>
      <c r="H172" s="337">
        <v>146.49828001375988</v>
      </c>
      <c r="I172" s="338">
        <v>482.71075564728818</v>
      </c>
      <c r="J172" s="341">
        <v>-60.417784657722741</v>
      </c>
      <c r="K172" s="342">
        <v>123.83645307508888</v>
      </c>
      <c r="L172" s="339">
        <f t="shared" si="17"/>
        <v>546.12942406465436</v>
      </c>
      <c r="M172" s="364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57">
        <v>536</v>
      </c>
      <c r="V172" s="346" t="s">
        <v>195</v>
      </c>
      <c r="W172" s="342">
        <v>34476</v>
      </c>
      <c r="X172" s="361">
        <v>1072.176991233662</v>
      </c>
      <c r="Y172" s="337">
        <v>88.957013652593005</v>
      </c>
      <c r="Z172" s="358">
        <v>1161.1340048862551</v>
      </c>
      <c r="AA172" s="362">
        <v>-55.755656108597286</v>
      </c>
      <c r="AB172" s="360">
        <v>412.00376191948129</v>
      </c>
      <c r="AC172" s="366">
        <f t="shared" si="18"/>
        <v>1517.3821106971391</v>
      </c>
    </row>
    <row r="173" spans="1:29" ht="18.75">
      <c r="A173" s="345">
        <v>538</v>
      </c>
      <c r="B173" s="346" t="s">
        <v>196</v>
      </c>
      <c r="C173" s="342">
        <v>4689</v>
      </c>
      <c r="D173" s="336">
        <v>454.81637875879716</v>
      </c>
      <c r="E173" s="349">
        <v>555.38920878652164</v>
      </c>
      <c r="F173" s="352">
        <v>-27.152271273192579</v>
      </c>
      <c r="G173" s="351">
        <v>-73.420558754531882</v>
      </c>
      <c r="H173" s="337">
        <v>440.20708040093837</v>
      </c>
      <c r="I173" s="338">
        <v>895.02345915973558</v>
      </c>
      <c r="J173" s="341">
        <v>158.19876306248668</v>
      </c>
      <c r="K173" s="342">
        <v>171.36461248650471</v>
      </c>
      <c r="L173" s="339">
        <f t="shared" si="17"/>
        <v>1224.5868347087269</v>
      </c>
      <c r="M173" s="364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57">
        <v>538</v>
      </c>
      <c r="V173" s="346" t="s">
        <v>196</v>
      </c>
      <c r="W173" s="342">
        <v>4693</v>
      </c>
      <c r="X173" s="361">
        <v>1198.956597461706</v>
      </c>
      <c r="Y173" s="337">
        <v>462.46123383245606</v>
      </c>
      <c r="Z173" s="358">
        <v>1661.4178312941622</v>
      </c>
      <c r="AA173" s="363">
        <v>142.53398678883443</v>
      </c>
      <c r="AB173" s="360">
        <v>561.18115260991181</v>
      </c>
      <c r="AC173" s="366">
        <f t="shared" si="18"/>
        <v>2365.1329706929082</v>
      </c>
    </row>
    <row r="174" spans="1:29" ht="18.75">
      <c r="A174" s="345">
        <v>541</v>
      </c>
      <c r="B174" s="346" t="s">
        <v>197</v>
      </c>
      <c r="C174" s="342">
        <v>9423</v>
      </c>
      <c r="D174" s="336">
        <v>878.68513212352752</v>
      </c>
      <c r="E174" s="349">
        <v>172.67207895574657</v>
      </c>
      <c r="F174" s="352">
        <v>410.34192932187199</v>
      </c>
      <c r="G174" s="351">
        <v>295.67112384590894</v>
      </c>
      <c r="H174" s="337">
        <v>434.66560543351375</v>
      </c>
      <c r="I174" s="338">
        <v>1313.3507375570414</v>
      </c>
      <c r="J174" s="341">
        <v>-93.138278679825959</v>
      </c>
      <c r="K174" s="342">
        <v>214.28514501488212</v>
      </c>
      <c r="L174" s="339">
        <f t="shared" si="17"/>
        <v>1434.4976038920975</v>
      </c>
      <c r="M174" s="364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57">
        <v>541</v>
      </c>
      <c r="V174" s="346" t="s">
        <v>197</v>
      </c>
      <c r="W174" s="342">
        <v>9501</v>
      </c>
      <c r="X174" s="361">
        <v>3132.3758411991639</v>
      </c>
      <c r="Y174" s="337">
        <v>874.37255973796732</v>
      </c>
      <c r="Z174" s="358">
        <v>4006.748400937131</v>
      </c>
      <c r="AA174" s="362">
        <v>-101.2473423850121</v>
      </c>
      <c r="AB174" s="360">
        <v>687.3570553143096</v>
      </c>
      <c r="AC174" s="366">
        <f t="shared" si="18"/>
        <v>4592.8581138664285</v>
      </c>
    </row>
    <row r="175" spans="1:29" ht="18.75">
      <c r="A175" s="345">
        <v>543</v>
      </c>
      <c r="B175" s="346" t="s">
        <v>198</v>
      </c>
      <c r="C175" s="342">
        <v>44127</v>
      </c>
      <c r="D175" s="336">
        <v>757.0552949441385</v>
      </c>
      <c r="E175" s="349">
        <v>641.00899675935364</v>
      </c>
      <c r="F175" s="352">
        <v>64.829061572280011</v>
      </c>
      <c r="G175" s="351">
        <v>51.217236612504813</v>
      </c>
      <c r="H175" s="337">
        <v>3.8152604981077345</v>
      </c>
      <c r="I175" s="338">
        <v>760.8705554422462</v>
      </c>
      <c r="J175" s="341">
        <v>-167.22922473768895</v>
      </c>
      <c r="K175" s="342">
        <v>120.38550183823973</v>
      </c>
      <c r="L175" s="339">
        <f t="shared" si="17"/>
        <v>714.02683254279702</v>
      </c>
      <c r="M175" s="364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57">
        <v>543</v>
      </c>
      <c r="V175" s="346" t="s">
        <v>198</v>
      </c>
      <c r="W175" s="342">
        <v>43663</v>
      </c>
      <c r="X175" s="361">
        <v>958.76962944633362</v>
      </c>
      <c r="Y175" s="337">
        <v>-151.10400799673292</v>
      </c>
      <c r="Z175" s="358">
        <v>807.66562144960074</v>
      </c>
      <c r="AA175" s="363">
        <v>-154.24473810778005</v>
      </c>
      <c r="AB175" s="360">
        <v>390.19907465456271</v>
      </c>
      <c r="AC175" s="366">
        <f t="shared" si="18"/>
        <v>1043.6199579963834</v>
      </c>
    </row>
    <row r="176" spans="1:29" ht="18.75">
      <c r="A176" s="345">
        <v>545</v>
      </c>
      <c r="B176" s="346" t="s">
        <v>199</v>
      </c>
      <c r="C176" s="342">
        <v>9562</v>
      </c>
      <c r="D176" s="336">
        <v>1079.1644007529806</v>
      </c>
      <c r="E176" s="349">
        <v>847.91037439866136</v>
      </c>
      <c r="F176" s="352">
        <v>114.94969671616816</v>
      </c>
      <c r="G176" s="351">
        <v>116.30432963815102</v>
      </c>
      <c r="H176" s="337">
        <v>329.43578749215646</v>
      </c>
      <c r="I176" s="338">
        <v>1408.6001882451369</v>
      </c>
      <c r="J176" s="341">
        <v>40.920623300564735</v>
      </c>
      <c r="K176" s="342">
        <v>226.88345190937994</v>
      </c>
      <c r="L176" s="339">
        <f t="shared" si="17"/>
        <v>1676.4042634550817</v>
      </c>
      <c r="M176" s="364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57">
        <v>545</v>
      </c>
      <c r="V176" s="346" t="s">
        <v>199</v>
      </c>
      <c r="W176" s="342">
        <v>9558</v>
      </c>
      <c r="X176" s="361">
        <v>2412.9224922313438</v>
      </c>
      <c r="Y176" s="337">
        <v>750.83477902264633</v>
      </c>
      <c r="Z176" s="358">
        <v>3163.7572712539904</v>
      </c>
      <c r="AA176" s="362">
        <v>38.056497175141246</v>
      </c>
      <c r="AB176" s="360">
        <v>736.52545172297039</v>
      </c>
      <c r="AC176" s="366">
        <f t="shared" si="18"/>
        <v>3938.3392201521024</v>
      </c>
    </row>
    <row r="177" spans="1:29" ht="18.75">
      <c r="A177" s="345">
        <v>560</v>
      </c>
      <c r="B177" s="346" t="s">
        <v>200</v>
      </c>
      <c r="C177" s="342">
        <v>15808</v>
      </c>
      <c r="D177" s="336">
        <v>425.77473431174087</v>
      </c>
      <c r="E177" s="349">
        <v>330.09235829959516</v>
      </c>
      <c r="F177" s="352">
        <v>59.357477226720647</v>
      </c>
      <c r="G177" s="351">
        <v>36.324898785425098</v>
      </c>
      <c r="H177" s="337">
        <v>398.90675607287449</v>
      </c>
      <c r="I177" s="338">
        <v>824.68155364372467</v>
      </c>
      <c r="J177" s="341">
        <v>-134.12424089068827</v>
      </c>
      <c r="K177" s="342">
        <v>177.61662493346961</v>
      </c>
      <c r="L177" s="339">
        <f t="shared" si="17"/>
        <v>868.17393768650595</v>
      </c>
      <c r="M177" s="364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57">
        <v>560</v>
      </c>
      <c r="V177" s="346" t="s">
        <v>200</v>
      </c>
      <c r="W177" s="342">
        <v>15882</v>
      </c>
      <c r="X177" s="361">
        <v>1376.0531089866877</v>
      </c>
      <c r="Y177" s="337">
        <v>624.98464968859719</v>
      </c>
      <c r="Z177" s="358">
        <v>2001.0377586752847</v>
      </c>
      <c r="AA177" s="363">
        <v>-120.24373504596399</v>
      </c>
      <c r="AB177" s="360">
        <v>586.29540342649818</v>
      </c>
      <c r="AC177" s="366">
        <f t="shared" si="18"/>
        <v>2467.0894270558188</v>
      </c>
    </row>
    <row r="178" spans="1:29" ht="18.75">
      <c r="A178" s="345">
        <v>561</v>
      </c>
      <c r="B178" s="346" t="s">
        <v>201</v>
      </c>
      <c r="C178" s="342">
        <v>1337</v>
      </c>
      <c r="D178" s="336">
        <v>990.91697830964847</v>
      </c>
      <c r="E178" s="349">
        <v>460.69483919222137</v>
      </c>
      <c r="F178" s="352">
        <v>284.00149588631263</v>
      </c>
      <c r="G178" s="351">
        <v>246.22064323111442</v>
      </c>
      <c r="H178" s="337">
        <v>334.49139865370233</v>
      </c>
      <c r="I178" s="338">
        <v>1325.4076290201945</v>
      </c>
      <c r="J178" s="341">
        <v>-233.42183994016455</v>
      </c>
      <c r="K178" s="342">
        <v>255.96635493940195</v>
      </c>
      <c r="L178" s="339">
        <f t="shared" si="17"/>
        <v>1347.9521440194319</v>
      </c>
      <c r="M178" s="364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57">
        <v>561</v>
      </c>
      <c r="V178" s="346" t="s">
        <v>201</v>
      </c>
      <c r="W178" s="342">
        <v>1334</v>
      </c>
      <c r="X178" s="361">
        <v>2006.2700868928134</v>
      </c>
      <c r="Y178" s="337">
        <v>698.43160177373557</v>
      </c>
      <c r="Z178" s="358">
        <v>2704.7016886665492</v>
      </c>
      <c r="AA178" s="362">
        <v>-222.33583208395802</v>
      </c>
      <c r="AB178" s="360">
        <v>709.42402768105308</v>
      </c>
      <c r="AC178" s="366">
        <f t="shared" si="18"/>
        <v>3191.7898842636441</v>
      </c>
    </row>
    <row r="179" spans="1:29" ht="18.75">
      <c r="A179" s="345">
        <v>562</v>
      </c>
      <c r="B179" s="346" t="s">
        <v>202</v>
      </c>
      <c r="C179" s="342">
        <v>8978</v>
      </c>
      <c r="D179" s="336">
        <v>98.465693918467366</v>
      </c>
      <c r="E179" s="349">
        <v>164.56449097794609</v>
      </c>
      <c r="F179" s="352">
        <v>-33.564713744709287</v>
      </c>
      <c r="G179" s="351">
        <v>-32.53408331476944</v>
      </c>
      <c r="H179" s="337">
        <v>363.15404321675209</v>
      </c>
      <c r="I179" s="338">
        <v>461.61973713521945</v>
      </c>
      <c r="J179" s="341">
        <v>-41.73791490309646</v>
      </c>
      <c r="K179" s="342">
        <v>190.13164934711978</v>
      </c>
      <c r="L179" s="339">
        <f t="shared" si="17"/>
        <v>610.01347157924283</v>
      </c>
      <c r="M179" s="364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57">
        <v>562</v>
      </c>
      <c r="V179" s="346" t="s">
        <v>202</v>
      </c>
      <c r="W179" s="342">
        <v>9008</v>
      </c>
      <c r="X179" s="361">
        <v>1764.6769832899538</v>
      </c>
      <c r="Y179" s="337">
        <v>648.72298563271818</v>
      </c>
      <c r="Z179" s="358">
        <v>2413.3999689226721</v>
      </c>
      <c r="AA179" s="363">
        <v>-64.464476021314383</v>
      </c>
      <c r="AB179" s="360">
        <v>629.0299565139843</v>
      </c>
      <c r="AC179" s="366">
        <f t="shared" si="18"/>
        <v>2977.9654494153419</v>
      </c>
    </row>
    <row r="180" spans="1:29" ht="18.75">
      <c r="A180" s="345">
        <v>563</v>
      </c>
      <c r="B180" s="346" t="s">
        <v>203</v>
      </c>
      <c r="C180" s="342">
        <v>7102</v>
      </c>
      <c r="D180" s="336">
        <v>444.34426921993804</v>
      </c>
      <c r="E180" s="349">
        <v>449.19022810475923</v>
      </c>
      <c r="F180" s="352">
        <v>50.607997747113487</v>
      </c>
      <c r="G180" s="351">
        <v>-55.453956631934666</v>
      </c>
      <c r="H180" s="337">
        <v>482.99338214587442</v>
      </c>
      <c r="I180" s="338">
        <v>927.33751056040558</v>
      </c>
      <c r="J180" s="341">
        <v>-45.641087017741484</v>
      </c>
      <c r="K180" s="342">
        <v>184.09249438849594</v>
      </c>
      <c r="L180" s="339">
        <f t="shared" si="17"/>
        <v>1065.7889179311601</v>
      </c>
      <c r="M180" s="364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57">
        <v>563</v>
      </c>
      <c r="V180" s="346" t="s">
        <v>203</v>
      </c>
      <c r="W180" s="342">
        <v>7155</v>
      </c>
      <c r="X180" s="361">
        <v>2732.3619037008702</v>
      </c>
      <c r="Y180" s="337">
        <v>788.20471822569414</v>
      </c>
      <c r="Z180" s="358">
        <v>3520.5666219265645</v>
      </c>
      <c r="AA180" s="362">
        <v>-54.316282320055905</v>
      </c>
      <c r="AB180" s="360">
        <v>602.89255024930299</v>
      </c>
      <c r="AC180" s="366">
        <f t="shared" si="18"/>
        <v>4069.1428898558115</v>
      </c>
    </row>
    <row r="181" spans="1:29" ht="18.75">
      <c r="A181" s="345">
        <v>564</v>
      </c>
      <c r="B181" s="346" t="s">
        <v>204</v>
      </c>
      <c r="C181" s="342">
        <v>209551</v>
      </c>
      <c r="D181" s="336">
        <v>225.82227715448744</v>
      </c>
      <c r="E181" s="349">
        <v>398.50625861962004</v>
      </c>
      <c r="F181" s="352">
        <v>-110.52343343625179</v>
      </c>
      <c r="G181" s="351">
        <v>-62.160548028880797</v>
      </c>
      <c r="H181" s="337">
        <v>194.6136835424312</v>
      </c>
      <c r="I181" s="338">
        <v>420.43596069691864</v>
      </c>
      <c r="J181" s="341">
        <v>4.2527594714413199</v>
      </c>
      <c r="K181" s="342">
        <v>139.00431764132225</v>
      </c>
      <c r="L181" s="339">
        <f t="shared" si="17"/>
        <v>563.69303780968221</v>
      </c>
      <c r="M181" s="364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57">
        <v>564</v>
      </c>
      <c r="V181" s="346" t="s">
        <v>204</v>
      </c>
      <c r="W181" s="342">
        <v>207327</v>
      </c>
      <c r="X181" s="361">
        <v>985.36743511958377</v>
      </c>
      <c r="Y181" s="337">
        <v>217.57618388061184</v>
      </c>
      <c r="Z181" s="358">
        <v>1202.9436190001957</v>
      </c>
      <c r="AA181" s="363">
        <v>4.6453187476787873E-2</v>
      </c>
      <c r="AB181" s="360">
        <v>455.99234429862275</v>
      </c>
      <c r="AC181" s="366">
        <f t="shared" si="18"/>
        <v>1658.9824164862953</v>
      </c>
    </row>
    <row r="182" spans="1:29" ht="18.75">
      <c r="A182" s="345">
        <v>576</v>
      </c>
      <c r="B182" s="346" t="s">
        <v>205</v>
      </c>
      <c r="C182" s="342">
        <v>2813</v>
      </c>
      <c r="D182" s="336">
        <v>400.07998578030572</v>
      </c>
      <c r="E182" s="349">
        <v>-37.24742268041237</v>
      </c>
      <c r="F182" s="352">
        <v>224.35300391041594</v>
      </c>
      <c r="G182" s="351">
        <v>212.97440455030218</v>
      </c>
      <c r="H182" s="337">
        <v>177.35193743334517</v>
      </c>
      <c r="I182" s="338">
        <v>577.43227870600776</v>
      </c>
      <c r="J182" s="341">
        <v>-84.303234980447925</v>
      </c>
      <c r="K182" s="342">
        <v>222.64779893452157</v>
      </c>
      <c r="L182" s="339">
        <f t="shared" si="17"/>
        <v>715.77684266008146</v>
      </c>
      <c r="M182" s="364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57">
        <v>576</v>
      </c>
      <c r="V182" s="346" t="s">
        <v>205</v>
      </c>
      <c r="W182" s="342">
        <v>2861</v>
      </c>
      <c r="X182" s="361">
        <v>2539.8893034799444</v>
      </c>
      <c r="Y182" s="337">
        <v>714.2446999867924</v>
      </c>
      <c r="Z182" s="358">
        <v>3254.1340034667369</v>
      </c>
      <c r="AA182" s="362">
        <v>-95.615868577420486</v>
      </c>
      <c r="AB182" s="360">
        <v>729.50674844254593</v>
      </c>
      <c r="AC182" s="366">
        <f t="shared" si="18"/>
        <v>3888.0248833318624</v>
      </c>
    </row>
    <row r="183" spans="1:29" ht="18.75">
      <c r="A183" s="345">
        <v>577</v>
      </c>
      <c r="B183" s="346" t="s">
        <v>206</v>
      </c>
      <c r="C183" s="342">
        <v>11041</v>
      </c>
      <c r="D183" s="336">
        <v>454.18902273344804</v>
      </c>
      <c r="E183" s="349">
        <v>468.24227877909607</v>
      </c>
      <c r="F183" s="352">
        <v>13.770944660809709</v>
      </c>
      <c r="G183" s="351">
        <v>-27.824200706457749</v>
      </c>
      <c r="H183" s="337">
        <v>313.60954623675394</v>
      </c>
      <c r="I183" s="338">
        <v>767.79847839869581</v>
      </c>
      <c r="J183" s="341">
        <v>7.2382030613169093</v>
      </c>
      <c r="K183" s="342">
        <v>146.70354092651431</v>
      </c>
      <c r="L183" s="339">
        <f t="shared" si="17"/>
        <v>921.74022238652697</v>
      </c>
      <c r="M183" s="364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57">
        <v>577</v>
      </c>
      <c r="V183" s="346" t="s">
        <v>206</v>
      </c>
      <c r="W183" s="342">
        <v>10922</v>
      </c>
      <c r="X183" s="361">
        <v>1107.7590522270564</v>
      </c>
      <c r="Y183" s="337">
        <v>270.61777839810088</v>
      </c>
      <c r="Z183" s="358">
        <v>1378.376830625157</v>
      </c>
      <c r="AA183" s="363">
        <v>7.3468229262039921</v>
      </c>
      <c r="AB183" s="360">
        <v>486.66824856294198</v>
      </c>
      <c r="AC183" s="366">
        <f t="shared" si="18"/>
        <v>1872.3919021143029</v>
      </c>
    </row>
    <row r="184" spans="1:29" ht="18.75">
      <c r="A184" s="345">
        <v>578</v>
      </c>
      <c r="B184" s="346" t="s">
        <v>207</v>
      </c>
      <c r="C184" s="342">
        <v>3183</v>
      </c>
      <c r="D184" s="336">
        <v>-72.005026704366955</v>
      </c>
      <c r="E184" s="349">
        <v>177.75903235940936</v>
      </c>
      <c r="F184" s="352">
        <v>-138.57681432610744</v>
      </c>
      <c r="G184" s="351">
        <v>-111.18724473766886</v>
      </c>
      <c r="H184" s="337">
        <v>507.81778196669808</v>
      </c>
      <c r="I184" s="338">
        <v>435.81275526233111</v>
      </c>
      <c r="J184" s="341">
        <v>32.701853597235313</v>
      </c>
      <c r="K184" s="342">
        <v>212.38636133419629</v>
      </c>
      <c r="L184" s="339">
        <f t="shared" si="17"/>
        <v>680.90097019376276</v>
      </c>
      <c r="M184" s="364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57">
        <v>578</v>
      </c>
      <c r="V184" s="346" t="s">
        <v>207</v>
      </c>
      <c r="W184" s="342">
        <v>3235</v>
      </c>
      <c r="X184" s="361">
        <v>2575.7233060001195</v>
      </c>
      <c r="Y184" s="337">
        <v>990.61389588212603</v>
      </c>
      <c r="Z184" s="358">
        <v>3566.3372018822461</v>
      </c>
      <c r="AA184" s="362">
        <v>-8.6241112828438951</v>
      </c>
      <c r="AB184" s="360">
        <v>703.83926982337368</v>
      </c>
      <c r="AC184" s="366">
        <f t="shared" si="18"/>
        <v>4261.5523604227756</v>
      </c>
    </row>
    <row r="185" spans="1:29" ht="18.75">
      <c r="A185" s="345">
        <v>580</v>
      </c>
      <c r="B185" s="346" t="s">
        <v>208</v>
      </c>
      <c r="C185" s="342">
        <v>4567</v>
      </c>
      <c r="D185" s="336">
        <v>-26.517407488504489</v>
      </c>
      <c r="E185" s="349">
        <v>-54.489380337201666</v>
      </c>
      <c r="F185" s="352">
        <v>-15.145171885263849</v>
      </c>
      <c r="G185" s="351">
        <v>43.117144733961027</v>
      </c>
      <c r="H185" s="337">
        <v>386.67418436610467</v>
      </c>
      <c r="I185" s="338">
        <v>360.15677687760018</v>
      </c>
      <c r="J185" s="341">
        <v>-64.968688416903873</v>
      </c>
      <c r="K185" s="342">
        <v>226.30823978165847</v>
      </c>
      <c r="L185" s="339">
        <f t="shared" si="17"/>
        <v>521.49632824235482</v>
      </c>
      <c r="M185" s="364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57">
        <v>580</v>
      </c>
      <c r="V185" s="346" t="s">
        <v>208</v>
      </c>
      <c r="W185" s="342">
        <v>4655</v>
      </c>
      <c r="X185" s="361">
        <v>2576.143299184921</v>
      </c>
      <c r="Y185" s="337">
        <v>744.18111910595655</v>
      </c>
      <c r="Z185" s="358">
        <v>3320.3244182908779</v>
      </c>
      <c r="AA185" s="363">
        <v>-66.348442534908699</v>
      </c>
      <c r="AB185" s="360">
        <v>721.73429246392482</v>
      </c>
      <c r="AC185" s="366">
        <f t="shared" si="18"/>
        <v>3975.7102682198938</v>
      </c>
    </row>
    <row r="186" spans="1:29" ht="18.75">
      <c r="A186" s="345">
        <v>581</v>
      </c>
      <c r="B186" s="346" t="s">
        <v>209</v>
      </c>
      <c r="C186" s="342">
        <v>6286</v>
      </c>
      <c r="D186" s="336">
        <v>394.04804327076045</v>
      </c>
      <c r="E186" s="349">
        <v>197.46881959910914</v>
      </c>
      <c r="F186" s="352">
        <v>125.69265033407572</v>
      </c>
      <c r="G186" s="351">
        <v>70.88657333757557</v>
      </c>
      <c r="H186" s="337">
        <v>327.66767419662744</v>
      </c>
      <c r="I186" s="338">
        <v>721.71571746738789</v>
      </c>
      <c r="J186" s="341">
        <v>-44.606108813235764</v>
      </c>
      <c r="K186" s="342">
        <v>196.97786057855092</v>
      </c>
      <c r="L186" s="339">
        <f t="shared" si="17"/>
        <v>874.08746923270303</v>
      </c>
      <c r="M186" s="364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57">
        <v>581</v>
      </c>
      <c r="V186" s="346" t="s">
        <v>209</v>
      </c>
      <c r="W186" s="342">
        <v>6352</v>
      </c>
      <c r="X186" s="361">
        <v>2193.2306630127828</v>
      </c>
      <c r="Y186" s="337">
        <v>712.18312360334619</v>
      </c>
      <c r="Z186" s="358">
        <v>2905.4137866161291</v>
      </c>
      <c r="AA186" s="362">
        <v>-56.804785894206546</v>
      </c>
      <c r="AB186" s="360">
        <v>644.46024536794653</v>
      </c>
      <c r="AC186" s="366">
        <f t="shared" si="18"/>
        <v>3493.069246089869</v>
      </c>
    </row>
    <row r="187" spans="1:29" ht="18.75">
      <c r="A187" s="345">
        <v>583</v>
      </c>
      <c r="B187" s="346" t="s">
        <v>210</v>
      </c>
      <c r="C187" s="342">
        <v>924</v>
      </c>
      <c r="D187" s="336">
        <v>215.16125541125541</v>
      </c>
      <c r="E187" s="349">
        <v>855.59740259740261</v>
      </c>
      <c r="F187" s="352">
        <v>-830.33982683982686</v>
      </c>
      <c r="G187" s="351">
        <v>189.90367965367966</v>
      </c>
      <c r="H187" s="337">
        <v>-4.0909090909090908</v>
      </c>
      <c r="I187" s="338">
        <v>211.07034632034632</v>
      </c>
      <c r="J187" s="341">
        <v>-212.16125541125541</v>
      </c>
      <c r="K187" s="342">
        <v>207.74796834711273</v>
      </c>
      <c r="L187" s="339">
        <f t="shared" si="17"/>
        <v>206.65705925620364</v>
      </c>
      <c r="M187" s="364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57">
        <v>583</v>
      </c>
      <c r="V187" s="346" t="s">
        <v>210</v>
      </c>
      <c r="W187" s="342">
        <v>931</v>
      </c>
      <c r="X187" s="361">
        <v>4430.5389780044998</v>
      </c>
      <c r="Y187" s="337">
        <v>608.7327681878761</v>
      </c>
      <c r="Z187" s="358">
        <v>5039.2717461923758</v>
      </c>
      <c r="AA187" s="363">
        <v>-168.00859291084856</v>
      </c>
      <c r="AB187" s="360">
        <v>690.73495422434496</v>
      </c>
      <c r="AC187" s="366">
        <f t="shared" si="18"/>
        <v>5561.9981075058722</v>
      </c>
    </row>
    <row r="188" spans="1:29" ht="18.75">
      <c r="A188" s="345">
        <v>584</v>
      </c>
      <c r="B188" s="346" t="s">
        <v>211</v>
      </c>
      <c r="C188" s="342">
        <v>2676</v>
      </c>
      <c r="D188" s="336">
        <v>1159.4906576980568</v>
      </c>
      <c r="E188" s="349">
        <v>1427.6416292974588</v>
      </c>
      <c r="F188" s="352">
        <v>-124.52316890881913</v>
      </c>
      <c r="G188" s="351">
        <v>-143.62780269058297</v>
      </c>
      <c r="H188" s="337">
        <v>667.75635276532137</v>
      </c>
      <c r="I188" s="338">
        <v>1827.2473841554558</v>
      </c>
      <c r="J188" s="341">
        <v>93.344544095665171</v>
      </c>
      <c r="K188" s="342">
        <v>203.38747144250482</v>
      </c>
      <c r="L188" s="339">
        <f t="shared" si="17"/>
        <v>2123.979399693626</v>
      </c>
      <c r="M188" s="364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57">
        <v>584</v>
      </c>
      <c r="V188" s="346" t="s">
        <v>211</v>
      </c>
      <c r="W188" s="342">
        <v>2706</v>
      </c>
      <c r="X188" s="361">
        <v>3026.7172700145702</v>
      </c>
      <c r="Y188" s="337">
        <v>1284.9109066211988</v>
      </c>
      <c r="Z188" s="358">
        <v>4311.6281766357688</v>
      </c>
      <c r="AA188" s="362">
        <v>89.386917960088695</v>
      </c>
      <c r="AB188" s="360">
        <v>651.89681238441256</v>
      </c>
      <c r="AC188" s="366">
        <f t="shared" si="18"/>
        <v>5052.91190698027</v>
      </c>
    </row>
    <row r="189" spans="1:29" ht="18.75">
      <c r="A189" s="345">
        <v>588</v>
      </c>
      <c r="B189" s="346" t="s">
        <v>212</v>
      </c>
      <c r="C189" s="342">
        <v>1644</v>
      </c>
      <c r="D189" s="336">
        <v>-367.30474452554745</v>
      </c>
      <c r="E189" s="349">
        <v>56.960462287104626</v>
      </c>
      <c r="F189" s="352">
        <v>-274.70255474452557</v>
      </c>
      <c r="G189" s="351">
        <v>-149.56265206812651</v>
      </c>
      <c r="H189" s="337">
        <v>133.28406326034064</v>
      </c>
      <c r="I189" s="338">
        <v>-234.02007299270073</v>
      </c>
      <c r="J189" s="341">
        <v>-210.89963503649636</v>
      </c>
      <c r="K189" s="342">
        <v>233.71909074141101</v>
      </c>
      <c r="L189" s="339">
        <f t="shared" si="17"/>
        <v>-211.20061728778606</v>
      </c>
      <c r="M189" s="364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57">
        <v>588</v>
      </c>
      <c r="V189" s="346" t="s">
        <v>212</v>
      </c>
      <c r="W189" s="342">
        <v>1654</v>
      </c>
      <c r="X189" s="361">
        <v>2470.0538470635142</v>
      </c>
      <c r="Y189" s="337">
        <v>771.13947846159931</v>
      </c>
      <c r="Z189" s="358">
        <v>3241.1933255251138</v>
      </c>
      <c r="AA189" s="363">
        <v>-213.16082224909312</v>
      </c>
      <c r="AB189" s="360">
        <v>777.78542697922137</v>
      </c>
      <c r="AC189" s="366">
        <f t="shared" si="18"/>
        <v>3805.8179302552421</v>
      </c>
    </row>
    <row r="190" spans="1:29" ht="18.75">
      <c r="A190" s="345">
        <v>592</v>
      </c>
      <c r="B190" s="346" t="s">
        <v>213</v>
      </c>
      <c r="C190" s="342">
        <v>3678</v>
      </c>
      <c r="D190" s="336">
        <v>656.66666666666663</v>
      </c>
      <c r="E190" s="349">
        <v>562.62778684067428</v>
      </c>
      <c r="F190" s="352">
        <v>66.628058727569325</v>
      </c>
      <c r="G190" s="351">
        <v>27.410821098423057</v>
      </c>
      <c r="H190" s="337">
        <v>350.05927134312128</v>
      </c>
      <c r="I190" s="338">
        <v>1006.7259380097879</v>
      </c>
      <c r="J190" s="341">
        <v>-10.180804785209354</v>
      </c>
      <c r="K190" s="342">
        <v>188.92460353354801</v>
      </c>
      <c r="L190" s="339">
        <f t="shared" si="17"/>
        <v>1185.4697367581266</v>
      </c>
      <c r="M190" s="364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57">
        <v>592</v>
      </c>
      <c r="V190" s="346" t="s">
        <v>213</v>
      </c>
      <c r="W190" s="342">
        <v>3772</v>
      </c>
      <c r="X190" s="361">
        <v>1635.8581890239466</v>
      </c>
      <c r="Y190" s="337">
        <v>714.16864101856947</v>
      </c>
      <c r="Z190" s="358">
        <v>2350.0268300425159</v>
      </c>
      <c r="AA190" s="362">
        <v>-43.970572640509012</v>
      </c>
      <c r="AB190" s="360">
        <v>615.22931892909151</v>
      </c>
      <c r="AC190" s="366">
        <f t="shared" si="18"/>
        <v>2921.2855763310981</v>
      </c>
    </row>
    <row r="191" spans="1:29" ht="18.75">
      <c r="A191" s="345">
        <v>593</v>
      </c>
      <c r="B191" s="346" t="s">
        <v>214</v>
      </c>
      <c r="C191" s="342">
        <v>17253</v>
      </c>
      <c r="D191" s="336">
        <v>-100.61032863849765</v>
      </c>
      <c r="E191" s="349">
        <v>-81.272532313220893</v>
      </c>
      <c r="F191" s="352">
        <v>9.6061554512258738</v>
      </c>
      <c r="G191" s="351">
        <v>-28.943951776502637</v>
      </c>
      <c r="H191" s="337">
        <v>326.86773314785836</v>
      </c>
      <c r="I191" s="338">
        <v>226.2574045093607</v>
      </c>
      <c r="J191" s="341">
        <v>-118.30110705384571</v>
      </c>
      <c r="K191" s="342">
        <v>193.02035872441326</v>
      </c>
      <c r="L191" s="339">
        <f t="shared" si="17"/>
        <v>300.97665617992823</v>
      </c>
      <c r="M191" s="364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57">
        <v>593</v>
      </c>
      <c r="V191" s="346" t="s">
        <v>214</v>
      </c>
      <c r="W191" s="342">
        <v>17375</v>
      </c>
      <c r="X191" s="361">
        <v>2073.6581560770474</v>
      </c>
      <c r="Y191" s="337">
        <v>590.01842831437011</v>
      </c>
      <c r="Z191" s="358">
        <v>2663.6765843914177</v>
      </c>
      <c r="AA191" s="363">
        <v>-112.98607194244605</v>
      </c>
      <c r="AB191" s="360">
        <v>631.55790837300356</v>
      </c>
      <c r="AC191" s="366">
        <f t="shared" si="18"/>
        <v>3182.2484208219753</v>
      </c>
    </row>
    <row r="192" spans="1:29" ht="18.75">
      <c r="A192" s="345">
        <v>595</v>
      </c>
      <c r="B192" s="346" t="s">
        <v>215</v>
      </c>
      <c r="C192" s="342">
        <v>4269</v>
      </c>
      <c r="D192" s="336">
        <v>603.57390489576017</v>
      </c>
      <c r="E192" s="349">
        <v>311.93909580698056</v>
      </c>
      <c r="F192" s="352">
        <v>214.30405247130474</v>
      </c>
      <c r="G192" s="351">
        <v>77.330756617474819</v>
      </c>
      <c r="H192" s="337">
        <v>438.94588896697121</v>
      </c>
      <c r="I192" s="338">
        <v>1042.5197938627314</v>
      </c>
      <c r="J192" s="341">
        <v>8.0161630358397744</v>
      </c>
      <c r="K192" s="342">
        <v>227.75414305359791</v>
      </c>
      <c r="L192" s="339">
        <f t="shared" si="17"/>
        <v>1278.2900999521692</v>
      </c>
      <c r="M192" s="364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57">
        <v>595</v>
      </c>
      <c r="V192" s="346" t="s">
        <v>215</v>
      </c>
      <c r="W192" s="342">
        <v>4321</v>
      </c>
      <c r="X192" s="361">
        <v>3503.2403481141496</v>
      </c>
      <c r="Y192" s="337">
        <v>1070.6187155909813</v>
      </c>
      <c r="Z192" s="358">
        <v>4573.8590637051311</v>
      </c>
      <c r="AA192" s="362">
        <v>4.0435084471187226</v>
      </c>
      <c r="AB192" s="360">
        <v>730.48738563137852</v>
      </c>
      <c r="AC192" s="366">
        <f t="shared" si="18"/>
        <v>5308.3899577836291</v>
      </c>
    </row>
    <row r="193" spans="1:29" ht="18.75">
      <c r="A193" s="345">
        <v>598</v>
      </c>
      <c r="B193" s="346" t="s">
        <v>216</v>
      </c>
      <c r="C193" s="342">
        <v>19097</v>
      </c>
      <c r="D193" s="336">
        <v>113.74441011677227</v>
      </c>
      <c r="E193" s="349">
        <v>489.05655338534848</v>
      </c>
      <c r="F193" s="352">
        <v>-252.62905168351051</v>
      </c>
      <c r="G193" s="351">
        <v>-122.68309158506571</v>
      </c>
      <c r="H193" s="337">
        <v>41.545687804367176</v>
      </c>
      <c r="I193" s="338">
        <v>155.29009792113945</v>
      </c>
      <c r="J193" s="341">
        <v>136.27119442844426</v>
      </c>
      <c r="K193" s="342">
        <v>160.10193375027612</v>
      </c>
      <c r="L193" s="339">
        <f t="shared" si="17"/>
        <v>451.6632260998598</v>
      </c>
      <c r="M193" s="364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57">
        <v>598</v>
      </c>
      <c r="V193" s="346" t="s">
        <v>216</v>
      </c>
      <c r="W193" s="342">
        <v>19066</v>
      </c>
      <c r="X193" s="361">
        <v>1822.2999034490463</v>
      </c>
      <c r="Y193" s="337">
        <v>176.66678079724127</v>
      </c>
      <c r="Z193" s="358">
        <v>1998.9666842462875</v>
      </c>
      <c r="AA193" s="363">
        <v>116.95038288052029</v>
      </c>
      <c r="AB193" s="360">
        <v>518.6079441438535</v>
      </c>
      <c r="AC193" s="366">
        <f t="shared" si="18"/>
        <v>2634.5250112706617</v>
      </c>
    </row>
    <row r="194" spans="1:29" ht="18.75">
      <c r="A194" s="345">
        <v>599</v>
      </c>
      <c r="B194" s="346" t="s">
        <v>217</v>
      </c>
      <c r="C194" s="342">
        <v>11172</v>
      </c>
      <c r="D194" s="336">
        <v>799.34273182957395</v>
      </c>
      <c r="E194" s="349">
        <v>1196.4616899391335</v>
      </c>
      <c r="F194" s="352">
        <v>-206.9923021840315</v>
      </c>
      <c r="G194" s="351">
        <v>-190.1266559255281</v>
      </c>
      <c r="H194" s="337">
        <v>460.07733619763695</v>
      </c>
      <c r="I194" s="338">
        <v>1259.4200680272108</v>
      </c>
      <c r="J194" s="341">
        <v>-80.934300035803801</v>
      </c>
      <c r="K194" s="342">
        <v>182.58435621636187</v>
      </c>
      <c r="L194" s="339">
        <f t="shared" si="17"/>
        <v>1361.0701242077689</v>
      </c>
      <c r="M194" s="364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57">
        <v>599</v>
      </c>
      <c r="V194" s="346" t="s">
        <v>217</v>
      </c>
      <c r="W194" s="342">
        <v>11174</v>
      </c>
      <c r="X194" s="361">
        <v>1599.5803145031223</v>
      </c>
      <c r="Y194" s="337">
        <v>765.39649213386201</v>
      </c>
      <c r="Z194" s="358">
        <v>2364.9768066369843</v>
      </c>
      <c r="AA194" s="362">
        <v>-82.268569894397714</v>
      </c>
      <c r="AB194" s="360">
        <v>584.35418944336891</v>
      </c>
      <c r="AC194" s="366">
        <f t="shared" si="18"/>
        <v>2867.0624261859552</v>
      </c>
    </row>
    <row r="195" spans="1:29" ht="18.75">
      <c r="A195" s="345">
        <v>601</v>
      </c>
      <c r="B195" s="346" t="s">
        <v>218</v>
      </c>
      <c r="C195" s="342">
        <v>3873</v>
      </c>
      <c r="D195" s="336">
        <v>936.10043893622515</v>
      </c>
      <c r="E195" s="349">
        <v>428.91660211722177</v>
      </c>
      <c r="F195" s="352">
        <v>313.33126775109736</v>
      </c>
      <c r="G195" s="351">
        <v>193.85256906790602</v>
      </c>
      <c r="H195" s="337">
        <v>353.01755744900595</v>
      </c>
      <c r="I195" s="338">
        <v>1289.117996385231</v>
      </c>
      <c r="J195" s="341">
        <v>81.256132197263099</v>
      </c>
      <c r="K195" s="342">
        <v>221.53420852984246</v>
      </c>
      <c r="L195" s="339">
        <f t="shared" si="17"/>
        <v>1591.9083371123365</v>
      </c>
      <c r="M195" s="364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57">
        <v>601</v>
      </c>
      <c r="V195" s="346" t="s">
        <v>218</v>
      </c>
      <c r="W195" s="342">
        <v>3931</v>
      </c>
      <c r="X195" s="361">
        <v>3110.9808036837367</v>
      </c>
      <c r="Y195" s="337">
        <v>964.22339038397774</v>
      </c>
      <c r="Z195" s="358">
        <v>4075.2041940677141</v>
      </c>
      <c r="AA195" s="363">
        <v>77.295853472398875</v>
      </c>
      <c r="AB195" s="360">
        <v>721.86141856001245</v>
      </c>
      <c r="AC195" s="366">
        <f t="shared" si="18"/>
        <v>4874.3614661001257</v>
      </c>
    </row>
    <row r="196" spans="1:29" ht="18.75">
      <c r="A196" s="345">
        <v>604</v>
      </c>
      <c r="B196" s="346" t="s">
        <v>219</v>
      </c>
      <c r="C196" s="342">
        <v>20206</v>
      </c>
      <c r="D196" s="336">
        <v>826.07725428090669</v>
      </c>
      <c r="E196" s="349">
        <v>581.02865485499353</v>
      </c>
      <c r="F196" s="352">
        <v>159.59012174601602</v>
      </c>
      <c r="G196" s="351">
        <v>85.458477679897058</v>
      </c>
      <c r="H196" s="337">
        <v>-11.139760467187964</v>
      </c>
      <c r="I196" s="338">
        <v>814.93749381371867</v>
      </c>
      <c r="J196" s="341">
        <v>-103.19984163119865</v>
      </c>
      <c r="K196" s="342">
        <v>105.70421465389968</v>
      </c>
      <c r="L196" s="339">
        <f t="shared" si="17"/>
        <v>817.44186683641976</v>
      </c>
      <c r="M196" s="364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57">
        <v>604</v>
      </c>
      <c r="V196" s="346" t="s">
        <v>219</v>
      </c>
      <c r="W196" s="342">
        <v>19803</v>
      </c>
      <c r="X196" s="361">
        <v>925.72973718582591</v>
      </c>
      <c r="Y196" s="337">
        <v>-163.97981683511318</v>
      </c>
      <c r="Z196" s="358">
        <v>761.74992035071273</v>
      </c>
      <c r="AA196" s="362">
        <v>-122.20219158713326</v>
      </c>
      <c r="AB196" s="360">
        <v>347.43949827778425</v>
      </c>
      <c r="AC196" s="366">
        <f t="shared" si="18"/>
        <v>986.98722704136367</v>
      </c>
    </row>
    <row r="197" spans="1:29" ht="18.75">
      <c r="A197" s="345">
        <v>607</v>
      </c>
      <c r="B197" s="346" t="s">
        <v>220</v>
      </c>
      <c r="C197" s="342">
        <v>4161</v>
      </c>
      <c r="D197" s="336">
        <v>202.78106224465273</v>
      </c>
      <c r="E197" s="349">
        <v>153.3381398702235</v>
      </c>
      <c r="F197" s="352">
        <v>1.3347752944003846</v>
      </c>
      <c r="G197" s="351">
        <v>48.108147080028836</v>
      </c>
      <c r="H197" s="337">
        <v>594.67123287671234</v>
      </c>
      <c r="I197" s="338">
        <v>797.45205479452056</v>
      </c>
      <c r="J197" s="341">
        <v>-154.93126652247057</v>
      </c>
      <c r="K197" s="342">
        <v>225.58221266561139</v>
      </c>
      <c r="L197" s="339">
        <f t="shared" si="17"/>
        <v>868.10300093766136</v>
      </c>
      <c r="M197" s="364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57">
        <v>607</v>
      </c>
      <c r="V197" s="346" t="s">
        <v>220</v>
      </c>
      <c r="W197" s="342">
        <v>4201</v>
      </c>
      <c r="X197" s="361">
        <v>2261.6885615400233</v>
      </c>
      <c r="Y197" s="337">
        <v>1148.8592115570634</v>
      </c>
      <c r="Z197" s="358">
        <v>3410.547773097087</v>
      </c>
      <c r="AA197" s="363">
        <v>-145.5465365389193</v>
      </c>
      <c r="AB197" s="360">
        <v>737.70059474414029</v>
      </c>
      <c r="AC197" s="366">
        <f t="shared" si="18"/>
        <v>4002.7018313023082</v>
      </c>
    </row>
    <row r="198" spans="1:29" ht="18.75">
      <c r="A198" s="345">
        <v>608</v>
      </c>
      <c r="B198" s="346" t="s">
        <v>221</v>
      </c>
      <c r="C198" s="342">
        <v>2013</v>
      </c>
      <c r="D198" s="336">
        <v>210.17685047193243</v>
      </c>
      <c r="E198" s="349">
        <v>188.17436661698957</v>
      </c>
      <c r="F198" s="352">
        <v>21.671634376552408</v>
      </c>
      <c r="G198" s="351">
        <v>0.33084947839046197</v>
      </c>
      <c r="H198" s="337">
        <v>452.46944858420267</v>
      </c>
      <c r="I198" s="338">
        <v>662.64629905613515</v>
      </c>
      <c r="J198" s="341">
        <v>214.43517138599105</v>
      </c>
      <c r="K198" s="342">
        <v>207.84308219605012</v>
      </c>
      <c r="L198" s="339">
        <f t="shared" si="17"/>
        <v>1084.9245526381762</v>
      </c>
      <c r="M198" s="364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57">
        <v>608</v>
      </c>
      <c r="V198" s="346" t="s">
        <v>221</v>
      </c>
      <c r="W198" s="342">
        <v>2063</v>
      </c>
      <c r="X198" s="361">
        <v>2102.7291970164365</v>
      </c>
      <c r="Y198" s="337">
        <v>888.24791776595873</v>
      </c>
      <c r="Z198" s="358">
        <v>2990.9771147823949</v>
      </c>
      <c r="AA198" s="362">
        <v>211.62094037809015</v>
      </c>
      <c r="AB198" s="360">
        <v>677.52010832900498</v>
      </c>
      <c r="AC198" s="366">
        <f t="shared" si="18"/>
        <v>3880.1181634894901</v>
      </c>
    </row>
    <row r="199" spans="1:29" ht="18.75">
      <c r="A199" s="345">
        <v>609</v>
      </c>
      <c r="B199" s="346" t="s">
        <v>222</v>
      </c>
      <c r="C199" s="342">
        <v>83482</v>
      </c>
      <c r="D199" s="336">
        <v>-105.42453463021968</v>
      </c>
      <c r="E199" s="349">
        <v>91.895953618744159</v>
      </c>
      <c r="F199" s="352">
        <v>-157.21821470496633</v>
      </c>
      <c r="G199" s="351">
        <v>-40.102273543997505</v>
      </c>
      <c r="H199" s="337">
        <v>302.11821710069239</v>
      </c>
      <c r="I199" s="338">
        <v>196.69368247047268</v>
      </c>
      <c r="J199" s="341">
        <v>-67.023022927098054</v>
      </c>
      <c r="K199" s="342">
        <v>162.15509309885996</v>
      </c>
      <c r="L199" s="339">
        <f t="shared" si="17"/>
        <v>291.82575264223459</v>
      </c>
      <c r="M199" s="364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57">
        <v>609</v>
      </c>
      <c r="V199" s="346" t="s">
        <v>222</v>
      </c>
      <c r="W199" s="342">
        <v>83684</v>
      </c>
      <c r="X199" s="361">
        <v>1315.5895644231939</v>
      </c>
      <c r="Y199" s="337">
        <v>427.55606569258714</v>
      </c>
      <c r="Z199" s="358">
        <v>1743.1456301157809</v>
      </c>
      <c r="AA199" s="363">
        <v>-67.089766263562922</v>
      </c>
      <c r="AB199" s="360">
        <v>527.00401834383683</v>
      </c>
      <c r="AC199" s="366">
        <f t="shared" si="18"/>
        <v>2203.0598821960548</v>
      </c>
    </row>
    <row r="200" spans="1:29" ht="18.75">
      <c r="A200" s="345">
        <v>611</v>
      </c>
      <c r="B200" s="346" t="s">
        <v>223</v>
      </c>
      <c r="C200" s="342">
        <v>5066</v>
      </c>
      <c r="D200" s="336">
        <v>729.54125542834583</v>
      </c>
      <c r="E200" s="349">
        <v>600.59810501381764</v>
      </c>
      <c r="F200" s="352">
        <v>88.876628503750496</v>
      </c>
      <c r="G200" s="350">
        <v>40.06652191077773</v>
      </c>
      <c r="H200" s="337">
        <v>276.68555073035924</v>
      </c>
      <c r="I200" s="338">
        <v>1006.2270035530991</v>
      </c>
      <c r="J200" s="341">
        <v>-257.55388866956179</v>
      </c>
      <c r="K200" s="342">
        <v>149.79952959428758</v>
      </c>
      <c r="L200" s="339">
        <f t="shared" si="17"/>
        <v>898.47264447782482</v>
      </c>
      <c r="M200" s="364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57">
        <v>611</v>
      </c>
      <c r="V200" s="346" t="s">
        <v>223</v>
      </c>
      <c r="W200" s="342">
        <v>5070</v>
      </c>
      <c r="X200" s="361">
        <v>864.67826559832986</v>
      </c>
      <c r="Y200" s="337">
        <v>178.5791197246385</v>
      </c>
      <c r="Z200" s="358">
        <v>1043.2573853229683</v>
      </c>
      <c r="AA200" s="362">
        <v>-253.73431952662722</v>
      </c>
      <c r="AB200" s="360">
        <v>497.42013803315939</v>
      </c>
      <c r="AC200" s="366">
        <f t="shared" si="18"/>
        <v>1286.9432038295004</v>
      </c>
    </row>
    <row r="201" spans="1:29" ht="18.75">
      <c r="A201" s="345">
        <v>614</v>
      </c>
      <c r="B201" s="346" t="s">
        <v>224</v>
      </c>
      <c r="C201" s="342">
        <v>3066</v>
      </c>
      <c r="D201" s="336">
        <v>352.34801043705153</v>
      </c>
      <c r="E201" s="349">
        <v>636.46249184605347</v>
      </c>
      <c r="F201" s="352">
        <v>-172.74853228962817</v>
      </c>
      <c r="G201" s="351">
        <v>-111.36594911937378</v>
      </c>
      <c r="H201" s="337">
        <v>526.59067188519248</v>
      </c>
      <c r="I201" s="338">
        <v>878.93900848010435</v>
      </c>
      <c r="J201" s="341">
        <v>51.072407045009783</v>
      </c>
      <c r="K201" s="342">
        <v>249.7629564814311</v>
      </c>
      <c r="L201" s="339">
        <f t="shared" si="17"/>
        <v>1179.7743720065453</v>
      </c>
      <c r="M201" s="364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57">
        <v>614</v>
      </c>
      <c r="V201" s="346" t="s">
        <v>224</v>
      </c>
      <c r="W201" s="342">
        <v>3117</v>
      </c>
      <c r="X201" s="361">
        <v>4006.8144556757388</v>
      </c>
      <c r="Y201" s="337">
        <v>1090.6262323946478</v>
      </c>
      <c r="Z201" s="358">
        <v>5097.4406880703864</v>
      </c>
      <c r="AA201" s="363">
        <v>61.148861084376001</v>
      </c>
      <c r="AB201" s="360">
        <v>801.97478420264076</v>
      </c>
      <c r="AC201" s="366">
        <f t="shared" si="18"/>
        <v>5960.5643333574035</v>
      </c>
    </row>
    <row r="202" spans="1:29" ht="18.75">
      <c r="A202" s="345">
        <v>615</v>
      </c>
      <c r="B202" s="346" t="s">
        <v>225</v>
      </c>
      <c r="C202" s="342">
        <v>7702</v>
      </c>
      <c r="D202" s="336">
        <v>1359.0812775902364</v>
      </c>
      <c r="E202" s="349">
        <v>1032.8609452090366</v>
      </c>
      <c r="F202" s="352">
        <v>263.42430537522722</v>
      </c>
      <c r="G202" s="351">
        <v>62.796027005972476</v>
      </c>
      <c r="H202" s="337">
        <v>417.22981043884704</v>
      </c>
      <c r="I202" s="338">
        <v>1776.3110880290833</v>
      </c>
      <c r="J202" s="341">
        <v>-11.176967021552844</v>
      </c>
      <c r="K202" s="342">
        <v>202.53262847083474</v>
      </c>
      <c r="L202" s="339">
        <f t="shared" ref="L202:L265" si="23">SUM(I202:K202)</f>
        <v>1967.6667494783651</v>
      </c>
      <c r="M202" s="364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57">
        <v>615</v>
      </c>
      <c r="V202" s="346" t="s">
        <v>225</v>
      </c>
      <c r="W202" s="342">
        <v>7779</v>
      </c>
      <c r="X202" s="361">
        <v>3445.1538479897499</v>
      </c>
      <c r="Y202" s="337">
        <v>1055.8341840960991</v>
      </c>
      <c r="Z202" s="358">
        <v>4500.9880320858483</v>
      </c>
      <c r="AA202" s="362">
        <v>-27.230106697518963</v>
      </c>
      <c r="AB202" s="360">
        <v>667.82059902670346</v>
      </c>
      <c r="AC202" s="366">
        <f t="shared" ref="AC202:AC265" si="24">SUM(Z202:AB202)</f>
        <v>5141.5785244150329</v>
      </c>
    </row>
    <row r="203" spans="1:29" ht="18.75">
      <c r="A203" s="345">
        <v>616</v>
      </c>
      <c r="B203" s="346" t="s">
        <v>226</v>
      </c>
      <c r="C203" s="342">
        <v>1848</v>
      </c>
      <c r="D203" s="336">
        <v>241.69967532467533</v>
      </c>
      <c r="E203" s="349">
        <v>271.95779220779218</v>
      </c>
      <c r="F203" s="352">
        <v>-8.9724025974025974</v>
      </c>
      <c r="G203" s="351">
        <v>-21.285714285714285</v>
      </c>
      <c r="H203" s="337">
        <v>421.42694805194805</v>
      </c>
      <c r="I203" s="338">
        <v>663.12662337662334</v>
      </c>
      <c r="J203" s="341">
        <v>-276.6737012987013</v>
      </c>
      <c r="K203" s="342">
        <v>211.72338170278107</v>
      </c>
      <c r="L203" s="339">
        <f t="shared" si="23"/>
        <v>598.17630378070317</v>
      </c>
      <c r="M203" s="364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57">
        <v>616</v>
      </c>
      <c r="V203" s="346" t="s">
        <v>226</v>
      </c>
      <c r="W203" s="342">
        <v>1833</v>
      </c>
      <c r="X203" s="361">
        <v>1241.3683972540939</v>
      </c>
      <c r="Y203" s="337">
        <v>584.45304964161539</v>
      </c>
      <c r="Z203" s="358">
        <v>1825.8214468957092</v>
      </c>
      <c r="AA203" s="363">
        <v>-266.31751227495909</v>
      </c>
      <c r="AB203" s="360">
        <v>700.91723564385734</v>
      </c>
      <c r="AC203" s="366">
        <f t="shared" si="24"/>
        <v>2260.4211702646071</v>
      </c>
    </row>
    <row r="204" spans="1:29" ht="18.75">
      <c r="A204" s="345">
        <v>619</v>
      </c>
      <c r="B204" s="346" t="s">
        <v>227</v>
      </c>
      <c r="C204" s="342">
        <v>2721</v>
      </c>
      <c r="D204" s="336">
        <v>503.23410510841603</v>
      </c>
      <c r="E204" s="349">
        <v>79.755604557148104</v>
      </c>
      <c r="F204" s="352">
        <v>271.44285189268652</v>
      </c>
      <c r="G204" s="351">
        <v>152.03564865858141</v>
      </c>
      <c r="H204" s="337">
        <v>625.1951488423374</v>
      </c>
      <c r="I204" s="338">
        <v>1128.4288864388093</v>
      </c>
      <c r="J204" s="341">
        <v>-101.09665564130835</v>
      </c>
      <c r="K204" s="342">
        <v>254.44040973246666</v>
      </c>
      <c r="L204" s="339">
        <f t="shared" si="23"/>
        <v>1281.7726405299675</v>
      </c>
      <c r="M204" s="364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57">
        <v>619</v>
      </c>
      <c r="V204" s="346" t="s">
        <v>227</v>
      </c>
      <c r="W204" s="342">
        <v>2785</v>
      </c>
      <c r="X204" s="361">
        <v>2467.1091160003634</v>
      </c>
      <c r="Y204" s="337">
        <v>1061.7336473078012</v>
      </c>
      <c r="Z204" s="358">
        <v>3528.8427633081646</v>
      </c>
      <c r="AA204" s="362">
        <v>-1.5396768402154399</v>
      </c>
      <c r="AB204" s="360">
        <v>785.1089774900405</v>
      </c>
      <c r="AC204" s="366">
        <f t="shared" si="24"/>
        <v>4312.4120639579896</v>
      </c>
    </row>
    <row r="205" spans="1:29" ht="18.75">
      <c r="A205" s="345">
        <v>620</v>
      </c>
      <c r="B205" s="346" t="s">
        <v>228</v>
      </c>
      <c r="C205" s="342">
        <v>2446</v>
      </c>
      <c r="D205" s="336">
        <v>1119.5723630417008</v>
      </c>
      <c r="E205" s="349">
        <v>750.58626328699916</v>
      </c>
      <c r="F205" s="352">
        <v>173.79149632052329</v>
      </c>
      <c r="G205" s="351">
        <v>195.19460343417825</v>
      </c>
      <c r="H205" s="337">
        <v>224.45502861815208</v>
      </c>
      <c r="I205" s="338">
        <v>1344.0273916598528</v>
      </c>
      <c r="J205" s="341">
        <v>43.511447260834018</v>
      </c>
      <c r="K205" s="342">
        <v>242.3876497420658</v>
      </c>
      <c r="L205" s="339">
        <f t="shared" si="23"/>
        <v>1629.9264886627527</v>
      </c>
      <c r="M205" s="364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57">
        <v>620</v>
      </c>
      <c r="V205" s="346" t="s">
        <v>228</v>
      </c>
      <c r="W205" s="342">
        <v>2491</v>
      </c>
      <c r="X205" s="361">
        <v>4613.8588766306111</v>
      </c>
      <c r="Y205" s="337">
        <v>846.88376962217706</v>
      </c>
      <c r="Z205" s="358">
        <v>5460.7426462527883</v>
      </c>
      <c r="AA205" s="363">
        <v>-35.696507426736254</v>
      </c>
      <c r="AB205" s="360">
        <v>749.49763799931293</v>
      </c>
      <c r="AC205" s="366">
        <f t="shared" si="24"/>
        <v>6174.5437768253651</v>
      </c>
    </row>
    <row r="206" spans="1:29" ht="18.75">
      <c r="A206" s="345">
        <v>623</v>
      </c>
      <c r="B206" s="346" t="s">
        <v>229</v>
      </c>
      <c r="C206" s="342">
        <v>2117</v>
      </c>
      <c r="D206" s="336">
        <v>688.92300425129906</v>
      </c>
      <c r="E206" s="349">
        <v>396.57581483230985</v>
      </c>
      <c r="F206" s="352">
        <v>230.78837978271139</v>
      </c>
      <c r="G206" s="351">
        <v>61.558809636277751</v>
      </c>
      <c r="H206" s="337">
        <v>-53.583845063769488</v>
      </c>
      <c r="I206" s="338">
        <v>635.33963155408594</v>
      </c>
      <c r="J206" s="341">
        <v>-197.24374114312707</v>
      </c>
      <c r="K206" s="342">
        <v>225.57804022643134</v>
      </c>
      <c r="L206" s="339">
        <f t="shared" si="23"/>
        <v>663.67393063739019</v>
      </c>
      <c r="M206" s="364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57">
        <v>623</v>
      </c>
      <c r="V206" s="346" t="s">
        <v>229</v>
      </c>
      <c r="W206" s="342">
        <v>2137</v>
      </c>
      <c r="X206" s="361">
        <v>3222.9852892346526</v>
      </c>
      <c r="Y206" s="337">
        <v>183.72077733773648</v>
      </c>
      <c r="Z206" s="358">
        <v>3406.7060665723893</v>
      </c>
      <c r="AA206" s="362">
        <v>-218.78521291530183</v>
      </c>
      <c r="AB206" s="360">
        <v>733.49075815666413</v>
      </c>
      <c r="AC206" s="366">
        <f t="shared" si="24"/>
        <v>3921.4116118137517</v>
      </c>
    </row>
    <row r="207" spans="1:29" ht="18.75">
      <c r="A207" s="345">
        <v>624</v>
      </c>
      <c r="B207" s="346" t="s">
        <v>230</v>
      </c>
      <c r="C207" s="342">
        <v>5119</v>
      </c>
      <c r="D207" s="336">
        <v>848.9111154522368</v>
      </c>
      <c r="E207" s="349">
        <v>365.82672396952529</v>
      </c>
      <c r="F207" s="352">
        <v>240.43231099824183</v>
      </c>
      <c r="G207" s="351">
        <v>242.65208048446962</v>
      </c>
      <c r="H207" s="337">
        <v>234.09435436608712</v>
      </c>
      <c r="I207" s="338">
        <v>1083.0052744676696</v>
      </c>
      <c r="J207" s="341">
        <v>-171.85368235983591</v>
      </c>
      <c r="K207" s="342">
        <v>144.5119869724474</v>
      </c>
      <c r="L207" s="339">
        <f t="shared" si="23"/>
        <v>1055.6635790802811</v>
      </c>
      <c r="M207" s="364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57">
        <v>624</v>
      </c>
      <c r="V207" s="346" t="s">
        <v>230</v>
      </c>
      <c r="W207" s="342">
        <v>5125</v>
      </c>
      <c r="X207" s="361">
        <v>1527.9427611122801</v>
      </c>
      <c r="Y207" s="337">
        <v>219.65380554217245</v>
      </c>
      <c r="Z207" s="358">
        <v>1747.5965666544525</v>
      </c>
      <c r="AA207" s="363">
        <v>-164.06868292682927</v>
      </c>
      <c r="AB207" s="360">
        <v>472.9738546585578</v>
      </c>
      <c r="AC207" s="366">
        <f t="shared" si="24"/>
        <v>2056.5017383861809</v>
      </c>
    </row>
    <row r="208" spans="1:29" ht="18.75">
      <c r="A208" s="345">
        <v>625</v>
      </c>
      <c r="B208" s="346" t="s">
        <v>231</v>
      </c>
      <c r="C208" s="342">
        <v>3048</v>
      </c>
      <c r="D208" s="336">
        <v>1092.8553149606298</v>
      </c>
      <c r="E208" s="349">
        <v>584.07578740157476</v>
      </c>
      <c r="F208" s="352">
        <v>303.92946194225721</v>
      </c>
      <c r="G208" s="351">
        <v>204.85006561679791</v>
      </c>
      <c r="H208" s="337">
        <v>216.42290026246718</v>
      </c>
      <c r="I208" s="338">
        <v>1309.278215223097</v>
      </c>
      <c r="J208" s="341">
        <v>161.125</v>
      </c>
      <c r="K208" s="342">
        <v>184.80931726578265</v>
      </c>
      <c r="L208" s="339">
        <f t="shared" si="23"/>
        <v>1655.2125324888798</v>
      </c>
      <c r="M208" s="364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57">
        <v>625</v>
      </c>
      <c r="V208" s="346" t="s">
        <v>231</v>
      </c>
      <c r="W208" s="342">
        <v>3051</v>
      </c>
      <c r="X208" s="361">
        <v>2443.2043342605321</v>
      </c>
      <c r="Y208" s="337">
        <v>594.27317842413163</v>
      </c>
      <c r="Z208" s="358">
        <v>3037.4775126846639</v>
      </c>
      <c r="AA208" s="362">
        <v>137.04228121927238</v>
      </c>
      <c r="AB208" s="360">
        <v>594.91106141641205</v>
      </c>
      <c r="AC208" s="366">
        <f t="shared" si="24"/>
        <v>3769.4308553203482</v>
      </c>
    </row>
    <row r="209" spans="1:29" ht="18.75">
      <c r="A209" s="345">
        <v>626</v>
      </c>
      <c r="B209" s="346" t="s">
        <v>232</v>
      </c>
      <c r="C209" s="342">
        <v>4964</v>
      </c>
      <c r="D209" s="336">
        <v>267.24496373892021</v>
      </c>
      <c r="E209" s="349">
        <v>394.37912973408544</v>
      </c>
      <c r="F209" s="352">
        <v>-58.617042707493958</v>
      </c>
      <c r="G209" s="351">
        <v>-68.517123287671239</v>
      </c>
      <c r="H209" s="337">
        <v>-7.8261482675261886</v>
      </c>
      <c r="I209" s="338">
        <v>259.41881547139405</v>
      </c>
      <c r="J209" s="341">
        <v>-44.955882352941174</v>
      </c>
      <c r="K209" s="342">
        <v>193.16200725620152</v>
      </c>
      <c r="L209" s="339">
        <f t="shared" si="23"/>
        <v>407.62494037465444</v>
      </c>
      <c r="M209" s="364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57">
        <v>626</v>
      </c>
      <c r="V209" s="346" t="s">
        <v>232</v>
      </c>
      <c r="W209" s="342">
        <v>5033</v>
      </c>
      <c r="X209" s="361">
        <v>3307.5952253076907</v>
      </c>
      <c r="Y209" s="337">
        <v>196.37708135390449</v>
      </c>
      <c r="Z209" s="358">
        <v>3503.9723066615952</v>
      </c>
      <c r="AA209" s="363">
        <v>-49.280548380687463</v>
      </c>
      <c r="AB209" s="360">
        <v>632.69665844053713</v>
      </c>
      <c r="AC209" s="366">
        <f t="shared" si="24"/>
        <v>4087.3884167214451</v>
      </c>
    </row>
    <row r="210" spans="1:29" ht="18.75">
      <c r="A210" s="345">
        <v>630</v>
      </c>
      <c r="B210" s="346" t="s">
        <v>233</v>
      </c>
      <c r="C210" s="342">
        <v>1631</v>
      </c>
      <c r="D210" s="336">
        <v>993.33721643163699</v>
      </c>
      <c r="E210" s="349">
        <v>1496.7688534641325</v>
      </c>
      <c r="F210" s="352">
        <v>-216.62293071735132</v>
      </c>
      <c r="G210" s="351">
        <v>-286.80870631514409</v>
      </c>
      <c r="H210" s="337">
        <v>326.87921520539544</v>
      </c>
      <c r="I210" s="338">
        <v>1320.2164316370324</v>
      </c>
      <c r="J210" s="341">
        <v>-127.14285714285714</v>
      </c>
      <c r="K210" s="342">
        <v>179.92507054300461</v>
      </c>
      <c r="L210" s="339">
        <f t="shared" si="23"/>
        <v>1372.9986450371798</v>
      </c>
      <c r="M210" s="364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57">
        <v>630</v>
      </c>
      <c r="V210" s="346" t="s">
        <v>233</v>
      </c>
      <c r="W210" s="342">
        <v>1593</v>
      </c>
      <c r="X210" s="361">
        <v>2870.6676498611864</v>
      </c>
      <c r="Y210" s="337">
        <v>885.47310934540667</v>
      </c>
      <c r="Z210" s="358">
        <v>3756.1407592065934</v>
      </c>
      <c r="AA210" s="362">
        <v>-53.734463276836159</v>
      </c>
      <c r="AB210" s="360">
        <v>598.40956103274038</v>
      </c>
      <c r="AC210" s="366">
        <f t="shared" si="24"/>
        <v>4300.8158569624975</v>
      </c>
    </row>
    <row r="211" spans="1:29" ht="18.75">
      <c r="A211" s="345">
        <v>631</v>
      </c>
      <c r="B211" s="346" t="s">
        <v>234</v>
      </c>
      <c r="C211" s="342">
        <v>1985</v>
      </c>
      <c r="D211" s="336">
        <v>778.51385390428209</v>
      </c>
      <c r="E211" s="349">
        <v>216.84030226700253</v>
      </c>
      <c r="F211" s="352">
        <v>283.15869017632241</v>
      </c>
      <c r="G211" s="351">
        <v>278.51486146095721</v>
      </c>
      <c r="H211" s="337">
        <v>297.44937027707806</v>
      </c>
      <c r="I211" s="338">
        <v>1075.9632241813601</v>
      </c>
      <c r="J211" s="341">
        <v>-273.86397984886651</v>
      </c>
      <c r="K211" s="342">
        <v>173.5098922484774</v>
      </c>
      <c r="L211" s="339">
        <f t="shared" si="23"/>
        <v>975.60913658097104</v>
      </c>
      <c r="M211" s="364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57">
        <v>631</v>
      </c>
      <c r="V211" s="346" t="s">
        <v>234</v>
      </c>
      <c r="W211" s="342">
        <v>1994</v>
      </c>
      <c r="X211" s="361">
        <v>1392.571281101677</v>
      </c>
      <c r="Y211" s="337">
        <v>443.79476937693022</v>
      </c>
      <c r="Z211" s="358">
        <v>1836.3660504786071</v>
      </c>
      <c r="AA211" s="363">
        <v>-262.97492477432297</v>
      </c>
      <c r="AB211" s="360">
        <v>582.63395010426166</v>
      </c>
      <c r="AC211" s="366">
        <f t="shared" si="24"/>
        <v>2156.0250758085458</v>
      </c>
    </row>
    <row r="212" spans="1:29" ht="18.75">
      <c r="A212" s="345">
        <v>635</v>
      </c>
      <c r="B212" s="346" t="s">
        <v>235</v>
      </c>
      <c r="C212" s="342">
        <v>6439</v>
      </c>
      <c r="D212" s="336">
        <v>193.43795620437956</v>
      </c>
      <c r="E212" s="349">
        <v>213.4098462494176</v>
      </c>
      <c r="F212" s="352">
        <v>-6.2123000465910856</v>
      </c>
      <c r="G212" s="351">
        <v>-13.759589998446964</v>
      </c>
      <c r="H212" s="337">
        <v>348.00807578816585</v>
      </c>
      <c r="I212" s="338">
        <v>541.44603199254539</v>
      </c>
      <c r="J212" s="341">
        <v>-93.074545736915667</v>
      </c>
      <c r="K212" s="342">
        <v>197.57530115336723</v>
      </c>
      <c r="L212" s="339">
        <f t="shared" si="23"/>
        <v>645.94678740899701</v>
      </c>
      <c r="M212" s="364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57">
        <v>635</v>
      </c>
      <c r="V212" s="346" t="s">
        <v>235</v>
      </c>
      <c r="W212" s="342">
        <v>6415</v>
      </c>
      <c r="X212" s="361">
        <v>1696.8642311789433</v>
      </c>
      <c r="Y212" s="337">
        <v>665.31801722565285</v>
      </c>
      <c r="Z212" s="358">
        <v>2362.1822484045961</v>
      </c>
      <c r="AA212" s="362">
        <v>-100.99142634450507</v>
      </c>
      <c r="AB212" s="360">
        <v>655.21530106197724</v>
      </c>
      <c r="AC212" s="366">
        <f t="shared" si="24"/>
        <v>2916.406123122068</v>
      </c>
    </row>
    <row r="213" spans="1:29" ht="18.75">
      <c r="A213" s="345">
        <v>636</v>
      </c>
      <c r="B213" s="346" t="s">
        <v>236</v>
      </c>
      <c r="C213" s="342">
        <v>8222</v>
      </c>
      <c r="D213" s="336">
        <v>541.4773777669667</v>
      </c>
      <c r="E213" s="349">
        <v>447.18596448552665</v>
      </c>
      <c r="F213" s="352">
        <v>66.602894672828995</v>
      </c>
      <c r="G213" s="351">
        <v>27.688518608611044</v>
      </c>
      <c r="H213" s="337">
        <v>327.50863536852347</v>
      </c>
      <c r="I213" s="338">
        <v>868.98589151058138</v>
      </c>
      <c r="J213" s="341">
        <v>-82.972269520797866</v>
      </c>
      <c r="K213" s="342">
        <v>215.54273355201587</v>
      </c>
      <c r="L213" s="339">
        <f t="shared" si="23"/>
        <v>1001.5563555417993</v>
      </c>
      <c r="M213" s="364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57">
        <v>636</v>
      </c>
      <c r="V213" s="346" t="s">
        <v>236</v>
      </c>
      <c r="W213" s="342">
        <v>8229</v>
      </c>
      <c r="X213" s="361">
        <v>1567.9060139421122</v>
      </c>
      <c r="Y213" s="337">
        <v>693.23303973299221</v>
      </c>
      <c r="Z213" s="358">
        <v>2261.1390536751046</v>
      </c>
      <c r="AA213" s="363">
        <v>-90.016769959897928</v>
      </c>
      <c r="AB213" s="360">
        <v>658.04191244309402</v>
      </c>
      <c r="AC213" s="366">
        <f t="shared" si="24"/>
        <v>2829.1641961583009</v>
      </c>
    </row>
    <row r="214" spans="1:29" ht="18.75">
      <c r="A214" s="345">
        <v>638</v>
      </c>
      <c r="B214" s="346" t="s">
        <v>237</v>
      </c>
      <c r="C214" s="342">
        <v>51149</v>
      </c>
      <c r="D214" s="336">
        <v>888.10551525934034</v>
      </c>
      <c r="E214" s="349">
        <v>508.29349547400733</v>
      </c>
      <c r="F214" s="352">
        <v>266.58794893350796</v>
      </c>
      <c r="G214" s="351">
        <v>113.22407085182506</v>
      </c>
      <c r="H214" s="337">
        <v>-87.440810182017245</v>
      </c>
      <c r="I214" s="338">
        <v>800.66470507732311</v>
      </c>
      <c r="J214" s="341">
        <v>-20.101781070988679</v>
      </c>
      <c r="K214" s="342">
        <v>145.93117486367069</v>
      </c>
      <c r="L214" s="339">
        <f t="shared" si="23"/>
        <v>926.49409887000513</v>
      </c>
      <c r="M214" s="364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57">
        <v>638</v>
      </c>
      <c r="V214" s="346" t="s">
        <v>237</v>
      </c>
      <c r="W214" s="342">
        <v>50619</v>
      </c>
      <c r="X214" s="361">
        <v>1207.377278577236</v>
      </c>
      <c r="Y214" s="337">
        <v>-329.47329529974354</v>
      </c>
      <c r="Z214" s="358">
        <v>877.90398327749244</v>
      </c>
      <c r="AA214" s="362">
        <v>-22.01453999486359</v>
      </c>
      <c r="AB214" s="360">
        <v>466.77327651341255</v>
      </c>
      <c r="AC214" s="366">
        <f t="shared" si="24"/>
        <v>1322.6627197960413</v>
      </c>
    </row>
    <row r="215" spans="1:29" ht="18.75">
      <c r="A215" s="345">
        <v>678</v>
      </c>
      <c r="B215" s="346" t="s">
        <v>238</v>
      </c>
      <c r="C215" s="342">
        <v>24260</v>
      </c>
      <c r="D215" s="336">
        <v>611.99212695795552</v>
      </c>
      <c r="E215" s="349">
        <v>473.72988458367684</v>
      </c>
      <c r="F215" s="352">
        <v>83.107502061005775</v>
      </c>
      <c r="G215" s="351">
        <v>55.154740313272875</v>
      </c>
      <c r="H215" s="337">
        <v>294.13730420445177</v>
      </c>
      <c r="I215" s="338">
        <v>906.12947238252264</v>
      </c>
      <c r="J215" s="341">
        <v>-28.68342951360264</v>
      </c>
      <c r="K215" s="342">
        <v>143.13132744149021</v>
      </c>
      <c r="L215" s="339">
        <f t="shared" si="23"/>
        <v>1020.5773703104103</v>
      </c>
      <c r="M215" s="364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57">
        <v>678</v>
      </c>
      <c r="V215" s="346" t="s">
        <v>238</v>
      </c>
      <c r="W215" s="342">
        <v>24353</v>
      </c>
      <c r="X215" s="361">
        <v>2053.1360579753532</v>
      </c>
      <c r="Y215" s="337">
        <v>394.47039837391077</v>
      </c>
      <c r="Z215" s="358">
        <v>2447.6064563492641</v>
      </c>
      <c r="AA215" s="363">
        <v>-37.703691536976962</v>
      </c>
      <c r="AB215" s="360">
        <v>468.06858931083474</v>
      </c>
      <c r="AC215" s="366">
        <f t="shared" si="24"/>
        <v>2877.9713541231222</v>
      </c>
    </row>
    <row r="216" spans="1:29" ht="18.75">
      <c r="A216" s="345">
        <v>680</v>
      </c>
      <c r="B216" s="346" t="s">
        <v>239</v>
      </c>
      <c r="C216" s="342">
        <v>24810</v>
      </c>
      <c r="D216" s="336">
        <v>346.50153164046753</v>
      </c>
      <c r="E216" s="349">
        <v>311.26916565900848</v>
      </c>
      <c r="F216" s="352">
        <v>4.9852075775896818</v>
      </c>
      <c r="G216" s="351">
        <v>30.247158403869406</v>
      </c>
      <c r="H216" s="337">
        <v>95.3925836356308</v>
      </c>
      <c r="I216" s="338">
        <v>441.89415558242644</v>
      </c>
      <c r="J216" s="341">
        <v>-15.84316807738815</v>
      </c>
      <c r="K216" s="342">
        <v>138.54476479099938</v>
      </c>
      <c r="L216" s="339">
        <f t="shared" si="23"/>
        <v>564.59575229603763</v>
      </c>
      <c r="M216" s="364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57">
        <v>680</v>
      </c>
      <c r="V216" s="346" t="s">
        <v>239</v>
      </c>
      <c r="W216" s="342">
        <v>24407</v>
      </c>
      <c r="X216" s="361">
        <v>1182.9431072896573</v>
      </c>
      <c r="Y216" s="337">
        <v>13.19064627013635</v>
      </c>
      <c r="Z216" s="358">
        <v>1196.1337535597936</v>
      </c>
      <c r="AA216" s="362">
        <v>-38.815708608186178</v>
      </c>
      <c r="AB216" s="360">
        <v>455.29440691808361</v>
      </c>
      <c r="AC216" s="366">
        <f t="shared" si="24"/>
        <v>1612.6124518696911</v>
      </c>
    </row>
    <row r="217" spans="1:29" ht="18.75">
      <c r="A217" s="345">
        <v>681</v>
      </c>
      <c r="B217" s="346" t="s">
        <v>240</v>
      </c>
      <c r="C217" s="342">
        <v>3330</v>
      </c>
      <c r="D217" s="336">
        <v>257.53873873873874</v>
      </c>
      <c r="E217" s="349">
        <v>33.846546546546548</v>
      </c>
      <c r="F217" s="352">
        <v>111.47807807807808</v>
      </c>
      <c r="G217" s="351">
        <v>112.21411411411411</v>
      </c>
      <c r="H217" s="337">
        <v>313.95855855855854</v>
      </c>
      <c r="I217" s="338">
        <v>571.49729729729734</v>
      </c>
      <c r="J217" s="341">
        <v>-18.709009009009009</v>
      </c>
      <c r="K217" s="342">
        <v>241.94275682125567</v>
      </c>
      <c r="L217" s="339">
        <f t="shared" si="23"/>
        <v>794.73104510954397</v>
      </c>
      <c r="M217" s="364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57">
        <v>681</v>
      </c>
      <c r="V217" s="346" t="s">
        <v>240</v>
      </c>
      <c r="W217" s="342">
        <v>3364</v>
      </c>
      <c r="X217" s="361">
        <v>2095.8913623352055</v>
      </c>
      <c r="Y217" s="337">
        <v>862.43029728665852</v>
      </c>
      <c r="Z217" s="358">
        <v>2958.321659621864</v>
      </c>
      <c r="AA217" s="363">
        <v>-29.408442330558859</v>
      </c>
      <c r="AB217" s="360">
        <v>768.45022049039756</v>
      </c>
      <c r="AC217" s="366">
        <f t="shared" si="24"/>
        <v>3697.3634377817025</v>
      </c>
    </row>
    <row r="218" spans="1:29" ht="18.75">
      <c r="A218" s="345">
        <v>683</v>
      </c>
      <c r="B218" s="346" t="s">
        <v>241</v>
      </c>
      <c r="C218" s="342">
        <v>3670</v>
      </c>
      <c r="D218" s="336">
        <v>1339.3198910081744</v>
      </c>
      <c r="E218" s="349">
        <v>1434.383378746594</v>
      </c>
      <c r="F218" s="352">
        <v>-105.84523160762943</v>
      </c>
      <c r="G218" s="351">
        <v>10.781743869209809</v>
      </c>
      <c r="H218" s="337">
        <v>673.76675749318804</v>
      </c>
      <c r="I218" s="338">
        <v>2013.0869209809264</v>
      </c>
      <c r="J218" s="341">
        <v>20.051226158038148</v>
      </c>
      <c r="K218" s="342">
        <v>207.0746535381721</v>
      </c>
      <c r="L218" s="339">
        <f t="shared" si="23"/>
        <v>2240.2128006771368</v>
      </c>
      <c r="M218" s="364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57">
        <v>683</v>
      </c>
      <c r="V218" s="346" t="s">
        <v>241</v>
      </c>
      <c r="W218" s="342">
        <v>3712</v>
      </c>
      <c r="X218" s="361">
        <v>3838.3049272195631</v>
      </c>
      <c r="Y218" s="337">
        <v>1256.7848032722461</v>
      </c>
      <c r="Z218" s="358">
        <v>5095.0897304918099</v>
      </c>
      <c r="AA218" s="362">
        <v>39.148168103448278</v>
      </c>
      <c r="AB218" s="360">
        <v>675.45453865903778</v>
      </c>
      <c r="AC218" s="366">
        <f t="shared" si="24"/>
        <v>5809.6924372542962</v>
      </c>
    </row>
    <row r="219" spans="1:29" ht="18.75">
      <c r="A219" s="345">
        <v>684</v>
      </c>
      <c r="B219" s="346" t="s">
        <v>242</v>
      </c>
      <c r="C219" s="342">
        <v>38959</v>
      </c>
      <c r="D219" s="336">
        <v>413.32018275623091</v>
      </c>
      <c r="E219" s="349">
        <v>187.20798788469929</v>
      </c>
      <c r="F219" s="352">
        <v>108.44379989219436</v>
      </c>
      <c r="G219" s="351">
        <v>117.66839497933725</v>
      </c>
      <c r="H219" s="337">
        <v>-12.525167483764983</v>
      </c>
      <c r="I219" s="338">
        <v>400.79498960445596</v>
      </c>
      <c r="J219" s="341">
        <v>-48.346107446289686</v>
      </c>
      <c r="K219" s="342">
        <v>180.72365737892724</v>
      </c>
      <c r="L219" s="339">
        <f t="shared" si="23"/>
        <v>533.17253953709348</v>
      </c>
      <c r="M219" s="364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57">
        <v>684</v>
      </c>
      <c r="V219" s="346" t="s">
        <v>242</v>
      </c>
      <c r="W219" s="342">
        <v>39040</v>
      </c>
      <c r="X219" s="361">
        <v>1270.4425487810536</v>
      </c>
      <c r="Y219" s="337">
        <v>-121.46491763040318</v>
      </c>
      <c r="Z219" s="358">
        <v>1148.9776311506505</v>
      </c>
      <c r="AA219" s="363">
        <v>-33.337499999999999</v>
      </c>
      <c r="AB219" s="360">
        <v>589.45997287573607</v>
      </c>
      <c r="AC219" s="366">
        <f t="shared" si="24"/>
        <v>1705.1001040263864</v>
      </c>
    </row>
    <row r="220" spans="1:29" ht="18.75">
      <c r="A220" s="345">
        <v>686</v>
      </c>
      <c r="B220" s="346" t="s">
        <v>243</v>
      </c>
      <c r="C220" s="342">
        <v>3033</v>
      </c>
      <c r="D220" s="336">
        <v>-142.4724695021431</v>
      </c>
      <c r="E220" s="349">
        <v>142.49126277612925</v>
      </c>
      <c r="F220" s="352">
        <v>-144.22782723376196</v>
      </c>
      <c r="G220" s="351">
        <v>-140.73590504451039</v>
      </c>
      <c r="H220" s="337">
        <v>435.04747774480711</v>
      </c>
      <c r="I220" s="338">
        <v>292.57500824266401</v>
      </c>
      <c r="J220" s="341">
        <v>161.00791295746785</v>
      </c>
      <c r="K220" s="342">
        <v>221.79610738535453</v>
      </c>
      <c r="L220" s="339">
        <f t="shared" si="23"/>
        <v>675.37902858548637</v>
      </c>
      <c r="M220" s="364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57">
        <v>686</v>
      </c>
      <c r="V220" s="346" t="s">
        <v>243</v>
      </c>
      <c r="W220" s="342">
        <v>3053</v>
      </c>
      <c r="X220" s="361">
        <v>2594.0528273583386</v>
      </c>
      <c r="Y220" s="337">
        <v>949.05976087775809</v>
      </c>
      <c r="Z220" s="358">
        <v>3543.1125882360971</v>
      </c>
      <c r="AA220" s="362">
        <v>123.51981657386177</v>
      </c>
      <c r="AB220" s="360">
        <v>712.34534491236002</v>
      </c>
      <c r="AC220" s="366">
        <f t="shared" si="24"/>
        <v>4378.9777497223185</v>
      </c>
    </row>
    <row r="221" spans="1:29" ht="18.75">
      <c r="A221" s="345">
        <v>687</v>
      </c>
      <c r="B221" s="346" t="s">
        <v>244</v>
      </c>
      <c r="C221" s="342">
        <v>1513</v>
      </c>
      <c r="D221" s="336">
        <v>297.96893588896233</v>
      </c>
      <c r="E221" s="349">
        <v>604.86318572372772</v>
      </c>
      <c r="F221" s="352">
        <v>-121.6463978849967</v>
      </c>
      <c r="G221" s="351">
        <v>-185.24785194976866</v>
      </c>
      <c r="H221" s="337">
        <v>-20.690680766688697</v>
      </c>
      <c r="I221" s="338">
        <v>277.27891606080635</v>
      </c>
      <c r="J221" s="341">
        <v>100.96563119629874</v>
      </c>
      <c r="K221" s="342">
        <v>248.53450675871156</v>
      </c>
      <c r="L221" s="339">
        <f t="shared" si="23"/>
        <v>626.77905401581666</v>
      </c>
      <c r="M221" s="364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57">
        <v>687</v>
      </c>
      <c r="V221" s="346" t="s">
        <v>244</v>
      </c>
      <c r="W221" s="342">
        <v>1561</v>
      </c>
      <c r="X221" s="361">
        <v>3922.4546833724808</v>
      </c>
      <c r="Y221" s="337">
        <v>568.21589344207985</v>
      </c>
      <c r="Z221" s="358">
        <v>4490.6705768145603</v>
      </c>
      <c r="AA221" s="363">
        <v>102.10185778347213</v>
      </c>
      <c r="AB221" s="360">
        <v>800.41212262017734</v>
      </c>
      <c r="AC221" s="366">
        <f t="shared" si="24"/>
        <v>5393.1845572182101</v>
      </c>
    </row>
    <row r="222" spans="1:29" ht="18.75">
      <c r="A222" s="345">
        <v>689</v>
      </c>
      <c r="B222" s="346" t="s">
        <v>245</v>
      </c>
      <c r="C222" s="342">
        <v>3092</v>
      </c>
      <c r="D222" s="336">
        <v>653.57826649417848</v>
      </c>
      <c r="E222" s="349">
        <v>-155.32891332470894</v>
      </c>
      <c r="F222" s="352">
        <v>478.22800776196635</v>
      </c>
      <c r="G222" s="351">
        <v>330.67917205692106</v>
      </c>
      <c r="H222" s="337">
        <v>140.58958602846053</v>
      </c>
      <c r="I222" s="338">
        <v>794.16785252263912</v>
      </c>
      <c r="J222" s="341">
        <v>-83.586675291073732</v>
      </c>
      <c r="K222" s="342">
        <v>192.56532676435617</v>
      </c>
      <c r="L222" s="339">
        <f t="shared" si="23"/>
        <v>903.14650399592153</v>
      </c>
      <c r="M222" s="364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57">
        <v>689</v>
      </c>
      <c r="V222" s="346" t="s">
        <v>245</v>
      </c>
      <c r="W222" s="342">
        <v>3146</v>
      </c>
      <c r="X222" s="361">
        <v>2778.6768449079614</v>
      </c>
      <c r="Y222" s="337">
        <v>267.23822102488913</v>
      </c>
      <c r="Z222" s="358">
        <v>3045.9150659328502</v>
      </c>
      <c r="AA222" s="362">
        <v>-148.02129688493324</v>
      </c>
      <c r="AB222" s="360">
        <v>625.97817702636257</v>
      </c>
      <c r="AC222" s="366">
        <f t="shared" si="24"/>
        <v>3523.8719460742795</v>
      </c>
    </row>
    <row r="223" spans="1:29" ht="18.75">
      <c r="A223" s="345">
        <v>691</v>
      </c>
      <c r="B223" s="346" t="s">
        <v>246</v>
      </c>
      <c r="C223" s="342">
        <v>2690</v>
      </c>
      <c r="D223" s="336">
        <v>913.09851301115236</v>
      </c>
      <c r="E223" s="349">
        <v>692.59293680297401</v>
      </c>
      <c r="F223" s="352">
        <v>200.01189591078068</v>
      </c>
      <c r="G223" s="351">
        <v>20.49368029739777</v>
      </c>
      <c r="H223" s="337">
        <v>667.44498141263944</v>
      </c>
      <c r="I223" s="338">
        <v>1580.5438661710036</v>
      </c>
      <c r="J223" s="341">
        <v>-14.468029739776952</v>
      </c>
      <c r="K223" s="342">
        <v>238.27511465701622</v>
      </c>
      <c r="L223" s="339">
        <f t="shared" si="23"/>
        <v>1804.3509510882429</v>
      </c>
      <c r="M223" s="364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57">
        <v>691</v>
      </c>
      <c r="V223" s="346" t="s">
        <v>246</v>
      </c>
      <c r="W223" s="342">
        <v>2710</v>
      </c>
      <c r="X223" s="361">
        <v>2861.3094175874876</v>
      </c>
      <c r="Y223" s="337">
        <v>1159.7664555124679</v>
      </c>
      <c r="Z223" s="358">
        <v>4021.0758730999555</v>
      </c>
      <c r="AA223" s="363">
        <v>5.0107011070110703</v>
      </c>
      <c r="AB223" s="360">
        <v>698.92346306605737</v>
      </c>
      <c r="AC223" s="366">
        <f t="shared" si="24"/>
        <v>4725.010037273024</v>
      </c>
    </row>
    <row r="224" spans="1:29" ht="18.75">
      <c r="A224" s="345">
        <v>694</v>
      </c>
      <c r="B224" s="346" t="s">
        <v>247</v>
      </c>
      <c r="C224" s="342">
        <v>28521</v>
      </c>
      <c r="D224" s="336">
        <v>264.80989446372848</v>
      </c>
      <c r="E224" s="349">
        <v>198.68395217558992</v>
      </c>
      <c r="F224" s="352">
        <v>6.3930437221696295</v>
      </c>
      <c r="G224" s="351">
        <v>59.732898565968938</v>
      </c>
      <c r="H224" s="337">
        <v>77.32050068370674</v>
      </c>
      <c r="I224" s="338">
        <v>342.13039514743525</v>
      </c>
      <c r="J224" s="341">
        <v>-3.247607026401599</v>
      </c>
      <c r="K224" s="342">
        <v>151.77764705331907</v>
      </c>
      <c r="L224" s="339">
        <f t="shared" si="23"/>
        <v>490.6604351743527</v>
      </c>
      <c r="M224" s="364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57">
        <v>694</v>
      </c>
      <c r="V224" s="346" t="s">
        <v>247</v>
      </c>
      <c r="W224" s="342">
        <v>28710</v>
      </c>
      <c r="X224" s="361">
        <v>1155.0210895891521</v>
      </c>
      <c r="Y224" s="337">
        <v>79.965780029477997</v>
      </c>
      <c r="Z224" s="358">
        <v>1234.9868696186302</v>
      </c>
      <c r="AA224" s="362">
        <v>-16.770184604667364</v>
      </c>
      <c r="AB224" s="360">
        <v>482.99223461889358</v>
      </c>
      <c r="AC224" s="366">
        <f t="shared" si="24"/>
        <v>1701.2089196328566</v>
      </c>
    </row>
    <row r="225" spans="1:29" ht="18.75">
      <c r="A225" s="345">
        <v>697</v>
      </c>
      <c r="B225" s="346" t="s">
        <v>248</v>
      </c>
      <c r="C225" s="342">
        <v>1210</v>
      </c>
      <c r="D225" s="336">
        <v>114.41487603305785</v>
      </c>
      <c r="E225" s="349">
        <v>284.90165289256197</v>
      </c>
      <c r="F225" s="352">
        <v>-108.06776859504133</v>
      </c>
      <c r="G225" s="351">
        <v>-62.419008264462811</v>
      </c>
      <c r="H225" s="337">
        <v>282.42479338842975</v>
      </c>
      <c r="I225" s="338">
        <v>396.8404958677686</v>
      </c>
      <c r="J225" s="341">
        <v>-159.46363636363637</v>
      </c>
      <c r="K225" s="342">
        <v>243.32082494356538</v>
      </c>
      <c r="L225" s="339">
        <f t="shared" si="23"/>
        <v>480.69768444769761</v>
      </c>
      <c r="M225" s="364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57">
        <v>697</v>
      </c>
      <c r="V225" s="346" t="s">
        <v>248</v>
      </c>
      <c r="W225" s="342">
        <v>1235</v>
      </c>
      <c r="X225" s="361">
        <v>3613.8451839908957</v>
      </c>
      <c r="Y225" s="337">
        <v>733.48099593631935</v>
      </c>
      <c r="Z225" s="358">
        <v>4347.326179927215</v>
      </c>
      <c r="AA225" s="363">
        <v>-208.23724696356274</v>
      </c>
      <c r="AB225" s="360">
        <v>782.50443432309271</v>
      </c>
      <c r="AC225" s="366">
        <f t="shared" si="24"/>
        <v>4921.593367286745</v>
      </c>
    </row>
    <row r="226" spans="1:29" ht="18.75">
      <c r="A226" s="345">
        <v>698</v>
      </c>
      <c r="B226" s="346" t="s">
        <v>249</v>
      </c>
      <c r="C226" s="342">
        <v>64180</v>
      </c>
      <c r="D226" s="336">
        <v>-108.08628856341539</v>
      </c>
      <c r="E226" s="349">
        <v>362.08451230913056</v>
      </c>
      <c r="F226" s="352">
        <v>-285.2870052976005</v>
      </c>
      <c r="G226" s="351">
        <v>-184.88379557494545</v>
      </c>
      <c r="H226" s="337">
        <v>301.06763789342472</v>
      </c>
      <c r="I226" s="338">
        <v>192.98134933000935</v>
      </c>
      <c r="J226" s="341">
        <v>-75.780180741664068</v>
      </c>
      <c r="K226" s="342">
        <v>149.62144699335249</v>
      </c>
      <c r="L226" s="339">
        <f t="shared" si="23"/>
        <v>266.82261558169779</v>
      </c>
      <c r="M226" s="364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57">
        <v>698</v>
      </c>
      <c r="V226" s="346" t="s">
        <v>249</v>
      </c>
      <c r="W226" s="342">
        <v>63528</v>
      </c>
      <c r="X226" s="361">
        <v>1097.5442816032748</v>
      </c>
      <c r="Y226" s="337">
        <v>406.89537242160497</v>
      </c>
      <c r="Z226" s="358">
        <v>1504.4396540248799</v>
      </c>
      <c r="AA226" s="362">
        <v>-54.153853418964864</v>
      </c>
      <c r="AB226" s="360">
        <v>495.02112817209473</v>
      </c>
      <c r="AC226" s="366">
        <f t="shared" si="24"/>
        <v>1945.3069287780097</v>
      </c>
    </row>
    <row r="227" spans="1:29" ht="18.75">
      <c r="A227" s="345">
        <v>700</v>
      </c>
      <c r="B227" s="346" t="s">
        <v>250</v>
      </c>
      <c r="C227" s="342">
        <v>4913</v>
      </c>
      <c r="D227" s="336">
        <v>245.05597394667208</v>
      </c>
      <c r="E227" s="349">
        <v>92.082637899450432</v>
      </c>
      <c r="F227" s="352">
        <v>49.427437410950539</v>
      </c>
      <c r="G227" s="351">
        <v>103.54589863627112</v>
      </c>
      <c r="H227" s="337">
        <v>-1.2253205780582128</v>
      </c>
      <c r="I227" s="338">
        <v>243.83065336861389</v>
      </c>
      <c r="J227" s="341">
        <v>-223.94056584571544</v>
      </c>
      <c r="K227" s="342">
        <v>166.01338980050613</v>
      </c>
      <c r="L227" s="339">
        <f t="shared" si="23"/>
        <v>185.90347732340459</v>
      </c>
      <c r="M227" s="364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57">
        <v>700</v>
      </c>
      <c r="V227" s="346" t="s">
        <v>250</v>
      </c>
      <c r="W227" s="342">
        <v>4922</v>
      </c>
      <c r="X227" s="361">
        <v>2039.7270957526327</v>
      </c>
      <c r="Y227" s="337">
        <v>106.52988516902205</v>
      </c>
      <c r="Z227" s="358">
        <v>2146.2569809216548</v>
      </c>
      <c r="AA227" s="363">
        <v>-203.07314099959365</v>
      </c>
      <c r="AB227" s="360">
        <v>558.66615169420095</v>
      </c>
      <c r="AC227" s="366">
        <f t="shared" si="24"/>
        <v>2501.8499916162618</v>
      </c>
    </row>
    <row r="228" spans="1:29" ht="18.75">
      <c r="A228" s="345">
        <v>702</v>
      </c>
      <c r="B228" s="346" t="s">
        <v>251</v>
      </c>
      <c r="C228" s="342">
        <v>4155</v>
      </c>
      <c r="D228" s="336">
        <v>218.81853188929</v>
      </c>
      <c r="E228" s="349">
        <v>22.772803850782189</v>
      </c>
      <c r="F228" s="352">
        <v>143.32154031287607</v>
      </c>
      <c r="G228" s="351">
        <v>52.724187725631772</v>
      </c>
      <c r="H228" s="337">
        <v>210.36702767749699</v>
      </c>
      <c r="I228" s="338">
        <v>429.18555956678699</v>
      </c>
      <c r="J228" s="341">
        <v>-198.89265944645007</v>
      </c>
      <c r="K228" s="342">
        <v>219.04972195045565</v>
      </c>
      <c r="L228" s="339">
        <f t="shared" si="23"/>
        <v>449.34262207079257</v>
      </c>
      <c r="M228" s="364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57">
        <v>702</v>
      </c>
      <c r="V228" s="346" t="s">
        <v>251</v>
      </c>
      <c r="W228" s="342">
        <v>4215</v>
      </c>
      <c r="X228" s="361">
        <v>2363.3732235019652</v>
      </c>
      <c r="Y228" s="337">
        <v>661.81207689163818</v>
      </c>
      <c r="Z228" s="358">
        <v>3025.1853003936035</v>
      </c>
      <c r="AA228" s="362">
        <v>-187.69703440094898</v>
      </c>
      <c r="AB228" s="360">
        <v>705.01924279621073</v>
      </c>
      <c r="AC228" s="366">
        <f t="shared" si="24"/>
        <v>3542.5075087888649</v>
      </c>
    </row>
    <row r="229" spans="1:29" ht="18.75">
      <c r="A229" s="345">
        <v>704</v>
      </c>
      <c r="B229" s="346" t="s">
        <v>252</v>
      </c>
      <c r="C229" s="342">
        <v>6379</v>
      </c>
      <c r="D229" s="336">
        <v>666.14124470920206</v>
      </c>
      <c r="E229" s="349">
        <v>595.68161153785854</v>
      </c>
      <c r="F229" s="352">
        <v>71.323248158018501</v>
      </c>
      <c r="G229" s="351">
        <v>-0.86361498667502745</v>
      </c>
      <c r="H229" s="337">
        <v>180.00532998902651</v>
      </c>
      <c r="I229" s="338">
        <v>846.14657469822862</v>
      </c>
      <c r="J229" s="341">
        <v>-153.15645085436589</v>
      </c>
      <c r="K229" s="342">
        <v>136.67386201710141</v>
      </c>
      <c r="L229" s="339">
        <f t="shared" si="23"/>
        <v>829.6639858609642</v>
      </c>
      <c r="M229" s="364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57">
        <v>704</v>
      </c>
      <c r="V229" s="346" t="s">
        <v>252</v>
      </c>
      <c r="W229" s="342">
        <v>6354</v>
      </c>
      <c r="X229" s="361">
        <v>905.45021781456524</v>
      </c>
      <c r="Y229" s="337">
        <v>22.606844164407622</v>
      </c>
      <c r="Z229" s="358">
        <v>928.05706197897291</v>
      </c>
      <c r="AA229" s="363">
        <v>-152.59490084985836</v>
      </c>
      <c r="AB229" s="360">
        <v>446.78377906821817</v>
      </c>
      <c r="AC229" s="366">
        <f t="shared" si="24"/>
        <v>1222.2459401973326</v>
      </c>
    </row>
    <row r="230" spans="1:29" ht="18.75">
      <c r="A230" s="345">
        <v>707</v>
      </c>
      <c r="B230" s="346" t="s">
        <v>253</v>
      </c>
      <c r="C230" s="342">
        <v>2032</v>
      </c>
      <c r="D230" s="336">
        <v>129.90944881889763</v>
      </c>
      <c r="E230" s="349">
        <v>-52.493110236220474</v>
      </c>
      <c r="F230" s="352">
        <v>59.370570866141733</v>
      </c>
      <c r="G230" s="351">
        <v>123.03198818897638</v>
      </c>
      <c r="H230" s="337">
        <v>606.21555118110234</v>
      </c>
      <c r="I230" s="338">
        <v>736.125</v>
      </c>
      <c r="J230" s="341">
        <v>-277.72687007874015</v>
      </c>
      <c r="K230" s="342">
        <v>258.0843711927327</v>
      </c>
      <c r="L230" s="339">
        <f t="shared" si="23"/>
        <v>716.48250111399261</v>
      </c>
      <c r="M230" s="364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57">
        <v>707</v>
      </c>
      <c r="V230" s="346" t="s">
        <v>253</v>
      </c>
      <c r="W230" s="342">
        <v>2066</v>
      </c>
      <c r="X230" s="361">
        <v>2926.9065225281342</v>
      </c>
      <c r="Y230" s="337">
        <v>1308.9945265336353</v>
      </c>
      <c r="Z230" s="358">
        <v>4235.9010490617693</v>
      </c>
      <c r="AA230" s="362">
        <v>-257.14327202323329</v>
      </c>
      <c r="AB230" s="360">
        <v>830.00364243795946</v>
      </c>
      <c r="AC230" s="366">
        <f t="shared" si="24"/>
        <v>4808.7614194764956</v>
      </c>
    </row>
    <row r="231" spans="1:29" ht="18.75">
      <c r="A231" s="345">
        <v>710</v>
      </c>
      <c r="B231" s="346" t="s">
        <v>254</v>
      </c>
      <c r="C231" s="342">
        <v>27484</v>
      </c>
      <c r="D231" s="336">
        <v>329.73537330810655</v>
      </c>
      <c r="E231" s="349">
        <v>382.98497307524377</v>
      </c>
      <c r="F231" s="352">
        <v>-68.273722893319743</v>
      </c>
      <c r="G231" s="351">
        <v>15.024123126182506</v>
      </c>
      <c r="H231" s="337">
        <v>296.59096201426286</v>
      </c>
      <c r="I231" s="338">
        <v>626.32633532236935</v>
      </c>
      <c r="J231" s="341">
        <v>-28.531618396157764</v>
      </c>
      <c r="K231" s="342">
        <v>178.35907737278177</v>
      </c>
      <c r="L231" s="339">
        <f t="shared" si="23"/>
        <v>776.15379429899326</v>
      </c>
      <c r="M231" s="364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57">
        <v>710</v>
      </c>
      <c r="V231" s="346" t="s">
        <v>254</v>
      </c>
      <c r="W231" s="342">
        <v>27528</v>
      </c>
      <c r="X231" s="361">
        <v>1626.0336700803452</v>
      </c>
      <c r="Y231" s="337">
        <v>421.04119830544295</v>
      </c>
      <c r="Z231" s="358">
        <v>2047.0748683857882</v>
      </c>
      <c r="AA231" s="363">
        <v>-26.936682650392328</v>
      </c>
      <c r="AB231" s="360">
        <v>578.12569939516072</v>
      </c>
      <c r="AC231" s="366">
        <f t="shared" si="24"/>
        <v>2598.2638851305564</v>
      </c>
    </row>
    <row r="232" spans="1:29" ht="18.75">
      <c r="A232" s="345">
        <v>729</v>
      </c>
      <c r="B232" s="346" t="s">
        <v>255</v>
      </c>
      <c r="C232" s="342">
        <v>9117</v>
      </c>
      <c r="D232" s="336">
        <v>220.48162772841943</v>
      </c>
      <c r="E232" s="349">
        <v>198.89525063068993</v>
      </c>
      <c r="F232" s="352">
        <v>-0.24514642974662718</v>
      </c>
      <c r="G232" s="351">
        <v>21.831523527476143</v>
      </c>
      <c r="H232" s="337">
        <v>501.52352747614344</v>
      </c>
      <c r="I232" s="338">
        <v>722.00526488976641</v>
      </c>
      <c r="J232" s="341">
        <v>25.74717560601075</v>
      </c>
      <c r="K232" s="342">
        <v>208.97184609212778</v>
      </c>
      <c r="L232" s="339">
        <f t="shared" si="23"/>
        <v>956.72428658790488</v>
      </c>
      <c r="M232" s="364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57">
        <v>729</v>
      </c>
      <c r="V232" s="346" t="s">
        <v>255</v>
      </c>
      <c r="W232" s="342">
        <v>9208</v>
      </c>
      <c r="X232" s="361">
        <v>2257.3145768764616</v>
      </c>
      <c r="Y232" s="337">
        <v>967.36290841925506</v>
      </c>
      <c r="Z232" s="358">
        <v>3224.677485295716</v>
      </c>
      <c r="AA232" s="362">
        <v>26.184079061685491</v>
      </c>
      <c r="AB232" s="360">
        <v>681.0741570783315</v>
      </c>
      <c r="AC232" s="366">
        <f t="shared" si="24"/>
        <v>3931.9357214357333</v>
      </c>
    </row>
    <row r="233" spans="1:29" ht="18.75">
      <c r="A233" s="345">
        <v>732</v>
      </c>
      <c r="B233" s="346" t="s">
        <v>256</v>
      </c>
      <c r="C233" s="342">
        <v>3416</v>
      </c>
      <c r="D233" s="336">
        <v>781.55649882903981</v>
      </c>
      <c r="E233" s="349">
        <v>788.99502341920379</v>
      </c>
      <c r="F233" s="352">
        <v>-177.06206088992974</v>
      </c>
      <c r="G233" s="351">
        <v>169.62353629976582</v>
      </c>
      <c r="H233" s="337">
        <v>345.15807962529271</v>
      </c>
      <c r="I233" s="338">
        <v>1126.7148711943794</v>
      </c>
      <c r="J233" s="341">
        <v>25.457845433255269</v>
      </c>
      <c r="K233" s="342">
        <v>221.21655108387009</v>
      </c>
      <c r="L233" s="339">
        <f t="shared" si="23"/>
        <v>1373.3892677115048</v>
      </c>
      <c r="M233" s="364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57">
        <v>732</v>
      </c>
      <c r="V233" s="346" t="s">
        <v>256</v>
      </c>
      <c r="W233" s="342">
        <v>3407</v>
      </c>
      <c r="X233" s="361">
        <v>4763.1599011397357</v>
      </c>
      <c r="Y233" s="337">
        <v>839.28453603266291</v>
      </c>
      <c r="Z233" s="358">
        <v>5602.4444371723985</v>
      </c>
      <c r="AA233" s="363">
        <v>51.255063105371292</v>
      </c>
      <c r="AB233" s="360">
        <v>726.76669270050229</v>
      </c>
      <c r="AC233" s="366">
        <f t="shared" si="24"/>
        <v>6380.4661929782715</v>
      </c>
    </row>
    <row r="234" spans="1:29" ht="18.75">
      <c r="A234" s="345">
        <v>734</v>
      </c>
      <c r="B234" s="346" t="s">
        <v>257</v>
      </c>
      <c r="C234" s="342">
        <v>51400</v>
      </c>
      <c r="D234" s="336">
        <v>97.696478599221791</v>
      </c>
      <c r="E234" s="349">
        <v>163.09155642023347</v>
      </c>
      <c r="F234" s="352">
        <v>-62.187782101167315</v>
      </c>
      <c r="G234" s="351">
        <v>-3.2072957198443581</v>
      </c>
      <c r="H234" s="337">
        <v>317.94231517509729</v>
      </c>
      <c r="I234" s="338">
        <v>415.63879377431908</v>
      </c>
      <c r="J234" s="341">
        <v>-47.192762645914399</v>
      </c>
      <c r="K234" s="342">
        <v>180.42464144571787</v>
      </c>
      <c r="L234" s="339">
        <f t="shared" si="23"/>
        <v>548.87067257412252</v>
      </c>
      <c r="M234" s="364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57">
        <v>734</v>
      </c>
      <c r="V234" s="346" t="s">
        <v>257</v>
      </c>
      <c r="W234" s="342">
        <v>51562</v>
      </c>
      <c r="X234" s="361">
        <v>1497.7732920594428</v>
      </c>
      <c r="Y234" s="337">
        <v>516.1150033918907</v>
      </c>
      <c r="Z234" s="358">
        <v>2013.8882954513333</v>
      </c>
      <c r="AA234" s="362">
        <v>-46.463306310849077</v>
      </c>
      <c r="AB234" s="360">
        <v>581.56965738610859</v>
      </c>
      <c r="AC234" s="366">
        <f t="shared" si="24"/>
        <v>2548.994646526593</v>
      </c>
    </row>
    <row r="235" spans="1:29" ht="18.75">
      <c r="A235" s="345">
        <v>738</v>
      </c>
      <c r="B235" s="346" t="s">
        <v>258</v>
      </c>
      <c r="C235" s="342">
        <v>2959</v>
      </c>
      <c r="D235" s="336">
        <v>220.53937140925987</v>
      </c>
      <c r="E235" s="349">
        <v>206.1051030753633</v>
      </c>
      <c r="F235" s="352">
        <v>16.389658668469078</v>
      </c>
      <c r="G235" s="351">
        <v>-1.9553903345724908</v>
      </c>
      <c r="H235" s="337">
        <v>314.9837783034809</v>
      </c>
      <c r="I235" s="338">
        <v>535.52281176072995</v>
      </c>
      <c r="J235" s="341">
        <v>-236.01757350456236</v>
      </c>
      <c r="K235" s="342">
        <v>197.66784685017544</v>
      </c>
      <c r="L235" s="339">
        <f t="shared" si="23"/>
        <v>497.17308510634302</v>
      </c>
      <c r="M235" s="364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57">
        <v>738</v>
      </c>
      <c r="V235" s="346" t="s">
        <v>258</v>
      </c>
      <c r="W235" s="342">
        <v>2950</v>
      </c>
      <c r="X235" s="361">
        <v>941.96537185428417</v>
      </c>
      <c r="Y235" s="337">
        <v>457.69506114760435</v>
      </c>
      <c r="Z235" s="358">
        <v>1399.6604330018886</v>
      </c>
      <c r="AA235" s="363">
        <v>-193.59186440677965</v>
      </c>
      <c r="AB235" s="360">
        <v>644.48153636051006</v>
      </c>
      <c r="AC235" s="366">
        <f t="shared" si="24"/>
        <v>1850.550104955619</v>
      </c>
    </row>
    <row r="236" spans="1:29" ht="18.75">
      <c r="A236" s="345">
        <v>739</v>
      </c>
      <c r="B236" s="346" t="s">
        <v>259</v>
      </c>
      <c r="C236" s="342">
        <v>3261</v>
      </c>
      <c r="D236" s="336">
        <v>819.59920269855877</v>
      </c>
      <c r="E236" s="349">
        <v>-15.679546151487274</v>
      </c>
      <c r="F236" s="352">
        <v>456.03526525605645</v>
      </c>
      <c r="G236" s="351">
        <v>379.24348359398959</v>
      </c>
      <c r="H236" s="337">
        <v>261.1076356945722</v>
      </c>
      <c r="I236" s="338">
        <v>1080.706838393131</v>
      </c>
      <c r="J236" s="341">
        <v>135.02023919043239</v>
      </c>
      <c r="K236" s="342">
        <v>220.69439741690144</v>
      </c>
      <c r="L236" s="339">
        <f t="shared" si="23"/>
        <v>1436.4214750004649</v>
      </c>
      <c r="M236" s="364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57">
        <v>739</v>
      </c>
      <c r="V236" s="346" t="s">
        <v>259</v>
      </c>
      <c r="W236" s="342">
        <v>3326</v>
      </c>
      <c r="X236" s="361">
        <v>2697.663726837467</v>
      </c>
      <c r="Y236" s="337">
        <v>647.00200565736509</v>
      </c>
      <c r="Z236" s="358">
        <v>3344.6657324948328</v>
      </c>
      <c r="AA236" s="362">
        <v>105.44558027660854</v>
      </c>
      <c r="AB236" s="360">
        <v>724.69380921082438</v>
      </c>
      <c r="AC236" s="366">
        <f t="shared" si="24"/>
        <v>4174.8051219822655</v>
      </c>
    </row>
    <row r="237" spans="1:29" ht="18.75">
      <c r="A237" s="345">
        <v>740</v>
      </c>
      <c r="B237" s="346" t="s">
        <v>260</v>
      </c>
      <c r="C237" s="342">
        <v>32547</v>
      </c>
      <c r="D237" s="336">
        <v>-65.918917258119023</v>
      </c>
      <c r="E237" s="349">
        <v>-10.838295388207822</v>
      </c>
      <c r="F237" s="352">
        <v>-62.088825390973057</v>
      </c>
      <c r="G237" s="351">
        <v>7.0082035210618487</v>
      </c>
      <c r="H237" s="337">
        <v>246.62475804221586</v>
      </c>
      <c r="I237" s="338">
        <v>180.70584078409684</v>
      </c>
      <c r="J237" s="341">
        <v>-42.75684394875104</v>
      </c>
      <c r="K237" s="342">
        <v>189.12646960364498</v>
      </c>
      <c r="L237" s="339">
        <f t="shared" si="23"/>
        <v>327.07546643899076</v>
      </c>
      <c r="M237" s="364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57">
        <v>740</v>
      </c>
      <c r="V237" s="346" t="s">
        <v>260</v>
      </c>
      <c r="W237" s="342">
        <v>32662</v>
      </c>
      <c r="X237" s="361">
        <v>1930.1321733064731</v>
      </c>
      <c r="Y237" s="337">
        <v>504.38679449008106</v>
      </c>
      <c r="Z237" s="358">
        <v>2434.5189677965545</v>
      </c>
      <c r="AA237" s="363">
        <v>-49.655318106668297</v>
      </c>
      <c r="AB237" s="360">
        <v>618.34057872814446</v>
      </c>
      <c r="AC237" s="366">
        <f t="shared" si="24"/>
        <v>3003.2042284180307</v>
      </c>
    </row>
    <row r="238" spans="1:29" ht="18.75">
      <c r="A238" s="345">
        <v>742</v>
      </c>
      <c r="B238" s="346" t="s">
        <v>261</v>
      </c>
      <c r="C238" s="342">
        <v>1009</v>
      </c>
      <c r="D238" s="336">
        <v>864.3141724479683</v>
      </c>
      <c r="E238" s="349">
        <v>901.85827552031719</v>
      </c>
      <c r="F238" s="352">
        <v>-159.96729435084242</v>
      </c>
      <c r="G238" s="351">
        <v>122.42319127849356</v>
      </c>
      <c r="H238" s="337">
        <v>-48.600594648166499</v>
      </c>
      <c r="I238" s="338">
        <v>815.71357779980178</v>
      </c>
      <c r="J238" s="341">
        <v>324.20713577799802</v>
      </c>
      <c r="K238" s="342">
        <v>223.03074373785574</v>
      </c>
      <c r="L238" s="339">
        <f t="shared" si="23"/>
        <v>1362.9514573156555</v>
      </c>
      <c r="M238" s="364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57">
        <v>742</v>
      </c>
      <c r="V238" s="346" t="s">
        <v>261</v>
      </c>
      <c r="W238" s="342">
        <v>1009</v>
      </c>
      <c r="X238" s="361">
        <v>3751.8288013072347</v>
      </c>
      <c r="Y238" s="337">
        <v>75.002058973516753</v>
      </c>
      <c r="Z238" s="358">
        <v>3826.8308602807515</v>
      </c>
      <c r="AA238" s="362">
        <v>279.88007928642219</v>
      </c>
      <c r="AB238" s="360">
        <v>748.9019136154036</v>
      </c>
      <c r="AC238" s="366">
        <f t="shared" si="24"/>
        <v>4855.612853182578</v>
      </c>
    </row>
    <row r="239" spans="1:29" ht="18.75">
      <c r="A239" s="345">
        <v>743</v>
      </c>
      <c r="B239" s="346" t="s">
        <v>262</v>
      </c>
      <c r="C239" s="342">
        <v>64736</v>
      </c>
      <c r="D239" s="336">
        <v>180.49307958477507</v>
      </c>
      <c r="E239" s="349">
        <v>306.96354424122592</v>
      </c>
      <c r="F239" s="352">
        <v>-84.927783613445385</v>
      </c>
      <c r="G239" s="351">
        <v>-41.542681043005437</v>
      </c>
      <c r="H239" s="337">
        <v>183.15434997528422</v>
      </c>
      <c r="I239" s="338">
        <v>363.64744500741472</v>
      </c>
      <c r="J239" s="341">
        <v>-41.086412506178945</v>
      </c>
      <c r="K239" s="342">
        <v>153.63269166771335</v>
      </c>
      <c r="L239" s="339">
        <f t="shared" si="23"/>
        <v>476.19372416894913</v>
      </c>
      <c r="M239" s="364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57">
        <v>743</v>
      </c>
      <c r="V239" s="346" t="s">
        <v>262</v>
      </c>
      <c r="W239" s="342">
        <v>64130</v>
      </c>
      <c r="X239" s="361">
        <v>1153.9560996396965</v>
      </c>
      <c r="Y239" s="337">
        <v>317.0273614201995</v>
      </c>
      <c r="Z239" s="358">
        <v>1470.9834610598959</v>
      </c>
      <c r="AA239" s="363">
        <v>-42.590846717604862</v>
      </c>
      <c r="AB239" s="360">
        <v>499.97343829704749</v>
      </c>
      <c r="AC239" s="366">
        <f t="shared" si="24"/>
        <v>1928.3660526393387</v>
      </c>
    </row>
    <row r="240" spans="1:29" ht="18.75">
      <c r="A240" s="345">
        <v>746</v>
      </c>
      <c r="B240" s="346" t="s">
        <v>263</v>
      </c>
      <c r="C240" s="342">
        <v>4781</v>
      </c>
      <c r="D240" s="336">
        <v>1036.0422505751935</v>
      </c>
      <c r="E240" s="349">
        <v>1184.6668061075088</v>
      </c>
      <c r="F240" s="352">
        <v>-21.735201840619116</v>
      </c>
      <c r="G240" s="351">
        <v>-126.8893536916963</v>
      </c>
      <c r="H240" s="337">
        <v>288.1160845011504</v>
      </c>
      <c r="I240" s="338">
        <v>1324.1585442376072</v>
      </c>
      <c r="J240" s="341">
        <v>54.375862790211251</v>
      </c>
      <c r="K240" s="342">
        <v>193.17092220133165</v>
      </c>
      <c r="L240" s="339">
        <f t="shared" si="23"/>
        <v>1571.70532922915</v>
      </c>
      <c r="M240" s="364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57">
        <v>746</v>
      </c>
      <c r="V240" s="346" t="s">
        <v>263</v>
      </c>
      <c r="W240" s="342">
        <v>4834</v>
      </c>
      <c r="X240" s="361">
        <v>2724.7292819988602</v>
      </c>
      <c r="Y240" s="337">
        <v>976.68440698302663</v>
      </c>
      <c r="Z240" s="358">
        <v>3701.4136889818869</v>
      </c>
      <c r="AA240" s="362">
        <v>43.484278030616466</v>
      </c>
      <c r="AB240" s="360">
        <v>610.00054415314628</v>
      </c>
      <c r="AC240" s="366">
        <f t="shared" si="24"/>
        <v>4354.8985111656502</v>
      </c>
    </row>
    <row r="241" spans="1:29" ht="18.75">
      <c r="A241" s="345">
        <v>747</v>
      </c>
      <c r="B241" s="346" t="s">
        <v>264</v>
      </c>
      <c r="C241" s="342">
        <v>1352</v>
      </c>
      <c r="D241" s="336">
        <v>767.14349112426032</v>
      </c>
      <c r="E241" s="349">
        <v>166.00813609467457</v>
      </c>
      <c r="F241" s="352">
        <v>331.03476331360946</v>
      </c>
      <c r="G241" s="351">
        <v>270.10059171597635</v>
      </c>
      <c r="H241" s="337">
        <v>346.12352071005915</v>
      </c>
      <c r="I241" s="338">
        <v>1113.2670118343194</v>
      </c>
      <c r="J241" s="341">
        <v>-144.85946745562131</v>
      </c>
      <c r="K241" s="342">
        <v>248.53214509604931</v>
      </c>
      <c r="L241" s="339">
        <f t="shared" si="23"/>
        <v>1216.9396894747474</v>
      </c>
      <c r="M241" s="364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57">
        <v>747</v>
      </c>
      <c r="V241" s="346" t="s">
        <v>264</v>
      </c>
      <c r="W241" s="342">
        <v>1385</v>
      </c>
      <c r="X241" s="361">
        <v>2458.6172670046608</v>
      </c>
      <c r="Y241" s="337">
        <v>1086.8544924494818</v>
      </c>
      <c r="Z241" s="358">
        <v>3545.4717594541426</v>
      </c>
      <c r="AA241" s="363">
        <v>-156.73790613718413</v>
      </c>
      <c r="AB241" s="360">
        <v>802.61065886748941</v>
      </c>
      <c r="AC241" s="366">
        <f t="shared" si="24"/>
        <v>4191.3445121844479</v>
      </c>
    </row>
    <row r="242" spans="1:29" ht="18.75">
      <c r="A242" s="345">
        <v>748</v>
      </c>
      <c r="B242" s="346" t="s">
        <v>265</v>
      </c>
      <c r="C242" s="342">
        <v>5028</v>
      </c>
      <c r="D242" s="336">
        <v>600.57677008751</v>
      </c>
      <c r="E242" s="349">
        <v>898.97613365155132</v>
      </c>
      <c r="F242" s="352">
        <v>-132.3005171042164</v>
      </c>
      <c r="G242" s="351">
        <v>-166.09884645982498</v>
      </c>
      <c r="H242" s="337">
        <v>536.99224343675417</v>
      </c>
      <c r="I242" s="338">
        <v>1137.5688146380271</v>
      </c>
      <c r="J242" s="341">
        <v>20.363961813842483</v>
      </c>
      <c r="K242" s="342">
        <v>203.94288415977627</v>
      </c>
      <c r="L242" s="339">
        <f t="shared" si="23"/>
        <v>1361.8756606116458</v>
      </c>
      <c r="M242" s="364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57">
        <v>748</v>
      </c>
      <c r="V242" s="346" t="s">
        <v>265</v>
      </c>
      <c r="W242" s="342">
        <v>5034</v>
      </c>
      <c r="X242" s="361">
        <v>2361.6565299241051</v>
      </c>
      <c r="Y242" s="337">
        <v>959.61934721355897</v>
      </c>
      <c r="Z242" s="358">
        <v>3321.2758771376643</v>
      </c>
      <c r="AA242" s="362">
        <v>11.700437028208185</v>
      </c>
      <c r="AB242" s="360">
        <v>639.234037279022</v>
      </c>
      <c r="AC242" s="366">
        <f t="shared" si="24"/>
        <v>3972.2103514448945</v>
      </c>
    </row>
    <row r="243" spans="1:29" ht="18.75">
      <c r="A243" s="345">
        <v>749</v>
      </c>
      <c r="B243" s="346" t="s">
        <v>266</v>
      </c>
      <c r="C243" s="342">
        <v>21293</v>
      </c>
      <c r="D243" s="336">
        <v>260.59953975484899</v>
      </c>
      <c r="E243" s="349">
        <v>497.70727469121306</v>
      </c>
      <c r="F243" s="352">
        <v>-112.57953317991829</v>
      </c>
      <c r="G243" s="351">
        <v>-124.52820175644578</v>
      </c>
      <c r="H243" s="337">
        <v>217.57366270605363</v>
      </c>
      <c r="I243" s="338">
        <v>478.17315549711174</v>
      </c>
      <c r="J243" s="341">
        <v>-96.577607664490671</v>
      </c>
      <c r="K243" s="342">
        <v>144.9070019289727</v>
      </c>
      <c r="L243" s="339">
        <f t="shared" si="23"/>
        <v>526.50254976159374</v>
      </c>
      <c r="M243" s="364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57">
        <v>749</v>
      </c>
      <c r="V243" s="346" t="s">
        <v>266</v>
      </c>
      <c r="W243" s="342">
        <v>21251</v>
      </c>
      <c r="X243" s="361">
        <v>1431.2694752637765</v>
      </c>
      <c r="Y243" s="337">
        <v>253.83333262730545</v>
      </c>
      <c r="Z243" s="358">
        <v>1685.102807891082</v>
      </c>
      <c r="AA243" s="363">
        <v>-96.13491129829184</v>
      </c>
      <c r="AB243" s="360">
        <v>473.51953016354946</v>
      </c>
      <c r="AC243" s="366">
        <f t="shared" si="24"/>
        <v>2062.4874267563396</v>
      </c>
    </row>
    <row r="244" spans="1:29" ht="18.75">
      <c r="A244" s="345">
        <v>751</v>
      </c>
      <c r="B244" s="346" t="s">
        <v>267</v>
      </c>
      <c r="C244" s="342">
        <v>2904</v>
      </c>
      <c r="D244" s="336">
        <v>380.93973829201104</v>
      </c>
      <c r="E244" s="349">
        <v>448.37052341597797</v>
      </c>
      <c r="F244" s="352">
        <v>18.596418732782368</v>
      </c>
      <c r="G244" s="351">
        <v>-86.02720385674931</v>
      </c>
      <c r="H244" s="337">
        <v>449.98966942148758</v>
      </c>
      <c r="I244" s="338">
        <v>830.92906336088151</v>
      </c>
      <c r="J244" s="341">
        <v>89.656336088154276</v>
      </c>
      <c r="K244" s="342">
        <v>179.58689646403337</v>
      </c>
      <c r="L244" s="339">
        <f t="shared" si="23"/>
        <v>1100.1722959130691</v>
      </c>
      <c r="M244" s="364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57">
        <v>751</v>
      </c>
      <c r="V244" s="346" t="s">
        <v>267</v>
      </c>
      <c r="W244" s="342">
        <v>2950</v>
      </c>
      <c r="X244" s="361">
        <v>2157.2669718327779</v>
      </c>
      <c r="Y244" s="337">
        <v>563.03917436223185</v>
      </c>
      <c r="Z244" s="358">
        <v>2720.3061461950097</v>
      </c>
      <c r="AA244" s="362">
        <v>75.998305084745766</v>
      </c>
      <c r="AB244" s="360">
        <v>593.56180940201853</v>
      </c>
      <c r="AC244" s="366">
        <f t="shared" si="24"/>
        <v>3389.8662606817743</v>
      </c>
    </row>
    <row r="245" spans="1:29" ht="18.75">
      <c r="A245" s="345">
        <v>753</v>
      </c>
      <c r="B245" s="346" t="s">
        <v>268</v>
      </c>
      <c r="C245" s="342">
        <v>22190</v>
      </c>
      <c r="D245" s="336">
        <v>1002.3550247859396</v>
      </c>
      <c r="E245" s="349">
        <v>611.43032897701664</v>
      </c>
      <c r="F245" s="352">
        <v>244.79643983776475</v>
      </c>
      <c r="G245" s="351">
        <v>146.12825597115818</v>
      </c>
      <c r="H245" s="337">
        <v>-28.849887336638126</v>
      </c>
      <c r="I245" s="338">
        <v>973.50513744930151</v>
      </c>
      <c r="J245" s="341">
        <v>-95.943442992338888</v>
      </c>
      <c r="K245" s="342">
        <v>114.03235183572615</v>
      </c>
      <c r="L245" s="339">
        <f t="shared" si="23"/>
        <v>991.59404629268874</v>
      </c>
      <c r="M245" s="364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57">
        <v>753</v>
      </c>
      <c r="V245" s="346" t="s">
        <v>268</v>
      </c>
      <c r="W245" s="342">
        <v>21687</v>
      </c>
      <c r="X245" s="361">
        <v>901.74250865508782</v>
      </c>
      <c r="Y245" s="337">
        <v>-288.28048595468636</v>
      </c>
      <c r="Z245" s="358">
        <v>613.46202270040146</v>
      </c>
      <c r="AA245" s="363">
        <v>-96.292433254945365</v>
      </c>
      <c r="AB245" s="360">
        <v>371.61175139527796</v>
      </c>
      <c r="AC245" s="366">
        <f t="shared" si="24"/>
        <v>888.78134084073395</v>
      </c>
    </row>
    <row r="246" spans="1:29" ht="18.75">
      <c r="A246" s="345">
        <v>755</v>
      </c>
      <c r="B246" s="346" t="s">
        <v>269</v>
      </c>
      <c r="C246" s="342">
        <v>6198</v>
      </c>
      <c r="D246" s="336">
        <v>776.16908680219422</v>
      </c>
      <c r="E246" s="349">
        <v>566.21797353985153</v>
      </c>
      <c r="F246" s="352">
        <v>74.92094223943208</v>
      </c>
      <c r="G246" s="351">
        <v>135.03017102291062</v>
      </c>
      <c r="H246" s="337">
        <v>20.478380122620202</v>
      </c>
      <c r="I246" s="338">
        <v>796.64762826718299</v>
      </c>
      <c r="J246" s="341">
        <v>-258.80816392384639</v>
      </c>
      <c r="K246" s="342">
        <v>147.2733946070986</v>
      </c>
      <c r="L246" s="339">
        <f t="shared" si="23"/>
        <v>685.11285895043522</v>
      </c>
      <c r="M246" s="364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57">
        <v>755</v>
      </c>
      <c r="V246" s="346" t="s">
        <v>269</v>
      </c>
      <c r="W246" s="342">
        <v>6149</v>
      </c>
      <c r="X246" s="361">
        <v>917.27287174490823</v>
      </c>
      <c r="Y246" s="337">
        <v>-84.50757297069903</v>
      </c>
      <c r="Z246" s="358">
        <v>832.76529877420921</v>
      </c>
      <c r="AA246" s="362">
        <v>-248.01496178240365</v>
      </c>
      <c r="AB246" s="360">
        <v>488.31687701733665</v>
      </c>
      <c r="AC246" s="366">
        <f t="shared" si="24"/>
        <v>1073.0672140091424</v>
      </c>
    </row>
    <row r="247" spans="1:29" ht="18.75">
      <c r="A247" s="345">
        <v>758</v>
      </c>
      <c r="B247" s="346" t="s">
        <v>270</v>
      </c>
      <c r="C247" s="342">
        <v>8187</v>
      </c>
      <c r="D247" s="336">
        <v>246.8170269940149</v>
      </c>
      <c r="E247" s="349">
        <v>926.83730304140715</v>
      </c>
      <c r="F247" s="352">
        <v>-450.77000122144864</v>
      </c>
      <c r="G247" s="351">
        <v>-229.25027482594356</v>
      </c>
      <c r="H247" s="337">
        <v>-12.735312080127031</v>
      </c>
      <c r="I247" s="338">
        <v>234.08171491388788</v>
      </c>
      <c r="J247" s="341">
        <v>-118.58971540246732</v>
      </c>
      <c r="K247" s="342">
        <v>185.90648088620827</v>
      </c>
      <c r="L247" s="339">
        <f t="shared" si="23"/>
        <v>301.39848039762882</v>
      </c>
      <c r="M247" s="364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57">
        <v>758</v>
      </c>
      <c r="V247" s="346" t="s">
        <v>270</v>
      </c>
      <c r="W247" s="342">
        <v>8266</v>
      </c>
      <c r="X247" s="361">
        <v>2724.7746780678158</v>
      </c>
      <c r="Y247" s="337">
        <v>101.45292530364594</v>
      </c>
      <c r="Z247" s="358">
        <v>2826.2276033714616</v>
      </c>
      <c r="AA247" s="363">
        <v>-131.56726348899105</v>
      </c>
      <c r="AB247" s="360">
        <v>606.02495062189723</v>
      </c>
      <c r="AC247" s="366">
        <f t="shared" si="24"/>
        <v>3300.6852905043679</v>
      </c>
    </row>
    <row r="248" spans="1:29" ht="18.75">
      <c r="A248" s="345">
        <v>759</v>
      </c>
      <c r="B248" s="346" t="s">
        <v>271</v>
      </c>
      <c r="C248" s="342">
        <v>1997</v>
      </c>
      <c r="D248" s="336">
        <v>609.47170756134199</v>
      </c>
      <c r="E248" s="349">
        <v>465.61942914371559</v>
      </c>
      <c r="F248" s="352">
        <v>148.56534802203305</v>
      </c>
      <c r="G248" s="351">
        <v>-4.71306960440661</v>
      </c>
      <c r="H248" s="337">
        <v>468.63144717075613</v>
      </c>
      <c r="I248" s="338">
        <v>1078.1026539809714</v>
      </c>
      <c r="J248" s="341">
        <v>-267.49524286429647</v>
      </c>
      <c r="K248" s="342">
        <v>244.18492679423073</v>
      </c>
      <c r="L248" s="339">
        <f t="shared" si="23"/>
        <v>1054.7923379109056</v>
      </c>
      <c r="M248" s="364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57">
        <v>759</v>
      </c>
      <c r="V248" s="346" t="s">
        <v>271</v>
      </c>
      <c r="W248" s="342">
        <v>2007</v>
      </c>
      <c r="X248" s="361">
        <v>2554.7502114343824</v>
      </c>
      <c r="Y248" s="337">
        <v>1194.7346073725337</v>
      </c>
      <c r="Z248" s="358">
        <v>3749.4848188069159</v>
      </c>
      <c r="AA248" s="362">
        <v>-262.76731439960139</v>
      </c>
      <c r="AB248" s="360">
        <v>771.04129730138004</v>
      </c>
      <c r="AC248" s="366">
        <f t="shared" si="24"/>
        <v>4257.7588017086946</v>
      </c>
    </row>
    <row r="249" spans="1:29" ht="18.75">
      <c r="A249" s="345">
        <v>761</v>
      </c>
      <c r="B249" s="346" t="s">
        <v>272</v>
      </c>
      <c r="C249" s="342">
        <v>8563</v>
      </c>
      <c r="D249" s="336">
        <v>516.22830783603877</v>
      </c>
      <c r="E249" s="349">
        <v>79.012495620693684</v>
      </c>
      <c r="F249" s="352">
        <v>258.16279341352327</v>
      </c>
      <c r="G249" s="351">
        <v>179.05301880182179</v>
      </c>
      <c r="H249" s="337">
        <v>487.9110124956207</v>
      </c>
      <c r="I249" s="338">
        <v>1004.1393203316595</v>
      </c>
      <c r="J249" s="341">
        <v>27.989372883335278</v>
      </c>
      <c r="K249" s="342">
        <v>214.93044939655525</v>
      </c>
      <c r="L249" s="339">
        <f t="shared" si="23"/>
        <v>1247.0591426115502</v>
      </c>
      <c r="M249" s="364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57">
        <v>761</v>
      </c>
      <c r="V249" s="346" t="s">
        <v>272</v>
      </c>
      <c r="W249" s="342">
        <v>8646</v>
      </c>
      <c r="X249" s="361">
        <v>1998.0413980775495</v>
      </c>
      <c r="Y249" s="337">
        <v>789.68653683942398</v>
      </c>
      <c r="Z249" s="358">
        <v>2787.7279349169735</v>
      </c>
      <c r="AA249" s="363">
        <v>9.7911172796668975</v>
      </c>
      <c r="AB249" s="360">
        <v>685.02670054862847</v>
      </c>
      <c r="AC249" s="366">
        <f t="shared" si="24"/>
        <v>3482.5457527452691</v>
      </c>
    </row>
    <row r="250" spans="1:29" ht="18.75">
      <c r="A250" s="345">
        <v>762</v>
      </c>
      <c r="B250" s="346" t="s">
        <v>273</v>
      </c>
      <c r="C250" s="342">
        <v>3777</v>
      </c>
      <c r="D250" s="336">
        <v>838.85120465978287</v>
      </c>
      <c r="E250" s="349">
        <v>279.49086576648131</v>
      </c>
      <c r="F250" s="352">
        <v>349.92613185067512</v>
      </c>
      <c r="G250" s="351">
        <v>209.43420704262641</v>
      </c>
      <c r="H250" s="337">
        <v>107.10669843791369</v>
      </c>
      <c r="I250" s="338">
        <v>945.95790309769654</v>
      </c>
      <c r="J250" s="341">
        <v>-24.005824728620599</v>
      </c>
      <c r="K250" s="342">
        <v>235.84092493472136</v>
      </c>
      <c r="L250" s="339">
        <f t="shared" si="23"/>
        <v>1157.7930033037974</v>
      </c>
      <c r="M250" s="364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57">
        <v>762</v>
      </c>
      <c r="V250" s="346" t="s">
        <v>273</v>
      </c>
      <c r="W250" s="342">
        <v>3841</v>
      </c>
      <c r="X250" s="361">
        <v>2902.842367714667</v>
      </c>
      <c r="Y250" s="337">
        <v>628.96192291847728</v>
      </c>
      <c r="Z250" s="358">
        <v>3531.8042906331443</v>
      </c>
      <c r="AA250" s="362">
        <v>-44.744077063264776</v>
      </c>
      <c r="AB250" s="360">
        <v>735.15284544603674</v>
      </c>
      <c r="AC250" s="366">
        <f t="shared" si="24"/>
        <v>4222.2130590159159</v>
      </c>
    </row>
    <row r="251" spans="1:29" ht="18.75">
      <c r="A251" s="345">
        <v>765</v>
      </c>
      <c r="B251" s="346" t="s">
        <v>274</v>
      </c>
      <c r="C251" s="342">
        <v>10348</v>
      </c>
      <c r="D251" s="336">
        <v>98.991012756088139</v>
      </c>
      <c r="E251" s="349">
        <v>384.03923463471205</v>
      </c>
      <c r="F251" s="352">
        <v>-211.09499420177812</v>
      </c>
      <c r="G251" s="351">
        <v>-73.953227676845771</v>
      </c>
      <c r="H251" s="337">
        <v>138.33784306146114</v>
      </c>
      <c r="I251" s="338">
        <v>237.32885581754928</v>
      </c>
      <c r="J251" s="341">
        <v>56.959412446849633</v>
      </c>
      <c r="K251" s="342">
        <v>182.42393243096976</v>
      </c>
      <c r="L251" s="339">
        <f t="shared" si="23"/>
        <v>476.71220069536867</v>
      </c>
      <c r="M251" s="364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57">
        <v>765</v>
      </c>
      <c r="V251" s="346" t="s">
        <v>274</v>
      </c>
      <c r="W251" s="342">
        <v>10301</v>
      </c>
      <c r="X251" s="361">
        <v>1807.7969551076105</v>
      </c>
      <c r="Y251" s="337">
        <v>441.7567487869847</v>
      </c>
      <c r="Z251" s="358">
        <v>2249.5537038945949</v>
      </c>
      <c r="AA251" s="363">
        <v>55.804970391224153</v>
      </c>
      <c r="AB251" s="360">
        <v>603.76024556880907</v>
      </c>
      <c r="AC251" s="366">
        <f t="shared" si="24"/>
        <v>2909.1189198546281</v>
      </c>
    </row>
    <row r="252" spans="1:29" ht="18.75">
      <c r="A252" s="345">
        <v>768</v>
      </c>
      <c r="B252" s="346" t="s">
        <v>275</v>
      </c>
      <c r="C252" s="342">
        <v>2430</v>
      </c>
      <c r="D252" s="336">
        <v>520.49382716049388</v>
      </c>
      <c r="E252" s="349">
        <v>260.54691358024689</v>
      </c>
      <c r="F252" s="352">
        <v>59.846090534979425</v>
      </c>
      <c r="G252" s="351">
        <v>200.1008230452675</v>
      </c>
      <c r="H252" s="337">
        <v>147.46543209876543</v>
      </c>
      <c r="I252" s="338">
        <v>667.95925925925928</v>
      </c>
      <c r="J252" s="341">
        <v>124.96255144032922</v>
      </c>
      <c r="K252" s="342">
        <v>234.32738332764285</v>
      </c>
      <c r="L252" s="339">
        <f t="shared" si="23"/>
        <v>1027.2491940272314</v>
      </c>
      <c r="M252" s="364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57">
        <v>768</v>
      </c>
      <c r="V252" s="346" t="s">
        <v>275</v>
      </c>
      <c r="W252" s="342">
        <v>2482</v>
      </c>
      <c r="X252" s="361">
        <v>2952.3898314167127</v>
      </c>
      <c r="Y252" s="337">
        <v>735.04518864712736</v>
      </c>
      <c r="Z252" s="358">
        <v>3687.4350200638401</v>
      </c>
      <c r="AA252" s="362">
        <v>97.585012087026598</v>
      </c>
      <c r="AB252" s="360">
        <v>757.14495242853752</v>
      </c>
      <c r="AC252" s="366">
        <f t="shared" si="24"/>
        <v>4542.1649845794036</v>
      </c>
    </row>
    <row r="253" spans="1:29" ht="18.75">
      <c r="A253" s="345">
        <v>777</v>
      </c>
      <c r="B253" s="346" t="s">
        <v>276</v>
      </c>
      <c r="C253" s="342">
        <v>7508</v>
      </c>
      <c r="D253" s="336">
        <v>460.5548748002131</v>
      </c>
      <c r="E253" s="349">
        <v>409.42954182205648</v>
      </c>
      <c r="F253" s="352">
        <v>-9.5903036760788485</v>
      </c>
      <c r="G253" s="351">
        <v>60.715636654235482</v>
      </c>
      <c r="H253" s="337">
        <v>338.63931806073521</v>
      </c>
      <c r="I253" s="338">
        <v>799.19405966968566</v>
      </c>
      <c r="J253" s="341">
        <v>11.000532765050613</v>
      </c>
      <c r="K253" s="342">
        <v>207.7208835273924</v>
      </c>
      <c r="L253" s="339">
        <f t="shared" si="23"/>
        <v>1017.9154759621287</v>
      </c>
      <c r="M253" s="364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57">
        <v>777</v>
      </c>
      <c r="V253" s="346" t="s">
        <v>276</v>
      </c>
      <c r="W253" s="342">
        <v>7594</v>
      </c>
      <c r="X253" s="361">
        <v>3239.438173148023</v>
      </c>
      <c r="Y253" s="337">
        <v>792.92554335693421</v>
      </c>
      <c r="Z253" s="358">
        <v>4032.3637165049572</v>
      </c>
      <c r="AA253" s="363">
        <v>-52.510534632604688</v>
      </c>
      <c r="AB253" s="360">
        <v>674.66113201185965</v>
      </c>
      <c r="AC253" s="366">
        <f t="shared" si="24"/>
        <v>4654.5143138842122</v>
      </c>
    </row>
    <row r="254" spans="1:29" ht="18.75">
      <c r="A254" s="345">
        <v>778</v>
      </c>
      <c r="B254" s="346" t="s">
        <v>277</v>
      </c>
      <c r="C254" s="342">
        <v>6891</v>
      </c>
      <c r="D254" s="336">
        <v>75.921056450442606</v>
      </c>
      <c r="E254" s="349">
        <v>46.213611957625886</v>
      </c>
      <c r="F254" s="352">
        <v>29.685967203598896</v>
      </c>
      <c r="G254" s="351">
        <v>2.1477289217820345E-2</v>
      </c>
      <c r="H254" s="337">
        <v>441.74590044986212</v>
      </c>
      <c r="I254" s="338">
        <v>517.66695690030474</v>
      </c>
      <c r="J254" s="341">
        <v>13.409084312871862</v>
      </c>
      <c r="K254" s="342">
        <v>198.08859707741499</v>
      </c>
      <c r="L254" s="339">
        <f t="shared" si="23"/>
        <v>729.1646382905916</v>
      </c>
      <c r="M254" s="364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57">
        <v>778</v>
      </c>
      <c r="V254" s="346" t="s">
        <v>277</v>
      </c>
      <c r="W254" s="342">
        <v>6931</v>
      </c>
      <c r="X254" s="361">
        <v>2526.8258611084057</v>
      </c>
      <c r="Y254" s="337">
        <v>810.91020612036209</v>
      </c>
      <c r="Z254" s="358">
        <v>3337.7360672287673</v>
      </c>
      <c r="AA254" s="362">
        <v>-21.43442504689078</v>
      </c>
      <c r="AB254" s="360">
        <v>643.7762592878355</v>
      </c>
      <c r="AC254" s="366">
        <f t="shared" si="24"/>
        <v>3960.0779014697118</v>
      </c>
    </row>
    <row r="255" spans="1:29" ht="18.75">
      <c r="A255" s="345">
        <v>781</v>
      </c>
      <c r="B255" s="346" t="s">
        <v>278</v>
      </c>
      <c r="C255" s="342">
        <v>3584</v>
      </c>
      <c r="D255" s="336">
        <v>734.97516741071433</v>
      </c>
      <c r="E255" s="349">
        <v>-175.09486607142858</v>
      </c>
      <c r="F255" s="352">
        <v>466.76841517857144</v>
      </c>
      <c r="G255" s="351">
        <v>443.30161830357144</v>
      </c>
      <c r="H255" s="337">
        <v>151.29994419642858</v>
      </c>
      <c r="I255" s="338">
        <v>886.27511160714289</v>
      </c>
      <c r="J255" s="341">
        <v>-115.09681919642857</v>
      </c>
      <c r="K255" s="342">
        <v>224.72633619976165</v>
      </c>
      <c r="L255" s="339">
        <f t="shared" si="23"/>
        <v>995.90462861047604</v>
      </c>
      <c r="M255" s="364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57">
        <v>781</v>
      </c>
      <c r="V255" s="346" t="s">
        <v>278</v>
      </c>
      <c r="W255" s="342">
        <v>3631</v>
      </c>
      <c r="X255" s="361">
        <v>2864.9709339443152</v>
      </c>
      <c r="Y255" s="337">
        <v>761.91652606945945</v>
      </c>
      <c r="Z255" s="358">
        <v>3626.8874600137747</v>
      </c>
      <c r="AA255" s="363">
        <v>-101.8006058936932</v>
      </c>
      <c r="AB255" s="360">
        <v>724.14824848701016</v>
      </c>
      <c r="AC255" s="366">
        <f t="shared" si="24"/>
        <v>4249.2351026070919</v>
      </c>
    </row>
    <row r="256" spans="1:29" ht="18.75">
      <c r="A256" s="345">
        <v>783</v>
      </c>
      <c r="B256" s="346" t="s">
        <v>279</v>
      </c>
      <c r="C256" s="342">
        <v>6588</v>
      </c>
      <c r="D256" s="336">
        <v>153.30418943533698</v>
      </c>
      <c r="E256" s="349">
        <v>33.768822100789315</v>
      </c>
      <c r="F256" s="352">
        <v>73.255312689738915</v>
      </c>
      <c r="G256" s="351">
        <v>46.280054644808743</v>
      </c>
      <c r="H256" s="337">
        <v>263.13570127504556</v>
      </c>
      <c r="I256" s="338">
        <v>416.43989071038249</v>
      </c>
      <c r="J256" s="341">
        <v>-63.508955676988464</v>
      </c>
      <c r="K256" s="342">
        <v>191.85056038926533</v>
      </c>
      <c r="L256" s="339">
        <f t="shared" si="23"/>
        <v>544.7814954226593</v>
      </c>
      <c r="M256" s="364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57">
        <v>783</v>
      </c>
      <c r="V256" s="346" t="s">
        <v>279</v>
      </c>
      <c r="W256" s="342">
        <v>6646</v>
      </c>
      <c r="X256" s="361">
        <v>1505.6450836734073</v>
      </c>
      <c r="Y256" s="337">
        <v>364.79801706937332</v>
      </c>
      <c r="Z256" s="358">
        <v>1870.4431007427809</v>
      </c>
      <c r="AA256" s="362">
        <v>-57.0293409569666</v>
      </c>
      <c r="AB256" s="360">
        <v>617.34773842854599</v>
      </c>
      <c r="AC256" s="366">
        <f t="shared" si="24"/>
        <v>2430.7614982143605</v>
      </c>
    </row>
    <row r="257" spans="1:29" ht="18.75">
      <c r="A257" s="345">
        <v>785</v>
      </c>
      <c r="B257" s="346" t="s">
        <v>280</v>
      </c>
      <c r="C257" s="342">
        <v>2673</v>
      </c>
      <c r="D257" s="336">
        <v>1241.8095772540216</v>
      </c>
      <c r="E257" s="349">
        <v>496.31013842124952</v>
      </c>
      <c r="F257" s="352">
        <v>419.86157875046763</v>
      </c>
      <c r="G257" s="350">
        <v>325.63786008230454</v>
      </c>
      <c r="H257" s="337">
        <v>429.21062476618033</v>
      </c>
      <c r="I257" s="338">
        <v>1671.0202020202021</v>
      </c>
      <c r="J257" s="341">
        <v>70.766554433221103</v>
      </c>
      <c r="K257" s="342">
        <v>238.82001090191864</v>
      </c>
      <c r="L257" s="339">
        <f t="shared" si="23"/>
        <v>1980.6067673553416</v>
      </c>
      <c r="M257" s="364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57">
        <v>785</v>
      </c>
      <c r="V257" s="346" t="s">
        <v>280</v>
      </c>
      <c r="W257" s="342">
        <v>2737</v>
      </c>
      <c r="X257" s="361">
        <v>3863.7865718363983</v>
      </c>
      <c r="Y257" s="337">
        <v>972.58170885855179</v>
      </c>
      <c r="Z257" s="358">
        <v>4836.36828069495</v>
      </c>
      <c r="AA257" s="363">
        <v>11.891487029594446</v>
      </c>
      <c r="AB257" s="360">
        <v>710.9967456917401</v>
      </c>
      <c r="AC257" s="366">
        <f t="shared" si="24"/>
        <v>5559.2565134162851</v>
      </c>
    </row>
    <row r="258" spans="1:29" ht="18.75">
      <c r="A258" s="345">
        <v>790</v>
      </c>
      <c r="B258" s="346" t="s">
        <v>281</v>
      </c>
      <c r="C258" s="342">
        <v>23998</v>
      </c>
      <c r="D258" s="336">
        <v>257.63926160513375</v>
      </c>
      <c r="E258" s="349">
        <v>119.03400283356946</v>
      </c>
      <c r="F258" s="352">
        <v>89.744520376698063</v>
      </c>
      <c r="G258" s="351">
        <v>48.860738394866239</v>
      </c>
      <c r="H258" s="337">
        <v>416.92620218351527</v>
      </c>
      <c r="I258" s="338">
        <v>674.56550545878827</v>
      </c>
      <c r="J258" s="341">
        <v>-94.430577548129008</v>
      </c>
      <c r="K258" s="342">
        <v>186.50882135754006</v>
      </c>
      <c r="L258" s="339">
        <f t="shared" si="23"/>
        <v>766.64374926819937</v>
      </c>
      <c r="M258" s="364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57">
        <v>790</v>
      </c>
      <c r="V258" s="346" t="s">
        <v>281</v>
      </c>
      <c r="W258" s="342">
        <v>24052</v>
      </c>
      <c r="X258" s="361">
        <v>1883.6824900999427</v>
      </c>
      <c r="Y258" s="337">
        <v>747.12794078922741</v>
      </c>
      <c r="Z258" s="358">
        <v>2630.8104308891702</v>
      </c>
      <c r="AA258" s="362">
        <v>-88.529727257608513</v>
      </c>
      <c r="AB258" s="360">
        <v>611.09668424602728</v>
      </c>
      <c r="AC258" s="366">
        <f t="shared" si="24"/>
        <v>3153.3773878775892</v>
      </c>
    </row>
    <row r="259" spans="1:29" ht="18.75">
      <c r="A259" s="345">
        <v>791</v>
      </c>
      <c r="B259" s="346" t="s">
        <v>282</v>
      </c>
      <c r="C259" s="342">
        <v>5131</v>
      </c>
      <c r="D259" s="336">
        <v>882.70356655622686</v>
      </c>
      <c r="E259" s="349">
        <v>599.61177158448641</v>
      </c>
      <c r="F259" s="352">
        <v>222.27635938413565</v>
      </c>
      <c r="G259" s="351">
        <v>60.815435587604753</v>
      </c>
      <c r="H259" s="337">
        <v>541.8811147924381</v>
      </c>
      <c r="I259" s="338">
        <v>1424.5846813486651</v>
      </c>
      <c r="J259" s="341">
        <v>-32.307542389397781</v>
      </c>
      <c r="K259" s="342">
        <v>246.13203914714506</v>
      </c>
      <c r="L259" s="339">
        <f t="shared" si="23"/>
        <v>1638.4091781064121</v>
      </c>
      <c r="M259" s="364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57">
        <v>791</v>
      </c>
      <c r="V259" s="346" t="s">
        <v>282</v>
      </c>
      <c r="W259" s="342">
        <v>5203</v>
      </c>
      <c r="X259" s="361">
        <v>3039.1403197110235</v>
      </c>
      <c r="Y259" s="337">
        <v>1027.3214619926471</v>
      </c>
      <c r="Z259" s="358">
        <v>4066.4617817036701</v>
      </c>
      <c r="AA259" s="363">
        <v>-19.206611570247933</v>
      </c>
      <c r="AB259" s="360">
        <v>775.69480477689683</v>
      </c>
      <c r="AC259" s="366">
        <f t="shared" si="24"/>
        <v>4822.9499749103188</v>
      </c>
    </row>
    <row r="260" spans="1:29" ht="18.75">
      <c r="A260" s="345">
        <v>831</v>
      </c>
      <c r="B260" s="346" t="s">
        <v>283</v>
      </c>
      <c r="C260" s="342">
        <v>4595</v>
      </c>
      <c r="D260" s="336">
        <v>527.43090315560391</v>
      </c>
      <c r="E260" s="349">
        <v>380.9747551686616</v>
      </c>
      <c r="F260" s="352">
        <v>60.388248095756254</v>
      </c>
      <c r="G260" s="351">
        <v>86.067899891186073</v>
      </c>
      <c r="H260" s="337">
        <v>181.43025027203481</v>
      </c>
      <c r="I260" s="338">
        <v>708.86137105549506</v>
      </c>
      <c r="J260" s="341">
        <v>-246.1930359085963</v>
      </c>
      <c r="K260" s="342">
        <v>151.38286917398429</v>
      </c>
      <c r="L260" s="339">
        <f t="shared" si="23"/>
        <v>614.05120432088302</v>
      </c>
      <c r="M260" s="364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57">
        <v>831</v>
      </c>
      <c r="V260" s="346" t="s">
        <v>283</v>
      </c>
      <c r="W260" s="342">
        <v>4628</v>
      </c>
      <c r="X260" s="361">
        <v>1143.6934515340911</v>
      </c>
      <c r="Y260" s="337">
        <v>142.08854289440555</v>
      </c>
      <c r="Z260" s="358">
        <v>1285.7819944284965</v>
      </c>
      <c r="AA260" s="362">
        <v>-239.69446845289542</v>
      </c>
      <c r="AB260" s="360">
        <v>495.27374921767836</v>
      </c>
      <c r="AC260" s="366">
        <f t="shared" si="24"/>
        <v>1541.3612751932797</v>
      </c>
    </row>
    <row r="261" spans="1:29" ht="18.75">
      <c r="A261" s="345">
        <v>832</v>
      </c>
      <c r="B261" s="346" t="s">
        <v>284</v>
      </c>
      <c r="C261" s="342">
        <v>3913</v>
      </c>
      <c r="D261" s="336">
        <v>1687.8499872220802</v>
      </c>
      <c r="E261" s="349">
        <v>933.71275236391511</v>
      </c>
      <c r="F261" s="352">
        <v>454.02172246358293</v>
      </c>
      <c r="G261" s="351">
        <v>300.11551239458214</v>
      </c>
      <c r="H261" s="337">
        <v>363.3843598262203</v>
      </c>
      <c r="I261" s="338">
        <v>2051.2343470483006</v>
      </c>
      <c r="J261" s="341">
        <v>-24.211602351137234</v>
      </c>
      <c r="K261" s="342">
        <v>195.59087534250583</v>
      </c>
      <c r="L261" s="339">
        <f t="shared" si="23"/>
        <v>2222.6136200396691</v>
      </c>
      <c r="M261" s="364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57">
        <v>832</v>
      </c>
      <c r="V261" s="346" t="s">
        <v>284</v>
      </c>
      <c r="W261" s="342">
        <v>3916</v>
      </c>
      <c r="X261" s="361">
        <v>3693.6700080021478</v>
      </c>
      <c r="Y261" s="337">
        <v>920.26034253011142</v>
      </c>
      <c r="Z261" s="358">
        <v>4613.9303505322587</v>
      </c>
      <c r="AA261" s="363">
        <v>-41.613381001021452</v>
      </c>
      <c r="AB261" s="360">
        <v>650.66684093508741</v>
      </c>
      <c r="AC261" s="366">
        <f t="shared" si="24"/>
        <v>5222.9838104663249</v>
      </c>
    </row>
    <row r="262" spans="1:29" ht="18.75">
      <c r="A262" s="345">
        <v>833</v>
      </c>
      <c r="B262" s="346" t="s">
        <v>285</v>
      </c>
      <c r="C262" s="342">
        <v>1677</v>
      </c>
      <c r="D262" s="336">
        <v>805.54323196183657</v>
      </c>
      <c r="E262" s="349">
        <v>167.4180083482409</v>
      </c>
      <c r="F262" s="352">
        <v>274.58079904591534</v>
      </c>
      <c r="G262" s="351">
        <v>363.54442456768038</v>
      </c>
      <c r="H262" s="337">
        <v>233.79248658318426</v>
      </c>
      <c r="I262" s="338">
        <v>1039.3357185450209</v>
      </c>
      <c r="J262" s="341">
        <v>-239.98688133571855</v>
      </c>
      <c r="K262" s="342">
        <v>204.10361842592752</v>
      </c>
      <c r="L262" s="339">
        <f t="shared" si="23"/>
        <v>1003.4524556352299</v>
      </c>
      <c r="M262" s="364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57">
        <v>833</v>
      </c>
      <c r="V262" s="346" t="s">
        <v>285</v>
      </c>
      <c r="W262" s="342">
        <v>1659</v>
      </c>
      <c r="X262" s="361">
        <v>2114.5465655469452</v>
      </c>
      <c r="Y262" s="337">
        <v>496.68393600300584</v>
      </c>
      <c r="Z262" s="358">
        <v>2611.230501549951</v>
      </c>
      <c r="AA262" s="362">
        <v>-227.29053646775165</v>
      </c>
      <c r="AB262" s="360">
        <v>660.54822902041224</v>
      </c>
      <c r="AC262" s="366">
        <f t="shared" si="24"/>
        <v>3044.4881941026115</v>
      </c>
    </row>
    <row r="263" spans="1:29" ht="18.75">
      <c r="A263" s="345">
        <v>834</v>
      </c>
      <c r="B263" s="346" t="s">
        <v>286</v>
      </c>
      <c r="C263" s="342">
        <v>5967</v>
      </c>
      <c r="D263" s="336">
        <v>506.487849840791</v>
      </c>
      <c r="E263" s="349">
        <v>184.17898441427855</v>
      </c>
      <c r="F263" s="352">
        <v>196.69549187196247</v>
      </c>
      <c r="G263" s="351">
        <v>125.61337355455002</v>
      </c>
      <c r="H263" s="337">
        <v>257.06234288587228</v>
      </c>
      <c r="I263" s="338">
        <v>763.5503603150662</v>
      </c>
      <c r="J263" s="341">
        <v>-254.84782973018267</v>
      </c>
      <c r="K263" s="342">
        <v>186.64683997378182</v>
      </c>
      <c r="L263" s="339">
        <f t="shared" si="23"/>
        <v>695.34937055866544</v>
      </c>
      <c r="M263" s="364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57">
        <v>834</v>
      </c>
      <c r="V263" s="346" t="s">
        <v>286</v>
      </c>
      <c r="W263" s="342">
        <v>6016</v>
      </c>
      <c r="X263" s="361">
        <v>1498.5101784559038</v>
      </c>
      <c r="Y263" s="337">
        <v>491.87381959720557</v>
      </c>
      <c r="Z263" s="358">
        <v>1990.3839980531093</v>
      </c>
      <c r="AA263" s="363">
        <v>-237.76695478723406</v>
      </c>
      <c r="AB263" s="360">
        <v>612.20851169733203</v>
      </c>
      <c r="AC263" s="366">
        <f t="shared" si="24"/>
        <v>2364.8255549632072</v>
      </c>
    </row>
    <row r="264" spans="1:29" ht="18.75">
      <c r="A264" s="345">
        <v>837</v>
      </c>
      <c r="B264" s="346" t="s">
        <v>287</v>
      </c>
      <c r="C264" s="342">
        <v>244223</v>
      </c>
      <c r="D264" s="336">
        <v>-258.77553301695582</v>
      </c>
      <c r="E264" s="349">
        <v>34.908632684063335</v>
      </c>
      <c r="F264" s="352">
        <v>-220.4755162290202</v>
      </c>
      <c r="G264" s="351">
        <v>-73.208649471998953</v>
      </c>
      <c r="H264" s="337">
        <v>18.140912199096729</v>
      </c>
      <c r="I264" s="338">
        <v>-240.63462081785909</v>
      </c>
      <c r="J264" s="341">
        <v>320.65540919569412</v>
      </c>
      <c r="K264" s="342">
        <v>148.63474527809922</v>
      </c>
      <c r="L264" s="339">
        <f t="shared" si="23"/>
        <v>228.65553365593425</v>
      </c>
      <c r="M264" s="364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57">
        <v>837</v>
      </c>
      <c r="V264" s="346" t="s">
        <v>287</v>
      </c>
      <c r="W264" s="342">
        <v>241009</v>
      </c>
      <c r="X264" s="361">
        <v>704.13795298975435</v>
      </c>
      <c r="Y264" s="337">
        <v>40.848108818192372</v>
      </c>
      <c r="Z264" s="358">
        <v>744.98606180794673</v>
      </c>
      <c r="AA264" s="362">
        <v>326.16742528287324</v>
      </c>
      <c r="AB264" s="360">
        <v>480.81650397680545</v>
      </c>
      <c r="AC264" s="366">
        <f t="shared" si="24"/>
        <v>1551.9699910676254</v>
      </c>
    </row>
    <row r="265" spans="1:29" ht="18.75">
      <c r="A265" s="345">
        <v>844</v>
      </c>
      <c r="B265" s="346" t="s">
        <v>288</v>
      </c>
      <c r="C265" s="342">
        <v>1479</v>
      </c>
      <c r="D265" s="336">
        <v>-114.37931034482759</v>
      </c>
      <c r="E265" s="349">
        <v>-53.779580797836374</v>
      </c>
      <c r="F265" s="352">
        <v>21.118323191345503</v>
      </c>
      <c r="G265" s="351">
        <v>-81.718052738336709</v>
      </c>
      <c r="H265" s="337">
        <v>444.90060851926978</v>
      </c>
      <c r="I265" s="338">
        <v>330.52197430696418</v>
      </c>
      <c r="J265" s="341">
        <v>-224.36375929682217</v>
      </c>
      <c r="K265" s="342">
        <v>248.39866623328049</v>
      </c>
      <c r="L265" s="339">
        <f t="shared" si="23"/>
        <v>354.55688124342248</v>
      </c>
      <c r="M265" s="364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57">
        <v>844</v>
      </c>
      <c r="V265" s="346" t="s">
        <v>288</v>
      </c>
      <c r="W265" s="342">
        <v>1503</v>
      </c>
      <c r="X265" s="361">
        <v>2987.6440310315338</v>
      </c>
      <c r="Y265" s="337">
        <v>1005.6462028200804</v>
      </c>
      <c r="Z265" s="358">
        <v>3993.2902338516142</v>
      </c>
      <c r="AA265" s="363">
        <v>-214.22821024617431</v>
      </c>
      <c r="AB265" s="360">
        <v>802.75234999041743</v>
      </c>
      <c r="AC265" s="366">
        <f t="shared" si="24"/>
        <v>4581.8143735958574</v>
      </c>
    </row>
    <row r="266" spans="1:29" ht="18.75">
      <c r="A266" s="345">
        <v>845</v>
      </c>
      <c r="B266" s="346" t="s">
        <v>289</v>
      </c>
      <c r="C266" s="342">
        <v>2882</v>
      </c>
      <c r="D266" s="336">
        <v>780.60895211658567</v>
      </c>
      <c r="E266" s="349">
        <v>731.29111727966688</v>
      </c>
      <c r="F266" s="352">
        <v>45.915336571825122</v>
      </c>
      <c r="G266" s="351">
        <v>3.4024982650936848</v>
      </c>
      <c r="H266" s="337">
        <v>459.15405968077727</v>
      </c>
      <c r="I266" s="338">
        <v>1239.7626648160999</v>
      </c>
      <c r="J266" s="341">
        <v>-24.943442054129076</v>
      </c>
      <c r="K266" s="342">
        <v>206.60141094442167</v>
      </c>
      <c r="L266" s="339">
        <f t="shared" ref="L266:L303" si="29">SUM(I266:K266)</f>
        <v>1421.4206337063924</v>
      </c>
      <c r="M266" s="364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57">
        <v>845</v>
      </c>
      <c r="V266" s="346" t="s">
        <v>289</v>
      </c>
      <c r="W266" s="342">
        <v>2925</v>
      </c>
      <c r="X266" s="361">
        <v>2689.0753556235727</v>
      </c>
      <c r="Y266" s="337">
        <v>803.79563952327192</v>
      </c>
      <c r="Z266" s="358">
        <v>3492.870995146845</v>
      </c>
      <c r="AA266" s="362">
        <v>-57.045128205128208</v>
      </c>
      <c r="AB266" s="360">
        <v>646.14465855615902</v>
      </c>
      <c r="AC266" s="366">
        <f t="shared" ref="AC266:AC303" si="30">SUM(Z266:AB266)</f>
        <v>4081.9705254978758</v>
      </c>
    </row>
    <row r="267" spans="1:29" ht="18.75">
      <c r="A267" s="345">
        <v>846</v>
      </c>
      <c r="B267" s="346" t="s">
        <v>290</v>
      </c>
      <c r="C267" s="342">
        <v>4952</v>
      </c>
      <c r="D267" s="336">
        <v>657.1997172859451</v>
      </c>
      <c r="E267" s="349">
        <v>156.11914378029078</v>
      </c>
      <c r="F267" s="352">
        <v>354.34228594507272</v>
      </c>
      <c r="G267" s="351">
        <v>146.7382875605816</v>
      </c>
      <c r="H267" s="337">
        <v>595.19285137318252</v>
      </c>
      <c r="I267" s="338">
        <v>1252.3925686591276</v>
      </c>
      <c r="J267" s="341">
        <v>-82.594305331179328</v>
      </c>
      <c r="K267" s="342">
        <v>229.77034624449811</v>
      </c>
      <c r="L267" s="339">
        <f t="shared" si="29"/>
        <v>1399.5686095724463</v>
      </c>
      <c r="M267" s="364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57">
        <v>846</v>
      </c>
      <c r="V267" s="346" t="s">
        <v>290</v>
      </c>
      <c r="W267" s="342">
        <v>4994</v>
      </c>
      <c r="X267" s="361">
        <v>2521.6036595397859</v>
      </c>
      <c r="Y267" s="337">
        <v>1011.5321923440806</v>
      </c>
      <c r="Z267" s="358">
        <v>3533.1358518838661</v>
      </c>
      <c r="AA267" s="363">
        <v>-110.263315979175</v>
      </c>
      <c r="AB267" s="360">
        <v>744.79114056862863</v>
      </c>
      <c r="AC267" s="366">
        <f t="shared" si="30"/>
        <v>4167.6636764733194</v>
      </c>
    </row>
    <row r="268" spans="1:29" ht="18.75">
      <c r="A268" s="345">
        <v>848</v>
      </c>
      <c r="B268" s="346" t="s">
        <v>291</v>
      </c>
      <c r="C268" s="342">
        <v>4241</v>
      </c>
      <c r="D268" s="336">
        <v>549.73355340721525</v>
      </c>
      <c r="E268" s="349">
        <v>271.46828578165525</v>
      </c>
      <c r="F268" s="352">
        <v>139</v>
      </c>
      <c r="G268" s="351">
        <v>139.26526762556</v>
      </c>
      <c r="H268" s="337">
        <v>574.58005187455785</v>
      </c>
      <c r="I268" s="338">
        <v>1124.3136052817731</v>
      </c>
      <c r="J268" s="341">
        <v>135.60363121905212</v>
      </c>
      <c r="K268" s="342">
        <v>233.27544490639386</v>
      </c>
      <c r="L268" s="339">
        <f t="shared" si="29"/>
        <v>1493.1926814072192</v>
      </c>
      <c r="M268" s="364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57">
        <v>848</v>
      </c>
      <c r="V268" s="346" t="s">
        <v>291</v>
      </c>
      <c r="W268" s="342">
        <v>4307</v>
      </c>
      <c r="X268" s="361">
        <v>2487.6607963073543</v>
      </c>
      <c r="Y268" s="337">
        <v>1045.829642789392</v>
      </c>
      <c r="Z268" s="358">
        <v>3533.4904390967463</v>
      </c>
      <c r="AA268" s="362">
        <v>124.78848386347806</v>
      </c>
      <c r="AB268" s="360">
        <v>734.9973608183667</v>
      </c>
      <c r="AC268" s="366">
        <f t="shared" si="30"/>
        <v>4393.2762837785913</v>
      </c>
    </row>
    <row r="269" spans="1:29" ht="18.75">
      <c r="A269" s="345">
        <v>849</v>
      </c>
      <c r="B269" s="346" t="s">
        <v>292</v>
      </c>
      <c r="C269" s="342">
        <v>2938</v>
      </c>
      <c r="D269" s="336">
        <v>928.85398230088492</v>
      </c>
      <c r="E269" s="349">
        <v>624.35023825731787</v>
      </c>
      <c r="F269" s="352">
        <v>239.7362151123213</v>
      </c>
      <c r="G269" s="351">
        <v>64.767528931245749</v>
      </c>
      <c r="H269" s="337">
        <v>522.57794417971411</v>
      </c>
      <c r="I269" s="338">
        <v>1451.431926480599</v>
      </c>
      <c r="J269" s="341">
        <v>68.858407079646014</v>
      </c>
      <c r="K269" s="342">
        <v>237.90507731850772</v>
      </c>
      <c r="L269" s="339">
        <f t="shared" si="29"/>
        <v>1758.1954108787527</v>
      </c>
      <c r="M269" s="364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57">
        <v>849</v>
      </c>
      <c r="V269" s="346" t="s">
        <v>292</v>
      </c>
      <c r="W269" s="342">
        <v>2966</v>
      </c>
      <c r="X269" s="361">
        <v>2220.4447529464446</v>
      </c>
      <c r="Y269" s="337">
        <v>1057.5500614783464</v>
      </c>
      <c r="Z269" s="358">
        <v>3277.9948144247915</v>
      </c>
      <c r="AA269" s="363">
        <v>64.303438975050568</v>
      </c>
      <c r="AB269" s="360">
        <v>726.31728213641054</v>
      </c>
      <c r="AC269" s="366">
        <f t="shared" si="30"/>
        <v>4068.6155355362525</v>
      </c>
    </row>
    <row r="270" spans="1:29" ht="18.75">
      <c r="A270" s="345">
        <v>850</v>
      </c>
      <c r="B270" s="346" t="s">
        <v>293</v>
      </c>
      <c r="C270" s="342">
        <v>2387</v>
      </c>
      <c r="D270" s="336">
        <v>773.56598240469214</v>
      </c>
      <c r="E270" s="349">
        <v>531.23837452869714</v>
      </c>
      <c r="F270" s="352">
        <v>119.24005027230834</v>
      </c>
      <c r="G270" s="351">
        <v>123.08755760368663</v>
      </c>
      <c r="H270" s="337">
        <v>348.8039379974864</v>
      </c>
      <c r="I270" s="338">
        <v>1122.3699204021784</v>
      </c>
      <c r="J270" s="341">
        <v>-215.10599078341014</v>
      </c>
      <c r="K270" s="342">
        <v>175.99473381993693</v>
      </c>
      <c r="L270" s="339">
        <f t="shared" si="29"/>
        <v>1083.2586634387053</v>
      </c>
      <c r="M270" s="364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57">
        <v>850</v>
      </c>
      <c r="V270" s="346" t="s">
        <v>293</v>
      </c>
      <c r="W270" s="342">
        <v>2401</v>
      </c>
      <c r="X270" s="361">
        <v>1889.6961660530203</v>
      </c>
      <c r="Y270" s="337">
        <v>690.64690020681257</v>
      </c>
      <c r="Z270" s="358">
        <v>2580.343066259833</v>
      </c>
      <c r="AA270" s="362">
        <v>-199.09995835068722</v>
      </c>
      <c r="AB270" s="360">
        <v>590.58263019518802</v>
      </c>
      <c r="AC270" s="366">
        <f t="shared" si="30"/>
        <v>2971.8257381043336</v>
      </c>
    </row>
    <row r="271" spans="1:29" ht="18.75">
      <c r="A271" s="345">
        <v>851</v>
      </c>
      <c r="B271" s="346" t="s">
        <v>294</v>
      </c>
      <c r="C271" s="342">
        <v>21333</v>
      </c>
      <c r="D271" s="336">
        <v>260.92523320676884</v>
      </c>
      <c r="E271" s="349">
        <v>351.94074907420429</v>
      </c>
      <c r="F271" s="352">
        <v>-46.395959311864246</v>
      </c>
      <c r="G271" s="351">
        <v>-44.61955655557118</v>
      </c>
      <c r="H271" s="337">
        <v>304.74574602728165</v>
      </c>
      <c r="I271" s="338">
        <v>565.67097923405049</v>
      </c>
      <c r="J271" s="341">
        <v>-8.5299301551586737</v>
      </c>
      <c r="K271" s="342">
        <v>154.33078347380268</v>
      </c>
      <c r="L271" s="339">
        <f t="shared" si="29"/>
        <v>711.47183255269442</v>
      </c>
      <c r="M271" s="364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57">
        <v>851</v>
      </c>
      <c r="V271" s="346" t="s">
        <v>294</v>
      </c>
      <c r="W271" s="342">
        <v>21467</v>
      </c>
      <c r="X271" s="361">
        <v>1293.0558985250445</v>
      </c>
      <c r="Y271" s="337">
        <v>394.80285688589873</v>
      </c>
      <c r="Z271" s="358">
        <v>1687.8587554109433</v>
      </c>
      <c r="AA271" s="363">
        <v>-13.203940932594215</v>
      </c>
      <c r="AB271" s="360">
        <v>502.29431517811014</v>
      </c>
      <c r="AC271" s="366">
        <f t="shared" si="30"/>
        <v>2176.9491296564593</v>
      </c>
    </row>
    <row r="272" spans="1:29" ht="18.75">
      <c r="A272" s="345">
        <v>853</v>
      </c>
      <c r="B272" s="346" t="s">
        <v>295</v>
      </c>
      <c r="C272" s="342">
        <v>195137</v>
      </c>
      <c r="D272" s="336">
        <v>44.265136801324196</v>
      </c>
      <c r="E272" s="349">
        <v>121.96906276103455</v>
      </c>
      <c r="F272" s="352">
        <v>-87.248553580305114</v>
      </c>
      <c r="G272" s="351">
        <v>9.5446276205947616</v>
      </c>
      <c r="H272" s="337">
        <v>-13.762730799387096</v>
      </c>
      <c r="I272" s="338">
        <v>30.5024060019371</v>
      </c>
      <c r="J272" s="341">
        <v>215.67028805403382</v>
      </c>
      <c r="K272" s="342">
        <v>160.60912101398156</v>
      </c>
      <c r="L272" s="339">
        <f t="shared" si="29"/>
        <v>406.78181506995247</v>
      </c>
      <c r="M272" s="364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57">
        <v>853</v>
      </c>
      <c r="V272" s="346" t="s">
        <v>295</v>
      </c>
      <c r="W272" s="342">
        <v>194391</v>
      </c>
      <c r="X272" s="361">
        <v>905.16966351611597</v>
      </c>
      <c r="Y272" s="337">
        <v>-15.046937088387283</v>
      </c>
      <c r="Z272" s="358">
        <v>890.12272642772859</v>
      </c>
      <c r="AA272" s="362">
        <v>239.12612723840095</v>
      </c>
      <c r="AB272" s="360">
        <v>515.20191467876305</v>
      </c>
      <c r="AC272" s="366">
        <f t="shared" si="30"/>
        <v>1644.4507683448924</v>
      </c>
    </row>
    <row r="273" spans="1:29" ht="18.75">
      <c r="A273" s="345">
        <v>854</v>
      </c>
      <c r="B273" s="346" t="s">
        <v>296</v>
      </c>
      <c r="C273" s="342">
        <v>3296</v>
      </c>
      <c r="D273" s="336">
        <v>572.63046116504859</v>
      </c>
      <c r="E273" s="349">
        <v>357.25758495145629</v>
      </c>
      <c r="F273" s="352">
        <v>156.42809466019418</v>
      </c>
      <c r="G273" s="351">
        <v>58.944781553398059</v>
      </c>
      <c r="H273" s="337">
        <v>394.95449029126212</v>
      </c>
      <c r="I273" s="338">
        <v>967.5849514563107</v>
      </c>
      <c r="J273" s="341">
        <v>-90.036711165048544</v>
      </c>
      <c r="K273" s="342">
        <v>205.61696768505001</v>
      </c>
      <c r="L273" s="339">
        <f t="shared" si="29"/>
        <v>1083.1652079763121</v>
      </c>
      <c r="M273" s="364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57">
        <v>854</v>
      </c>
      <c r="V273" s="346" t="s">
        <v>296</v>
      </c>
      <c r="W273" s="342">
        <v>3304</v>
      </c>
      <c r="X273" s="361">
        <v>3757.397318165371</v>
      </c>
      <c r="Y273" s="337">
        <v>797.96917120396336</v>
      </c>
      <c r="Z273" s="358">
        <v>4555.366489369334</v>
      </c>
      <c r="AA273" s="363">
        <v>-104.12469733656174</v>
      </c>
      <c r="AB273" s="360">
        <v>682.26418341873591</v>
      </c>
      <c r="AC273" s="366">
        <f t="shared" si="30"/>
        <v>5133.5059754515087</v>
      </c>
    </row>
    <row r="274" spans="1:29" ht="18.75">
      <c r="A274" s="345">
        <v>857</v>
      </c>
      <c r="B274" s="346" t="s">
        <v>297</v>
      </c>
      <c r="C274" s="342">
        <v>2420</v>
      </c>
      <c r="D274" s="336">
        <v>-773.12024793388434</v>
      </c>
      <c r="E274" s="349">
        <v>-4.3979338842975206</v>
      </c>
      <c r="F274" s="352">
        <v>-458.60082644628102</v>
      </c>
      <c r="G274" s="351">
        <v>-310.12148760330581</v>
      </c>
      <c r="H274" s="337">
        <v>401.47975206611568</v>
      </c>
      <c r="I274" s="338">
        <v>-371.64049586776861</v>
      </c>
      <c r="J274" s="341">
        <v>94.182231404958671</v>
      </c>
      <c r="K274" s="342">
        <v>217.95531015459491</v>
      </c>
      <c r="L274" s="339">
        <f t="shared" si="29"/>
        <v>-59.502954308215038</v>
      </c>
      <c r="M274" s="364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57">
        <v>857</v>
      </c>
      <c r="V274" s="346" t="s">
        <v>297</v>
      </c>
      <c r="W274" s="342">
        <v>2433</v>
      </c>
      <c r="X274" s="361">
        <v>2787.5384612792072</v>
      </c>
      <c r="Y274" s="337">
        <v>976.61953985804246</v>
      </c>
      <c r="Z274" s="358">
        <v>3764.1580011372498</v>
      </c>
      <c r="AA274" s="362">
        <v>78.332922318125767</v>
      </c>
      <c r="AB274" s="360">
        <v>737.92392733846566</v>
      </c>
      <c r="AC274" s="366">
        <f t="shared" si="30"/>
        <v>4580.4148507938417</v>
      </c>
    </row>
    <row r="275" spans="1:29" ht="18.75">
      <c r="A275" s="345">
        <v>858</v>
      </c>
      <c r="B275" s="346" t="s">
        <v>298</v>
      </c>
      <c r="C275" s="342">
        <v>39718</v>
      </c>
      <c r="D275" s="336">
        <v>674.0103983080719</v>
      </c>
      <c r="E275" s="349">
        <v>519.12047434412614</v>
      </c>
      <c r="F275" s="352">
        <v>105.41794652298707</v>
      </c>
      <c r="G275" s="351">
        <v>49.47197744095876</v>
      </c>
      <c r="H275" s="337">
        <v>-17.710760864091849</v>
      </c>
      <c r="I275" s="338">
        <v>656.29963744398003</v>
      </c>
      <c r="J275" s="341">
        <v>-87.935218288937008</v>
      </c>
      <c r="K275" s="342">
        <v>116.55011550722701</v>
      </c>
      <c r="L275" s="339">
        <f t="shared" si="29"/>
        <v>684.91453466227006</v>
      </c>
      <c r="M275" s="364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57">
        <v>858</v>
      </c>
      <c r="V275" s="346" t="s">
        <v>298</v>
      </c>
      <c r="W275" s="342">
        <v>38783</v>
      </c>
      <c r="X275" s="361">
        <v>895.22742449044426</v>
      </c>
      <c r="Y275" s="337">
        <v>-257.88807145238161</v>
      </c>
      <c r="Z275" s="358">
        <v>637.33935303806265</v>
      </c>
      <c r="AA275" s="363">
        <v>-81.863445323982162</v>
      </c>
      <c r="AB275" s="360">
        <v>382.28737383793793</v>
      </c>
      <c r="AC275" s="366">
        <f t="shared" si="30"/>
        <v>937.76328155201838</v>
      </c>
    </row>
    <row r="276" spans="1:29" ht="18.75">
      <c r="A276" s="345">
        <v>859</v>
      </c>
      <c r="B276" s="346" t="s">
        <v>299</v>
      </c>
      <c r="C276" s="342">
        <v>6593</v>
      </c>
      <c r="D276" s="336">
        <v>1114.0626421962688</v>
      </c>
      <c r="E276" s="349">
        <v>1549.7527680873654</v>
      </c>
      <c r="F276" s="352">
        <v>-192.62338844228728</v>
      </c>
      <c r="G276" s="351">
        <v>-243.06673744880933</v>
      </c>
      <c r="H276" s="337">
        <v>732.02457151524345</v>
      </c>
      <c r="I276" s="338">
        <v>1846.0872137115123</v>
      </c>
      <c r="J276" s="341">
        <v>-147.24465342029424</v>
      </c>
      <c r="K276" s="342">
        <v>146.8557997495366</v>
      </c>
      <c r="L276" s="339">
        <f t="shared" si="29"/>
        <v>1845.6983600407546</v>
      </c>
      <c r="M276" s="364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57">
        <v>859</v>
      </c>
      <c r="V276" s="346" t="s">
        <v>299</v>
      </c>
      <c r="W276" s="342">
        <v>6603</v>
      </c>
      <c r="X276" s="361">
        <v>1944.31909693584</v>
      </c>
      <c r="Y276" s="337">
        <v>1103.7398575775919</v>
      </c>
      <c r="Z276" s="358">
        <v>3048.0589545134321</v>
      </c>
      <c r="AA276" s="362">
        <v>-153.49946993790701</v>
      </c>
      <c r="AB276" s="360">
        <v>498.05698067007631</v>
      </c>
      <c r="AC276" s="366">
        <f t="shared" si="30"/>
        <v>3392.6164652456014</v>
      </c>
    </row>
    <row r="277" spans="1:29" ht="18.75">
      <c r="A277" s="345">
        <v>886</v>
      </c>
      <c r="B277" s="346" t="s">
        <v>300</v>
      </c>
      <c r="C277" s="342">
        <v>12669</v>
      </c>
      <c r="D277" s="336">
        <v>224.5154313679059</v>
      </c>
      <c r="E277" s="349">
        <v>280.25037493093379</v>
      </c>
      <c r="F277" s="352">
        <v>-11.133712210908516</v>
      </c>
      <c r="G277" s="351">
        <v>-44.601231352119349</v>
      </c>
      <c r="H277" s="337">
        <v>338.59539032283527</v>
      </c>
      <c r="I277" s="338">
        <v>563.1108216907412</v>
      </c>
      <c r="J277" s="341">
        <v>-12.93480148393717</v>
      </c>
      <c r="K277" s="342">
        <v>152.76129382814344</v>
      </c>
      <c r="L277" s="339">
        <f t="shared" si="29"/>
        <v>702.93731403494758</v>
      </c>
      <c r="M277" s="364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57">
        <v>886</v>
      </c>
      <c r="V277" s="346" t="s">
        <v>300</v>
      </c>
      <c r="W277" s="342">
        <v>12735</v>
      </c>
      <c r="X277" s="361">
        <v>1224.0034237828247</v>
      </c>
      <c r="Y277" s="337">
        <v>384.95364065691945</v>
      </c>
      <c r="Z277" s="358">
        <v>1608.9570644397443</v>
      </c>
      <c r="AA277" s="363">
        <v>-26.707027875932468</v>
      </c>
      <c r="AB277" s="360">
        <v>503.69632108146607</v>
      </c>
      <c r="AC277" s="366">
        <f t="shared" si="30"/>
        <v>2085.9463576452781</v>
      </c>
    </row>
    <row r="278" spans="1:29" ht="18.75">
      <c r="A278" s="345">
        <v>887</v>
      </c>
      <c r="B278" s="346" t="s">
        <v>301</v>
      </c>
      <c r="C278" s="342">
        <v>4669</v>
      </c>
      <c r="D278" s="336">
        <v>-72.335617905333052</v>
      </c>
      <c r="E278" s="349">
        <v>57.835082458770614</v>
      </c>
      <c r="F278" s="352">
        <v>-88.462197472692225</v>
      </c>
      <c r="G278" s="351">
        <v>-41.708502891411435</v>
      </c>
      <c r="H278" s="337">
        <v>513.99421717712573</v>
      </c>
      <c r="I278" s="338">
        <v>441.6585992717927</v>
      </c>
      <c r="J278" s="341">
        <v>-65.055043906618124</v>
      </c>
      <c r="K278" s="342">
        <v>226.90034962868373</v>
      </c>
      <c r="L278" s="339">
        <f t="shared" si="29"/>
        <v>603.50390499385821</v>
      </c>
      <c r="M278" s="364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57">
        <v>887</v>
      </c>
      <c r="V278" s="346" t="s">
        <v>301</v>
      </c>
      <c r="W278" s="342">
        <v>4644</v>
      </c>
      <c r="X278" s="361">
        <v>1887.3711253049296</v>
      </c>
      <c r="Y278" s="337">
        <v>939.20283338696254</v>
      </c>
      <c r="Z278" s="358">
        <v>2826.5739586918921</v>
      </c>
      <c r="AA278" s="362">
        <v>-62.425710594315248</v>
      </c>
      <c r="AB278" s="360">
        <v>735.46944762433236</v>
      </c>
      <c r="AC278" s="366">
        <f t="shared" si="30"/>
        <v>3499.6176957219095</v>
      </c>
    </row>
    <row r="279" spans="1:29" ht="18.75">
      <c r="A279" s="345">
        <v>889</v>
      </c>
      <c r="B279" s="346" t="s">
        <v>302</v>
      </c>
      <c r="C279" s="342">
        <v>2568</v>
      </c>
      <c r="D279" s="336">
        <v>1381.7538940809968</v>
      </c>
      <c r="E279" s="349">
        <v>790.73909657320871</v>
      </c>
      <c r="F279" s="352">
        <v>424.17640186915889</v>
      </c>
      <c r="G279" s="351">
        <v>166.83839563862929</v>
      </c>
      <c r="H279" s="337">
        <v>393.1865264797508</v>
      </c>
      <c r="I279" s="338">
        <v>1774.9404205607477</v>
      </c>
      <c r="J279" s="341">
        <v>133.78738317757009</v>
      </c>
      <c r="K279" s="342">
        <v>216.20144522336784</v>
      </c>
      <c r="L279" s="339">
        <f t="shared" si="29"/>
        <v>2124.9292489616855</v>
      </c>
      <c r="M279" s="364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57">
        <v>889</v>
      </c>
      <c r="V279" s="346" t="s">
        <v>302</v>
      </c>
      <c r="W279" s="342">
        <v>2619</v>
      </c>
      <c r="X279" s="361">
        <v>3104.9679237112173</v>
      </c>
      <c r="Y279" s="337">
        <v>950.69771782278212</v>
      </c>
      <c r="Z279" s="358">
        <v>4055.6656415339994</v>
      </c>
      <c r="AA279" s="363">
        <v>81.806796487208857</v>
      </c>
      <c r="AB279" s="360">
        <v>686.60337287318782</v>
      </c>
      <c r="AC279" s="366">
        <f t="shared" si="30"/>
        <v>4824.0758108943965</v>
      </c>
    </row>
    <row r="280" spans="1:29" ht="18.75">
      <c r="A280" s="345">
        <v>890</v>
      </c>
      <c r="B280" s="346" t="s">
        <v>303</v>
      </c>
      <c r="C280" s="342">
        <v>1176</v>
      </c>
      <c r="D280" s="336">
        <v>2178.3392857142858</v>
      </c>
      <c r="E280" s="349">
        <v>1586.0612244897959</v>
      </c>
      <c r="F280" s="352">
        <v>101.50850340136054</v>
      </c>
      <c r="G280" s="351">
        <v>490.76955782312928</v>
      </c>
      <c r="H280" s="337">
        <v>419.38095238095241</v>
      </c>
      <c r="I280" s="338">
        <v>2597.7202380952381</v>
      </c>
      <c r="J280" s="341">
        <v>358.17857142857144</v>
      </c>
      <c r="K280" s="342">
        <v>199.44867270042744</v>
      </c>
      <c r="L280" s="339">
        <f t="shared" si="29"/>
        <v>3155.347482224237</v>
      </c>
      <c r="M280" s="364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57">
        <v>890</v>
      </c>
      <c r="V280" s="346" t="s">
        <v>303</v>
      </c>
      <c r="W280" s="342">
        <v>1219</v>
      </c>
      <c r="X280" s="361">
        <v>4996.8596094770264</v>
      </c>
      <c r="Y280" s="337">
        <v>679.65910786397001</v>
      </c>
      <c r="Z280" s="358">
        <v>5676.5187173409968</v>
      </c>
      <c r="AA280" s="362">
        <v>455.20180475799833</v>
      </c>
      <c r="AB280" s="360">
        <v>630.47043407284502</v>
      </c>
      <c r="AC280" s="366">
        <f t="shared" si="30"/>
        <v>6762.1909561718403</v>
      </c>
    </row>
    <row r="281" spans="1:29" ht="18.75">
      <c r="A281" s="345">
        <v>892</v>
      </c>
      <c r="B281" s="346" t="s">
        <v>304</v>
      </c>
      <c r="C281" s="342">
        <v>3634</v>
      </c>
      <c r="D281" s="336">
        <v>1208.3882773802973</v>
      </c>
      <c r="E281" s="349">
        <v>1068.5946615299945</v>
      </c>
      <c r="F281" s="352">
        <v>103.88112272977435</v>
      </c>
      <c r="G281" s="351">
        <v>35.912493120528346</v>
      </c>
      <c r="H281" s="337">
        <v>561.94909190974136</v>
      </c>
      <c r="I281" s="338">
        <v>1770.3373692900386</v>
      </c>
      <c r="J281" s="341">
        <v>-164.03439735828289</v>
      </c>
      <c r="K281" s="342">
        <v>164.22351487831753</v>
      </c>
      <c r="L281" s="339">
        <f t="shared" si="29"/>
        <v>1770.5264868100733</v>
      </c>
      <c r="M281" s="364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57">
        <v>892</v>
      </c>
      <c r="V281" s="346" t="s">
        <v>304</v>
      </c>
      <c r="W281" s="342">
        <v>3646</v>
      </c>
      <c r="X281" s="361">
        <v>1619.767545342783</v>
      </c>
      <c r="Y281" s="337">
        <v>973.82326327522105</v>
      </c>
      <c r="Z281" s="358">
        <v>2593.5908086180038</v>
      </c>
      <c r="AA281" s="363">
        <v>-170.7161272627537</v>
      </c>
      <c r="AB281" s="360">
        <v>547.93577073967992</v>
      </c>
      <c r="AC281" s="366">
        <f t="shared" si="30"/>
        <v>2970.81045209493</v>
      </c>
    </row>
    <row r="282" spans="1:29" ht="18.75">
      <c r="A282" s="345">
        <v>893</v>
      </c>
      <c r="B282" s="346" t="s">
        <v>305</v>
      </c>
      <c r="C282" s="342">
        <v>7497</v>
      </c>
      <c r="D282" s="336">
        <v>756.48899559823928</v>
      </c>
      <c r="E282" s="349">
        <v>866.92370281445915</v>
      </c>
      <c r="F282" s="352">
        <v>-84.416566626650663</v>
      </c>
      <c r="G282" s="351">
        <v>-26.01814058956916</v>
      </c>
      <c r="H282" s="337">
        <v>294.05055355475525</v>
      </c>
      <c r="I282" s="338">
        <v>1050.5395491529946</v>
      </c>
      <c r="J282" s="341">
        <v>-40.050153394691208</v>
      </c>
      <c r="K282" s="342">
        <v>202.88653936723179</v>
      </c>
      <c r="L282" s="339">
        <f t="shared" si="29"/>
        <v>1213.3759351255353</v>
      </c>
      <c r="M282" s="364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57">
        <v>893</v>
      </c>
      <c r="V282" s="346" t="s">
        <v>305</v>
      </c>
      <c r="W282" s="342">
        <v>7479</v>
      </c>
      <c r="X282" s="361">
        <v>1989.0949900088226</v>
      </c>
      <c r="Y282" s="337">
        <v>677.93929482019985</v>
      </c>
      <c r="Z282" s="358">
        <v>2667.0342848290225</v>
      </c>
      <c r="AA282" s="362">
        <v>-61.7599946516914</v>
      </c>
      <c r="AB282" s="360">
        <v>655.60656579193153</v>
      </c>
      <c r="AC282" s="366">
        <f t="shared" si="30"/>
        <v>3260.8808559692625</v>
      </c>
    </row>
    <row r="283" spans="1:29" ht="18.75">
      <c r="A283" s="345">
        <v>895</v>
      </c>
      <c r="B283" s="346" t="s">
        <v>306</v>
      </c>
      <c r="C283" s="342">
        <v>15463</v>
      </c>
      <c r="D283" s="336">
        <v>304.62749789820862</v>
      </c>
      <c r="E283" s="349">
        <v>123.95886955959386</v>
      </c>
      <c r="F283" s="352">
        <v>70.3091896785876</v>
      </c>
      <c r="G283" s="351">
        <v>110.35943866002717</v>
      </c>
      <c r="H283" s="337">
        <v>95.086270452046818</v>
      </c>
      <c r="I283" s="338">
        <v>399.71376835025546</v>
      </c>
      <c r="J283" s="341">
        <v>-105.46924917545108</v>
      </c>
      <c r="K283" s="342">
        <v>168.98944029190693</v>
      </c>
      <c r="L283" s="339">
        <f t="shared" si="29"/>
        <v>463.23395946671133</v>
      </c>
      <c r="M283" s="364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57">
        <v>895</v>
      </c>
      <c r="V283" s="346" t="s">
        <v>306</v>
      </c>
      <c r="W283" s="342">
        <v>15378</v>
      </c>
      <c r="X283" s="361">
        <v>1537.3571736067122</v>
      </c>
      <c r="Y283" s="337">
        <v>233.44683676519128</v>
      </c>
      <c r="Z283" s="358">
        <v>1770.8040103719036</v>
      </c>
      <c r="AA283" s="363">
        <v>-108.62504877097152</v>
      </c>
      <c r="AB283" s="360">
        <v>545.41743613310234</v>
      </c>
      <c r="AC283" s="366">
        <f t="shared" si="30"/>
        <v>2207.5963977340343</v>
      </c>
    </row>
    <row r="284" spans="1:29" ht="18.75">
      <c r="A284" s="345">
        <v>905</v>
      </c>
      <c r="B284" s="346" t="s">
        <v>307</v>
      </c>
      <c r="C284" s="342">
        <v>67615</v>
      </c>
      <c r="D284" s="336">
        <v>109.21407971603934</v>
      </c>
      <c r="E284" s="349">
        <v>318.57578939584414</v>
      </c>
      <c r="F284" s="352">
        <v>-147.63771352510537</v>
      </c>
      <c r="G284" s="351">
        <v>-61.7239961546994</v>
      </c>
      <c r="H284" s="337">
        <v>38.55940249944539</v>
      </c>
      <c r="I284" s="338">
        <v>147.77348221548473</v>
      </c>
      <c r="J284" s="341">
        <v>419.17283147230643</v>
      </c>
      <c r="K284" s="342">
        <v>154.79696655466537</v>
      </c>
      <c r="L284" s="339">
        <f t="shared" si="29"/>
        <v>721.74328024245654</v>
      </c>
      <c r="M284" s="364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57">
        <v>905</v>
      </c>
      <c r="V284" s="346" t="s">
        <v>307</v>
      </c>
      <c r="W284" s="342">
        <v>67551</v>
      </c>
      <c r="X284" s="361">
        <v>1092.3145449358869</v>
      </c>
      <c r="Y284" s="337">
        <v>72.530664799431207</v>
      </c>
      <c r="Z284" s="358">
        <v>1164.8452097353181</v>
      </c>
      <c r="AA284" s="362">
        <v>412.10780003256798</v>
      </c>
      <c r="AB284" s="360">
        <v>497.79501767796609</v>
      </c>
      <c r="AC284" s="366">
        <f t="shared" si="30"/>
        <v>2074.7480274458521</v>
      </c>
    </row>
    <row r="285" spans="1:29" ht="18.75">
      <c r="A285" s="345">
        <v>908</v>
      </c>
      <c r="B285" s="346" t="s">
        <v>308</v>
      </c>
      <c r="C285" s="342">
        <v>20695</v>
      </c>
      <c r="D285" s="336">
        <v>211.61048562454698</v>
      </c>
      <c r="E285" s="349">
        <v>208.46107755496496</v>
      </c>
      <c r="F285" s="352">
        <v>-9.4791978738825797</v>
      </c>
      <c r="G285" s="351">
        <v>12.628605943464605</v>
      </c>
      <c r="H285" s="337">
        <v>212.39714906982363</v>
      </c>
      <c r="I285" s="338">
        <v>424.00763469437061</v>
      </c>
      <c r="J285" s="341">
        <v>45.097318192800195</v>
      </c>
      <c r="K285" s="342">
        <v>141.29947138445584</v>
      </c>
      <c r="L285" s="339">
        <f t="shared" si="29"/>
        <v>610.40442427162657</v>
      </c>
      <c r="M285" s="364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57">
        <v>908</v>
      </c>
      <c r="V285" s="346" t="s">
        <v>308</v>
      </c>
      <c r="W285" s="342">
        <v>20765</v>
      </c>
      <c r="X285" s="361">
        <v>1541.5476186294702</v>
      </c>
      <c r="Y285" s="337">
        <v>202.8621790959148</v>
      </c>
      <c r="Z285" s="358">
        <v>1744.409797725385</v>
      </c>
      <c r="AA285" s="363">
        <v>41.783915241993739</v>
      </c>
      <c r="AB285" s="360">
        <v>456.95604342352664</v>
      </c>
      <c r="AC285" s="366">
        <f t="shared" si="30"/>
        <v>2243.1497563909056</v>
      </c>
    </row>
    <row r="286" spans="1:29" ht="18.75">
      <c r="A286" s="345">
        <v>915</v>
      </c>
      <c r="B286" s="346" t="s">
        <v>309</v>
      </c>
      <c r="C286" s="342">
        <v>19973</v>
      </c>
      <c r="D286" s="336">
        <v>-6.4136584388925055E-2</v>
      </c>
      <c r="E286" s="349">
        <v>-90.538627146647968</v>
      </c>
      <c r="F286" s="352">
        <v>38.73399088769839</v>
      </c>
      <c r="G286" s="351">
        <v>51.74049967456066</v>
      </c>
      <c r="H286" s="337">
        <v>323.08125970059581</v>
      </c>
      <c r="I286" s="338">
        <v>323.0171231162069</v>
      </c>
      <c r="J286" s="341">
        <v>-116.5960046062184</v>
      </c>
      <c r="K286" s="342">
        <v>166.37607367425321</v>
      </c>
      <c r="L286" s="339">
        <f t="shared" si="29"/>
        <v>372.79719218424168</v>
      </c>
      <c r="M286" s="364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57">
        <v>915</v>
      </c>
      <c r="V286" s="346" t="s">
        <v>309</v>
      </c>
      <c r="W286" s="342">
        <v>20278</v>
      </c>
      <c r="X286" s="361">
        <v>2099.0460668283818</v>
      </c>
      <c r="Y286" s="337">
        <v>400.76625106379129</v>
      </c>
      <c r="Z286" s="358">
        <v>2499.8123178921733</v>
      </c>
      <c r="AA286" s="362">
        <v>-116.3379031462669</v>
      </c>
      <c r="AB286" s="360">
        <v>535.9685007438153</v>
      </c>
      <c r="AC286" s="366">
        <f t="shared" si="30"/>
        <v>2919.4429154897216</v>
      </c>
    </row>
    <row r="287" spans="1:29" ht="18.75">
      <c r="A287" s="345">
        <v>918</v>
      </c>
      <c r="B287" s="346" t="s">
        <v>310</v>
      </c>
      <c r="C287" s="342">
        <v>2271</v>
      </c>
      <c r="D287" s="336">
        <v>139.94539850286216</v>
      </c>
      <c r="E287" s="349">
        <v>175.33949801849406</v>
      </c>
      <c r="F287" s="352">
        <v>-26.546455306032584</v>
      </c>
      <c r="G287" s="351">
        <v>-8.8476442095992951</v>
      </c>
      <c r="H287" s="337">
        <v>324.97842360193749</v>
      </c>
      <c r="I287" s="338">
        <v>464.92382210479963</v>
      </c>
      <c r="J287" s="341">
        <v>-248.05151915455747</v>
      </c>
      <c r="K287" s="342">
        <v>229.250386072872</v>
      </c>
      <c r="L287" s="339">
        <f t="shared" si="29"/>
        <v>446.12268902311416</v>
      </c>
      <c r="M287" s="364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57">
        <v>918</v>
      </c>
      <c r="V287" s="346" t="s">
        <v>310</v>
      </c>
      <c r="W287" s="342">
        <v>2292</v>
      </c>
      <c r="X287" s="361">
        <v>1706.8212475449454</v>
      </c>
      <c r="Y287" s="337">
        <v>598.165375488937</v>
      </c>
      <c r="Z287" s="358">
        <v>2304.9866230338826</v>
      </c>
      <c r="AA287" s="363">
        <v>-217.26701570680629</v>
      </c>
      <c r="AB287" s="360">
        <v>732.9033680427475</v>
      </c>
      <c r="AC287" s="366">
        <f t="shared" si="30"/>
        <v>2820.6229753698235</v>
      </c>
    </row>
    <row r="288" spans="1:29" ht="18.75">
      <c r="A288" s="345">
        <v>921</v>
      </c>
      <c r="B288" s="346" t="s">
        <v>311</v>
      </c>
      <c r="C288" s="342">
        <v>1941</v>
      </c>
      <c r="D288" s="336">
        <v>548.83256053580624</v>
      </c>
      <c r="E288" s="349">
        <v>103.25038639876352</v>
      </c>
      <c r="F288" s="352">
        <v>386.41628026790312</v>
      </c>
      <c r="G288" s="351">
        <v>59.165893869139616</v>
      </c>
      <c r="H288" s="337">
        <v>497.07006697578566</v>
      </c>
      <c r="I288" s="338">
        <v>1045.9026275115921</v>
      </c>
      <c r="J288" s="341">
        <v>86.82843894899537</v>
      </c>
      <c r="K288" s="342">
        <v>251.97843179058191</v>
      </c>
      <c r="L288" s="339">
        <f t="shared" si="29"/>
        <v>1384.7094982511694</v>
      </c>
      <c r="M288" s="364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57">
        <v>921</v>
      </c>
      <c r="V288" s="346" t="s">
        <v>311</v>
      </c>
      <c r="W288" s="342">
        <v>1972</v>
      </c>
      <c r="X288" s="361">
        <v>3768.7880908520597</v>
      </c>
      <c r="Y288" s="337">
        <v>1059.4612456094317</v>
      </c>
      <c r="Z288" s="358">
        <v>4828.2493364614911</v>
      </c>
      <c r="AA288" s="362">
        <v>74.846348884381342</v>
      </c>
      <c r="AB288" s="360">
        <v>809.72858072514532</v>
      </c>
      <c r="AC288" s="366">
        <f t="shared" si="30"/>
        <v>5712.8242660710184</v>
      </c>
    </row>
    <row r="289" spans="1:29" ht="18.75">
      <c r="A289" s="345">
        <v>922</v>
      </c>
      <c r="B289" s="346" t="s">
        <v>312</v>
      </c>
      <c r="C289" s="342">
        <v>4444</v>
      </c>
      <c r="D289" s="336">
        <v>432.06435643564356</v>
      </c>
      <c r="E289" s="349">
        <v>579.24482448244828</v>
      </c>
      <c r="F289" s="352">
        <v>-71.52295229522953</v>
      </c>
      <c r="G289" s="351">
        <v>-75.657515751575161</v>
      </c>
      <c r="H289" s="337">
        <v>307.78982898289831</v>
      </c>
      <c r="I289" s="338">
        <v>739.85418541854187</v>
      </c>
      <c r="J289" s="341">
        <v>-238.95004500450045</v>
      </c>
      <c r="K289" s="342">
        <v>162.82741504649431</v>
      </c>
      <c r="L289" s="339">
        <f t="shared" si="29"/>
        <v>663.73155546053567</v>
      </c>
      <c r="M289" s="364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57">
        <v>922</v>
      </c>
      <c r="V289" s="346" t="s">
        <v>312</v>
      </c>
      <c r="W289" s="342">
        <v>4367</v>
      </c>
      <c r="X289" s="361">
        <v>1084.3157056712259</v>
      </c>
      <c r="Y289" s="337">
        <v>410.16055820359031</v>
      </c>
      <c r="Z289" s="358">
        <v>1494.4762638748164</v>
      </c>
      <c r="AA289" s="363">
        <v>-230.77650561025877</v>
      </c>
      <c r="AB289" s="360">
        <v>553.86016019013448</v>
      </c>
      <c r="AC289" s="366">
        <f t="shared" si="30"/>
        <v>1817.5599184546923</v>
      </c>
    </row>
    <row r="290" spans="1:29" ht="18.75">
      <c r="A290" s="345">
        <v>924</v>
      </c>
      <c r="B290" s="346" t="s">
        <v>313</v>
      </c>
      <c r="C290" s="342">
        <v>3004</v>
      </c>
      <c r="D290" s="336">
        <v>252.22403462050599</v>
      </c>
      <c r="E290" s="349">
        <v>391.74866844207725</v>
      </c>
      <c r="F290" s="352">
        <v>-37.365845539280961</v>
      </c>
      <c r="G290" s="351">
        <v>-102.15878828229027</v>
      </c>
      <c r="H290" s="337">
        <v>539.36384820239675</v>
      </c>
      <c r="I290" s="338">
        <v>791.58788282290277</v>
      </c>
      <c r="J290" s="341">
        <v>61.903794940079891</v>
      </c>
      <c r="K290" s="342">
        <v>240.9826904234742</v>
      </c>
      <c r="L290" s="339">
        <f t="shared" si="29"/>
        <v>1094.474368186457</v>
      </c>
      <c r="M290" s="364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57">
        <v>924</v>
      </c>
      <c r="V290" s="346" t="s">
        <v>313</v>
      </c>
      <c r="W290" s="342">
        <v>3065</v>
      </c>
      <c r="X290" s="361">
        <v>2206.2818639444931</v>
      </c>
      <c r="Y290" s="337">
        <v>970.53127529117887</v>
      </c>
      <c r="Z290" s="358">
        <v>3176.8131392356718</v>
      </c>
      <c r="AA290" s="362">
        <v>64.097553017944534</v>
      </c>
      <c r="AB290" s="360">
        <v>756.67362349356995</v>
      </c>
      <c r="AC290" s="366">
        <f t="shared" si="30"/>
        <v>3997.5843157471863</v>
      </c>
    </row>
    <row r="291" spans="1:29" ht="18.75">
      <c r="A291" s="345">
        <v>925</v>
      </c>
      <c r="B291" s="346" t="s">
        <v>314</v>
      </c>
      <c r="C291" s="342">
        <v>3490</v>
      </c>
      <c r="D291" s="336">
        <v>970.94441260744986</v>
      </c>
      <c r="E291" s="349">
        <v>375.44412607449857</v>
      </c>
      <c r="F291" s="352">
        <v>337.83724928366763</v>
      </c>
      <c r="G291" s="351">
        <v>257.66303724928366</v>
      </c>
      <c r="H291" s="337">
        <v>-38.854441260744984</v>
      </c>
      <c r="I291" s="338">
        <v>932.08968481375359</v>
      </c>
      <c r="J291" s="341">
        <v>34.415759312320915</v>
      </c>
      <c r="K291" s="342">
        <v>234.25119284564349</v>
      </c>
      <c r="L291" s="339">
        <f t="shared" si="29"/>
        <v>1200.7566369717181</v>
      </c>
      <c r="M291" s="364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57">
        <v>925</v>
      </c>
      <c r="V291" s="346" t="s">
        <v>314</v>
      </c>
      <c r="W291" s="342">
        <v>3522</v>
      </c>
      <c r="X291" s="361">
        <v>2268.350402157595</v>
      </c>
      <c r="Y291" s="337">
        <v>217.80203794475085</v>
      </c>
      <c r="Z291" s="358">
        <v>2486.1524401023457</v>
      </c>
      <c r="AA291" s="363">
        <v>16.208120386144238</v>
      </c>
      <c r="AB291" s="360">
        <v>730.66946692410943</v>
      </c>
      <c r="AC291" s="366">
        <f t="shared" si="30"/>
        <v>3233.0300274125993</v>
      </c>
    </row>
    <row r="292" spans="1:29" ht="18.75">
      <c r="A292" s="345">
        <v>927</v>
      </c>
      <c r="B292" s="346" t="s">
        <v>315</v>
      </c>
      <c r="C292" s="342">
        <v>29239</v>
      </c>
      <c r="D292" s="336">
        <v>529.27801908410004</v>
      </c>
      <c r="E292" s="349">
        <v>499.06888060467185</v>
      </c>
      <c r="F292" s="352">
        <v>-0.19005437942474093</v>
      </c>
      <c r="G292" s="351">
        <v>30.399192858852903</v>
      </c>
      <c r="H292" s="337">
        <v>126.38783816135982</v>
      </c>
      <c r="I292" s="338">
        <v>655.66589144635589</v>
      </c>
      <c r="J292" s="341">
        <v>-112.79811211053729</v>
      </c>
      <c r="K292" s="342">
        <v>143.23339873266198</v>
      </c>
      <c r="L292" s="339">
        <f t="shared" si="29"/>
        <v>686.10117806848052</v>
      </c>
      <c r="M292" s="364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57">
        <v>927</v>
      </c>
      <c r="V292" s="346" t="s">
        <v>315</v>
      </c>
      <c r="W292" s="342">
        <v>29160</v>
      </c>
      <c r="X292" s="361">
        <v>916.52747823376421</v>
      </c>
      <c r="Y292" s="337">
        <v>-35.438817775694233</v>
      </c>
      <c r="Z292" s="358">
        <v>881.08866045806997</v>
      </c>
      <c r="AA292" s="362">
        <v>-111.51539780521261</v>
      </c>
      <c r="AB292" s="360">
        <v>466.72210206530104</v>
      </c>
      <c r="AC292" s="366">
        <f t="shared" si="30"/>
        <v>1236.2953647181585</v>
      </c>
    </row>
    <row r="293" spans="1:29" ht="18.75">
      <c r="A293" s="345">
        <v>931</v>
      </c>
      <c r="B293" s="346" t="s">
        <v>316</v>
      </c>
      <c r="C293" s="342">
        <v>6070</v>
      </c>
      <c r="D293" s="336">
        <v>1102.3571663920923</v>
      </c>
      <c r="E293" s="349">
        <v>130.16836902800659</v>
      </c>
      <c r="F293" s="352">
        <v>574.2220757825371</v>
      </c>
      <c r="G293" s="351">
        <v>397.9667215815486</v>
      </c>
      <c r="H293" s="337">
        <v>304.49884678747941</v>
      </c>
      <c r="I293" s="338">
        <v>1406.8560131795716</v>
      </c>
      <c r="J293" s="341">
        <v>5.1357495881383857</v>
      </c>
      <c r="K293" s="342">
        <v>216.31185596404325</v>
      </c>
      <c r="L293" s="339">
        <f t="shared" si="29"/>
        <v>1628.3036187317532</v>
      </c>
      <c r="M293" s="364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57">
        <v>931</v>
      </c>
      <c r="V293" s="346" t="s">
        <v>316</v>
      </c>
      <c r="W293" s="342">
        <v>6097</v>
      </c>
      <c r="X293" s="361">
        <v>3021.9626726652191</v>
      </c>
      <c r="Y293" s="337">
        <v>812.58323002232726</v>
      </c>
      <c r="Z293" s="358">
        <v>3834.545902687546</v>
      </c>
      <c r="AA293" s="363">
        <v>4.2394620305068065</v>
      </c>
      <c r="AB293" s="360">
        <v>710.04410546003032</v>
      </c>
      <c r="AC293" s="366">
        <f t="shared" si="30"/>
        <v>4548.8294701780833</v>
      </c>
    </row>
    <row r="294" spans="1:29" ht="18.75">
      <c r="A294" s="345">
        <v>934</v>
      </c>
      <c r="B294" s="346" t="s">
        <v>317</v>
      </c>
      <c r="C294" s="342">
        <v>2756</v>
      </c>
      <c r="D294" s="336">
        <v>267.25979680696662</v>
      </c>
      <c r="E294" s="349">
        <v>130.01306240928884</v>
      </c>
      <c r="F294" s="352">
        <v>122.02830188679245</v>
      </c>
      <c r="G294" s="351">
        <v>15.218432510885341</v>
      </c>
      <c r="H294" s="337">
        <v>453.58817126269957</v>
      </c>
      <c r="I294" s="338">
        <v>720.84796806966619</v>
      </c>
      <c r="J294" s="341">
        <v>-281.78955007256894</v>
      </c>
      <c r="K294" s="342">
        <v>205.211788898066</v>
      </c>
      <c r="L294" s="339">
        <f t="shared" si="29"/>
        <v>644.27020689516326</v>
      </c>
      <c r="M294" s="364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57">
        <v>934</v>
      </c>
      <c r="V294" s="346" t="s">
        <v>317</v>
      </c>
      <c r="W294" s="342">
        <v>2784</v>
      </c>
      <c r="X294" s="361">
        <v>2120.6142748470102</v>
      </c>
      <c r="Y294" s="337">
        <v>773.88015393375292</v>
      </c>
      <c r="Z294" s="358">
        <v>2894.494428780763</v>
      </c>
      <c r="AA294" s="362">
        <v>-271.67564655172413</v>
      </c>
      <c r="AB294" s="360">
        <v>652.20884190851837</v>
      </c>
      <c r="AC294" s="366">
        <f t="shared" si="30"/>
        <v>3275.0276241375573</v>
      </c>
    </row>
    <row r="295" spans="1:29" ht="18.75">
      <c r="A295" s="345">
        <v>935</v>
      </c>
      <c r="B295" s="346" t="s">
        <v>318</v>
      </c>
      <c r="C295" s="342">
        <v>3040</v>
      </c>
      <c r="D295" s="336">
        <v>230.19967105263157</v>
      </c>
      <c r="E295" s="349">
        <v>90.992434210526312</v>
      </c>
      <c r="F295" s="352">
        <v>55.463157894736845</v>
      </c>
      <c r="G295" s="351">
        <v>83.744078947368422</v>
      </c>
      <c r="H295" s="337">
        <v>294.96907894736842</v>
      </c>
      <c r="I295" s="338">
        <v>525.16875000000005</v>
      </c>
      <c r="J295" s="341">
        <v>20.479605263157893</v>
      </c>
      <c r="K295" s="342">
        <v>208.0933710085493</v>
      </c>
      <c r="L295" s="339">
        <f t="shared" si="29"/>
        <v>753.74172627170719</v>
      </c>
      <c r="M295" s="364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57">
        <v>935</v>
      </c>
      <c r="V295" s="346" t="s">
        <v>318</v>
      </c>
      <c r="W295" s="342">
        <v>3087</v>
      </c>
      <c r="X295" s="361">
        <v>1953.2869842081534</v>
      </c>
      <c r="Y295" s="337">
        <v>720.64594830255885</v>
      </c>
      <c r="Z295" s="358">
        <v>2673.9329325107124</v>
      </c>
      <c r="AA295" s="363">
        <v>7.7133138969873665</v>
      </c>
      <c r="AB295" s="360">
        <v>670.56208213634238</v>
      </c>
      <c r="AC295" s="366">
        <f t="shared" si="30"/>
        <v>3352.2083285440422</v>
      </c>
    </row>
    <row r="296" spans="1:29" ht="18.75">
      <c r="A296" s="345">
        <v>936</v>
      </c>
      <c r="B296" s="346" t="s">
        <v>319</v>
      </c>
      <c r="C296" s="342">
        <v>6465</v>
      </c>
      <c r="D296" s="336">
        <v>612.83619489559169</v>
      </c>
      <c r="E296" s="349">
        <v>106.89156999226604</v>
      </c>
      <c r="F296" s="352">
        <v>333.14911059551429</v>
      </c>
      <c r="G296" s="351">
        <v>172.79551430781129</v>
      </c>
      <c r="H296" s="337">
        <v>256.97432327919569</v>
      </c>
      <c r="I296" s="338">
        <v>869.81051817478726</v>
      </c>
      <c r="J296" s="341">
        <v>110.56999226604795</v>
      </c>
      <c r="K296" s="342">
        <v>220.20504617921583</v>
      </c>
      <c r="L296" s="339">
        <f t="shared" si="29"/>
        <v>1200.585556620051</v>
      </c>
      <c r="M296" s="364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57">
        <v>936</v>
      </c>
      <c r="V296" s="346" t="s">
        <v>319</v>
      </c>
      <c r="W296" s="342">
        <v>6510</v>
      </c>
      <c r="X296" s="361">
        <v>2800.7538719631257</v>
      </c>
      <c r="Y296" s="337">
        <v>679.10546564783488</v>
      </c>
      <c r="Z296" s="358">
        <v>3479.8593376109607</v>
      </c>
      <c r="AA296" s="362">
        <v>90.932258064516134</v>
      </c>
      <c r="AB296" s="360">
        <v>703.72357015452849</v>
      </c>
      <c r="AC296" s="366">
        <f t="shared" si="30"/>
        <v>4274.5151658300056</v>
      </c>
    </row>
    <row r="297" spans="1:29" ht="18.75">
      <c r="A297" s="345">
        <v>946</v>
      </c>
      <c r="B297" s="346" t="s">
        <v>320</v>
      </c>
      <c r="C297" s="342">
        <v>6376</v>
      </c>
      <c r="D297" s="336">
        <v>781.20153701380173</v>
      </c>
      <c r="E297" s="349">
        <v>768.73164993726471</v>
      </c>
      <c r="F297" s="352">
        <v>-20.250941028858218</v>
      </c>
      <c r="G297" s="351">
        <v>32.720828105395235</v>
      </c>
      <c r="H297" s="337">
        <v>317.60633626097865</v>
      </c>
      <c r="I297" s="338">
        <v>1098.8080301129235</v>
      </c>
      <c r="J297" s="341">
        <v>92.697145545796744</v>
      </c>
      <c r="K297" s="342">
        <v>216.47092137910403</v>
      </c>
      <c r="L297" s="339">
        <f t="shared" si="29"/>
        <v>1407.9760970378243</v>
      </c>
      <c r="M297" s="364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57">
        <v>946</v>
      </c>
      <c r="V297" s="346" t="s">
        <v>320</v>
      </c>
      <c r="W297" s="342">
        <v>6388</v>
      </c>
      <c r="X297" s="361">
        <v>2086.913731111264</v>
      </c>
      <c r="Y297" s="337">
        <v>660.69823621342175</v>
      </c>
      <c r="Z297" s="358">
        <v>2747.6119673246858</v>
      </c>
      <c r="AA297" s="363">
        <v>109.5371008140263</v>
      </c>
      <c r="AB297" s="360">
        <v>693.38667934407226</v>
      </c>
      <c r="AC297" s="366">
        <f t="shared" si="30"/>
        <v>3550.5357474827842</v>
      </c>
    </row>
    <row r="298" spans="1:29" ht="18.75">
      <c r="A298" s="345">
        <v>976</v>
      </c>
      <c r="B298" s="346" t="s">
        <v>321</v>
      </c>
      <c r="C298" s="342">
        <v>3830</v>
      </c>
      <c r="D298" s="336">
        <v>741.52193211488247</v>
      </c>
      <c r="E298" s="349">
        <v>454.17362924281986</v>
      </c>
      <c r="F298" s="352">
        <v>186.68120104438643</v>
      </c>
      <c r="G298" s="351">
        <v>100.66710182767623</v>
      </c>
      <c r="H298" s="337">
        <v>519.16971279373365</v>
      </c>
      <c r="I298" s="338">
        <v>1260.6919060052219</v>
      </c>
      <c r="J298" s="341">
        <v>-181.68250652741514</v>
      </c>
      <c r="K298" s="342">
        <v>216.61125440035599</v>
      </c>
      <c r="L298" s="339">
        <f t="shared" si="29"/>
        <v>1295.6206538781628</v>
      </c>
      <c r="M298" s="364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57">
        <v>976</v>
      </c>
      <c r="V298" s="346" t="s">
        <v>321</v>
      </c>
      <c r="W298" s="342">
        <v>3890</v>
      </c>
      <c r="X298" s="361">
        <v>3839.8974756623697</v>
      </c>
      <c r="Y298" s="337">
        <v>867.84281711255812</v>
      </c>
      <c r="Z298" s="358">
        <v>4707.7402927749281</v>
      </c>
      <c r="AA298" s="362">
        <v>-80.425192802056557</v>
      </c>
      <c r="AB298" s="360">
        <v>689.34158401721527</v>
      </c>
      <c r="AC298" s="366">
        <f t="shared" si="30"/>
        <v>5316.656683990087</v>
      </c>
    </row>
    <row r="299" spans="1:29" ht="18.75">
      <c r="A299" s="345">
        <v>977</v>
      </c>
      <c r="B299" s="346" t="s">
        <v>322</v>
      </c>
      <c r="C299" s="342">
        <v>15357</v>
      </c>
      <c r="D299" s="336">
        <v>628.61978250960476</v>
      </c>
      <c r="E299" s="349">
        <v>650.40626424431855</v>
      </c>
      <c r="F299" s="352">
        <v>1.3039656182848212</v>
      </c>
      <c r="G299" s="351">
        <v>-23.090447352998634</v>
      </c>
      <c r="H299" s="337">
        <v>425.49807905189817</v>
      </c>
      <c r="I299" s="338">
        <v>1054.1178615615029</v>
      </c>
      <c r="J299" s="341">
        <v>11.905710750797683</v>
      </c>
      <c r="K299" s="342">
        <v>158.55231692829159</v>
      </c>
      <c r="L299" s="339">
        <f t="shared" si="29"/>
        <v>1224.575889240592</v>
      </c>
      <c r="M299" s="364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57">
        <v>977</v>
      </c>
      <c r="V299" s="346" t="s">
        <v>322</v>
      </c>
      <c r="W299" s="342">
        <v>15304</v>
      </c>
      <c r="X299" s="361">
        <v>1915.4705124135226</v>
      </c>
      <c r="Y299" s="337">
        <v>691.00585091277128</v>
      </c>
      <c r="Z299" s="358">
        <v>2606.4763633262937</v>
      </c>
      <c r="AA299" s="363">
        <v>12.33853894406691</v>
      </c>
      <c r="AB299" s="360">
        <v>522.26231199082463</v>
      </c>
      <c r="AC299" s="366">
        <f t="shared" si="30"/>
        <v>3141.077214261185</v>
      </c>
    </row>
    <row r="300" spans="1:29" ht="18.75">
      <c r="A300" s="345">
        <v>980</v>
      </c>
      <c r="B300" s="346" t="s">
        <v>323</v>
      </c>
      <c r="C300" s="342">
        <v>33533</v>
      </c>
      <c r="D300" s="336">
        <v>602.61002594459194</v>
      </c>
      <c r="E300" s="349">
        <v>651.22708973250235</v>
      </c>
      <c r="F300" s="352">
        <v>-12.963468821757672</v>
      </c>
      <c r="G300" s="351">
        <v>-35.653594966152745</v>
      </c>
      <c r="H300" s="337">
        <v>197.9971073271106</v>
      </c>
      <c r="I300" s="338">
        <v>800.60713327170254</v>
      </c>
      <c r="J300" s="341">
        <v>-114.38040139564012</v>
      </c>
      <c r="K300" s="342">
        <v>128.8561839753859</v>
      </c>
      <c r="L300" s="339">
        <f t="shared" si="29"/>
        <v>815.08291585144832</v>
      </c>
      <c r="M300" s="364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57">
        <v>980</v>
      </c>
      <c r="V300" s="346" t="s">
        <v>323</v>
      </c>
      <c r="W300" s="342">
        <v>33352</v>
      </c>
      <c r="X300" s="361">
        <v>1037.885522499646</v>
      </c>
      <c r="Y300" s="337">
        <v>220.02306682018659</v>
      </c>
      <c r="Z300" s="358">
        <v>1257.9085893198323</v>
      </c>
      <c r="AA300" s="362">
        <v>-107.34507675701607</v>
      </c>
      <c r="AB300" s="360">
        <v>429.04552952427451</v>
      </c>
      <c r="AC300" s="366">
        <f t="shared" si="30"/>
        <v>1579.6090420870908</v>
      </c>
    </row>
    <row r="301" spans="1:29" ht="18.75">
      <c r="A301" s="345">
        <v>981</v>
      </c>
      <c r="B301" s="346" t="s">
        <v>324</v>
      </c>
      <c r="C301" s="342">
        <v>2282</v>
      </c>
      <c r="D301" s="336">
        <v>297.85188431200703</v>
      </c>
      <c r="E301" s="349">
        <v>-3.4211218229623137</v>
      </c>
      <c r="F301" s="352">
        <v>199.66652059596845</v>
      </c>
      <c r="G301" s="351">
        <v>101.60648553900087</v>
      </c>
      <c r="H301" s="337">
        <v>512.75153374233128</v>
      </c>
      <c r="I301" s="338">
        <v>810.60341805433825</v>
      </c>
      <c r="J301" s="341">
        <v>-235.08326029798422</v>
      </c>
      <c r="K301" s="342">
        <v>224.50481007084008</v>
      </c>
      <c r="L301" s="339">
        <f t="shared" si="29"/>
        <v>800.02496782719413</v>
      </c>
      <c r="M301" s="364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57">
        <v>981</v>
      </c>
      <c r="V301" s="346" t="s">
        <v>324</v>
      </c>
      <c r="W301" s="342">
        <v>2314</v>
      </c>
      <c r="X301" s="361">
        <v>1201.7254819195527</v>
      </c>
      <c r="Y301" s="337">
        <v>808.33290241047291</v>
      </c>
      <c r="Z301" s="358">
        <v>2010.0583843300255</v>
      </c>
      <c r="AA301" s="363">
        <v>-228.39196197061366</v>
      </c>
      <c r="AB301" s="360">
        <v>709.31357476995538</v>
      </c>
      <c r="AC301" s="366">
        <f t="shared" si="30"/>
        <v>2490.9799971293673</v>
      </c>
    </row>
    <row r="302" spans="1:29" ht="18.75">
      <c r="A302" s="345">
        <v>989</v>
      </c>
      <c r="B302" s="346" t="s">
        <v>325</v>
      </c>
      <c r="C302" s="342">
        <v>5484</v>
      </c>
      <c r="D302" s="336">
        <v>-55.358679795769511</v>
      </c>
      <c r="E302" s="349">
        <v>194.47064186725018</v>
      </c>
      <c r="F302" s="352">
        <v>-156.1560904449307</v>
      </c>
      <c r="G302" s="351">
        <v>-93.673231218088986</v>
      </c>
      <c r="H302" s="337">
        <v>352.04996353026985</v>
      </c>
      <c r="I302" s="338">
        <v>296.69128373450036</v>
      </c>
      <c r="J302" s="341">
        <v>-80.618891320204227</v>
      </c>
      <c r="K302" s="342">
        <v>211.35872314780329</v>
      </c>
      <c r="L302" s="339">
        <f t="shared" si="29"/>
        <v>427.43111556209942</v>
      </c>
      <c r="M302" s="364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57">
        <v>989</v>
      </c>
      <c r="V302" s="346" t="s">
        <v>325</v>
      </c>
      <c r="W302" s="342">
        <v>5522</v>
      </c>
      <c r="X302" s="361">
        <v>2248.6970417255498</v>
      </c>
      <c r="Y302" s="337">
        <v>779.58749801075669</v>
      </c>
      <c r="Z302" s="358">
        <v>3028.2845397363062</v>
      </c>
      <c r="AA302" s="362">
        <v>-85.847156827236503</v>
      </c>
      <c r="AB302" s="360">
        <v>679.73213634039598</v>
      </c>
      <c r="AC302" s="366">
        <f t="shared" si="30"/>
        <v>3622.1695192494653</v>
      </c>
    </row>
    <row r="303" spans="1:29" ht="18.75">
      <c r="A303" s="345">
        <v>992</v>
      </c>
      <c r="B303" s="346" t="s">
        <v>326</v>
      </c>
      <c r="C303" s="342">
        <v>18318</v>
      </c>
      <c r="D303" s="336">
        <v>592.227754121629</v>
      </c>
      <c r="E303" s="349">
        <v>216.10274047385084</v>
      </c>
      <c r="F303" s="353">
        <v>189.11928158095861</v>
      </c>
      <c r="G303" s="351">
        <v>187.00573206681952</v>
      </c>
      <c r="H303" s="337">
        <v>144.02756851184628</v>
      </c>
      <c r="I303" s="338">
        <v>736.25537722458785</v>
      </c>
      <c r="J303" s="341">
        <v>-47.979091603886886</v>
      </c>
      <c r="K303" s="342">
        <v>162.7861789633096</v>
      </c>
      <c r="L303" s="339">
        <f t="shared" si="29"/>
        <v>851.06246458401051</v>
      </c>
      <c r="M303" s="364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57">
        <v>992</v>
      </c>
      <c r="V303" s="346" t="s">
        <v>326</v>
      </c>
      <c r="W303" s="342">
        <v>18577</v>
      </c>
      <c r="X303" s="361">
        <v>1970.447440718659</v>
      </c>
      <c r="Y303" s="337">
        <v>353.48446607609839</v>
      </c>
      <c r="Z303" s="358">
        <v>2323.9319067947577</v>
      </c>
      <c r="AA303" s="363">
        <v>-45.061150885503579</v>
      </c>
      <c r="AB303" s="360">
        <v>533.90003404051515</v>
      </c>
      <c r="AC303" s="366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" priority="1" operator="lessThan">
      <formula>0</formula>
    </cfRule>
  </conditionalFormatting>
  <conditionalFormatting sqref="L10:L303">
    <cfRule type="cellIs" dxfId="2" priority="2" operator="lessThan">
      <formula>0</formula>
    </cfRule>
  </conditionalFormatting>
  <conditionalFormatting sqref="AA11:AA303">
    <cfRule type="cellIs" dxfId="1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359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360</v>
      </c>
      <c r="B2" s="51"/>
      <c r="C2" s="52"/>
      <c r="D2" s="52"/>
      <c r="E2" s="52"/>
      <c r="F2" s="149" t="s">
        <v>361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362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363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364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365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366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375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380</v>
      </c>
      <c r="O9" s="104" t="s">
        <v>381</v>
      </c>
      <c r="P9" s="105" t="s">
        <v>382</v>
      </c>
      <c r="Q9" s="106" t="s">
        <v>339</v>
      </c>
      <c r="R9" s="106" t="s">
        <v>340</v>
      </c>
      <c r="S9" s="101" t="s">
        <v>383</v>
      </c>
      <c r="T9" s="101" t="s">
        <v>384</v>
      </c>
      <c r="U9" s="101" t="s">
        <v>385</v>
      </c>
      <c r="V9" s="101" t="s">
        <v>386</v>
      </c>
      <c r="W9" s="100" t="s">
        <v>387</v>
      </c>
    </row>
    <row r="10" spans="1:24" s="113" customFormat="1" ht="17.25" thickBot="1">
      <c r="A10" s="107"/>
      <c r="B10" s="107" t="s">
        <v>33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34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35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36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37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38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39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40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41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42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43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44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45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46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47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48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49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50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51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52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53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54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55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56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57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58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59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60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61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62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63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64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65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66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67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68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69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70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71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72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73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74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75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76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77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78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79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80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81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82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83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84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85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86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87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88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89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90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91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92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93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94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95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96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97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98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99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100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101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102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103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104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105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106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107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108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109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110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111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112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113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114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115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116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117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118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119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120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121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122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123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124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125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126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127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128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129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130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131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132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133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134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135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136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137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138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139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140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141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142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143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144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145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146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147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148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149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150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151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152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153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154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155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156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157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158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159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160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161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162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163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164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165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166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167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168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169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170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171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172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173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174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175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176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177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178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179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180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181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182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183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184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185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186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187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188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189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190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191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192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193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194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195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196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197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198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199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200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201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202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203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204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205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206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207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208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209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210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211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212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213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214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215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216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217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218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219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220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221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222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223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224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225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226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227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228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229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230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231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232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233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234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235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236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237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238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239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240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241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242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243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244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245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246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247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248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249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250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251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252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253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254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255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256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257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258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259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260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261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262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263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264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265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266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267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268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269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270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271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272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273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274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275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276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277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278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279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280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281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282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283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284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285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286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287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288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289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290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291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292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293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294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295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296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297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298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299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300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301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302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303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304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305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306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307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308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309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310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311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312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313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314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315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316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317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318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319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320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321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322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323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324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325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326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388</v>
      </c>
    </row>
    <row r="2" spans="1:18" s="207" customFormat="1" ht="12.75">
      <c r="A2" s="192" t="s">
        <v>389</v>
      </c>
      <c r="C2" s="208"/>
      <c r="D2" s="208"/>
      <c r="E2" s="208"/>
      <c r="F2" s="208"/>
    </row>
    <row r="3" spans="1:18" s="174" customFormat="1" ht="12">
      <c r="A3" s="192" t="s">
        <v>390</v>
      </c>
      <c r="C3" s="211"/>
      <c r="D3" s="211"/>
      <c r="E3" s="211"/>
      <c r="F3" s="211"/>
    </row>
    <row r="4" spans="1:18" s="192" customFormat="1" ht="12.6" customHeight="1">
      <c r="A4" s="192" t="s">
        <v>391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392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354</v>
      </c>
      <c r="C7" s="196" t="s">
        <v>393</v>
      </c>
      <c r="D7" s="196" t="s">
        <v>394</v>
      </c>
      <c r="E7" s="197" t="s">
        <v>395</v>
      </c>
      <c r="F7" s="196" t="s">
        <v>396</v>
      </c>
      <c r="G7" s="196" t="s">
        <v>397</v>
      </c>
      <c r="H7" s="192" t="s">
        <v>398</v>
      </c>
    </row>
    <row r="8" spans="1:18" s="193" customFormat="1" ht="16.5">
      <c r="B8" s="203" t="s">
        <v>399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400</v>
      </c>
      <c r="I8" s="265"/>
      <c r="J8" s="232"/>
      <c r="K8" s="232"/>
      <c r="L8" s="232"/>
    </row>
    <row r="9" spans="1:18" s="193" customFormat="1" ht="16.5">
      <c r="A9" s="194"/>
      <c r="B9" s="203" t="s">
        <v>401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402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403</v>
      </c>
      <c r="E12" s="180" t="s">
        <v>404</v>
      </c>
      <c r="F12" s="257" t="s">
        <v>405</v>
      </c>
      <c r="G12" s="170"/>
      <c r="H12" s="170"/>
      <c r="I12" s="266"/>
      <c r="J12" s="179" t="s">
        <v>406</v>
      </c>
      <c r="K12" s="183" t="s">
        <v>407</v>
      </c>
      <c r="L12" s="257" t="s">
        <v>405</v>
      </c>
      <c r="N12" s="179" t="s">
        <v>406</v>
      </c>
      <c r="O12" s="183" t="s">
        <v>407</v>
      </c>
      <c r="P12" s="257" t="s">
        <v>405</v>
      </c>
      <c r="Q12" s="175"/>
      <c r="R12" s="252"/>
    </row>
    <row r="13" spans="1:18" ht="71.25">
      <c r="A13" s="171" t="s">
        <v>351</v>
      </c>
      <c r="B13" s="171" t="s">
        <v>352</v>
      </c>
      <c r="C13" s="219" t="s">
        <v>28</v>
      </c>
      <c r="D13" s="177" t="s">
        <v>408</v>
      </c>
      <c r="E13" s="181" t="s">
        <v>353</v>
      </c>
      <c r="F13" s="259" t="s">
        <v>409</v>
      </c>
      <c r="G13" s="171" t="s">
        <v>410</v>
      </c>
      <c r="H13" s="171" t="s">
        <v>358</v>
      </c>
      <c r="I13" s="171" t="s">
        <v>411</v>
      </c>
      <c r="J13" s="189" t="s">
        <v>339</v>
      </c>
      <c r="K13" s="190" t="s">
        <v>339</v>
      </c>
      <c r="L13" s="260" t="s">
        <v>339</v>
      </c>
      <c r="M13" s="191" t="s">
        <v>412</v>
      </c>
      <c r="N13" s="189" t="s">
        <v>413</v>
      </c>
      <c r="O13" s="190" t="s">
        <v>413</v>
      </c>
      <c r="P13" s="260" t="s">
        <v>413</v>
      </c>
      <c r="Q13" s="221" t="s">
        <v>414</v>
      </c>
      <c r="R13" s="192" t="s">
        <v>415</v>
      </c>
    </row>
    <row r="14" spans="1:18" s="231" customFormat="1" ht="29.45" customHeight="1">
      <c r="A14" s="222"/>
      <c r="B14" s="222" t="s">
        <v>354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34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35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36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37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38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39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40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41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42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43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44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45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46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47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48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49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50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51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52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53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54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55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56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57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58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59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60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61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62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63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64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65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66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67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68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69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70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71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72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73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74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75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76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77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78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79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80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81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82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83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84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85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86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87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88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89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90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91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92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93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94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95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96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97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98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99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100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101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102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103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104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105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106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107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108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109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110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111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112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113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114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115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116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117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118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119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120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121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122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123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124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125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126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127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128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129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130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355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132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133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356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135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136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137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138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139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140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141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142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143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144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145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146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147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148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149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150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151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152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153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154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155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156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157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158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159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160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161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162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163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164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165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166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167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168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169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170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171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172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173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174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175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176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177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178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179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180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181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182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183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184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185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186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187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188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189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190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191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192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193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194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195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196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197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198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199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200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201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202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203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204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205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206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207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208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209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210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211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212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213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214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215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216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357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218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219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220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221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222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223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224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225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226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227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228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229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230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231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232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233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234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235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236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237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238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239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240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241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242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243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244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245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246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247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248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249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250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251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252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253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254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255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256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257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258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259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260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261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262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263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264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265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266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267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268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269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270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271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272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273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274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275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276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277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278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279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280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281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282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283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284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285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286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287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288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289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290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291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292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293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294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295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296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297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298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299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300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301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302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303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304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305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306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307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308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309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310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311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312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313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314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315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316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317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318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319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320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321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322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323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324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325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326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6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6" t="s">
        <v>416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417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418</v>
      </c>
      <c r="B4" s="292" t="s">
        <v>419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420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421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407</v>
      </c>
      <c r="E8" s="296" t="s">
        <v>422</v>
      </c>
      <c r="F8" s="278"/>
      <c r="G8" s="294" t="s">
        <v>407</v>
      </c>
      <c r="H8" s="296" t="s">
        <v>422</v>
      </c>
      <c r="I8" s="278"/>
      <c r="J8" s="294" t="s">
        <v>407</v>
      </c>
      <c r="K8" s="296" t="s">
        <v>422</v>
      </c>
      <c r="L8" s="278"/>
      <c r="M8" s="294" t="s">
        <v>407</v>
      </c>
      <c r="N8" s="296" t="s">
        <v>422</v>
      </c>
      <c r="O8" s="278"/>
      <c r="P8" s="294" t="s">
        <v>407</v>
      </c>
      <c r="Q8" s="296" t="s">
        <v>422</v>
      </c>
      <c r="R8" s="278"/>
      <c r="S8" s="294" t="s">
        <v>407</v>
      </c>
      <c r="T8" s="296" t="s">
        <v>422</v>
      </c>
      <c r="U8" s="294" t="s">
        <v>407</v>
      </c>
      <c r="V8" s="296" t="s">
        <v>422</v>
      </c>
      <c r="W8" s="294" t="s">
        <v>407</v>
      </c>
      <c r="X8" s="296" t="s">
        <v>422</v>
      </c>
      <c r="Y8" s="310" t="s">
        <v>407</v>
      </c>
      <c r="Z8" s="311" t="s">
        <v>422</v>
      </c>
      <c r="AA8" s="280"/>
      <c r="AB8" s="310" t="s">
        <v>407</v>
      </c>
      <c r="AC8" s="311" t="s">
        <v>422</v>
      </c>
      <c r="AD8" s="280"/>
      <c r="AE8" s="280"/>
      <c r="AF8" s="246"/>
    </row>
    <row r="9" spans="1:32" s="283" customFormat="1" ht="76.5">
      <c r="A9" s="281" t="s">
        <v>351</v>
      </c>
      <c r="B9" s="281" t="s">
        <v>352</v>
      </c>
      <c r="C9" s="281" t="s">
        <v>423</v>
      </c>
      <c r="D9" s="295" t="s">
        <v>424</v>
      </c>
      <c r="E9" s="297" t="s">
        <v>425</v>
      </c>
      <c r="F9" s="282" t="s">
        <v>426</v>
      </c>
      <c r="G9" s="295" t="s">
        <v>427</v>
      </c>
      <c r="H9" s="297" t="s">
        <v>427</v>
      </c>
      <c r="I9" s="282" t="s">
        <v>428</v>
      </c>
      <c r="J9" s="295" t="s">
        <v>429</v>
      </c>
      <c r="K9" s="297" t="s">
        <v>429</v>
      </c>
      <c r="L9" s="282" t="s">
        <v>430</v>
      </c>
      <c r="M9" s="295" t="s">
        <v>431</v>
      </c>
      <c r="N9" s="297" t="s">
        <v>431</v>
      </c>
      <c r="O9" s="282" t="s">
        <v>432</v>
      </c>
      <c r="P9" s="295" t="s">
        <v>433</v>
      </c>
      <c r="Q9" s="297" t="s">
        <v>433</v>
      </c>
      <c r="R9" s="282" t="s">
        <v>434</v>
      </c>
      <c r="S9" s="295" t="s">
        <v>435</v>
      </c>
      <c r="T9" s="297" t="s">
        <v>435</v>
      </c>
      <c r="U9" s="295" t="s">
        <v>436</v>
      </c>
      <c r="V9" s="297" t="s">
        <v>436</v>
      </c>
      <c r="W9" s="295" t="s">
        <v>437</v>
      </c>
      <c r="X9" s="297" t="s">
        <v>437</v>
      </c>
      <c r="Y9" s="309" t="s">
        <v>438</v>
      </c>
      <c r="Z9" s="308" t="s">
        <v>438</v>
      </c>
      <c r="AA9" s="282" t="s">
        <v>439</v>
      </c>
      <c r="AB9" s="309" t="s">
        <v>440</v>
      </c>
      <c r="AC9" s="308" t="s">
        <v>440</v>
      </c>
      <c r="AD9" s="282" t="s">
        <v>441</v>
      </c>
      <c r="AE9" s="282" t="s">
        <v>442</v>
      </c>
      <c r="AF9" s="329" t="s">
        <v>24</v>
      </c>
    </row>
    <row r="10" spans="1:32" s="315" customFormat="1" ht="28.15" customHeight="1">
      <c r="A10" s="312">
        <v>0</v>
      </c>
      <c r="B10" s="312" t="s">
        <v>354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28">
        <v>0</v>
      </c>
    </row>
    <row r="11" spans="1:32">
      <c r="A11" s="280">
        <v>5</v>
      </c>
      <c r="B11" s="280" t="s">
        <v>34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35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36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37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38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39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40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41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42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43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44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45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46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47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48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49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50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51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52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53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54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55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56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57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58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59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60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61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62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63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64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65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66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67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68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69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70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71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72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73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74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75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76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77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78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79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80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81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82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83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84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85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86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87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88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89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90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91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92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93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94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95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96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97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98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99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100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101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102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103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104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105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106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107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108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109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110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111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112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113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114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115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116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117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118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119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120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121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122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123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124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125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126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127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128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129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130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355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132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133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356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135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136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137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138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139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140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141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142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143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144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145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146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147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148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149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150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151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152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153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154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155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156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157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158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159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160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161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162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163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164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165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166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167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168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169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170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171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172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173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174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175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176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177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178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179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180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181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182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183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184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185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186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187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188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189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190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191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192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193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194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195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196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197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198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199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200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201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202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203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204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205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206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207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208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209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210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211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212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213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214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215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216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357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218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219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220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221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222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223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224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225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226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227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228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229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230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231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232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233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234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235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236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237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238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239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240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241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242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243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244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245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246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247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248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249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250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251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252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253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254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255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256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257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258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259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260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261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262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263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264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265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266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267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268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269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270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271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272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273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274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275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276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277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278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279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280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281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282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283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284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285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286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287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288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289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290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291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292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293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294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295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296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297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298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299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300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301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302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303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304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305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306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307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308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309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310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311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312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313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314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315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316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317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318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319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320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321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322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323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324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325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326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27" t="s">
        <v>359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443</v>
      </c>
      <c r="B2" s="299"/>
      <c r="C2" s="300"/>
      <c r="D2" s="301" t="s">
        <v>361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444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363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364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365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445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446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447</v>
      </c>
      <c r="O9" s="104" t="s">
        <v>381</v>
      </c>
      <c r="P9" s="105" t="s">
        <v>382</v>
      </c>
      <c r="Q9" s="106" t="s">
        <v>339</v>
      </c>
      <c r="R9" s="106" t="s">
        <v>448</v>
      </c>
      <c r="S9" s="289" t="s">
        <v>449</v>
      </c>
      <c r="T9" s="291" t="s">
        <v>383</v>
      </c>
      <c r="U9" s="101" t="s">
        <v>384</v>
      </c>
      <c r="V9" s="291" t="s">
        <v>385</v>
      </c>
      <c r="W9" s="101" t="s">
        <v>386</v>
      </c>
      <c r="X9" s="100" t="s">
        <v>387</v>
      </c>
      <c r="Y9" s="100" t="s">
        <v>450</v>
      </c>
      <c r="Z9" s="331" t="s">
        <v>24</v>
      </c>
    </row>
    <row r="10" spans="1:26" s="324" customFormat="1" ht="34.15" customHeight="1" thickBot="1">
      <c r="A10" s="316"/>
      <c r="B10" s="316" t="s">
        <v>33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0">
        <v>0</v>
      </c>
    </row>
    <row r="11" spans="1:26" s="120" customFormat="1" ht="16.5">
      <c r="A11" s="20">
        <v>5</v>
      </c>
      <c r="B11" s="18" t="s">
        <v>34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35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36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37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38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39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40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41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42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43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44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45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46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47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48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49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50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51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52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53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54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55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56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57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58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59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60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61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62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63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64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65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66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67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68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69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70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71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72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73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74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75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76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77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78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79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80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81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82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83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84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85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86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87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88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89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90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91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92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93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94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95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96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97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98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99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100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101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102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103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104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105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106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107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108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109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110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111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112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113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114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115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116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117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118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119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120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121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122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123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124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125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126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127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128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129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130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131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132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133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134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135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136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137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138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139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140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141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142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143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144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145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146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147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148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149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150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151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152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153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154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155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156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157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158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159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160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161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162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163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164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165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166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167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168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169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170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171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172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173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174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175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176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177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178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179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180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181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182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183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184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185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186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187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188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189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190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191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192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193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194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195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196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197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198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199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200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201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202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203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204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205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206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207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208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209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210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211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212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213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214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215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216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217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218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219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220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221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222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223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224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225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226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227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228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229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230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231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232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233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234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235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236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237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238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239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240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241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242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243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244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245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246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247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248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249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250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251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252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253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254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255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256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257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258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259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260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261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262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263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264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265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266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267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268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269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270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271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272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273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274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275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276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277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278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279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280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281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282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283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284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285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286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287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288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289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290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291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292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293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294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295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296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297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298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299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300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301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302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303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304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305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306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307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308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309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310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311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312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313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314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315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316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317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318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319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320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321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322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323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324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325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326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67">
        <v>44916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2" ht="18">
      <c r="A2" s="370" t="s">
        <v>451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2" ht="14.25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2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</row>
    <row r="6" spans="1:12" ht="15.7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</row>
    <row r="7" spans="1:12" ht="15.7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</row>
    <row r="8" spans="1:12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78"/>
    </row>
    <row r="9" spans="1:12" ht="1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</row>
    <row r="10" spans="1:12" ht="15.7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</row>
    <row r="11" spans="1:12" ht="1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</row>
    <row r="12" spans="1:12" ht="1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</row>
    <row r="13" spans="1:12" ht="1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</row>
    <row r="14" spans="1:12" ht="1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</row>
    <row r="15" spans="1:12" ht="1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>
        <v>62.57</v>
      </c>
    </row>
    <row r="16" spans="1:12" ht="1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>
        <v>62.57</v>
      </c>
    </row>
    <row r="17" spans="1:12" ht="1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>
        <v>62.57</v>
      </c>
    </row>
    <row r="18" spans="1:12" ht="1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>
        <v>62.57</v>
      </c>
    </row>
    <row r="19" spans="1:12" ht="1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>
        <v>62.57</v>
      </c>
    </row>
    <row r="20" spans="1:12" ht="15">
      <c r="A20" s="379"/>
      <c r="B20" s="379"/>
      <c r="C20" s="379"/>
      <c r="D20" s="376"/>
      <c r="E20" s="376"/>
      <c r="F20" s="376"/>
      <c r="G20" s="376"/>
      <c r="H20" s="376"/>
      <c r="I20" s="376"/>
      <c r="J20" s="376"/>
      <c r="K20" s="379"/>
      <c r="L20" s="384"/>
    </row>
    <row r="21" spans="1:12" ht="15.75">
      <c r="A21" s="379"/>
      <c r="B21" s="307" t="s">
        <v>466</v>
      </c>
      <c r="C21" s="379"/>
      <c r="D21" s="376">
        <v>1125.29</v>
      </c>
      <c r="E21" s="376">
        <v>1162.55</v>
      </c>
      <c r="F21" s="376">
        <v>1159.26</v>
      </c>
      <c r="G21" s="376">
        <v>1154.53</v>
      </c>
      <c r="H21" s="376">
        <v>1133.3699999999999</v>
      </c>
      <c r="I21" s="376">
        <v>1178</v>
      </c>
      <c r="J21" s="376">
        <v>1203.96</v>
      </c>
      <c r="K21" s="382">
        <v>1329.61</v>
      </c>
      <c r="L21" s="384">
        <v>0</v>
      </c>
    </row>
    <row r="22" spans="1:12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</row>
    <row r="23" spans="1:12" ht="15.75">
      <c r="A23" s="379"/>
      <c r="B23" s="307" t="s">
        <v>467</v>
      </c>
      <c r="C23" s="379"/>
      <c r="D23" s="376"/>
      <c r="E23" s="376"/>
      <c r="F23" s="376"/>
      <c r="G23" s="376"/>
      <c r="H23" s="376"/>
      <c r="I23" s="376"/>
      <c r="J23" s="376"/>
      <c r="K23" s="379"/>
      <c r="L23" s="384"/>
    </row>
    <row r="24" spans="1:12" ht="15">
      <c r="A24" s="379"/>
      <c r="B24" s="379"/>
      <c r="C24" s="379" t="s">
        <v>468</v>
      </c>
      <c r="D24" s="376">
        <v>87.44</v>
      </c>
      <c r="E24" s="376">
        <v>90.34</v>
      </c>
      <c r="F24" s="376">
        <v>90.09</v>
      </c>
      <c r="G24" s="376">
        <v>89.72</v>
      </c>
      <c r="H24" s="376">
        <v>88.08</v>
      </c>
      <c r="I24" s="376">
        <v>91.55</v>
      </c>
      <c r="J24" s="376">
        <v>93.57</v>
      </c>
      <c r="K24" s="382">
        <v>103.34</v>
      </c>
      <c r="L24" s="380">
        <v>67.78</v>
      </c>
    </row>
    <row r="25" spans="1:12" ht="15">
      <c r="A25" s="379"/>
      <c r="B25" s="379"/>
      <c r="C25" s="379" t="s">
        <v>469</v>
      </c>
      <c r="D25" s="376">
        <v>269.61</v>
      </c>
      <c r="E25" s="376">
        <v>278.54000000000002</v>
      </c>
      <c r="F25" s="376">
        <v>277.75</v>
      </c>
      <c r="G25" s="376">
        <v>276.62</v>
      </c>
      <c r="H25" s="376">
        <v>271.55</v>
      </c>
      <c r="I25" s="376">
        <v>282.24</v>
      </c>
      <c r="J25" s="376">
        <v>288.45999999999998</v>
      </c>
      <c r="K25" s="382">
        <v>318.56</v>
      </c>
      <c r="L25" s="380">
        <v>287.68</v>
      </c>
    </row>
    <row r="26" spans="1:12" ht="15">
      <c r="A26" s="379"/>
      <c r="B26" s="379"/>
      <c r="C26" s="379" t="s">
        <v>470</v>
      </c>
      <c r="D26" s="376">
        <v>1893.8</v>
      </c>
      <c r="E26" s="376">
        <v>1956.49</v>
      </c>
      <c r="F26" s="376">
        <v>1950.94</v>
      </c>
      <c r="G26" s="376">
        <v>1942.98</v>
      </c>
      <c r="H26" s="376">
        <v>1907.38</v>
      </c>
      <c r="I26" s="376">
        <v>1982.49</v>
      </c>
      <c r="J26" s="376">
        <v>2026.18</v>
      </c>
      <c r="K26" s="382">
        <v>2237.64</v>
      </c>
      <c r="L26" s="380">
        <v>1680.57</v>
      </c>
    </row>
    <row r="27" spans="1:12" ht="15">
      <c r="A27" s="379"/>
      <c r="B27" s="379"/>
      <c r="C27" s="379" t="s">
        <v>471</v>
      </c>
      <c r="D27" s="376">
        <v>38.1</v>
      </c>
      <c r="E27" s="376">
        <v>39.36</v>
      </c>
      <c r="F27" s="376">
        <v>39.24</v>
      </c>
      <c r="G27" s="376">
        <v>39.08</v>
      </c>
      <c r="H27" s="376">
        <v>38.36</v>
      </c>
      <c r="I27" s="376">
        <v>39.869999999999997</v>
      </c>
      <c r="J27" s="376">
        <v>40.75</v>
      </c>
      <c r="K27" s="382">
        <v>45</v>
      </c>
      <c r="L27" s="380">
        <v>40.64</v>
      </c>
    </row>
    <row r="28" spans="1:12" ht="15">
      <c r="A28" s="379"/>
      <c r="B28" s="379"/>
      <c r="C28" s="379" t="s">
        <v>472</v>
      </c>
      <c r="D28" s="376">
        <v>371.08</v>
      </c>
      <c r="E28" s="376">
        <v>383.37</v>
      </c>
      <c r="F28" s="376">
        <v>382.29</v>
      </c>
      <c r="G28" s="376">
        <v>380.73</v>
      </c>
      <c r="H28" s="376">
        <v>373.75</v>
      </c>
      <c r="I28" s="376">
        <v>388.47</v>
      </c>
      <c r="J28" s="376">
        <v>397.03</v>
      </c>
      <c r="K28" s="382">
        <v>438.47</v>
      </c>
      <c r="L28" s="380">
        <v>395.97</v>
      </c>
    </row>
    <row r="29" spans="1:12" ht="15">
      <c r="A29" s="379"/>
      <c r="B29" s="379"/>
      <c r="C29" s="379" t="s">
        <v>473</v>
      </c>
      <c r="D29" s="376"/>
      <c r="E29" s="376"/>
      <c r="F29" s="376"/>
      <c r="G29" s="376"/>
      <c r="H29" s="376"/>
      <c r="I29" s="376">
        <v>284.18</v>
      </c>
      <c r="J29" s="376">
        <v>290.44</v>
      </c>
      <c r="K29" s="382">
        <v>320.75</v>
      </c>
      <c r="L29" s="380">
        <v>289.64999999999998</v>
      </c>
    </row>
    <row r="30" spans="1:12" ht="15">
      <c r="A30" s="379"/>
      <c r="B30" s="379"/>
      <c r="C30" s="379" t="s">
        <v>474</v>
      </c>
      <c r="D30" s="376">
        <v>409.82</v>
      </c>
      <c r="E30" s="376">
        <v>423.39</v>
      </c>
      <c r="F30" s="376">
        <v>398.82</v>
      </c>
      <c r="G30" s="376">
        <v>397.19</v>
      </c>
      <c r="H30" s="376">
        <v>389.91</v>
      </c>
      <c r="I30" s="376">
        <v>405.26</v>
      </c>
      <c r="J30" s="376">
        <v>414.19</v>
      </c>
      <c r="K30" s="382">
        <v>457.42</v>
      </c>
      <c r="L30" s="380">
        <v>27.82</v>
      </c>
    </row>
    <row r="31" spans="1:12" ht="15">
      <c r="A31" s="379"/>
      <c r="B31" s="379"/>
      <c r="C31" s="379"/>
      <c r="D31" s="376"/>
      <c r="E31" s="376"/>
      <c r="F31" s="376"/>
      <c r="G31" s="376"/>
      <c r="H31" s="376"/>
      <c r="I31" s="376"/>
      <c r="J31" s="376"/>
      <c r="K31" s="379"/>
      <c r="L31" s="384"/>
    </row>
    <row r="32" spans="1:12" ht="15.75">
      <c r="A32" s="379"/>
      <c r="B32" s="307" t="s">
        <v>475</v>
      </c>
      <c r="C32" s="379"/>
      <c r="D32" s="376"/>
      <c r="E32" s="376"/>
      <c r="F32" s="376"/>
      <c r="G32" s="376"/>
      <c r="H32" s="376"/>
      <c r="I32" s="376"/>
      <c r="J32" s="376"/>
      <c r="K32" s="385"/>
      <c r="L32" s="386"/>
    </row>
    <row r="33" spans="1:12" ht="15">
      <c r="A33" s="379"/>
      <c r="B33" s="379"/>
      <c r="C33" s="379" t="s">
        <v>377</v>
      </c>
      <c r="D33" s="376">
        <v>207.12</v>
      </c>
      <c r="E33" s="376">
        <v>208.16</v>
      </c>
      <c r="F33" s="376">
        <v>206.7</v>
      </c>
      <c r="G33" s="376">
        <v>207.94</v>
      </c>
      <c r="H33" s="376">
        <v>210.64</v>
      </c>
      <c r="I33" s="376">
        <v>215.7</v>
      </c>
      <c r="J33" s="376">
        <v>220.88</v>
      </c>
      <c r="K33" s="382">
        <v>226.4</v>
      </c>
      <c r="L33" s="384">
        <v>61.24</v>
      </c>
    </row>
    <row r="34" spans="1:12" ht="15">
      <c r="A34" s="379"/>
      <c r="B34" s="379"/>
      <c r="C34" s="379" t="s">
        <v>476</v>
      </c>
      <c r="D34" s="376">
        <v>2630.69</v>
      </c>
      <c r="E34" s="376">
        <v>2643.84</v>
      </c>
      <c r="F34" s="376">
        <v>2625.33</v>
      </c>
      <c r="G34" s="376">
        <v>2641.08</v>
      </c>
      <c r="H34" s="376">
        <v>2675.41</v>
      </c>
      <c r="I34" s="376">
        <v>2739.62</v>
      </c>
      <c r="J34" s="376">
        <v>2805.37</v>
      </c>
      <c r="K34" s="382">
        <v>2875.5</v>
      </c>
      <c r="L34" s="384">
        <v>895.43</v>
      </c>
    </row>
    <row r="35" spans="1:12" ht="15">
      <c r="A35" s="379"/>
      <c r="B35" s="379"/>
      <c r="C35" s="379" t="s">
        <v>477</v>
      </c>
      <c r="D35" s="376">
        <v>62.86</v>
      </c>
      <c r="E35" s="376">
        <v>63.17</v>
      </c>
      <c r="F35" s="376">
        <v>62.73</v>
      </c>
      <c r="G35" s="376">
        <v>63.11</v>
      </c>
      <c r="H35" s="376">
        <v>63.93</v>
      </c>
      <c r="I35" s="376">
        <v>65.459999999999994</v>
      </c>
      <c r="J35" s="376">
        <v>67.03</v>
      </c>
      <c r="K35" s="382">
        <v>68.709999999999994</v>
      </c>
      <c r="L35" s="384">
        <v>12.82</v>
      </c>
    </row>
    <row r="36" spans="1:12" ht="15">
      <c r="A36" s="379"/>
      <c r="B36" s="379"/>
      <c r="C36" s="387" t="s">
        <v>478</v>
      </c>
      <c r="D36" s="376"/>
      <c r="E36" s="379"/>
      <c r="F36" s="379"/>
      <c r="G36" s="379"/>
      <c r="H36" s="379"/>
      <c r="I36" s="379"/>
      <c r="J36" s="379"/>
      <c r="K36" s="379"/>
      <c r="L36" s="384">
        <v>18.89</v>
      </c>
    </row>
    <row r="37" spans="1:12" ht="15">
      <c r="A37" s="379"/>
      <c r="B37" s="379"/>
      <c r="C37" s="387" t="s">
        <v>479</v>
      </c>
      <c r="D37" s="379"/>
      <c r="E37" s="379"/>
      <c r="F37" s="379"/>
      <c r="G37" s="379"/>
      <c r="H37" s="379"/>
      <c r="I37" s="379"/>
      <c r="J37" s="379"/>
      <c r="K37" s="379"/>
      <c r="L37" s="384">
        <v>10.02</v>
      </c>
    </row>
    <row r="38" spans="1:12" ht="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81"/>
    </row>
    <row r="39" spans="1:12" ht="15.75">
      <c r="A39" s="379"/>
      <c r="B39" s="307" t="s">
        <v>480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88"/>
    </row>
    <row r="40" spans="1:12" ht="15">
      <c r="A40" s="379"/>
      <c r="B40" s="379"/>
      <c r="C40" s="379" t="s">
        <v>481</v>
      </c>
      <c r="D40" s="376">
        <v>6226.21</v>
      </c>
      <c r="E40" s="389">
        <v>6693.89</v>
      </c>
      <c r="F40" s="376">
        <v>6574</v>
      </c>
      <c r="G40" s="376">
        <v>6511.92</v>
      </c>
      <c r="H40" s="376">
        <v>6600.17</v>
      </c>
      <c r="I40" s="376">
        <v>6817</v>
      </c>
      <c r="J40" s="376">
        <v>7112.84</v>
      </c>
      <c r="K40" s="376">
        <v>7452.22</v>
      </c>
      <c r="L40" s="384">
        <v>7436.67</v>
      </c>
    </row>
    <row r="41" spans="1:12" ht="15">
      <c r="A41" s="379"/>
      <c r="B41" s="379"/>
      <c r="C41" s="379" t="s">
        <v>482</v>
      </c>
      <c r="D41" s="376">
        <v>6065.43</v>
      </c>
      <c r="E41" s="390">
        <v>6499.81</v>
      </c>
      <c r="F41" s="376">
        <v>6379.92</v>
      </c>
      <c r="G41" s="376">
        <v>6275.85</v>
      </c>
      <c r="H41" s="376">
        <v>6279.4</v>
      </c>
      <c r="I41" s="376">
        <v>6496.23</v>
      </c>
      <c r="J41" s="376">
        <v>6792.07</v>
      </c>
      <c r="K41" s="376">
        <v>7131.4500000000007</v>
      </c>
      <c r="L41" s="384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Tietoa aineistosta</vt:lpstr>
      <vt:lpstr>1. Vos-laskelma</vt:lpstr>
      <vt:lpstr>2. Vos-laskelma_€as</vt:lpstr>
      <vt:lpstr>3a. Vos-muutos_tiivis_2024-25</vt:lpstr>
      <vt:lpstr>3b. Vos-muutos_laaja2024-25</vt:lpstr>
      <vt:lpstr>4a. TE-tiivis</vt:lpstr>
      <vt:lpstr>4b. TE-laaja</vt:lpstr>
      <vt:lpstr>5. Sote-erät</vt:lpstr>
      <vt:lpstr>6. Kotikuntakorvaukset</vt:lpstr>
      <vt:lpstr>7. Perus- ja yksikköhinnat</vt:lpstr>
      <vt:lpstr>8. OKM-vos_2025</vt:lpstr>
      <vt:lpstr>9. OKM-vos_€as_2025</vt:lpstr>
      <vt:lpstr>Vos-laskelma, €as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2025-08-14T06:13:24Z</dcterms:modified>
  <cp:category/>
  <cp:contentStatus/>
</cp:coreProperties>
</file>