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untatalous\SANNA\Kunnan peruspalvelujen valtionosuus\Laskelmat\2018\"/>
    </mc:Choice>
  </mc:AlternateContent>
  <bookViews>
    <workbookView xWindow="0" yWindow="0" windowWidth="19200" windowHeight="7050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R16" i="1"/>
  <c r="L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16" i="1"/>
  <c r="H17" i="1"/>
  <c r="H18" i="1"/>
  <c r="H19" i="1"/>
  <c r="L19" i="1" s="1"/>
  <c r="H20" i="1"/>
  <c r="H21" i="1"/>
  <c r="H22" i="1"/>
  <c r="H23" i="1"/>
  <c r="L23" i="1" s="1"/>
  <c r="H24" i="1"/>
  <c r="H25" i="1"/>
  <c r="H26" i="1"/>
  <c r="H27" i="1"/>
  <c r="L27" i="1" s="1"/>
  <c r="H28" i="1"/>
  <c r="H29" i="1"/>
  <c r="H30" i="1"/>
  <c r="H31" i="1"/>
  <c r="L31" i="1" s="1"/>
  <c r="H32" i="1"/>
  <c r="H33" i="1"/>
  <c r="H34" i="1"/>
  <c r="H35" i="1"/>
  <c r="L35" i="1" s="1"/>
  <c r="H36" i="1"/>
  <c r="H37" i="1"/>
  <c r="H38" i="1"/>
  <c r="H39" i="1"/>
  <c r="H40" i="1"/>
  <c r="R40" i="1" s="1"/>
  <c r="H41" i="1"/>
  <c r="H42" i="1"/>
  <c r="H43" i="1"/>
  <c r="H44" i="1"/>
  <c r="R44" i="1" s="1"/>
  <c r="H45" i="1"/>
  <c r="H46" i="1"/>
  <c r="H47" i="1"/>
  <c r="H48" i="1"/>
  <c r="R48" i="1" s="1"/>
  <c r="H49" i="1"/>
  <c r="H50" i="1"/>
  <c r="H51" i="1"/>
  <c r="H52" i="1"/>
  <c r="R52" i="1" s="1"/>
  <c r="H53" i="1"/>
  <c r="H54" i="1"/>
  <c r="H55" i="1"/>
  <c r="R55" i="1" s="1"/>
  <c r="H56" i="1"/>
  <c r="R56" i="1" s="1"/>
  <c r="H57" i="1"/>
  <c r="H58" i="1"/>
  <c r="H59" i="1"/>
  <c r="H60" i="1"/>
  <c r="R60" i="1" s="1"/>
  <c r="H61" i="1"/>
  <c r="H62" i="1"/>
  <c r="H63" i="1"/>
  <c r="R63" i="1" s="1"/>
  <c r="H64" i="1"/>
  <c r="R64" i="1" s="1"/>
  <c r="H65" i="1"/>
  <c r="H66" i="1"/>
  <c r="H67" i="1"/>
  <c r="H68" i="1"/>
  <c r="R68" i="1" s="1"/>
  <c r="H69" i="1"/>
  <c r="H70" i="1"/>
  <c r="H71" i="1"/>
  <c r="H72" i="1"/>
  <c r="H73" i="1"/>
  <c r="H74" i="1"/>
  <c r="H75" i="1"/>
  <c r="H76" i="1"/>
  <c r="R76" i="1" s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R191" i="1" s="1"/>
  <c r="H192" i="1"/>
  <c r="R192" i="1" s="1"/>
  <c r="H193" i="1"/>
  <c r="H194" i="1"/>
  <c r="H195" i="1"/>
  <c r="H196" i="1"/>
  <c r="H197" i="1"/>
  <c r="H198" i="1"/>
  <c r="H199" i="1"/>
  <c r="R199" i="1" s="1"/>
  <c r="H200" i="1"/>
  <c r="R200" i="1" s="1"/>
  <c r="H201" i="1"/>
  <c r="H202" i="1"/>
  <c r="H203" i="1"/>
  <c r="H204" i="1"/>
  <c r="H205" i="1"/>
  <c r="H206" i="1"/>
  <c r="H207" i="1"/>
  <c r="R207" i="1" s="1"/>
  <c r="H208" i="1"/>
  <c r="R208" i="1" s="1"/>
  <c r="H209" i="1"/>
  <c r="H210" i="1"/>
  <c r="H211" i="1"/>
  <c r="H212" i="1"/>
  <c r="H213" i="1"/>
  <c r="H214" i="1"/>
  <c r="H215" i="1"/>
  <c r="R215" i="1" s="1"/>
  <c r="H216" i="1"/>
  <c r="R216" i="1" s="1"/>
  <c r="H217" i="1"/>
  <c r="H218" i="1"/>
  <c r="H219" i="1"/>
  <c r="H220" i="1"/>
  <c r="H221" i="1"/>
  <c r="H222" i="1"/>
  <c r="H223" i="1"/>
  <c r="R223" i="1" s="1"/>
  <c r="H224" i="1"/>
  <c r="R224" i="1" s="1"/>
  <c r="H225" i="1"/>
  <c r="R225" i="1" s="1"/>
  <c r="H226" i="1"/>
  <c r="H227" i="1"/>
  <c r="H228" i="1"/>
  <c r="H229" i="1"/>
  <c r="H230" i="1"/>
  <c r="H231" i="1"/>
  <c r="H232" i="1"/>
  <c r="H233" i="1"/>
  <c r="H234" i="1"/>
  <c r="H235" i="1"/>
  <c r="R235" i="1" s="1"/>
  <c r="H236" i="1"/>
  <c r="R236" i="1" s="1"/>
  <c r="H237" i="1"/>
  <c r="H238" i="1"/>
  <c r="H239" i="1"/>
  <c r="H240" i="1"/>
  <c r="R240" i="1" s="1"/>
  <c r="H241" i="1"/>
  <c r="R241" i="1" s="1"/>
  <c r="H242" i="1"/>
  <c r="H243" i="1"/>
  <c r="H244" i="1"/>
  <c r="H245" i="1"/>
  <c r="H246" i="1"/>
  <c r="H247" i="1"/>
  <c r="H248" i="1"/>
  <c r="H249" i="1"/>
  <c r="H250" i="1"/>
  <c r="H251" i="1"/>
  <c r="R251" i="1" s="1"/>
  <c r="H252" i="1"/>
  <c r="R252" i="1" s="1"/>
  <c r="H253" i="1"/>
  <c r="H254" i="1"/>
  <c r="H255" i="1"/>
  <c r="H256" i="1"/>
  <c r="R256" i="1" s="1"/>
  <c r="H257" i="1"/>
  <c r="H258" i="1"/>
  <c r="H259" i="1"/>
  <c r="H260" i="1"/>
  <c r="H261" i="1"/>
  <c r="H262" i="1"/>
  <c r="H263" i="1"/>
  <c r="H264" i="1"/>
  <c r="R264" i="1" s="1"/>
  <c r="H265" i="1"/>
  <c r="H266" i="1"/>
  <c r="H267" i="1"/>
  <c r="H268" i="1"/>
  <c r="H269" i="1"/>
  <c r="H270" i="1"/>
  <c r="H271" i="1"/>
  <c r="H272" i="1"/>
  <c r="R272" i="1" s="1"/>
  <c r="H273" i="1"/>
  <c r="H274" i="1"/>
  <c r="H275" i="1"/>
  <c r="H276" i="1"/>
  <c r="H277" i="1"/>
  <c r="H278" i="1"/>
  <c r="H279" i="1"/>
  <c r="H280" i="1"/>
  <c r="R280" i="1" s="1"/>
  <c r="H281" i="1"/>
  <c r="H282" i="1"/>
  <c r="H283" i="1"/>
  <c r="H284" i="1"/>
  <c r="H285" i="1"/>
  <c r="H286" i="1"/>
  <c r="H287" i="1"/>
  <c r="H288" i="1"/>
  <c r="R288" i="1" s="1"/>
  <c r="H289" i="1"/>
  <c r="H290" i="1"/>
  <c r="H291" i="1"/>
  <c r="H292" i="1"/>
  <c r="H293" i="1"/>
  <c r="H294" i="1"/>
  <c r="H295" i="1"/>
  <c r="H296" i="1"/>
  <c r="R296" i="1" s="1"/>
  <c r="H297" i="1"/>
  <c r="H298" i="1"/>
  <c r="H299" i="1"/>
  <c r="H300" i="1"/>
  <c r="H301" i="1"/>
  <c r="H302" i="1"/>
  <c r="H303" i="1"/>
  <c r="H304" i="1"/>
  <c r="R304" i="1" s="1"/>
  <c r="H305" i="1"/>
  <c r="H306" i="1"/>
  <c r="H307" i="1"/>
  <c r="H308" i="1"/>
  <c r="H309" i="1"/>
  <c r="H310" i="1"/>
  <c r="H16" i="1"/>
  <c r="P310" i="1"/>
  <c r="R310" i="1"/>
  <c r="P309" i="1"/>
  <c r="P308" i="1"/>
  <c r="R308" i="1"/>
  <c r="P307" i="1"/>
  <c r="P306" i="1"/>
  <c r="R306" i="1"/>
  <c r="P305" i="1"/>
  <c r="P304" i="1"/>
  <c r="P303" i="1"/>
  <c r="P302" i="1"/>
  <c r="R302" i="1"/>
  <c r="P301" i="1"/>
  <c r="P300" i="1"/>
  <c r="R300" i="1"/>
  <c r="P299" i="1"/>
  <c r="P298" i="1"/>
  <c r="R298" i="1"/>
  <c r="P297" i="1"/>
  <c r="P296" i="1"/>
  <c r="P295" i="1"/>
  <c r="P294" i="1"/>
  <c r="R294" i="1"/>
  <c r="P293" i="1"/>
  <c r="P292" i="1"/>
  <c r="R292" i="1"/>
  <c r="P291" i="1"/>
  <c r="P290" i="1"/>
  <c r="R290" i="1"/>
  <c r="P289" i="1"/>
  <c r="P288" i="1"/>
  <c r="P287" i="1"/>
  <c r="P286" i="1"/>
  <c r="R286" i="1"/>
  <c r="P285" i="1"/>
  <c r="P284" i="1"/>
  <c r="R284" i="1"/>
  <c r="P283" i="1"/>
  <c r="P282" i="1"/>
  <c r="R282" i="1"/>
  <c r="P281" i="1"/>
  <c r="P280" i="1"/>
  <c r="P279" i="1"/>
  <c r="P278" i="1"/>
  <c r="R278" i="1"/>
  <c r="P277" i="1"/>
  <c r="P276" i="1"/>
  <c r="R276" i="1"/>
  <c r="P275" i="1"/>
  <c r="P274" i="1"/>
  <c r="R274" i="1"/>
  <c r="P273" i="1"/>
  <c r="P272" i="1"/>
  <c r="P271" i="1"/>
  <c r="P270" i="1"/>
  <c r="R270" i="1"/>
  <c r="P269" i="1"/>
  <c r="P268" i="1"/>
  <c r="R268" i="1"/>
  <c r="P267" i="1"/>
  <c r="P266" i="1"/>
  <c r="R266" i="1"/>
  <c r="P265" i="1"/>
  <c r="P264" i="1"/>
  <c r="P263" i="1"/>
  <c r="P262" i="1"/>
  <c r="R262" i="1"/>
  <c r="P261" i="1"/>
  <c r="P260" i="1"/>
  <c r="R260" i="1"/>
  <c r="P259" i="1"/>
  <c r="P258" i="1"/>
  <c r="R258" i="1"/>
  <c r="P257" i="1"/>
  <c r="P256" i="1"/>
  <c r="P255" i="1"/>
  <c r="P254" i="1"/>
  <c r="R254" i="1"/>
  <c r="R253" i="1"/>
  <c r="P253" i="1"/>
  <c r="P252" i="1"/>
  <c r="P251" i="1"/>
  <c r="R250" i="1"/>
  <c r="P250" i="1"/>
  <c r="R249" i="1"/>
  <c r="P249" i="1"/>
  <c r="P248" i="1"/>
  <c r="P247" i="1"/>
  <c r="R246" i="1"/>
  <c r="P246" i="1"/>
  <c r="R245" i="1"/>
  <c r="P245" i="1"/>
  <c r="R244" i="1"/>
  <c r="P244" i="1"/>
  <c r="R243" i="1"/>
  <c r="P243" i="1"/>
  <c r="R242" i="1"/>
  <c r="P242" i="1"/>
  <c r="P241" i="1"/>
  <c r="P240" i="1"/>
  <c r="R239" i="1"/>
  <c r="P239" i="1"/>
  <c r="R238" i="1"/>
  <c r="P238" i="1"/>
  <c r="R237" i="1"/>
  <c r="P237" i="1"/>
  <c r="P236" i="1"/>
  <c r="P235" i="1"/>
  <c r="R234" i="1"/>
  <c r="P234" i="1"/>
  <c r="R233" i="1"/>
  <c r="P233" i="1"/>
  <c r="P232" i="1"/>
  <c r="P231" i="1"/>
  <c r="R230" i="1"/>
  <c r="P230" i="1"/>
  <c r="R229" i="1"/>
  <c r="P229" i="1"/>
  <c r="R228" i="1"/>
  <c r="P228" i="1"/>
  <c r="R227" i="1"/>
  <c r="P227" i="1"/>
  <c r="R226" i="1"/>
  <c r="P226" i="1"/>
  <c r="P225" i="1"/>
  <c r="P224" i="1"/>
  <c r="P223" i="1"/>
  <c r="P222" i="1"/>
  <c r="P221" i="1"/>
  <c r="R221" i="1"/>
  <c r="R220" i="1"/>
  <c r="P220" i="1"/>
  <c r="P219" i="1"/>
  <c r="R219" i="1"/>
  <c r="R218" i="1"/>
  <c r="P218" i="1"/>
  <c r="P217" i="1"/>
  <c r="R217" i="1"/>
  <c r="P216" i="1"/>
  <c r="P215" i="1"/>
  <c r="R214" i="1"/>
  <c r="P214" i="1"/>
  <c r="P213" i="1"/>
  <c r="R213" i="1"/>
  <c r="R212" i="1"/>
  <c r="P212" i="1"/>
  <c r="P211" i="1"/>
  <c r="R211" i="1"/>
  <c r="R210" i="1"/>
  <c r="P210" i="1"/>
  <c r="P209" i="1"/>
  <c r="R209" i="1"/>
  <c r="P208" i="1"/>
  <c r="P207" i="1"/>
  <c r="R206" i="1"/>
  <c r="P206" i="1"/>
  <c r="P205" i="1"/>
  <c r="R205" i="1"/>
  <c r="R204" i="1"/>
  <c r="P204" i="1"/>
  <c r="P203" i="1"/>
  <c r="R203" i="1"/>
  <c r="R202" i="1"/>
  <c r="P202" i="1"/>
  <c r="P201" i="1"/>
  <c r="R201" i="1"/>
  <c r="P200" i="1"/>
  <c r="P199" i="1"/>
  <c r="R198" i="1"/>
  <c r="P198" i="1"/>
  <c r="P197" i="1"/>
  <c r="R197" i="1"/>
  <c r="R196" i="1"/>
  <c r="P196" i="1"/>
  <c r="P195" i="1"/>
  <c r="R195" i="1"/>
  <c r="R194" i="1"/>
  <c r="P194" i="1"/>
  <c r="P193" i="1"/>
  <c r="R193" i="1"/>
  <c r="P192" i="1"/>
  <c r="P191" i="1"/>
  <c r="R190" i="1"/>
  <c r="P190" i="1"/>
  <c r="P189" i="1"/>
  <c r="R189" i="1"/>
  <c r="R188" i="1"/>
  <c r="P188" i="1"/>
  <c r="P187" i="1"/>
  <c r="P186" i="1"/>
  <c r="R186" i="1"/>
  <c r="R185" i="1"/>
  <c r="P185" i="1"/>
  <c r="P184" i="1"/>
  <c r="P183" i="1"/>
  <c r="P182" i="1"/>
  <c r="R182" i="1"/>
  <c r="R181" i="1"/>
  <c r="P181" i="1"/>
  <c r="R180" i="1"/>
  <c r="P180" i="1"/>
  <c r="P179" i="1"/>
  <c r="P178" i="1"/>
  <c r="R178" i="1"/>
  <c r="R177" i="1"/>
  <c r="P177" i="1"/>
  <c r="P176" i="1"/>
  <c r="P175" i="1"/>
  <c r="P174" i="1"/>
  <c r="R174" i="1"/>
  <c r="R173" i="1"/>
  <c r="P173" i="1"/>
  <c r="R172" i="1"/>
  <c r="P172" i="1"/>
  <c r="P171" i="1"/>
  <c r="P170" i="1"/>
  <c r="R170" i="1"/>
  <c r="R169" i="1"/>
  <c r="P169" i="1"/>
  <c r="P168" i="1"/>
  <c r="P167" i="1"/>
  <c r="P166" i="1"/>
  <c r="R166" i="1"/>
  <c r="R165" i="1"/>
  <c r="P165" i="1"/>
  <c r="R164" i="1"/>
  <c r="P164" i="1"/>
  <c r="P163" i="1"/>
  <c r="P162" i="1"/>
  <c r="R162" i="1"/>
  <c r="R161" i="1"/>
  <c r="P161" i="1"/>
  <c r="P160" i="1"/>
  <c r="P159" i="1"/>
  <c r="P158" i="1"/>
  <c r="R158" i="1"/>
  <c r="R157" i="1"/>
  <c r="P157" i="1"/>
  <c r="R156" i="1"/>
  <c r="P156" i="1"/>
  <c r="P155" i="1"/>
  <c r="P154" i="1"/>
  <c r="R154" i="1"/>
  <c r="R153" i="1"/>
  <c r="P153" i="1"/>
  <c r="P152" i="1"/>
  <c r="P151" i="1"/>
  <c r="P150" i="1"/>
  <c r="R150" i="1"/>
  <c r="R149" i="1"/>
  <c r="P149" i="1"/>
  <c r="R148" i="1"/>
  <c r="P148" i="1"/>
  <c r="P147" i="1"/>
  <c r="P146" i="1"/>
  <c r="R146" i="1"/>
  <c r="R145" i="1"/>
  <c r="P145" i="1"/>
  <c r="P144" i="1"/>
  <c r="P143" i="1"/>
  <c r="P142" i="1"/>
  <c r="R142" i="1"/>
  <c r="R141" i="1"/>
  <c r="P141" i="1"/>
  <c r="R140" i="1"/>
  <c r="P140" i="1"/>
  <c r="P139" i="1"/>
  <c r="P138" i="1"/>
  <c r="R138" i="1"/>
  <c r="R137" i="1"/>
  <c r="P137" i="1"/>
  <c r="P136" i="1"/>
  <c r="P135" i="1"/>
  <c r="P134" i="1"/>
  <c r="R134" i="1"/>
  <c r="R133" i="1"/>
  <c r="P133" i="1"/>
  <c r="R132" i="1"/>
  <c r="P132" i="1"/>
  <c r="P131" i="1"/>
  <c r="P130" i="1"/>
  <c r="R130" i="1"/>
  <c r="R129" i="1"/>
  <c r="P129" i="1"/>
  <c r="P128" i="1"/>
  <c r="P127" i="1"/>
  <c r="P126" i="1"/>
  <c r="R126" i="1"/>
  <c r="R125" i="1"/>
  <c r="P125" i="1"/>
  <c r="R124" i="1"/>
  <c r="P124" i="1"/>
  <c r="P123" i="1"/>
  <c r="P122" i="1"/>
  <c r="R122" i="1"/>
  <c r="R121" i="1"/>
  <c r="P121" i="1"/>
  <c r="P120" i="1"/>
  <c r="P119" i="1"/>
  <c r="P118" i="1"/>
  <c r="R118" i="1"/>
  <c r="R117" i="1"/>
  <c r="P117" i="1"/>
  <c r="R116" i="1"/>
  <c r="P116" i="1"/>
  <c r="P115" i="1"/>
  <c r="P114" i="1"/>
  <c r="R114" i="1"/>
  <c r="R113" i="1"/>
  <c r="P113" i="1"/>
  <c r="P112" i="1"/>
  <c r="P111" i="1"/>
  <c r="P110" i="1"/>
  <c r="R110" i="1"/>
  <c r="R109" i="1"/>
  <c r="P109" i="1"/>
  <c r="R108" i="1"/>
  <c r="P108" i="1"/>
  <c r="P107" i="1"/>
  <c r="P106" i="1"/>
  <c r="R106" i="1"/>
  <c r="R105" i="1"/>
  <c r="P105" i="1"/>
  <c r="P104" i="1"/>
  <c r="P103" i="1"/>
  <c r="P102" i="1"/>
  <c r="R102" i="1"/>
  <c r="R101" i="1"/>
  <c r="P101" i="1"/>
  <c r="R100" i="1"/>
  <c r="P100" i="1"/>
  <c r="P99" i="1"/>
  <c r="P98" i="1"/>
  <c r="R98" i="1"/>
  <c r="R97" i="1"/>
  <c r="P97" i="1"/>
  <c r="P96" i="1"/>
  <c r="P95" i="1"/>
  <c r="P94" i="1"/>
  <c r="R94" i="1"/>
  <c r="R93" i="1"/>
  <c r="P93" i="1"/>
  <c r="R92" i="1"/>
  <c r="P92" i="1"/>
  <c r="P91" i="1"/>
  <c r="P90" i="1"/>
  <c r="R90" i="1"/>
  <c r="R89" i="1"/>
  <c r="P89" i="1"/>
  <c r="P88" i="1"/>
  <c r="P87" i="1"/>
  <c r="P86" i="1"/>
  <c r="P85" i="1"/>
  <c r="P84" i="1"/>
  <c r="P83" i="1"/>
  <c r="P82" i="1"/>
  <c r="P81" i="1"/>
  <c r="P80" i="1"/>
  <c r="P79" i="1"/>
  <c r="P78" i="1"/>
  <c r="R78" i="1"/>
  <c r="R77" i="1"/>
  <c r="P77" i="1"/>
  <c r="P76" i="1"/>
  <c r="P75" i="1"/>
  <c r="R75" i="1"/>
  <c r="P74" i="1"/>
  <c r="L74" i="1"/>
  <c r="R74" i="1"/>
  <c r="R73" i="1"/>
  <c r="P73" i="1"/>
  <c r="P72" i="1"/>
  <c r="R72" i="1"/>
  <c r="P71" i="1"/>
  <c r="P70" i="1"/>
  <c r="L70" i="1"/>
  <c r="R70" i="1"/>
  <c r="R69" i="1"/>
  <c r="P69" i="1"/>
  <c r="P68" i="1"/>
  <c r="R67" i="1"/>
  <c r="P67" i="1"/>
  <c r="P66" i="1"/>
  <c r="R66" i="1"/>
  <c r="R65" i="1"/>
  <c r="P65" i="1"/>
  <c r="P64" i="1"/>
  <c r="P63" i="1"/>
  <c r="P62" i="1"/>
  <c r="R62" i="1"/>
  <c r="R61" i="1"/>
  <c r="P61" i="1"/>
  <c r="P60" i="1"/>
  <c r="R59" i="1"/>
  <c r="P59" i="1"/>
  <c r="P58" i="1"/>
  <c r="R58" i="1"/>
  <c r="R57" i="1"/>
  <c r="P57" i="1"/>
  <c r="P56" i="1"/>
  <c r="P55" i="1"/>
  <c r="P54" i="1"/>
  <c r="R54" i="1"/>
  <c r="R53" i="1"/>
  <c r="P53" i="1"/>
  <c r="P52" i="1"/>
  <c r="R51" i="1"/>
  <c r="P51" i="1"/>
  <c r="P50" i="1"/>
  <c r="R50" i="1"/>
  <c r="R49" i="1"/>
  <c r="P49" i="1"/>
  <c r="P48" i="1"/>
  <c r="P47" i="1"/>
  <c r="R47" i="1"/>
  <c r="P46" i="1"/>
  <c r="R46" i="1"/>
  <c r="P45" i="1"/>
  <c r="R45" i="1"/>
  <c r="P44" i="1"/>
  <c r="P43" i="1"/>
  <c r="R43" i="1"/>
  <c r="P42" i="1"/>
  <c r="R42" i="1"/>
  <c r="P41" i="1"/>
  <c r="R41" i="1"/>
  <c r="P40" i="1"/>
  <c r="P39" i="1"/>
  <c r="R39" i="1"/>
  <c r="P38" i="1"/>
  <c r="P37" i="1"/>
  <c r="R37" i="1"/>
  <c r="P36" i="1"/>
  <c r="R36" i="1"/>
  <c r="P35" i="1"/>
  <c r="P34" i="1"/>
  <c r="R34" i="1"/>
  <c r="P33" i="1"/>
  <c r="R33" i="1"/>
  <c r="P32" i="1"/>
  <c r="R32" i="1"/>
  <c r="P31" i="1"/>
  <c r="P30" i="1"/>
  <c r="R30" i="1"/>
  <c r="P29" i="1"/>
  <c r="R29" i="1"/>
  <c r="P28" i="1"/>
  <c r="R28" i="1"/>
  <c r="P27" i="1"/>
  <c r="P26" i="1"/>
  <c r="R26" i="1"/>
  <c r="P25" i="1"/>
  <c r="R25" i="1"/>
  <c r="P24" i="1"/>
  <c r="R24" i="1"/>
  <c r="P23" i="1"/>
  <c r="P22" i="1"/>
  <c r="R22" i="1"/>
  <c r="P21" i="1"/>
  <c r="R21" i="1"/>
  <c r="P20" i="1"/>
  <c r="R20" i="1"/>
  <c r="P19" i="1"/>
  <c r="P18" i="1"/>
  <c r="R18" i="1"/>
  <c r="P17" i="1"/>
  <c r="P16" i="1"/>
  <c r="P14" i="1"/>
  <c r="O14" i="1"/>
  <c r="N14" i="1"/>
  <c r="F14" i="1"/>
  <c r="E14" i="1"/>
  <c r="D14" i="1"/>
  <c r="C14" i="1"/>
  <c r="L92" i="1" l="1"/>
  <c r="L243" i="1"/>
  <c r="L231" i="1"/>
  <c r="L247" i="1"/>
  <c r="L227" i="1"/>
  <c r="L221" i="1"/>
  <c r="L78" i="1"/>
  <c r="R232" i="1"/>
  <c r="L235" i="1"/>
  <c r="L240" i="1"/>
  <c r="R248" i="1"/>
  <c r="L251" i="1"/>
  <c r="H14" i="1"/>
  <c r="R231" i="1"/>
  <c r="L239" i="1"/>
  <c r="R247" i="1"/>
  <c r="L224" i="1"/>
  <c r="R80" i="1"/>
  <c r="R99" i="1"/>
  <c r="L99" i="1"/>
  <c r="R115" i="1"/>
  <c r="R139" i="1"/>
  <c r="L139" i="1"/>
  <c r="R163" i="1"/>
  <c r="R179" i="1"/>
  <c r="L179" i="1"/>
  <c r="L229" i="1"/>
  <c r="L245" i="1"/>
  <c r="L17" i="1"/>
  <c r="R19" i="1"/>
  <c r="L21" i="1"/>
  <c r="R23" i="1"/>
  <c r="L25" i="1"/>
  <c r="R27" i="1"/>
  <c r="L29" i="1"/>
  <c r="R31" i="1"/>
  <c r="L33" i="1"/>
  <c r="R35" i="1"/>
  <c r="L37" i="1"/>
  <c r="R71" i="1"/>
  <c r="R82" i="1"/>
  <c r="R85" i="1"/>
  <c r="L88" i="1"/>
  <c r="L90" i="1"/>
  <c r="L233" i="1"/>
  <c r="L249" i="1"/>
  <c r="R83" i="1"/>
  <c r="R131" i="1"/>
  <c r="R155" i="1"/>
  <c r="L155" i="1"/>
  <c r="R187" i="1"/>
  <c r="L100" i="1"/>
  <c r="L106" i="1"/>
  <c r="L114" i="1"/>
  <c r="L116" i="1"/>
  <c r="L122" i="1"/>
  <c r="L124" i="1"/>
  <c r="L130" i="1"/>
  <c r="L132" i="1"/>
  <c r="L138" i="1"/>
  <c r="L140" i="1"/>
  <c r="L146" i="1"/>
  <c r="L148" i="1"/>
  <c r="L154" i="1"/>
  <c r="L156" i="1"/>
  <c r="L162" i="1"/>
  <c r="L164" i="1"/>
  <c r="L170" i="1"/>
  <c r="L172" i="1"/>
  <c r="L178" i="1"/>
  <c r="L180" i="1"/>
  <c r="L186" i="1"/>
  <c r="L188" i="1"/>
  <c r="L237" i="1"/>
  <c r="L253" i="1"/>
  <c r="R107" i="1"/>
  <c r="L107" i="1"/>
  <c r="R123" i="1"/>
  <c r="R147" i="1"/>
  <c r="L147" i="1"/>
  <c r="R171" i="1"/>
  <c r="R79" i="1"/>
  <c r="R84" i="1"/>
  <c r="R87" i="1"/>
  <c r="L98" i="1"/>
  <c r="L108" i="1"/>
  <c r="R17" i="1"/>
  <c r="R81" i="1"/>
  <c r="L81" i="1"/>
  <c r="R86" i="1"/>
  <c r="R88" i="1"/>
  <c r="R91" i="1"/>
  <c r="L96" i="1"/>
  <c r="L104" i="1"/>
  <c r="L112" i="1"/>
  <c r="L120" i="1"/>
  <c r="L128" i="1"/>
  <c r="L136" i="1"/>
  <c r="L144" i="1"/>
  <c r="L152" i="1"/>
  <c r="L160" i="1"/>
  <c r="L168" i="1"/>
  <c r="L176" i="1"/>
  <c r="L184" i="1"/>
  <c r="L225" i="1"/>
  <c r="L241" i="1"/>
  <c r="R95" i="1"/>
  <c r="R103" i="1"/>
  <c r="R111" i="1"/>
  <c r="R119" i="1"/>
  <c r="R127" i="1"/>
  <c r="R135" i="1"/>
  <c r="R143" i="1"/>
  <c r="R151" i="1"/>
  <c r="R159" i="1"/>
  <c r="R167" i="1"/>
  <c r="R175" i="1"/>
  <c r="R183" i="1"/>
  <c r="R222" i="1"/>
  <c r="R96" i="1"/>
  <c r="R104" i="1"/>
  <c r="R112" i="1"/>
  <c r="R120" i="1"/>
  <c r="R128" i="1"/>
  <c r="R136" i="1"/>
  <c r="R144" i="1"/>
  <c r="R152" i="1"/>
  <c r="R160" i="1"/>
  <c r="R168" i="1"/>
  <c r="R176" i="1"/>
  <c r="R184" i="1"/>
  <c r="L94" i="1"/>
  <c r="L102" i="1"/>
  <c r="L110" i="1"/>
  <c r="L118" i="1"/>
  <c r="L126" i="1"/>
  <c r="L134" i="1"/>
  <c r="L142" i="1"/>
  <c r="L150" i="1"/>
  <c r="L158" i="1"/>
  <c r="L166" i="1"/>
  <c r="L174" i="1"/>
  <c r="L182" i="1"/>
  <c r="R38" i="1"/>
  <c r="L51" i="1"/>
  <c r="L59" i="1"/>
  <c r="L71" i="1"/>
  <c r="L93" i="1"/>
  <c r="L101" i="1"/>
  <c r="L109" i="1"/>
  <c r="L117" i="1"/>
  <c r="L125" i="1"/>
  <c r="L133" i="1"/>
  <c r="L196" i="1"/>
  <c r="L49" i="1"/>
  <c r="L57" i="1"/>
  <c r="L65" i="1"/>
  <c r="L73" i="1"/>
  <c r="L79" i="1"/>
  <c r="L83" i="1"/>
  <c r="L87" i="1"/>
  <c r="L95" i="1"/>
  <c r="L103" i="1"/>
  <c r="L111" i="1"/>
  <c r="L119" i="1"/>
  <c r="L127" i="1"/>
  <c r="L135" i="1"/>
  <c r="L143" i="1"/>
  <c r="L151" i="1"/>
  <c r="L159" i="1"/>
  <c r="L167" i="1"/>
  <c r="L175" i="1"/>
  <c r="L183" i="1"/>
  <c r="L194" i="1"/>
  <c r="L77" i="1"/>
  <c r="L141" i="1"/>
  <c r="L149" i="1"/>
  <c r="L157" i="1"/>
  <c r="L165" i="1"/>
  <c r="L173" i="1"/>
  <c r="L181" i="1"/>
  <c r="L216" i="1"/>
  <c r="L55" i="1"/>
  <c r="L63" i="1"/>
  <c r="L75" i="1"/>
  <c r="L89" i="1"/>
  <c r="L97" i="1"/>
  <c r="L105" i="1"/>
  <c r="L113" i="1"/>
  <c r="L121" i="1"/>
  <c r="L129" i="1"/>
  <c r="L137" i="1"/>
  <c r="L145" i="1"/>
  <c r="L153" i="1"/>
  <c r="L161" i="1"/>
  <c r="L169" i="1"/>
  <c r="L177" i="1"/>
  <c r="L185" i="1"/>
  <c r="L192" i="1"/>
  <c r="L200" i="1"/>
  <c r="L67" i="1"/>
  <c r="L53" i="1"/>
  <c r="L61" i="1"/>
  <c r="L69" i="1"/>
  <c r="L85" i="1"/>
  <c r="L115" i="1"/>
  <c r="L123" i="1"/>
  <c r="L131" i="1"/>
  <c r="L163" i="1"/>
  <c r="L171" i="1"/>
  <c r="L187" i="1"/>
  <c r="L190" i="1"/>
  <c r="L198" i="1"/>
  <c r="L208" i="1"/>
  <c r="L228" i="1"/>
  <c r="L232" i="1"/>
  <c r="L236" i="1"/>
  <c r="L244" i="1"/>
  <c r="L248" i="1"/>
  <c r="L252" i="1"/>
  <c r="R255" i="1"/>
  <c r="R257" i="1"/>
  <c r="R259" i="1"/>
  <c r="R261" i="1"/>
  <c r="R263" i="1"/>
  <c r="R265" i="1"/>
  <c r="R267" i="1"/>
  <c r="R269" i="1"/>
  <c r="R271" i="1"/>
  <c r="R273" i="1"/>
  <c r="R275" i="1"/>
  <c r="R277" i="1"/>
  <c r="R279" i="1"/>
  <c r="R281" i="1"/>
  <c r="L206" i="1"/>
  <c r="L214" i="1"/>
  <c r="R287" i="1"/>
  <c r="L204" i="1"/>
  <c r="L212" i="1"/>
  <c r="L220" i="1"/>
  <c r="L226" i="1"/>
  <c r="L230" i="1"/>
  <c r="L234" i="1"/>
  <c r="L238" i="1"/>
  <c r="L242" i="1"/>
  <c r="L246" i="1"/>
  <c r="L250" i="1"/>
  <c r="L254" i="1"/>
  <c r="R295" i="1"/>
  <c r="L202" i="1"/>
  <c r="L210" i="1"/>
  <c r="L218" i="1"/>
  <c r="L222" i="1"/>
  <c r="R303" i="1"/>
  <c r="R289" i="1"/>
  <c r="R297" i="1"/>
  <c r="R305" i="1"/>
  <c r="R283" i="1"/>
  <c r="R291" i="1"/>
  <c r="R299" i="1"/>
  <c r="R307" i="1"/>
  <c r="R285" i="1"/>
  <c r="R293" i="1"/>
  <c r="R301" i="1"/>
  <c r="R309" i="1"/>
  <c r="AD14" i="1"/>
  <c r="AC16" i="1"/>
  <c r="AC14" i="1"/>
  <c r="AK14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16" i="1"/>
  <c r="AI14" i="1"/>
  <c r="AH14" i="1"/>
  <c r="AG14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16" i="1"/>
  <c r="AP14" i="1"/>
  <c r="AA16" i="1"/>
  <c r="BG310" i="1"/>
  <c r="BI310" i="1"/>
  <c r="BK310" i="1"/>
  <c r="BM310" i="1"/>
  <c r="BL310" i="1"/>
  <c r="BG309" i="1"/>
  <c r="BI309" i="1"/>
  <c r="BK309" i="1"/>
  <c r="BM309" i="1"/>
  <c r="BL309" i="1"/>
  <c r="BG308" i="1"/>
  <c r="BI308" i="1"/>
  <c r="BK308" i="1"/>
  <c r="BM308" i="1"/>
  <c r="BL308" i="1"/>
  <c r="BG307" i="1"/>
  <c r="BI307" i="1"/>
  <c r="BK307" i="1"/>
  <c r="BM307" i="1"/>
  <c r="BL307" i="1"/>
  <c r="BG306" i="1"/>
  <c r="BI306" i="1"/>
  <c r="BK306" i="1"/>
  <c r="BM306" i="1"/>
  <c r="BL306" i="1"/>
  <c r="BG305" i="1"/>
  <c r="BI305" i="1"/>
  <c r="BK305" i="1"/>
  <c r="BM305" i="1"/>
  <c r="BL305" i="1"/>
  <c r="BG304" i="1"/>
  <c r="BI304" i="1"/>
  <c r="BK304" i="1"/>
  <c r="BM304" i="1"/>
  <c r="BL304" i="1"/>
  <c r="BG303" i="1"/>
  <c r="BI303" i="1"/>
  <c r="BK303" i="1"/>
  <c r="BM303" i="1"/>
  <c r="BL303" i="1"/>
  <c r="BG302" i="1"/>
  <c r="BI302" i="1"/>
  <c r="BK302" i="1"/>
  <c r="BM302" i="1"/>
  <c r="BL302" i="1"/>
  <c r="BG301" i="1"/>
  <c r="BI301" i="1"/>
  <c r="BK301" i="1"/>
  <c r="BM301" i="1"/>
  <c r="BL301" i="1"/>
  <c r="BG300" i="1"/>
  <c r="BI300" i="1"/>
  <c r="BK300" i="1"/>
  <c r="BM300" i="1"/>
  <c r="BL300" i="1"/>
  <c r="BG299" i="1"/>
  <c r="BI299" i="1"/>
  <c r="BK299" i="1"/>
  <c r="BM299" i="1"/>
  <c r="BL299" i="1"/>
  <c r="BG298" i="1"/>
  <c r="BI298" i="1"/>
  <c r="BK298" i="1"/>
  <c r="BM298" i="1"/>
  <c r="BL298" i="1"/>
  <c r="BG297" i="1"/>
  <c r="BI297" i="1"/>
  <c r="BK297" i="1"/>
  <c r="BM297" i="1"/>
  <c r="BL297" i="1"/>
  <c r="BG296" i="1"/>
  <c r="BI296" i="1"/>
  <c r="BK296" i="1"/>
  <c r="BM296" i="1"/>
  <c r="BL296" i="1"/>
  <c r="BG295" i="1"/>
  <c r="BI295" i="1"/>
  <c r="BK295" i="1"/>
  <c r="BM295" i="1"/>
  <c r="BL295" i="1"/>
  <c r="BG294" i="1"/>
  <c r="BI294" i="1"/>
  <c r="BK294" i="1"/>
  <c r="BM294" i="1"/>
  <c r="BL294" i="1"/>
  <c r="BG293" i="1"/>
  <c r="BI293" i="1"/>
  <c r="BK293" i="1"/>
  <c r="BM293" i="1"/>
  <c r="BL293" i="1"/>
  <c r="BG292" i="1"/>
  <c r="BI292" i="1"/>
  <c r="BK292" i="1"/>
  <c r="BM292" i="1"/>
  <c r="BL292" i="1"/>
  <c r="BG291" i="1"/>
  <c r="BI291" i="1"/>
  <c r="BK291" i="1"/>
  <c r="BM291" i="1"/>
  <c r="BL291" i="1"/>
  <c r="BG290" i="1"/>
  <c r="BI290" i="1"/>
  <c r="BK290" i="1"/>
  <c r="BM290" i="1"/>
  <c r="BL290" i="1"/>
  <c r="BG289" i="1"/>
  <c r="BI289" i="1"/>
  <c r="BK289" i="1"/>
  <c r="BM289" i="1"/>
  <c r="BL289" i="1"/>
  <c r="BG288" i="1"/>
  <c r="BI288" i="1"/>
  <c r="BK288" i="1"/>
  <c r="BM288" i="1"/>
  <c r="BL288" i="1"/>
  <c r="BG287" i="1"/>
  <c r="BI287" i="1"/>
  <c r="BK287" i="1"/>
  <c r="BM287" i="1"/>
  <c r="BL287" i="1"/>
  <c r="BG286" i="1"/>
  <c r="BI286" i="1"/>
  <c r="BK286" i="1"/>
  <c r="BM286" i="1"/>
  <c r="BL286" i="1"/>
  <c r="BG285" i="1"/>
  <c r="BI285" i="1"/>
  <c r="BK285" i="1"/>
  <c r="BM285" i="1"/>
  <c r="BL285" i="1"/>
  <c r="BG284" i="1"/>
  <c r="BI284" i="1"/>
  <c r="BK284" i="1"/>
  <c r="BM284" i="1"/>
  <c r="BL284" i="1"/>
  <c r="BG283" i="1"/>
  <c r="BI283" i="1"/>
  <c r="BK283" i="1"/>
  <c r="BM283" i="1"/>
  <c r="BL283" i="1"/>
  <c r="BG282" i="1"/>
  <c r="BI282" i="1"/>
  <c r="BK282" i="1"/>
  <c r="BM282" i="1"/>
  <c r="BL282" i="1"/>
  <c r="BG281" i="1"/>
  <c r="BI281" i="1"/>
  <c r="BK281" i="1"/>
  <c r="BM281" i="1"/>
  <c r="BL281" i="1"/>
  <c r="BG280" i="1"/>
  <c r="BI280" i="1"/>
  <c r="BK280" i="1"/>
  <c r="BM280" i="1"/>
  <c r="BL280" i="1"/>
  <c r="BG279" i="1"/>
  <c r="BI279" i="1"/>
  <c r="BK279" i="1"/>
  <c r="BM279" i="1"/>
  <c r="BL279" i="1"/>
  <c r="BG278" i="1"/>
  <c r="BI278" i="1"/>
  <c r="BK278" i="1"/>
  <c r="BM278" i="1"/>
  <c r="BL278" i="1"/>
  <c r="BG277" i="1"/>
  <c r="BI277" i="1"/>
  <c r="BK277" i="1"/>
  <c r="BM277" i="1"/>
  <c r="BL277" i="1"/>
  <c r="BG276" i="1"/>
  <c r="BI276" i="1"/>
  <c r="BK276" i="1"/>
  <c r="BM276" i="1"/>
  <c r="BL276" i="1"/>
  <c r="BG275" i="1"/>
  <c r="BI275" i="1"/>
  <c r="BK275" i="1"/>
  <c r="BM275" i="1"/>
  <c r="BL275" i="1"/>
  <c r="BG274" i="1"/>
  <c r="BI274" i="1"/>
  <c r="BK274" i="1"/>
  <c r="BM274" i="1"/>
  <c r="BL274" i="1"/>
  <c r="BG273" i="1"/>
  <c r="BI273" i="1"/>
  <c r="BK273" i="1"/>
  <c r="BM273" i="1"/>
  <c r="BL273" i="1"/>
  <c r="BG272" i="1"/>
  <c r="BI272" i="1"/>
  <c r="BK272" i="1"/>
  <c r="BM272" i="1"/>
  <c r="BL272" i="1"/>
  <c r="BG271" i="1"/>
  <c r="BI271" i="1"/>
  <c r="BK271" i="1"/>
  <c r="BM271" i="1"/>
  <c r="BL271" i="1"/>
  <c r="BG270" i="1"/>
  <c r="BI270" i="1"/>
  <c r="BK270" i="1"/>
  <c r="BM270" i="1"/>
  <c r="BL270" i="1"/>
  <c r="BG269" i="1"/>
  <c r="BI269" i="1"/>
  <c r="BK269" i="1"/>
  <c r="BM269" i="1"/>
  <c r="BL269" i="1"/>
  <c r="BG268" i="1"/>
  <c r="BI268" i="1"/>
  <c r="BK268" i="1"/>
  <c r="BM268" i="1"/>
  <c r="BL268" i="1"/>
  <c r="BG267" i="1"/>
  <c r="BI267" i="1"/>
  <c r="BK267" i="1"/>
  <c r="BM267" i="1"/>
  <c r="BL267" i="1"/>
  <c r="BG266" i="1"/>
  <c r="BI266" i="1"/>
  <c r="BK266" i="1"/>
  <c r="BM266" i="1"/>
  <c r="BL266" i="1"/>
  <c r="BG265" i="1"/>
  <c r="BI265" i="1"/>
  <c r="BK265" i="1"/>
  <c r="BM265" i="1"/>
  <c r="BL265" i="1"/>
  <c r="BG264" i="1"/>
  <c r="BI264" i="1"/>
  <c r="BK264" i="1"/>
  <c r="BM264" i="1"/>
  <c r="BL264" i="1"/>
  <c r="BG263" i="1"/>
  <c r="BI263" i="1"/>
  <c r="BK263" i="1"/>
  <c r="BM263" i="1"/>
  <c r="BL263" i="1"/>
  <c r="BG262" i="1"/>
  <c r="BI262" i="1"/>
  <c r="BK262" i="1"/>
  <c r="BM262" i="1"/>
  <c r="BL262" i="1"/>
  <c r="BG261" i="1"/>
  <c r="BI261" i="1"/>
  <c r="BK261" i="1"/>
  <c r="BM261" i="1"/>
  <c r="BL261" i="1"/>
  <c r="BG260" i="1"/>
  <c r="BI260" i="1"/>
  <c r="BK260" i="1"/>
  <c r="BM260" i="1"/>
  <c r="BL260" i="1"/>
  <c r="BG259" i="1"/>
  <c r="BI259" i="1"/>
  <c r="BK259" i="1"/>
  <c r="BM259" i="1"/>
  <c r="BL259" i="1"/>
  <c r="BG258" i="1"/>
  <c r="BI258" i="1"/>
  <c r="BK258" i="1"/>
  <c r="BM258" i="1"/>
  <c r="BL258" i="1"/>
  <c r="BG257" i="1"/>
  <c r="BI257" i="1"/>
  <c r="BK257" i="1"/>
  <c r="BM257" i="1"/>
  <c r="BL257" i="1"/>
  <c r="BG256" i="1"/>
  <c r="BI256" i="1"/>
  <c r="BK256" i="1"/>
  <c r="BM256" i="1"/>
  <c r="BL256" i="1"/>
  <c r="BG255" i="1"/>
  <c r="BI255" i="1"/>
  <c r="BK255" i="1"/>
  <c r="BM255" i="1"/>
  <c r="BL255" i="1"/>
  <c r="BG254" i="1"/>
  <c r="BI254" i="1"/>
  <c r="BK254" i="1"/>
  <c r="BM254" i="1"/>
  <c r="BL254" i="1"/>
  <c r="BG253" i="1"/>
  <c r="BI253" i="1"/>
  <c r="BK253" i="1"/>
  <c r="BM253" i="1"/>
  <c r="BL253" i="1"/>
  <c r="BG252" i="1"/>
  <c r="BI252" i="1"/>
  <c r="BK252" i="1"/>
  <c r="BM252" i="1"/>
  <c r="BL252" i="1"/>
  <c r="BG251" i="1"/>
  <c r="BI251" i="1"/>
  <c r="BK251" i="1"/>
  <c r="BM251" i="1"/>
  <c r="BL251" i="1"/>
  <c r="BG250" i="1"/>
  <c r="BI250" i="1"/>
  <c r="BK250" i="1"/>
  <c r="BM250" i="1"/>
  <c r="BL250" i="1"/>
  <c r="BG249" i="1"/>
  <c r="BI249" i="1"/>
  <c r="BK249" i="1"/>
  <c r="BM249" i="1"/>
  <c r="BL249" i="1"/>
  <c r="BG248" i="1"/>
  <c r="BI248" i="1"/>
  <c r="BK248" i="1"/>
  <c r="BM248" i="1"/>
  <c r="BL248" i="1"/>
  <c r="BG247" i="1"/>
  <c r="BI247" i="1"/>
  <c r="BK247" i="1"/>
  <c r="BM247" i="1"/>
  <c r="BL247" i="1"/>
  <c r="BG246" i="1"/>
  <c r="BI246" i="1"/>
  <c r="BK246" i="1"/>
  <c r="BM246" i="1"/>
  <c r="BL246" i="1"/>
  <c r="BG245" i="1"/>
  <c r="BI245" i="1"/>
  <c r="BK245" i="1"/>
  <c r="BM245" i="1"/>
  <c r="BL245" i="1"/>
  <c r="BG244" i="1"/>
  <c r="BI244" i="1"/>
  <c r="BK244" i="1"/>
  <c r="BM244" i="1"/>
  <c r="BL244" i="1"/>
  <c r="BG243" i="1"/>
  <c r="BI243" i="1"/>
  <c r="BK243" i="1"/>
  <c r="BM243" i="1"/>
  <c r="BL243" i="1"/>
  <c r="BG242" i="1"/>
  <c r="BI242" i="1"/>
  <c r="BK242" i="1"/>
  <c r="BM242" i="1"/>
  <c r="BL242" i="1"/>
  <c r="BG241" i="1"/>
  <c r="BI241" i="1"/>
  <c r="BK241" i="1"/>
  <c r="BM241" i="1"/>
  <c r="BL241" i="1"/>
  <c r="BG240" i="1"/>
  <c r="BI240" i="1"/>
  <c r="BK240" i="1"/>
  <c r="BM240" i="1"/>
  <c r="BL240" i="1"/>
  <c r="BG239" i="1"/>
  <c r="BI239" i="1"/>
  <c r="BK239" i="1"/>
  <c r="BM239" i="1"/>
  <c r="BL239" i="1"/>
  <c r="BG238" i="1"/>
  <c r="BI238" i="1"/>
  <c r="BK238" i="1"/>
  <c r="BM238" i="1"/>
  <c r="BL238" i="1"/>
  <c r="BG237" i="1"/>
  <c r="BI237" i="1"/>
  <c r="BK237" i="1"/>
  <c r="BM237" i="1"/>
  <c r="BL237" i="1"/>
  <c r="BG236" i="1"/>
  <c r="BI236" i="1"/>
  <c r="BK236" i="1"/>
  <c r="BM236" i="1"/>
  <c r="BL236" i="1"/>
  <c r="BG235" i="1"/>
  <c r="BI235" i="1"/>
  <c r="BK235" i="1"/>
  <c r="BM235" i="1"/>
  <c r="BL235" i="1"/>
  <c r="BG234" i="1"/>
  <c r="BI234" i="1"/>
  <c r="BK234" i="1"/>
  <c r="BM234" i="1"/>
  <c r="BL234" i="1"/>
  <c r="BG233" i="1"/>
  <c r="BI233" i="1"/>
  <c r="BK233" i="1"/>
  <c r="BM233" i="1"/>
  <c r="BL233" i="1"/>
  <c r="BG232" i="1"/>
  <c r="BI232" i="1"/>
  <c r="BK232" i="1"/>
  <c r="BM232" i="1"/>
  <c r="BL232" i="1"/>
  <c r="BG231" i="1"/>
  <c r="BI231" i="1"/>
  <c r="BK231" i="1"/>
  <c r="BM231" i="1"/>
  <c r="BL231" i="1"/>
  <c r="BG230" i="1"/>
  <c r="BI230" i="1"/>
  <c r="BK230" i="1"/>
  <c r="BM230" i="1"/>
  <c r="BL230" i="1"/>
  <c r="BG229" i="1"/>
  <c r="BI229" i="1"/>
  <c r="BK229" i="1"/>
  <c r="BM229" i="1"/>
  <c r="BL229" i="1"/>
  <c r="BG228" i="1"/>
  <c r="BI228" i="1"/>
  <c r="BK228" i="1"/>
  <c r="BM228" i="1"/>
  <c r="BL228" i="1"/>
  <c r="BG227" i="1"/>
  <c r="BI227" i="1"/>
  <c r="BK227" i="1"/>
  <c r="BM227" i="1"/>
  <c r="BL227" i="1"/>
  <c r="BG226" i="1"/>
  <c r="BI226" i="1"/>
  <c r="BK226" i="1"/>
  <c r="BM226" i="1"/>
  <c r="BL226" i="1"/>
  <c r="BG225" i="1"/>
  <c r="BI225" i="1"/>
  <c r="BK225" i="1"/>
  <c r="BM225" i="1"/>
  <c r="BL225" i="1"/>
  <c r="BG224" i="1"/>
  <c r="BI224" i="1"/>
  <c r="BK224" i="1"/>
  <c r="BM224" i="1"/>
  <c r="BL224" i="1"/>
  <c r="BG223" i="1"/>
  <c r="BI223" i="1"/>
  <c r="BK223" i="1"/>
  <c r="BM223" i="1"/>
  <c r="BL223" i="1"/>
  <c r="BG222" i="1"/>
  <c r="BI222" i="1"/>
  <c r="BK222" i="1"/>
  <c r="BM222" i="1"/>
  <c r="BL222" i="1"/>
  <c r="BG221" i="1"/>
  <c r="BI221" i="1"/>
  <c r="BK221" i="1"/>
  <c r="BM221" i="1"/>
  <c r="BL221" i="1"/>
  <c r="BG220" i="1"/>
  <c r="BI220" i="1"/>
  <c r="BK220" i="1"/>
  <c r="BM220" i="1"/>
  <c r="BL220" i="1"/>
  <c r="BG219" i="1"/>
  <c r="BI219" i="1"/>
  <c r="BK219" i="1"/>
  <c r="BM219" i="1"/>
  <c r="BL219" i="1"/>
  <c r="BG218" i="1"/>
  <c r="BI218" i="1"/>
  <c r="BK218" i="1"/>
  <c r="BM218" i="1"/>
  <c r="BL218" i="1"/>
  <c r="BG217" i="1"/>
  <c r="BI217" i="1"/>
  <c r="BK217" i="1"/>
  <c r="BM217" i="1"/>
  <c r="BL217" i="1"/>
  <c r="BG216" i="1"/>
  <c r="BI216" i="1"/>
  <c r="BK216" i="1"/>
  <c r="BM216" i="1"/>
  <c r="BL216" i="1"/>
  <c r="BG215" i="1"/>
  <c r="BI215" i="1"/>
  <c r="BK215" i="1"/>
  <c r="BM215" i="1"/>
  <c r="BL215" i="1"/>
  <c r="BG214" i="1"/>
  <c r="BI214" i="1"/>
  <c r="BK214" i="1"/>
  <c r="BM214" i="1"/>
  <c r="BL214" i="1"/>
  <c r="BG213" i="1"/>
  <c r="BI213" i="1"/>
  <c r="BK213" i="1"/>
  <c r="BM213" i="1"/>
  <c r="BL213" i="1"/>
  <c r="BG212" i="1"/>
  <c r="BI212" i="1"/>
  <c r="BK212" i="1"/>
  <c r="BM212" i="1"/>
  <c r="BL212" i="1"/>
  <c r="BG211" i="1"/>
  <c r="BI211" i="1"/>
  <c r="BK211" i="1"/>
  <c r="BM211" i="1"/>
  <c r="BL211" i="1"/>
  <c r="BG210" i="1"/>
  <c r="BI210" i="1"/>
  <c r="BK210" i="1"/>
  <c r="BM210" i="1"/>
  <c r="BL210" i="1"/>
  <c r="BG209" i="1"/>
  <c r="BI209" i="1"/>
  <c r="BK209" i="1"/>
  <c r="BM209" i="1"/>
  <c r="BL209" i="1"/>
  <c r="BG208" i="1"/>
  <c r="BI208" i="1"/>
  <c r="BK208" i="1"/>
  <c r="BM208" i="1"/>
  <c r="BL208" i="1"/>
  <c r="BG207" i="1"/>
  <c r="BI207" i="1"/>
  <c r="BK207" i="1"/>
  <c r="BM207" i="1"/>
  <c r="BL207" i="1"/>
  <c r="BG206" i="1"/>
  <c r="BI206" i="1"/>
  <c r="BK206" i="1"/>
  <c r="BM206" i="1"/>
  <c r="BL206" i="1"/>
  <c r="BG205" i="1"/>
  <c r="BI205" i="1"/>
  <c r="BK205" i="1"/>
  <c r="BM205" i="1"/>
  <c r="BL205" i="1"/>
  <c r="BG204" i="1"/>
  <c r="BI204" i="1"/>
  <c r="BK204" i="1"/>
  <c r="BM204" i="1"/>
  <c r="BL204" i="1"/>
  <c r="BG203" i="1"/>
  <c r="BI203" i="1"/>
  <c r="BK203" i="1"/>
  <c r="BM203" i="1"/>
  <c r="BL203" i="1"/>
  <c r="BG202" i="1"/>
  <c r="BI202" i="1"/>
  <c r="BK202" i="1"/>
  <c r="BM202" i="1"/>
  <c r="BL202" i="1"/>
  <c r="BG201" i="1"/>
  <c r="BI201" i="1"/>
  <c r="BK201" i="1"/>
  <c r="BM201" i="1"/>
  <c r="BL201" i="1"/>
  <c r="BG200" i="1"/>
  <c r="BI200" i="1"/>
  <c r="BK200" i="1"/>
  <c r="BM200" i="1"/>
  <c r="BL200" i="1"/>
  <c r="BG199" i="1"/>
  <c r="BI199" i="1"/>
  <c r="BK199" i="1"/>
  <c r="BM199" i="1"/>
  <c r="BL199" i="1"/>
  <c r="BG198" i="1"/>
  <c r="BI198" i="1"/>
  <c r="BK198" i="1"/>
  <c r="BM198" i="1"/>
  <c r="BL198" i="1"/>
  <c r="BG197" i="1"/>
  <c r="BI197" i="1"/>
  <c r="BK197" i="1"/>
  <c r="BM197" i="1"/>
  <c r="BL197" i="1"/>
  <c r="BG196" i="1"/>
  <c r="BI196" i="1"/>
  <c r="BK196" i="1"/>
  <c r="BM196" i="1"/>
  <c r="BL196" i="1"/>
  <c r="BG195" i="1"/>
  <c r="BI195" i="1"/>
  <c r="BK195" i="1"/>
  <c r="BM195" i="1"/>
  <c r="BL195" i="1"/>
  <c r="BG194" i="1"/>
  <c r="BI194" i="1"/>
  <c r="BK194" i="1"/>
  <c r="BM194" i="1"/>
  <c r="BL194" i="1"/>
  <c r="BG193" i="1"/>
  <c r="BI193" i="1"/>
  <c r="BK193" i="1"/>
  <c r="BM193" i="1"/>
  <c r="BL193" i="1"/>
  <c r="BG192" i="1"/>
  <c r="BI192" i="1"/>
  <c r="BK192" i="1"/>
  <c r="BM192" i="1"/>
  <c r="BL192" i="1"/>
  <c r="BG191" i="1"/>
  <c r="BI191" i="1"/>
  <c r="BK191" i="1"/>
  <c r="BM191" i="1"/>
  <c r="BL191" i="1"/>
  <c r="BG190" i="1"/>
  <c r="BI190" i="1"/>
  <c r="BK190" i="1"/>
  <c r="BM190" i="1"/>
  <c r="BL190" i="1"/>
  <c r="BG189" i="1"/>
  <c r="BI189" i="1"/>
  <c r="BK189" i="1"/>
  <c r="BM189" i="1"/>
  <c r="BL189" i="1"/>
  <c r="BG188" i="1"/>
  <c r="BI188" i="1"/>
  <c r="BK188" i="1"/>
  <c r="BM188" i="1"/>
  <c r="BL188" i="1"/>
  <c r="BG187" i="1"/>
  <c r="BI187" i="1"/>
  <c r="BK187" i="1"/>
  <c r="BM187" i="1"/>
  <c r="BL187" i="1"/>
  <c r="BG186" i="1"/>
  <c r="BI186" i="1"/>
  <c r="BK186" i="1"/>
  <c r="BM186" i="1"/>
  <c r="BL186" i="1"/>
  <c r="BG185" i="1"/>
  <c r="BI185" i="1"/>
  <c r="BK185" i="1"/>
  <c r="BM185" i="1"/>
  <c r="BL185" i="1"/>
  <c r="BG184" i="1"/>
  <c r="BI184" i="1"/>
  <c r="BK184" i="1"/>
  <c r="BM184" i="1"/>
  <c r="BL184" i="1"/>
  <c r="BG183" i="1"/>
  <c r="BI183" i="1"/>
  <c r="BK183" i="1"/>
  <c r="BM183" i="1"/>
  <c r="BL183" i="1"/>
  <c r="BG182" i="1"/>
  <c r="BI182" i="1"/>
  <c r="BK182" i="1"/>
  <c r="BM182" i="1"/>
  <c r="BL182" i="1"/>
  <c r="BG181" i="1"/>
  <c r="BI181" i="1"/>
  <c r="BK181" i="1"/>
  <c r="BM181" i="1"/>
  <c r="BL181" i="1"/>
  <c r="BG180" i="1"/>
  <c r="BI180" i="1"/>
  <c r="BK180" i="1"/>
  <c r="BM180" i="1"/>
  <c r="BL180" i="1"/>
  <c r="BG179" i="1"/>
  <c r="BI179" i="1"/>
  <c r="BK179" i="1"/>
  <c r="BM179" i="1"/>
  <c r="BL179" i="1"/>
  <c r="BG178" i="1"/>
  <c r="BI178" i="1"/>
  <c r="BK178" i="1"/>
  <c r="BM178" i="1"/>
  <c r="BL178" i="1"/>
  <c r="BG177" i="1"/>
  <c r="BI177" i="1"/>
  <c r="BK177" i="1"/>
  <c r="BM177" i="1"/>
  <c r="BL177" i="1"/>
  <c r="BG176" i="1"/>
  <c r="BI176" i="1"/>
  <c r="BK176" i="1"/>
  <c r="BM176" i="1"/>
  <c r="BL176" i="1"/>
  <c r="BG175" i="1"/>
  <c r="BI175" i="1"/>
  <c r="BK175" i="1"/>
  <c r="BM175" i="1"/>
  <c r="BL175" i="1"/>
  <c r="BG174" i="1"/>
  <c r="BI174" i="1"/>
  <c r="BK174" i="1"/>
  <c r="BM174" i="1"/>
  <c r="BL174" i="1"/>
  <c r="BG173" i="1"/>
  <c r="BI173" i="1"/>
  <c r="BK173" i="1"/>
  <c r="BM173" i="1"/>
  <c r="BL173" i="1"/>
  <c r="BG172" i="1"/>
  <c r="BI172" i="1"/>
  <c r="BK172" i="1"/>
  <c r="BM172" i="1"/>
  <c r="BL172" i="1"/>
  <c r="BG171" i="1"/>
  <c r="BI171" i="1"/>
  <c r="BK171" i="1"/>
  <c r="BM171" i="1"/>
  <c r="BL171" i="1"/>
  <c r="BG170" i="1"/>
  <c r="BI170" i="1"/>
  <c r="BK170" i="1"/>
  <c r="BM170" i="1"/>
  <c r="BL170" i="1"/>
  <c r="BG169" i="1"/>
  <c r="BI169" i="1"/>
  <c r="BK169" i="1"/>
  <c r="BM169" i="1"/>
  <c r="BL169" i="1"/>
  <c r="BG168" i="1"/>
  <c r="BI168" i="1"/>
  <c r="BK168" i="1"/>
  <c r="BM168" i="1"/>
  <c r="BL168" i="1"/>
  <c r="BG167" i="1"/>
  <c r="BI167" i="1"/>
  <c r="BK167" i="1"/>
  <c r="BM167" i="1"/>
  <c r="BL167" i="1"/>
  <c r="BG166" i="1"/>
  <c r="BI166" i="1"/>
  <c r="BK166" i="1"/>
  <c r="BM166" i="1"/>
  <c r="BL166" i="1"/>
  <c r="BG165" i="1"/>
  <c r="BI165" i="1"/>
  <c r="BK165" i="1"/>
  <c r="BM165" i="1"/>
  <c r="BL165" i="1"/>
  <c r="BG164" i="1"/>
  <c r="BI164" i="1"/>
  <c r="BK164" i="1"/>
  <c r="BM164" i="1"/>
  <c r="BL164" i="1"/>
  <c r="BG163" i="1"/>
  <c r="BI163" i="1"/>
  <c r="BK163" i="1"/>
  <c r="BM163" i="1"/>
  <c r="BL163" i="1"/>
  <c r="BG162" i="1"/>
  <c r="BI162" i="1"/>
  <c r="BK162" i="1"/>
  <c r="BM162" i="1"/>
  <c r="BL162" i="1"/>
  <c r="BG161" i="1"/>
  <c r="BI161" i="1"/>
  <c r="BK161" i="1"/>
  <c r="BM161" i="1"/>
  <c r="BL161" i="1"/>
  <c r="BG160" i="1"/>
  <c r="BI160" i="1"/>
  <c r="BK160" i="1"/>
  <c r="BM160" i="1"/>
  <c r="BL160" i="1"/>
  <c r="BG159" i="1"/>
  <c r="BI159" i="1"/>
  <c r="BK159" i="1"/>
  <c r="BM159" i="1"/>
  <c r="BL159" i="1"/>
  <c r="BG158" i="1"/>
  <c r="BI158" i="1"/>
  <c r="BK158" i="1"/>
  <c r="BM158" i="1"/>
  <c r="BL158" i="1"/>
  <c r="BG157" i="1"/>
  <c r="BI157" i="1"/>
  <c r="BK157" i="1"/>
  <c r="BM157" i="1"/>
  <c r="BL157" i="1"/>
  <c r="BG156" i="1"/>
  <c r="BI156" i="1"/>
  <c r="BK156" i="1"/>
  <c r="BM156" i="1"/>
  <c r="BL156" i="1"/>
  <c r="BG155" i="1"/>
  <c r="BI155" i="1"/>
  <c r="BK155" i="1"/>
  <c r="BM155" i="1"/>
  <c r="BL155" i="1"/>
  <c r="BG154" i="1"/>
  <c r="BI154" i="1"/>
  <c r="BK154" i="1"/>
  <c r="BM154" i="1"/>
  <c r="BL154" i="1"/>
  <c r="BG153" i="1"/>
  <c r="BI153" i="1"/>
  <c r="BK153" i="1"/>
  <c r="BM153" i="1"/>
  <c r="BL153" i="1"/>
  <c r="BG152" i="1"/>
  <c r="BI152" i="1"/>
  <c r="BK152" i="1"/>
  <c r="BM152" i="1"/>
  <c r="BL152" i="1"/>
  <c r="BG151" i="1"/>
  <c r="BI151" i="1"/>
  <c r="BK151" i="1"/>
  <c r="BM151" i="1"/>
  <c r="BL151" i="1"/>
  <c r="BG150" i="1"/>
  <c r="BI150" i="1"/>
  <c r="BK150" i="1"/>
  <c r="BM150" i="1"/>
  <c r="BL150" i="1"/>
  <c r="BG149" i="1"/>
  <c r="BI149" i="1"/>
  <c r="BK149" i="1"/>
  <c r="BM149" i="1"/>
  <c r="BL149" i="1"/>
  <c r="BG148" i="1"/>
  <c r="BI148" i="1"/>
  <c r="BK148" i="1"/>
  <c r="BM148" i="1"/>
  <c r="BL148" i="1"/>
  <c r="BG147" i="1"/>
  <c r="BI147" i="1"/>
  <c r="BK147" i="1"/>
  <c r="BM147" i="1"/>
  <c r="BL147" i="1"/>
  <c r="BG146" i="1"/>
  <c r="BI146" i="1"/>
  <c r="BK146" i="1"/>
  <c r="BM146" i="1"/>
  <c r="BL146" i="1"/>
  <c r="BG145" i="1"/>
  <c r="BI145" i="1"/>
  <c r="BK145" i="1"/>
  <c r="BM145" i="1"/>
  <c r="BL145" i="1"/>
  <c r="BG144" i="1"/>
  <c r="BI144" i="1"/>
  <c r="BK144" i="1"/>
  <c r="BM144" i="1"/>
  <c r="BL144" i="1"/>
  <c r="BG143" i="1"/>
  <c r="BI143" i="1"/>
  <c r="BK143" i="1"/>
  <c r="BM143" i="1"/>
  <c r="BL143" i="1"/>
  <c r="BG142" i="1"/>
  <c r="BI142" i="1"/>
  <c r="BK142" i="1"/>
  <c r="BM142" i="1"/>
  <c r="BL142" i="1"/>
  <c r="BG141" i="1"/>
  <c r="BI141" i="1"/>
  <c r="BK141" i="1"/>
  <c r="BM141" i="1"/>
  <c r="BL141" i="1"/>
  <c r="BG140" i="1"/>
  <c r="BI140" i="1"/>
  <c r="BK140" i="1"/>
  <c r="BM140" i="1"/>
  <c r="BL140" i="1"/>
  <c r="BG139" i="1"/>
  <c r="BI139" i="1"/>
  <c r="BK139" i="1"/>
  <c r="BM139" i="1"/>
  <c r="BL139" i="1"/>
  <c r="BG138" i="1"/>
  <c r="BI138" i="1"/>
  <c r="BK138" i="1"/>
  <c r="BM138" i="1"/>
  <c r="BL138" i="1"/>
  <c r="BG137" i="1"/>
  <c r="BI137" i="1"/>
  <c r="BK137" i="1"/>
  <c r="BM137" i="1"/>
  <c r="BL137" i="1"/>
  <c r="BG136" i="1"/>
  <c r="BI136" i="1"/>
  <c r="BK136" i="1"/>
  <c r="BM136" i="1"/>
  <c r="BL136" i="1"/>
  <c r="BG135" i="1"/>
  <c r="BI135" i="1"/>
  <c r="BK135" i="1"/>
  <c r="BM135" i="1"/>
  <c r="BL135" i="1"/>
  <c r="BG134" i="1"/>
  <c r="BI134" i="1"/>
  <c r="BK134" i="1"/>
  <c r="BM134" i="1"/>
  <c r="BL134" i="1"/>
  <c r="BG133" i="1"/>
  <c r="BI133" i="1"/>
  <c r="BK133" i="1"/>
  <c r="BM133" i="1"/>
  <c r="BL133" i="1"/>
  <c r="BG132" i="1"/>
  <c r="BI132" i="1"/>
  <c r="BK132" i="1"/>
  <c r="BM132" i="1"/>
  <c r="BL132" i="1"/>
  <c r="BG131" i="1"/>
  <c r="BI131" i="1"/>
  <c r="BK131" i="1"/>
  <c r="BM131" i="1"/>
  <c r="BL131" i="1"/>
  <c r="BG130" i="1"/>
  <c r="BI130" i="1"/>
  <c r="BK130" i="1"/>
  <c r="BM130" i="1"/>
  <c r="BL130" i="1"/>
  <c r="BG129" i="1"/>
  <c r="BI129" i="1"/>
  <c r="BK129" i="1"/>
  <c r="BM129" i="1"/>
  <c r="BL129" i="1"/>
  <c r="BG128" i="1"/>
  <c r="BI128" i="1"/>
  <c r="BK128" i="1"/>
  <c r="BM128" i="1"/>
  <c r="BL128" i="1"/>
  <c r="BG127" i="1"/>
  <c r="BI127" i="1"/>
  <c r="BK127" i="1"/>
  <c r="BM127" i="1"/>
  <c r="BL127" i="1"/>
  <c r="BG126" i="1"/>
  <c r="BI126" i="1"/>
  <c r="BK126" i="1"/>
  <c r="BM126" i="1"/>
  <c r="BL126" i="1"/>
  <c r="BG125" i="1"/>
  <c r="BI125" i="1"/>
  <c r="BK125" i="1"/>
  <c r="BM125" i="1"/>
  <c r="BL125" i="1"/>
  <c r="BG124" i="1"/>
  <c r="BI124" i="1"/>
  <c r="BK124" i="1"/>
  <c r="BM124" i="1"/>
  <c r="BL124" i="1"/>
  <c r="BG123" i="1"/>
  <c r="BI123" i="1"/>
  <c r="BK123" i="1"/>
  <c r="BM123" i="1"/>
  <c r="BL123" i="1"/>
  <c r="BG122" i="1"/>
  <c r="BI122" i="1"/>
  <c r="BK122" i="1"/>
  <c r="BM122" i="1"/>
  <c r="BL122" i="1"/>
  <c r="BG121" i="1"/>
  <c r="BI121" i="1"/>
  <c r="BK121" i="1"/>
  <c r="BM121" i="1"/>
  <c r="BL121" i="1"/>
  <c r="BG120" i="1"/>
  <c r="BI120" i="1"/>
  <c r="BK120" i="1"/>
  <c r="BM120" i="1"/>
  <c r="BL120" i="1"/>
  <c r="BG119" i="1"/>
  <c r="BI119" i="1"/>
  <c r="BK119" i="1"/>
  <c r="BM119" i="1"/>
  <c r="BL119" i="1"/>
  <c r="BG118" i="1"/>
  <c r="BI118" i="1"/>
  <c r="BK118" i="1"/>
  <c r="BM118" i="1"/>
  <c r="BL118" i="1"/>
  <c r="BG117" i="1"/>
  <c r="BI117" i="1"/>
  <c r="BK117" i="1"/>
  <c r="BM117" i="1"/>
  <c r="BL117" i="1"/>
  <c r="BG116" i="1"/>
  <c r="BI116" i="1"/>
  <c r="BK116" i="1"/>
  <c r="BM116" i="1"/>
  <c r="BL116" i="1"/>
  <c r="BG115" i="1"/>
  <c r="BI115" i="1"/>
  <c r="BK115" i="1"/>
  <c r="BM115" i="1"/>
  <c r="BL115" i="1"/>
  <c r="BG114" i="1"/>
  <c r="BI114" i="1"/>
  <c r="BK114" i="1"/>
  <c r="BM114" i="1"/>
  <c r="BL114" i="1"/>
  <c r="BG113" i="1"/>
  <c r="BI113" i="1"/>
  <c r="BK113" i="1"/>
  <c r="BM113" i="1"/>
  <c r="BL113" i="1"/>
  <c r="BG112" i="1"/>
  <c r="BI112" i="1"/>
  <c r="BK112" i="1"/>
  <c r="BM112" i="1"/>
  <c r="BL112" i="1"/>
  <c r="BG111" i="1"/>
  <c r="BI111" i="1"/>
  <c r="BK111" i="1"/>
  <c r="BM111" i="1"/>
  <c r="BL111" i="1"/>
  <c r="BG110" i="1"/>
  <c r="BI110" i="1"/>
  <c r="BK110" i="1"/>
  <c r="BM110" i="1"/>
  <c r="BL110" i="1"/>
  <c r="BG109" i="1"/>
  <c r="BI109" i="1"/>
  <c r="BK109" i="1"/>
  <c r="BM109" i="1"/>
  <c r="BL109" i="1"/>
  <c r="BG108" i="1"/>
  <c r="BI108" i="1"/>
  <c r="BK108" i="1"/>
  <c r="BM108" i="1"/>
  <c r="BL108" i="1"/>
  <c r="BG107" i="1"/>
  <c r="BI107" i="1"/>
  <c r="BK107" i="1"/>
  <c r="BM107" i="1"/>
  <c r="BL107" i="1"/>
  <c r="BG106" i="1"/>
  <c r="BI106" i="1"/>
  <c r="BK106" i="1"/>
  <c r="BM106" i="1"/>
  <c r="BL106" i="1"/>
  <c r="BG105" i="1"/>
  <c r="BI105" i="1"/>
  <c r="BK105" i="1"/>
  <c r="BM105" i="1"/>
  <c r="BL105" i="1"/>
  <c r="BG104" i="1"/>
  <c r="BI104" i="1"/>
  <c r="BK104" i="1"/>
  <c r="BM104" i="1"/>
  <c r="BL104" i="1"/>
  <c r="BG103" i="1"/>
  <c r="BI103" i="1"/>
  <c r="BK103" i="1"/>
  <c r="BM103" i="1"/>
  <c r="BL103" i="1"/>
  <c r="BG102" i="1"/>
  <c r="BI102" i="1"/>
  <c r="BK102" i="1"/>
  <c r="BM102" i="1"/>
  <c r="BL102" i="1"/>
  <c r="BG101" i="1"/>
  <c r="BI101" i="1"/>
  <c r="BK101" i="1"/>
  <c r="BM101" i="1"/>
  <c r="BL101" i="1"/>
  <c r="BG100" i="1"/>
  <c r="BI100" i="1"/>
  <c r="BK100" i="1"/>
  <c r="BM100" i="1"/>
  <c r="BL100" i="1"/>
  <c r="BG99" i="1"/>
  <c r="BI99" i="1"/>
  <c r="BK99" i="1"/>
  <c r="BM99" i="1"/>
  <c r="BL99" i="1"/>
  <c r="BG98" i="1"/>
  <c r="BI98" i="1"/>
  <c r="BK98" i="1"/>
  <c r="BM98" i="1"/>
  <c r="BL98" i="1"/>
  <c r="BG97" i="1"/>
  <c r="BI97" i="1"/>
  <c r="BK97" i="1"/>
  <c r="BM97" i="1"/>
  <c r="BL97" i="1"/>
  <c r="BG96" i="1"/>
  <c r="BI96" i="1"/>
  <c r="BK96" i="1"/>
  <c r="BM96" i="1"/>
  <c r="BL96" i="1"/>
  <c r="BG95" i="1"/>
  <c r="BI95" i="1"/>
  <c r="BK95" i="1"/>
  <c r="BM95" i="1"/>
  <c r="BL95" i="1"/>
  <c r="BG94" i="1"/>
  <c r="BI94" i="1"/>
  <c r="BK94" i="1"/>
  <c r="BM94" i="1"/>
  <c r="BL94" i="1"/>
  <c r="BG93" i="1"/>
  <c r="BI93" i="1"/>
  <c r="BK93" i="1"/>
  <c r="BM93" i="1"/>
  <c r="BL93" i="1"/>
  <c r="BG92" i="1"/>
  <c r="BI92" i="1"/>
  <c r="BK92" i="1"/>
  <c r="BM92" i="1"/>
  <c r="BL92" i="1"/>
  <c r="BG91" i="1"/>
  <c r="BI91" i="1"/>
  <c r="BK91" i="1"/>
  <c r="BM91" i="1"/>
  <c r="BL91" i="1"/>
  <c r="BG90" i="1"/>
  <c r="BI90" i="1"/>
  <c r="BK90" i="1"/>
  <c r="BM90" i="1"/>
  <c r="BL90" i="1"/>
  <c r="BG89" i="1"/>
  <c r="BI89" i="1"/>
  <c r="BK89" i="1"/>
  <c r="BM89" i="1"/>
  <c r="BL89" i="1"/>
  <c r="BG88" i="1"/>
  <c r="BI88" i="1"/>
  <c r="BK88" i="1"/>
  <c r="BM88" i="1"/>
  <c r="BL88" i="1"/>
  <c r="BG87" i="1"/>
  <c r="BI87" i="1"/>
  <c r="BK87" i="1"/>
  <c r="BM87" i="1"/>
  <c r="BL87" i="1"/>
  <c r="BG86" i="1"/>
  <c r="BI86" i="1"/>
  <c r="BK86" i="1"/>
  <c r="BM86" i="1"/>
  <c r="BL86" i="1"/>
  <c r="BG85" i="1"/>
  <c r="BI85" i="1"/>
  <c r="BK85" i="1"/>
  <c r="BM85" i="1"/>
  <c r="BL85" i="1"/>
  <c r="BG84" i="1"/>
  <c r="BI84" i="1"/>
  <c r="BK84" i="1"/>
  <c r="BM84" i="1"/>
  <c r="BL84" i="1"/>
  <c r="BG83" i="1"/>
  <c r="BI83" i="1"/>
  <c r="BK83" i="1"/>
  <c r="BM83" i="1"/>
  <c r="BL83" i="1"/>
  <c r="BG82" i="1"/>
  <c r="BI82" i="1"/>
  <c r="BK82" i="1"/>
  <c r="BM82" i="1"/>
  <c r="BL82" i="1"/>
  <c r="BG81" i="1"/>
  <c r="BI81" i="1"/>
  <c r="BK81" i="1"/>
  <c r="BM81" i="1"/>
  <c r="BL81" i="1"/>
  <c r="BG80" i="1"/>
  <c r="BI80" i="1"/>
  <c r="BK80" i="1"/>
  <c r="BM80" i="1"/>
  <c r="BL80" i="1"/>
  <c r="BG79" i="1"/>
  <c r="BI79" i="1"/>
  <c r="BK79" i="1"/>
  <c r="BM79" i="1"/>
  <c r="BL79" i="1"/>
  <c r="BG78" i="1"/>
  <c r="BI78" i="1"/>
  <c r="BK78" i="1"/>
  <c r="BM78" i="1"/>
  <c r="BL78" i="1"/>
  <c r="BG77" i="1"/>
  <c r="BI77" i="1"/>
  <c r="BK77" i="1"/>
  <c r="BM77" i="1"/>
  <c r="BL77" i="1"/>
  <c r="BG76" i="1"/>
  <c r="BI76" i="1"/>
  <c r="BK76" i="1"/>
  <c r="BM76" i="1"/>
  <c r="BL76" i="1"/>
  <c r="BG75" i="1"/>
  <c r="BI75" i="1"/>
  <c r="BK75" i="1"/>
  <c r="BM75" i="1"/>
  <c r="BL75" i="1"/>
  <c r="BG74" i="1"/>
  <c r="BI74" i="1"/>
  <c r="BK74" i="1"/>
  <c r="BM74" i="1"/>
  <c r="BL74" i="1"/>
  <c r="BG73" i="1"/>
  <c r="BI73" i="1"/>
  <c r="BK73" i="1"/>
  <c r="BM73" i="1"/>
  <c r="BL73" i="1"/>
  <c r="BG72" i="1"/>
  <c r="BI72" i="1"/>
  <c r="BK72" i="1"/>
  <c r="BM72" i="1"/>
  <c r="BL72" i="1"/>
  <c r="BG71" i="1"/>
  <c r="BI71" i="1"/>
  <c r="BK71" i="1"/>
  <c r="BM71" i="1"/>
  <c r="BL71" i="1"/>
  <c r="BG70" i="1"/>
  <c r="BI70" i="1"/>
  <c r="BK70" i="1"/>
  <c r="BM70" i="1"/>
  <c r="BL70" i="1"/>
  <c r="BG69" i="1"/>
  <c r="BI69" i="1"/>
  <c r="BK69" i="1"/>
  <c r="BM69" i="1"/>
  <c r="BL69" i="1"/>
  <c r="BG68" i="1"/>
  <c r="BI68" i="1"/>
  <c r="BK68" i="1"/>
  <c r="BM68" i="1"/>
  <c r="BL68" i="1"/>
  <c r="BG67" i="1"/>
  <c r="BI67" i="1"/>
  <c r="BK67" i="1"/>
  <c r="BM67" i="1"/>
  <c r="BL67" i="1"/>
  <c r="BG66" i="1"/>
  <c r="BI66" i="1"/>
  <c r="BK66" i="1"/>
  <c r="BM66" i="1"/>
  <c r="BL66" i="1"/>
  <c r="BG65" i="1"/>
  <c r="BI65" i="1"/>
  <c r="BK65" i="1"/>
  <c r="BM65" i="1"/>
  <c r="BL65" i="1"/>
  <c r="BG64" i="1"/>
  <c r="BI64" i="1"/>
  <c r="BK64" i="1"/>
  <c r="BM64" i="1"/>
  <c r="BL64" i="1"/>
  <c r="BG63" i="1"/>
  <c r="BI63" i="1"/>
  <c r="BK63" i="1"/>
  <c r="BM63" i="1"/>
  <c r="BL63" i="1"/>
  <c r="BG62" i="1"/>
  <c r="BI62" i="1"/>
  <c r="BK62" i="1"/>
  <c r="BM62" i="1"/>
  <c r="BL62" i="1"/>
  <c r="BG61" i="1"/>
  <c r="BI61" i="1"/>
  <c r="BK61" i="1"/>
  <c r="BM61" i="1"/>
  <c r="BL61" i="1"/>
  <c r="BG60" i="1"/>
  <c r="BI60" i="1"/>
  <c r="BK60" i="1"/>
  <c r="BM60" i="1"/>
  <c r="BL60" i="1"/>
  <c r="BG59" i="1"/>
  <c r="BI59" i="1"/>
  <c r="BK59" i="1"/>
  <c r="BM59" i="1"/>
  <c r="BL59" i="1"/>
  <c r="BG58" i="1"/>
  <c r="BI58" i="1"/>
  <c r="BK58" i="1"/>
  <c r="BM58" i="1"/>
  <c r="BL58" i="1"/>
  <c r="BG57" i="1"/>
  <c r="BI57" i="1"/>
  <c r="BK57" i="1"/>
  <c r="BM57" i="1"/>
  <c r="BL57" i="1"/>
  <c r="BG56" i="1"/>
  <c r="BI56" i="1"/>
  <c r="BK56" i="1"/>
  <c r="BM56" i="1"/>
  <c r="BL56" i="1"/>
  <c r="BG55" i="1"/>
  <c r="BI55" i="1"/>
  <c r="BK55" i="1"/>
  <c r="BM55" i="1"/>
  <c r="BL55" i="1"/>
  <c r="BG54" i="1"/>
  <c r="BI54" i="1"/>
  <c r="BK54" i="1"/>
  <c r="BM54" i="1"/>
  <c r="BL54" i="1"/>
  <c r="BG53" i="1"/>
  <c r="BI53" i="1"/>
  <c r="BK53" i="1"/>
  <c r="BM53" i="1"/>
  <c r="BL53" i="1"/>
  <c r="BG52" i="1"/>
  <c r="BI52" i="1"/>
  <c r="BK52" i="1"/>
  <c r="BM52" i="1"/>
  <c r="BL52" i="1"/>
  <c r="BG51" i="1"/>
  <c r="BI51" i="1"/>
  <c r="BK51" i="1"/>
  <c r="BM51" i="1"/>
  <c r="BL51" i="1"/>
  <c r="BG50" i="1"/>
  <c r="BI50" i="1"/>
  <c r="BK50" i="1"/>
  <c r="BM50" i="1"/>
  <c r="BL50" i="1"/>
  <c r="BG49" i="1"/>
  <c r="BI49" i="1"/>
  <c r="BK49" i="1"/>
  <c r="BM49" i="1"/>
  <c r="BL49" i="1"/>
  <c r="BG48" i="1"/>
  <c r="BI48" i="1"/>
  <c r="BK48" i="1"/>
  <c r="BM48" i="1"/>
  <c r="BL48" i="1"/>
  <c r="BG47" i="1"/>
  <c r="BI47" i="1"/>
  <c r="BK47" i="1"/>
  <c r="BM47" i="1"/>
  <c r="BL47" i="1"/>
  <c r="BG46" i="1"/>
  <c r="BI46" i="1"/>
  <c r="BK46" i="1"/>
  <c r="BM46" i="1"/>
  <c r="BL46" i="1"/>
  <c r="BG45" i="1"/>
  <c r="BI45" i="1"/>
  <c r="BK45" i="1"/>
  <c r="BM45" i="1"/>
  <c r="BL45" i="1"/>
  <c r="BG44" i="1"/>
  <c r="BI44" i="1"/>
  <c r="BK44" i="1"/>
  <c r="BM44" i="1"/>
  <c r="BL44" i="1"/>
  <c r="BG43" i="1"/>
  <c r="BI43" i="1"/>
  <c r="BK43" i="1"/>
  <c r="BM43" i="1"/>
  <c r="BL43" i="1"/>
  <c r="BG42" i="1"/>
  <c r="BI42" i="1"/>
  <c r="BK42" i="1"/>
  <c r="BM42" i="1"/>
  <c r="BL42" i="1"/>
  <c r="BG41" i="1"/>
  <c r="BI41" i="1"/>
  <c r="BK41" i="1"/>
  <c r="BM41" i="1"/>
  <c r="BL41" i="1"/>
  <c r="BG40" i="1"/>
  <c r="BI40" i="1"/>
  <c r="BK40" i="1"/>
  <c r="BM40" i="1"/>
  <c r="BL40" i="1"/>
  <c r="BG39" i="1"/>
  <c r="BI39" i="1"/>
  <c r="BK39" i="1"/>
  <c r="BM39" i="1"/>
  <c r="BL39" i="1"/>
  <c r="BG38" i="1"/>
  <c r="BI38" i="1"/>
  <c r="BK38" i="1"/>
  <c r="BM38" i="1"/>
  <c r="BL38" i="1"/>
  <c r="BG37" i="1"/>
  <c r="BI37" i="1"/>
  <c r="BK37" i="1"/>
  <c r="BM37" i="1"/>
  <c r="BL37" i="1"/>
  <c r="BG36" i="1"/>
  <c r="BI36" i="1"/>
  <c r="BK36" i="1"/>
  <c r="BM36" i="1"/>
  <c r="BL36" i="1"/>
  <c r="BG35" i="1"/>
  <c r="BI35" i="1"/>
  <c r="BK35" i="1"/>
  <c r="BM35" i="1"/>
  <c r="BL35" i="1"/>
  <c r="BG34" i="1"/>
  <c r="BI34" i="1"/>
  <c r="BK34" i="1"/>
  <c r="BM34" i="1"/>
  <c r="BL34" i="1"/>
  <c r="BG33" i="1"/>
  <c r="BI33" i="1"/>
  <c r="BK33" i="1"/>
  <c r="BM33" i="1"/>
  <c r="BL33" i="1"/>
  <c r="BG32" i="1"/>
  <c r="BI32" i="1"/>
  <c r="BK32" i="1"/>
  <c r="BM32" i="1"/>
  <c r="BL32" i="1"/>
  <c r="BG31" i="1"/>
  <c r="BI31" i="1"/>
  <c r="BK31" i="1"/>
  <c r="BM31" i="1"/>
  <c r="BL31" i="1"/>
  <c r="BG30" i="1"/>
  <c r="BI30" i="1"/>
  <c r="BK30" i="1"/>
  <c r="BM30" i="1"/>
  <c r="BL30" i="1"/>
  <c r="BG29" i="1"/>
  <c r="BI29" i="1"/>
  <c r="BK29" i="1"/>
  <c r="BM29" i="1"/>
  <c r="BL29" i="1"/>
  <c r="BG28" i="1"/>
  <c r="BI28" i="1"/>
  <c r="BK28" i="1"/>
  <c r="BM28" i="1"/>
  <c r="BL28" i="1"/>
  <c r="BG27" i="1"/>
  <c r="BI27" i="1"/>
  <c r="BK27" i="1"/>
  <c r="BM27" i="1"/>
  <c r="BL27" i="1"/>
  <c r="BG26" i="1"/>
  <c r="BI26" i="1"/>
  <c r="BK26" i="1"/>
  <c r="BM26" i="1"/>
  <c r="BL26" i="1"/>
  <c r="BG25" i="1"/>
  <c r="BI25" i="1"/>
  <c r="BK25" i="1"/>
  <c r="BM25" i="1"/>
  <c r="BL25" i="1"/>
  <c r="BG24" i="1"/>
  <c r="BI24" i="1"/>
  <c r="BK24" i="1"/>
  <c r="BM24" i="1"/>
  <c r="BL24" i="1"/>
  <c r="BG23" i="1"/>
  <c r="BI23" i="1"/>
  <c r="BK23" i="1"/>
  <c r="BM23" i="1"/>
  <c r="BL23" i="1"/>
  <c r="BG22" i="1"/>
  <c r="BI22" i="1"/>
  <c r="BK22" i="1"/>
  <c r="BM22" i="1"/>
  <c r="BL22" i="1"/>
  <c r="BG21" i="1"/>
  <c r="BI21" i="1"/>
  <c r="BK21" i="1"/>
  <c r="BM21" i="1"/>
  <c r="BL21" i="1"/>
  <c r="BG20" i="1"/>
  <c r="BI20" i="1"/>
  <c r="BK20" i="1"/>
  <c r="BM20" i="1"/>
  <c r="BL20" i="1"/>
  <c r="BG19" i="1"/>
  <c r="BI19" i="1"/>
  <c r="BK19" i="1"/>
  <c r="BM19" i="1"/>
  <c r="BL19" i="1"/>
  <c r="BG18" i="1"/>
  <c r="BI18" i="1"/>
  <c r="BK18" i="1"/>
  <c r="BM18" i="1"/>
  <c r="BL18" i="1"/>
  <c r="BG17" i="1"/>
  <c r="BI17" i="1"/>
  <c r="BK17" i="1"/>
  <c r="BM17" i="1"/>
  <c r="BL17" i="1"/>
  <c r="BG16" i="1"/>
  <c r="BI16" i="1"/>
  <c r="BK16" i="1"/>
  <c r="BM16" i="1"/>
  <c r="BL16" i="1"/>
  <c r="BK14" i="1"/>
  <c r="BD14" i="1"/>
  <c r="BM14" i="1"/>
  <c r="BL14" i="1"/>
  <c r="BI14" i="1"/>
  <c r="BG14" i="1"/>
  <c r="BF14" i="1"/>
  <c r="BE14" i="1"/>
  <c r="AA18" i="1"/>
  <c r="AC18" i="1"/>
  <c r="AA17" i="1"/>
  <c r="AC17" i="1"/>
  <c r="AD17" i="1"/>
  <c r="AA19" i="1"/>
  <c r="AC19" i="1"/>
  <c r="AE19" i="1"/>
  <c r="AA20" i="1"/>
  <c r="AC20" i="1"/>
  <c r="AD20" i="1"/>
  <c r="AA21" i="1"/>
  <c r="AC21" i="1"/>
  <c r="AA22" i="1"/>
  <c r="AC22" i="1"/>
  <c r="AA23" i="1"/>
  <c r="AC23" i="1"/>
  <c r="AE23" i="1"/>
  <c r="AA24" i="1"/>
  <c r="AC24" i="1"/>
  <c r="AD24" i="1"/>
  <c r="AA25" i="1"/>
  <c r="AC25" i="1"/>
  <c r="AA26" i="1"/>
  <c r="AC26" i="1"/>
  <c r="AA27" i="1"/>
  <c r="AC27" i="1"/>
  <c r="AE27" i="1"/>
  <c r="AA28" i="1"/>
  <c r="AC28" i="1"/>
  <c r="AD28" i="1"/>
  <c r="AA29" i="1"/>
  <c r="AC29" i="1"/>
  <c r="AA30" i="1"/>
  <c r="AC30" i="1"/>
  <c r="AA31" i="1"/>
  <c r="AC31" i="1"/>
  <c r="AE31" i="1"/>
  <c r="AA32" i="1"/>
  <c r="AC32" i="1"/>
  <c r="AD32" i="1"/>
  <c r="AA33" i="1"/>
  <c r="AC33" i="1"/>
  <c r="AA34" i="1"/>
  <c r="AC34" i="1"/>
  <c r="AA35" i="1"/>
  <c r="AC35" i="1"/>
  <c r="AE35" i="1"/>
  <c r="AA36" i="1"/>
  <c r="AC36" i="1"/>
  <c r="AD36" i="1"/>
  <c r="AA37" i="1"/>
  <c r="AC37" i="1"/>
  <c r="AA38" i="1"/>
  <c r="AC38" i="1"/>
  <c r="AA39" i="1"/>
  <c r="AC39" i="1"/>
  <c r="AE39" i="1"/>
  <c r="AA40" i="1"/>
  <c r="AC40" i="1"/>
  <c r="AD40" i="1"/>
  <c r="AA41" i="1"/>
  <c r="AC41" i="1"/>
  <c r="AA42" i="1"/>
  <c r="AC42" i="1"/>
  <c r="AA43" i="1"/>
  <c r="AC43" i="1"/>
  <c r="AE43" i="1"/>
  <c r="AA44" i="1"/>
  <c r="AC44" i="1"/>
  <c r="AD44" i="1"/>
  <c r="AA45" i="1"/>
  <c r="AC45" i="1"/>
  <c r="AA46" i="1"/>
  <c r="AC46" i="1"/>
  <c r="AA47" i="1"/>
  <c r="AC47" i="1"/>
  <c r="AE47" i="1"/>
  <c r="AA48" i="1"/>
  <c r="AC48" i="1"/>
  <c r="AD48" i="1"/>
  <c r="AA49" i="1"/>
  <c r="AC49" i="1"/>
  <c r="AA50" i="1"/>
  <c r="AC50" i="1"/>
  <c r="AA51" i="1"/>
  <c r="AC51" i="1"/>
  <c r="AE51" i="1"/>
  <c r="AA52" i="1"/>
  <c r="AC52" i="1"/>
  <c r="AD52" i="1"/>
  <c r="AA53" i="1"/>
  <c r="AC53" i="1"/>
  <c r="AA54" i="1"/>
  <c r="AC54" i="1"/>
  <c r="AA55" i="1"/>
  <c r="AC55" i="1"/>
  <c r="AE55" i="1"/>
  <c r="AA56" i="1"/>
  <c r="AC56" i="1"/>
  <c r="AD56" i="1"/>
  <c r="AA57" i="1"/>
  <c r="AC57" i="1"/>
  <c r="AA58" i="1"/>
  <c r="AC58" i="1"/>
  <c r="AA59" i="1"/>
  <c r="AC59" i="1"/>
  <c r="AE59" i="1"/>
  <c r="AA60" i="1"/>
  <c r="AC60" i="1"/>
  <c r="AD60" i="1"/>
  <c r="AA61" i="1"/>
  <c r="AC61" i="1"/>
  <c r="AA62" i="1"/>
  <c r="AC62" i="1"/>
  <c r="AA63" i="1"/>
  <c r="AC63" i="1"/>
  <c r="AE63" i="1"/>
  <c r="AA64" i="1"/>
  <c r="AC64" i="1"/>
  <c r="AD64" i="1"/>
  <c r="AA65" i="1"/>
  <c r="AC65" i="1"/>
  <c r="AA66" i="1"/>
  <c r="AC66" i="1"/>
  <c r="AA67" i="1"/>
  <c r="AC67" i="1"/>
  <c r="AE67" i="1"/>
  <c r="AA68" i="1"/>
  <c r="AC68" i="1"/>
  <c r="AD68" i="1"/>
  <c r="AA69" i="1"/>
  <c r="AC69" i="1"/>
  <c r="AA70" i="1"/>
  <c r="AC70" i="1"/>
  <c r="AA71" i="1"/>
  <c r="AC71" i="1"/>
  <c r="AE71" i="1"/>
  <c r="AA72" i="1"/>
  <c r="AC72" i="1"/>
  <c r="AA73" i="1"/>
  <c r="AC73" i="1"/>
  <c r="AA74" i="1"/>
  <c r="AC74" i="1"/>
  <c r="AA75" i="1"/>
  <c r="AC75" i="1"/>
  <c r="AE75" i="1"/>
  <c r="AA76" i="1"/>
  <c r="AC76" i="1"/>
  <c r="AD76" i="1"/>
  <c r="AA77" i="1"/>
  <c r="AC77" i="1"/>
  <c r="AA78" i="1"/>
  <c r="AC78" i="1"/>
  <c r="AA79" i="1"/>
  <c r="AC79" i="1"/>
  <c r="AE79" i="1"/>
  <c r="AA80" i="1"/>
  <c r="AC80" i="1"/>
  <c r="AD80" i="1"/>
  <c r="AA81" i="1"/>
  <c r="AC81" i="1"/>
  <c r="AA82" i="1"/>
  <c r="AC82" i="1"/>
  <c r="AA83" i="1"/>
  <c r="AC83" i="1"/>
  <c r="AE83" i="1"/>
  <c r="AA84" i="1"/>
  <c r="AC84" i="1"/>
  <c r="AD84" i="1"/>
  <c r="AA85" i="1"/>
  <c r="AC85" i="1"/>
  <c r="AA86" i="1"/>
  <c r="AC86" i="1"/>
  <c r="AA87" i="1"/>
  <c r="AC87" i="1"/>
  <c r="AE87" i="1"/>
  <c r="AA88" i="1"/>
  <c r="AC88" i="1"/>
  <c r="AD88" i="1"/>
  <c r="AA89" i="1"/>
  <c r="AC89" i="1"/>
  <c r="AA90" i="1"/>
  <c r="AC90" i="1"/>
  <c r="AA91" i="1"/>
  <c r="AC91" i="1"/>
  <c r="AE91" i="1"/>
  <c r="AA92" i="1"/>
  <c r="AC92" i="1"/>
  <c r="AD92" i="1"/>
  <c r="AA93" i="1"/>
  <c r="AC93" i="1"/>
  <c r="AA94" i="1"/>
  <c r="AC94" i="1"/>
  <c r="AA95" i="1"/>
  <c r="AC95" i="1"/>
  <c r="AE95" i="1"/>
  <c r="AA96" i="1"/>
  <c r="AC96" i="1"/>
  <c r="AD96" i="1"/>
  <c r="AA97" i="1"/>
  <c r="AC97" i="1"/>
  <c r="AA98" i="1"/>
  <c r="AC98" i="1"/>
  <c r="AA99" i="1"/>
  <c r="AC99" i="1"/>
  <c r="AE99" i="1"/>
  <c r="AA100" i="1"/>
  <c r="AC100" i="1"/>
  <c r="AD100" i="1"/>
  <c r="AA101" i="1"/>
  <c r="AC101" i="1"/>
  <c r="AA102" i="1"/>
  <c r="AC102" i="1"/>
  <c r="AA103" i="1"/>
  <c r="AC103" i="1"/>
  <c r="AE103" i="1"/>
  <c r="AA104" i="1"/>
  <c r="AC104" i="1"/>
  <c r="AD104" i="1"/>
  <c r="AA105" i="1"/>
  <c r="AC105" i="1"/>
  <c r="AA106" i="1"/>
  <c r="AC106" i="1"/>
  <c r="AA107" i="1"/>
  <c r="AC107" i="1"/>
  <c r="AE107" i="1"/>
  <c r="AA108" i="1"/>
  <c r="AC108" i="1"/>
  <c r="AD108" i="1"/>
  <c r="AA109" i="1"/>
  <c r="AC109" i="1"/>
  <c r="AA110" i="1"/>
  <c r="AC110" i="1"/>
  <c r="AA111" i="1"/>
  <c r="AC111" i="1"/>
  <c r="AE111" i="1"/>
  <c r="AA112" i="1"/>
  <c r="AC112" i="1"/>
  <c r="AD112" i="1"/>
  <c r="AA113" i="1"/>
  <c r="AC113" i="1"/>
  <c r="AA114" i="1"/>
  <c r="AC114" i="1"/>
  <c r="AA115" i="1"/>
  <c r="AC115" i="1"/>
  <c r="AE115" i="1"/>
  <c r="AA116" i="1"/>
  <c r="AC116" i="1"/>
  <c r="AD116" i="1"/>
  <c r="AA117" i="1"/>
  <c r="AC117" i="1"/>
  <c r="AA118" i="1"/>
  <c r="AC118" i="1"/>
  <c r="AA119" i="1"/>
  <c r="AC119" i="1"/>
  <c r="AE119" i="1"/>
  <c r="AA120" i="1"/>
  <c r="AC120" i="1"/>
  <c r="AD120" i="1"/>
  <c r="AA121" i="1"/>
  <c r="AC121" i="1"/>
  <c r="AA122" i="1"/>
  <c r="AC122" i="1"/>
  <c r="AA123" i="1"/>
  <c r="AC123" i="1"/>
  <c r="AE123" i="1"/>
  <c r="AA124" i="1"/>
  <c r="AC124" i="1"/>
  <c r="AD124" i="1"/>
  <c r="AA125" i="1"/>
  <c r="AC125" i="1"/>
  <c r="AA126" i="1"/>
  <c r="AC126" i="1"/>
  <c r="AA127" i="1"/>
  <c r="AC127" i="1"/>
  <c r="AE127" i="1"/>
  <c r="AA128" i="1"/>
  <c r="AC128" i="1"/>
  <c r="AD128" i="1"/>
  <c r="AA129" i="1"/>
  <c r="AC129" i="1"/>
  <c r="AA130" i="1"/>
  <c r="AC130" i="1"/>
  <c r="AA131" i="1"/>
  <c r="AC131" i="1"/>
  <c r="AE131" i="1"/>
  <c r="AA132" i="1"/>
  <c r="AC132" i="1"/>
  <c r="AD132" i="1"/>
  <c r="AA133" i="1"/>
  <c r="AC133" i="1"/>
  <c r="AA134" i="1"/>
  <c r="AC134" i="1"/>
  <c r="AA135" i="1"/>
  <c r="AC135" i="1"/>
  <c r="AE135" i="1"/>
  <c r="AA136" i="1"/>
  <c r="AC136" i="1"/>
  <c r="AD136" i="1"/>
  <c r="AA137" i="1"/>
  <c r="AC137" i="1"/>
  <c r="AA138" i="1"/>
  <c r="AC138" i="1"/>
  <c r="AA139" i="1"/>
  <c r="AC139" i="1"/>
  <c r="AE139" i="1"/>
  <c r="AA140" i="1"/>
  <c r="AC140" i="1"/>
  <c r="AD140" i="1"/>
  <c r="AA141" i="1"/>
  <c r="AC141" i="1"/>
  <c r="AA142" i="1"/>
  <c r="AC142" i="1"/>
  <c r="AA143" i="1"/>
  <c r="AC143" i="1"/>
  <c r="AE143" i="1"/>
  <c r="AA144" i="1"/>
  <c r="AC144" i="1"/>
  <c r="AD144" i="1"/>
  <c r="AA145" i="1"/>
  <c r="AC145" i="1"/>
  <c r="AA146" i="1"/>
  <c r="AC146" i="1"/>
  <c r="AA147" i="1"/>
  <c r="AC147" i="1"/>
  <c r="AE147" i="1"/>
  <c r="AA148" i="1"/>
  <c r="AC148" i="1"/>
  <c r="AD148" i="1"/>
  <c r="AA149" i="1"/>
  <c r="AC149" i="1"/>
  <c r="AA150" i="1"/>
  <c r="AC150" i="1"/>
  <c r="AA151" i="1"/>
  <c r="AC151" i="1"/>
  <c r="AE151" i="1"/>
  <c r="AA152" i="1"/>
  <c r="AC152" i="1"/>
  <c r="AD152" i="1"/>
  <c r="AA153" i="1"/>
  <c r="AC153" i="1"/>
  <c r="AA154" i="1"/>
  <c r="AC154" i="1"/>
  <c r="AA155" i="1"/>
  <c r="AC155" i="1"/>
  <c r="AE155" i="1"/>
  <c r="AA156" i="1"/>
  <c r="AC156" i="1"/>
  <c r="AD156" i="1"/>
  <c r="AA157" i="1"/>
  <c r="AC157" i="1"/>
  <c r="AA158" i="1"/>
  <c r="AC158" i="1"/>
  <c r="AA159" i="1"/>
  <c r="AC159" i="1"/>
  <c r="AE159" i="1"/>
  <c r="AA160" i="1"/>
  <c r="AC160" i="1"/>
  <c r="AD160" i="1"/>
  <c r="AA161" i="1"/>
  <c r="AC161" i="1"/>
  <c r="AA162" i="1"/>
  <c r="AC162" i="1"/>
  <c r="AA163" i="1"/>
  <c r="AC163" i="1"/>
  <c r="AE163" i="1"/>
  <c r="AA164" i="1"/>
  <c r="AC164" i="1"/>
  <c r="AD164" i="1"/>
  <c r="AA165" i="1"/>
  <c r="AC165" i="1"/>
  <c r="AA166" i="1"/>
  <c r="AC166" i="1"/>
  <c r="AA167" i="1"/>
  <c r="AC167" i="1"/>
  <c r="AE167" i="1"/>
  <c r="AA168" i="1"/>
  <c r="AC168" i="1"/>
  <c r="AD168" i="1"/>
  <c r="AA169" i="1"/>
  <c r="AC169" i="1"/>
  <c r="AA170" i="1"/>
  <c r="AC170" i="1"/>
  <c r="AA171" i="1"/>
  <c r="AC171" i="1"/>
  <c r="AE171" i="1"/>
  <c r="AA172" i="1"/>
  <c r="AC172" i="1"/>
  <c r="AD172" i="1"/>
  <c r="AA173" i="1"/>
  <c r="AC173" i="1"/>
  <c r="AA174" i="1"/>
  <c r="AC174" i="1"/>
  <c r="AA175" i="1"/>
  <c r="AC175" i="1"/>
  <c r="AE175" i="1"/>
  <c r="AA176" i="1"/>
  <c r="AC176" i="1"/>
  <c r="AD176" i="1"/>
  <c r="AA177" i="1"/>
  <c r="AC177" i="1"/>
  <c r="AA178" i="1"/>
  <c r="AC178" i="1"/>
  <c r="AA179" i="1"/>
  <c r="AC179" i="1"/>
  <c r="AE179" i="1"/>
  <c r="AA180" i="1"/>
  <c r="AC180" i="1"/>
  <c r="AD180" i="1"/>
  <c r="AA181" i="1"/>
  <c r="AC181" i="1"/>
  <c r="AA182" i="1"/>
  <c r="AC182" i="1"/>
  <c r="AA183" i="1"/>
  <c r="AC183" i="1"/>
  <c r="AE183" i="1"/>
  <c r="AA184" i="1"/>
  <c r="AC184" i="1"/>
  <c r="AD184" i="1"/>
  <c r="AA185" i="1"/>
  <c r="AC185" i="1"/>
  <c r="AA186" i="1"/>
  <c r="AC186" i="1"/>
  <c r="AA187" i="1"/>
  <c r="AC187" i="1"/>
  <c r="AD187" i="1"/>
  <c r="AA188" i="1"/>
  <c r="AC188" i="1"/>
  <c r="AA189" i="1"/>
  <c r="AC189" i="1"/>
  <c r="AD189" i="1"/>
  <c r="AA190" i="1"/>
  <c r="AC190" i="1"/>
  <c r="AD190" i="1"/>
  <c r="AA191" i="1"/>
  <c r="AC191" i="1"/>
  <c r="AA192" i="1"/>
  <c r="AC192" i="1"/>
  <c r="AA193" i="1"/>
  <c r="AC193" i="1"/>
  <c r="AD193" i="1"/>
  <c r="AA194" i="1"/>
  <c r="AC194" i="1"/>
  <c r="AD194" i="1"/>
  <c r="AA195" i="1"/>
  <c r="AC195" i="1"/>
  <c r="AA196" i="1"/>
  <c r="AC196" i="1"/>
  <c r="AA197" i="1"/>
  <c r="AC197" i="1"/>
  <c r="AD197" i="1"/>
  <c r="AA198" i="1"/>
  <c r="AC198" i="1"/>
  <c r="AD198" i="1"/>
  <c r="AA199" i="1"/>
  <c r="AC199" i="1"/>
  <c r="AA200" i="1"/>
  <c r="AC200" i="1"/>
  <c r="AA201" i="1"/>
  <c r="AC201" i="1"/>
  <c r="AD201" i="1"/>
  <c r="AA202" i="1"/>
  <c r="AC202" i="1"/>
  <c r="AD202" i="1"/>
  <c r="AA203" i="1"/>
  <c r="AC203" i="1"/>
  <c r="AA204" i="1"/>
  <c r="AC204" i="1"/>
  <c r="AA205" i="1"/>
  <c r="AC205" i="1"/>
  <c r="AD205" i="1"/>
  <c r="AA206" i="1"/>
  <c r="AC206" i="1"/>
  <c r="AD206" i="1"/>
  <c r="AA207" i="1"/>
  <c r="AC207" i="1"/>
  <c r="AA208" i="1"/>
  <c r="AC208" i="1"/>
  <c r="AA209" i="1"/>
  <c r="AC209" i="1"/>
  <c r="AD209" i="1"/>
  <c r="AA210" i="1"/>
  <c r="AC210" i="1"/>
  <c r="AD210" i="1"/>
  <c r="AA211" i="1"/>
  <c r="AC211" i="1"/>
  <c r="AA212" i="1"/>
  <c r="AC212" i="1"/>
  <c r="AA213" i="1"/>
  <c r="AC213" i="1"/>
  <c r="AD213" i="1"/>
  <c r="AA214" i="1"/>
  <c r="AC214" i="1"/>
  <c r="AD214" i="1"/>
  <c r="AA215" i="1"/>
  <c r="AC215" i="1"/>
  <c r="AA216" i="1"/>
  <c r="AC216" i="1"/>
  <c r="AA217" i="1"/>
  <c r="AC217" i="1"/>
  <c r="AD217" i="1"/>
  <c r="AA218" i="1"/>
  <c r="AC218" i="1"/>
  <c r="AD218" i="1"/>
  <c r="AA219" i="1"/>
  <c r="AC219" i="1"/>
  <c r="AA220" i="1"/>
  <c r="AC220" i="1"/>
  <c r="AA221" i="1"/>
  <c r="AC221" i="1"/>
  <c r="AD221" i="1"/>
  <c r="AA222" i="1"/>
  <c r="AC222" i="1"/>
  <c r="AD222" i="1"/>
  <c r="AA223" i="1"/>
  <c r="AC223" i="1"/>
  <c r="AA224" i="1"/>
  <c r="AC224" i="1"/>
  <c r="AA225" i="1"/>
  <c r="AC225" i="1"/>
  <c r="AD225" i="1"/>
  <c r="AA226" i="1"/>
  <c r="AC226" i="1"/>
  <c r="AD226" i="1"/>
  <c r="AA227" i="1"/>
  <c r="AC227" i="1"/>
  <c r="AA228" i="1"/>
  <c r="AC228" i="1"/>
  <c r="AA229" i="1"/>
  <c r="AC229" i="1"/>
  <c r="AD229" i="1"/>
  <c r="AA230" i="1"/>
  <c r="AC230" i="1"/>
  <c r="AD230" i="1"/>
  <c r="AA231" i="1"/>
  <c r="AC231" i="1"/>
  <c r="AA232" i="1"/>
  <c r="AC232" i="1"/>
  <c r="AA233" i="1"/>
  <c r="AC233" i="1"/>
  <c r="AD233" i="1"/>
  <c r="AA234" i="1"/>
  <c r="AC234" i="1"/>
  <c r="AD234" i="1"/>
  <c r="AA235" i="1"/>
  <c r="AC235" i="1"/>
  <c r="AA236" i="1"/>
  <c r="AC236" i="1"/>
  <c r="AA237" i="1"/>
  <c r="AC237" i="1"/>
  <c r="AD237" i="1"/>
  <c r="AA238" i="1"/>
  <c r="AC238" i="1"/>
  <c r="AD238" i="1"/>
  <c r="AA239" i="1"/>
  <c r="AC239" i="1"/>
  <c r="AA240" i="1"/>
  <c r="AC240" i="1"/>
  <c r="AA241" i="1"/>
  <c r="AC241" i="1"/>
  <c r="AD241" i="1"/>
  <c r="AA242" i="1"/>
  <c r="AC242" i="1"/>
  <c r="AD242" i="1"/>
  <c r="AA243" i="1"/>
  <c r="AC243" i="1"/>
  <c r="AA244" i="1"/>
  <c r="AC244" i="1"/>
  <c r="AA245" i="1"/>
  <c r="AC245" i="1"/>
  <c r="AD245" i="1"/>
  <c r="AA246" i="1"/>
  <c r="AC246" i="1"/>
  <c r="AD246" i="1"/>
  <c r="AA247" i="1"/>
  <c r="AC247" i="1"/>
  <c r="AA248" i="1"/>
  <c r="AC248" i="1"/>
  <c r="AA249" i="1"/>
  <c r="AC249" i="1"/>
  <c r="AD249" i="1"/>
  <c r="AA250" i="1"/>
  <c r="AC250" i="1"/>
  <c r="AD250" i="1"/>
  <c r="AA251" i="1"/>
  <c r="AC251" i="1"/>
  <c r="AA252" i="1"/>
  <c r="AC252" i="1"/>
  <c r="AA253" i="1"/>
  <c r="AC253" i="1"/>
  <c r="AD253" i="1"/>
  <c r="AA254" i="1"/>
  <c r="AC254" i="1"/>
  <c r="AD254" i="1"/>
  <c r="AA255" i="1"/>
  <c r="AC255" i="1"/>
  <c r="AA256" i="1"/>
  <c r="AC256" i="1"/>
  <c r="AA257" i="1"/>
  <c r="AC257" i="1"/>
  <c r="AD257" i="1"/>
  <c r="AA258" i="1"/>
  <c r="AC258" i="1"/>
  <c r="AD258" i="1"/>
  <c r="AA259" i="1"/>
  <c r="AC259" i="1"/>
  <c r="AA260" i="1"/>
  <c r="AC260" i="1"/>
  <c r="AA261" i="1"/>
  <c r="AC261" i="1"/>
  <c r="AD261" i="1"/>
  <c r="AA262" i="1"/>
  <c r="AC262" i="1"/>
  <c r="AD262" i="1"/>
  <c r="AA263" i="1"/>
  <c r="AC263" i="1"/>
  <c r="AA264" i="1"/>
  <c r="AC264" i="1"/>
  <c r="AA265" i="1"/>
  <c r="AC265" i="1"/>
  <c r="AD265" i="1"/>
  <c r="AA266" i="1"/>
  <c r="AC266" i="1"/>
  <c r="AD266" i="1"/>
  <c r="AA267" i="1"/>
  <c r="AC267" i="1"/>
  <c r="AA268" i="1"/>
  <c r="AC268" i="1"/>
  <c r="AA269" i="1"/>
  <c r="AC269" i="1"/>
  <c r="AD269" i="1"/>
  <c r="AA270" i="1"/>
  <c r="AC270" i="1"/>
  <c r="AD270" i="1"/>
  <c r="AA271" i="1"/>
  <c r="AC271" i="1"/>
  <c r="AA272" i="1"/>
  <c r="AC272" i="1"/>
  <c r="AA273" i="1"/>
  <c r="AC273" i="1"/>
  <c r="AD273" i="1"/>
  <c r="AA274" i="1"/>
  <c r="AC274" i="1"/>
  <c r="AD274" i="1"/>
  <c r="AA275" i="1"/>
  <c r="AC275" i="1"/>
  <c r="AA276" i="1"/>
  <c r="AC276" i="1"/>
  <c r="AA277" i="1"/>
  <c r="AC277" i="1"/>
  <c r="AD277" i="1"/>
  <c r="AA278" i="1"/>
  <c r="AC278" i="1"/>
  <c r="AD278" i="1"/>
  <c r="AA279" i="1"/>
  <c r="AC279" i="1"/>
  <c r="AA280" i="1"/>
  <c r="AC280" i="1"/>
  <c r="AA281" i="1"/>
  <c r="AC281" i="1"/>
  <c r="AD281" i="1"/>
  <c r="AA282" i="1"/>
  <c r="AC282" i="1"/>
  <c r="AD282" i="1"/>
  <c r="AA283" i="1"/>
  <c r="AC283" i="1"/>
  <c r="AA284" i="1"/>
  <c r="AC284" i="1"/>
  <c r="AA285" i="1"/>
  <c r="AC285" i="1"/>
  <c r="AD285" i="1"/>
  <c r="AA286" i="1"/>
  <c r="AC286" i="1"/>
  <c r="AD286" i="1"/>
  <c r="AA287" i="1"/>
  <c r="AC287" i="1"/>
  <c r="AA288" i="1"/>
  <c r="AC288" i="1"/>
  <c r="AA289" i="1"/>
  <c r="AC289" i="1"/>
  <c r="AD289" i="1"/>
  <c r="AA290" i="1"/>
  <c r="AC290" i="1"/>
  <c r="AD290" i="1"/>
  <c r="AA291" i="1"/>
  <c r="AC291" i="1"/>
  <c r="AA292" i="1"/>
  <c r="AC292" i="1"/>
  <c r="AA293" i="1"/>
  <c r="AC293" i="1"/>
  <c r="AD293" i="1"/>
  <c r="AA294" i="1"/>
  <c r="AC294" i="1"/>
  <c r="AD294" i="1"/>
  <c r="AA295" i="1"/>
  <c r="AC295" i="1"/>
  <c r="AA296" i="1"/>
  <c r="AC296" i="1"/>
  <c r="AA297" i="1"/>
  <c r="AC297" i="1"/>
  <c r="AD297" i="1"/>
  <c r="AA298" i="1"/>
  <c r="AC298" i="1"/>
  <c r="AD298" i="1"/>
  <c r="AA299" i="1"/>
  <c r="AC299" i="1"/>
  <c r="AA300" i="1"/>
  <c r="AC300" i="1"/>
  <c r="AA301" i="1"/>
  <c r="AC301" i="1"/>
  <c r="AD301" i="1"/>
  <c r="AA302" i="1"/>
  <c r="AC302" i="1"/>
  <c r="AD302" i="1"/>
  <c r="AA303" i="1"/>
  <c r="AC303" i="1"/>
  <c r="AA304" i="1"/>
  <c r="AC304" i="1"/>
  <c r="AA305" i="1"/>
  <c r="AC305" i="1"/>
  <c r="AD305" i="1"/>
  <c r="AA306" i="1"/>
  <c r="AC306" i="1"/>
  <c r="AD306" i="1"/>
  <c r="AA307" i="1"/>
  <c r="AC307" i="1"/>
  <c r="AA308" i="1"/>
  <c r="AC308" i="1"/>
  <c r="AA309" i="1"/>
  <c r="AC309" i="1"/>
  <c r="AD309" i="1"/>
  <c r="AA310" i="1"/>
  <c r="AC310" i="1"/>
  <c r="AD310" i="1"/>
  <c r="X14" i="1"/>
  <c r="W14" i="1"/>
  <c r="V14" i="1"/>
  <c r="AE303" i="1"/>
  <c r="AD303" i="1"/>
  <c r="AE295" i="1"/>
  <c r="AD295" i="1"/>
  <c r="AE283" i="1"/>
  <c r="AD283" i="1"/>
  <c r="AE271" i="1"/>
  <c r="AD271" i="1"/>
  <c r="AE259" i="1"/>
  <c r="AD259" i="1"/>
  <c r="AE247" i="1"/>
  <c r="AD247" i="1"/>
  <c r="AE235" i="1"/>
  <c r="AD235" i="1"/>
  <c r="AE223" i="1"/>
  <c r="AD223" i="1"/>
  <c r="AE211" i="1"/>
  <c r="AD211" i="1"/>
  <c r="AE199" i="1"/>
  <c r="AD199" i="1"/>
  <c r="AD186" i="1"/>
  <c r="AE186" i="1"/>
  <c r="AD182" i="1"/>
  <c r="AE182" i="1"/>
  <c r="AD178" i="1"/>
  <c r="AE178" i="1"/>
  <c r="AD174" i="1"/>
  <c r="AE174" i="1"/>
  <c r="AD170" i="1"/>
  <c r="AE170" i="1"/>
  <c r="AD166" i="1"/>
  <c r="AE166" i="1"/>
  <c r="AD162" i="1"/>
  <c r="AE162" i="1"/>
  <c r="AD158" i="1"/>
  <c r="AE158" i="1"/>
  <c r="AD154" i="1"/>
  <c r="AE154" i="1"/>
  <c r="AD150" i="1"/>
  <c r="AE150" i="1"/>
  <c r="AD146" i="1"/>
  <c r="AE146" i="1"/>
  <c r="AD142" i="1"/>
  <c r="AE142" i="1"/>
  <c r="AD138" i="1"/>
  <c r="AE138" i="1"/>
  <c r="AD134" i="1"/>
  <c r="AE134" i="1"/>
  <c r="AD130" i="1"/>
  <c r="AE130" i="1"/>
  <c r="AD126" i="1"/>
  <c r="AE126" i="1"/>
  <c r="AD122" i="1"/>
  <c r="AE122" i="1"/>
  <c r="AD118" i="1"/>
  <c r="AE118" i="1"/>
  <c r="AD114" i="1"/>
  <c r="AE114" i="1"/>
  <c r="AD110" i="1"/>
  <c r="AE110" i="1"/>
  <c r="AD106" i="1"/>
  <c r="AE106" i="1"/>
  <c r="AD102" i="1"/>
  <c r="AE102" i="1"/>
  <c r="AD98" i="1"/>
  <c r="AE98" i="1"/>
  <c r="AD94" i="1"/>
  <c r="AE94" i="1"/>
  <c r="AD90" i="1"/>
  <c r="AE90" i="1"/>
  <c r="AD86" i="1"/>
  <c r="AE86" i="1"/>
  <c r="AD82" i="1"/>
  <c r="AE82" i="1"/>
  <c r="AD78" i="1"/>
  <c r="AE78" i="1"/>
  <c r="AD74" i="1"/>
  <c r="AE74" i="1"/>
  <c r="AD70" i="1"/>
  <c r="AE70" i="1"/>
  <c r="AD66" i="1"/>
  <c r="AE66" i="1"/>
  <c r="AD62" i="1"/>
  <c r="AE62" i="1"/>
  <c r="AD58" i="1"/>
  <c r="AE58" i="1"/>
  <c r="AD54" i="1"/>
  <c r="AE54" i="1"/>
  <c r="AD50" i="1"/>
  <c r="AE50" i="1"/>
  <c r="AD46" i="1"/>
  <c r="AE46" i="1"/>
  <c r="AD42" i="1"/>
  <c r="AE42" i="1"/>
  <c r="AD38" i="1"/>
  <c r="AE38" i="1"/>
  <c r="AD34" i="1"/>
  <c r="AE34" i="1"/>
  <c r="AD30" i="1"/>
  <c r="AE30" i="1"/>
  <c r="AD26" i="1"/>
  <c r="AE26" i="1"/>
  <c r="AD22" i="1"/>
  <c r="AE22" i="1"/>
  <c r="AE307" i="1"/>
  <c r="AD307" i="1"/>
  <c r="AE291" i="1"/>
  <c r="AD291" i="1"/>
  <c r="AE279" i="1"/>
  <c r="AD279" i="1"/>
  <c r="AE267" i="1"/>
  <c r="AD267" i="1"/>
  <c r="AE255" i="1"/>
  <c r="AD255" i="1"/>
  <c r="AE243" i="1"/>
  <c r="AD243" i="1"/>
  <c r="AE231" i="1"/>
  <c r="AD231" i="1"/>
  <c r="AE219" i="1"/>
  <c r="AD219" i="1"/>
  <c r="AE203" i="1"/>
  <c r="AD203" i="1"/>
  <c r="AE191" i="1"/>
  <c r="AD191" i="1"/>
  <c r="AD185" i="1"/>
  <c r="AE185" i="1"/>
  <c r="AD181" i="1"/>
  <c r="AE181" i="1"/>
  <c r="AD177" i="1"/>
  <c r="AE177" i="1"/>
  <c r="AD173" i="1"/>
  <c r="AE173" i="1"/>
  <c r="AD169" i="1"/>
  <c r="AE169" i="1"/>
  <c r="AD165" i="1"/>
  <c r="AE165" i="1"/>
  <c r="AD161" i="1"/>
  <c r="AE161" i="1"/>
  <c r="AD157" i="1"/>
  <c r="AE157" i="1"/>
  <c r="AD153" i="1"/>
  <c r="AE153" i="1"/>
  <c r="AD149" i="1"/>
  <c r="AE149" i="1"/>
  <c r="AD145" i="1"/>
  <c r="AE145" i="1"/>
  <c r="AD141" i="1"/>
  <c r="AE141" i="1"/>
  <c r="AD137" i="1"/>
  <c r="AE137" i="1"/>
  <c r="AD133" i="1"/>
  <c r="AE133" i="1"/>
  <c r="AD129" i="1"/>
  <c r="AE129" i="1"/>
  <c r="AD125" i="1"/>
  <c r="AE125" i="1"/>
  <c r="AD121" i="1"/>
  <c r="AE121" i="1"/>
  <c r="AD117" i="1"/>
  <c r="AE117" i="1"/>
  <c r="AD113" i="1"/>
  <c r="AE113" i="1"/>
  <c r="AD109" i="1"/>
  <c r="AE109" i="1"/>
  <c r="AD105" i="1"/>
  <c r="AE105" i="1"/>
  <c r="AD101" i="1"/>
  <c r="AE101" i="1"/>
  <c r="AD97" i="1"/>
  <c r="AE97" i="1"/>
  <c r="AD93" i="1"/>
  <c r="AE93" i="1"/>
  <c r="AD89" i="1"/>
  <c r="AE89" i="1"/>
  <c r="AD85" i="1"/>
  <c r="AE85" i="1"/>
  <c r="AD81" i="1"/>
  <c r="AE81" i="1"/>
  <c r="AD77" i="1"/>
  <c r="AE77" i="1"/>
  <c r="AE73" i="1"/>
  <c r="AD73" i="1"/>
  <c r="AE69" i="1"/>
  <c r="AD69" i="1"/>
  <c r="AE65" i="1"/>
  <c r="AD65" i="1"/>
  <c r="AD61" i="1"/>
  <c r="AE61" i="1"/>
  <c r="AD57" i="1"/>
  <c r="AE57" i="1"/>
  <c r="AD53" i="1"/>
  <c r="AE53" i="1"/>
  <c r="AD49" i="1"/>
  <c r="AE49" i="1"/>
  <c r="AD45" i="1"/>
  <c r="AE45" i="1"/>
  <c r="AD41" i="1"/>
  <c r="AE41" i="1"/>
  <c r="AD37" i="1"/>
  <c r="AE37" i="1"/>
  <c r="AD33" i="1"/>
  <c r="AE33" i="1"/>
  <c r="AD29" i="1"/>
  <c r="AE29" i="1"/>
  <c r="AD25" i="1"/>
  <c r="AE25" i="1"/>
  <c r="AA14" i="1"/>
  <c r="AE299" i="1"/>
  <c r="AD299" i="1"/>
  <c r="AE287" i="1"/>
  <c r="AD287" i="1"/>
  <c r="AE275" i="1"/>
  <c r="AD275" i="1"/>
  <c r="AE263" i="1"/>
  <c r="AD263" i="1"/>
  <c r="AE251" i="1"/>
  <c r="AD251" i="1"/>
  <c r="AE239" i="1"/>
  <c r="AD239" i="1"/>
  <c r="AE227" i="1"/>
  <c r="AD227" i="1"/>
  <c r="AE215" i="1"/>
  <c r="AD215" i="1"/>
  <c r="AE207" i="1"/>
  <c r="AD207" i="1"/>
  <c r="AE195" i="1"/>
  <c r="AD195" i="1"/>
  <c r="AD308" i="1"/>
  <c r="AE308" i="1"/>
  <c r="AD304" i="1"/>
  <c r="AE304" i="1"/>
  <c r="AD300" i="1"/>
  <c r="AE300" i="1"/>
  <c r="AD296" i="1"/>
  <c r="AE296" i="1"/>
  <c r="AD292" i="1"/>
  <c r="AE292" i="1"/>
  <c r="AD288" i="1"/>
  <c r="AE288" i="1"/>
  <c r="AD284" i="1"/>
  <c r="AE284" i="1"/>
  <c r="AD280" i="1"/>
  <c r="AE280" i="1"/>
  <c r="AD276" i="1"/>
  <c r="AE276" i="1"/>
  <c r="AD272" i="1"/>
  <c r="AE272" i="1"/>
  <c r="AD268" i="1"/>
  <c r="AE268" i="1"/>
  <c r="AD264" i="1"/>
  <c r="AE264" i="1"/>
  <c r="AD260" i="1"/>
  <c r="AE260" i="1"/>
  <c r="AD256" i="1"/>
  <c r="AE256" i="1"/>
  <c r="AD252" i="1"/>
  <c r="AE252" i="1"/>
  <c r="AD248" i="1"/>
  <c r="AE248" i="1"/>
  <c r="AD244" i="1"/>
  <c r="AE244" i="1"/>
  <c r="AD240" i="1"/>
  <c r="AE240" i="1"/>
  <c r="AD236" i="1"/>
  <c r="AE236" i="1"/>
  <c r="AD232" i="1"/>
  <c r="AE232" i="1"/>
  <c r="AD228" i="1"/>
  <c r="AE228" i="1"/>
  <c r="AD224" i="1"/>
  <c r="AE224" i="1"/>
  <c r="AD220" i="1"/>
  <c r="AE220" i="1"/>
  <c r="AD216" i="1"/>
  <c r="AE216" i="1"/>
  <c r="AD212" i="1"/>
  <c r="AE212" i="1"/>
  <c r="AD208" i="1"/>
  <c r="AE208" i="1"/>
  <c r="AD204" i="1"/>
  <c r="AE204" i="1"/>
  <c r="AD200" i="1"/>
  <c r="AE200" i="1"/>
  <c r="AD196" i="1"/>
  <c r="AE196" i="1"/>
  <c r="AD192" i="1"/>
  <c r="AE192" i="1"/>
  <c r="AD188" i="1"/>
  <c r="AE188" i="1"/>
  <c r="AE72" i="1"/>
  <c r="AD72" i="1"/>
  <c r="AD18" i="1"/>
  <c r="AE18" i="1"/>
  <c r="Y14" i="1"/>
  <c r="AD21" i="1"/>
  <c r="AE21" i="1"/>
  <c r="AE309" i="1"/>
  <c r="AE305" i="1"/>
  <c r="AE301" i="1"/>
  <c r="AE297" i="1"/>
  <c r="AE293" i="1"/>
  <c r="AE289" i="1"/>
  <c r="AE285" i="1"/>
  <c r="AE281" i="1"/>
  <c r="AE277" i="1"/>
  <c r="AE273" i="1"/>
  <c r="AE269" i="1"/>
  <c r="AE265" i="1"/>
  <c r="AE261" i="1"/>
  <c r="AE257" i="1"/>
  <c r="AE253" i="1"/>
  <c r="AE249" i="1"/>
  <c r="AE245" i="1"/>
  <c r="AE241" i="1"/>
  <c r="AE237" i="1"/>
  <c r="AE233" i="1"/>
  <c r="AE229" i="1"/>
  <c r="AE225" i="1"/>
  <c r="AE221" i="1"/>
  <c r="AE217" i="1"/>
  <c r="AE213" i="1"/>
  <c r="AE209" i="1"/>
  <c r="AE205" i="1"/>
  <c r="AE201" i="1"/>
  <c r="AE197" i="1"/>
  <c r="AE193" i="1"/>
  <c r="AE189" i="1"/>
  <c r="AE310" i="1"/>
  <c r="AE306" i="1"/>
  <c r="AE302" i="1"/>
  <c r="AE298" i="1"/>
  <c r="AE294" i="1"/>
  <c r="AE290" i="1"/>
  <c r="AE286" i="1"/>
  <c r="AE282" i="1"/>
  <c r="AE278" i="1"/>
  <c r="AE274" i="1"/>
  <c r="AE270" i="1"/>
  <c r="AE266" i="1"/>
  <c r="AE262" i="1"/>
  <c r="AE258" i="1"/>
  <c r="AE254" i="1"/>
  <c r="AE250" i="1"/>
  <c r="AE246" i="1"/>
  <c r="AE242" i="1"/>
  <c r="AE238" i="1"/>
  <c r="AE234" i="1"/>
  <c r="AE230" i="1"/>
  <c r="AE226" i="1"/>
  <c r="AE222" i="1"/>
  <c r="AE218" i="1"/>
  <c r="AE214" i="1"/>
  <c r="AE210" i="1"/>
  <c r="AE206" i="1"/>
  <c r="AE202" i="1"/>
  <c r="AE198" i="1"/>
  <c r="AE194" i="1"/>
  <c r="AE190" i="1"/>
  <c r="AE187" i="1"/>
  <c r="AE184" i="1"/>
  <c r="AD183" i="1"/>
  <c r="AE180" i="1"/>
  <c r="AD179" i="1"/>
  <c r="AE176" i="1"/>
  <c r="AD175" i="1"/>
  <c r="AE172" i="1"/>
  <c r="AD171" i="1"/>
  <c r="AE168" i="1"/>
  <c r="AD167" i="1"/>
  <c r="AE164" i="1"/>
  <c r="AD163" i="1"/>
  <c r="AE160" i="1"/>
  <c r="AD159" i="1"/>
  <c r="AE156" i="1"/>
  <c r="AD155" i="1"/>
  <c r="AE152" i="1"/>
  <c r="AD151" i="1"/>
  <c r="AE148" i="1"/>
  <c r="AD147" i="1"/>
  <c r="AE144" i="1"/>
  <c r="AD143" i="1"/>
  <c r="AE140" i="1"/>
  <c r="AD139" i="1"/>
  <c r="AE136" i="1"/>
  <c r="AD135" i="1"/>
  <c r="AE132" i="1"/>
  <c r="AD131" i="1"/>
  <c r="AE128" i="1"/>
  <c r="AD127" i="1"/>
  <c r="AE124" i="1"/>
  <c r="AD123" i="1"/>
  <c r="AE120" i="1"/>
  <c r="AD119" i="1"/>
  <c r="AE116" i="1"/>
  <c r="AD115" i="1"/>
  <c r="AE112" i="1"/>
  <c r="AD111" i="1"/>
  <c r="AE108" i="1"/>
  <c r="AD107" i="1"/>
  <c r="AE104" i="1"/>
  <c r="AD103" i="1"/>
  <c r="AE100" i="1"/>
  <c r="AD99" i="1"/>
  <c r="AE96" i="1"/>
  <c r="AD95" i="1"/>
  <c r="AE92" i="1"/>
  <c r="AD91" i="1"/>
  <c r="AE88" i="1"/>
  <c r="AD87" i="1"/>
  <c r="AE84" i="1"/>
  <c r="AD83" i="1"/>
  <c r="AE80" i="1"/>
  <c r="AD79" i="1"/>
  <c r="AE76" i="1"/>
  <c r="AD75" i="1"/>
  <c r="AD71" i="1"/>
  <c r="AE68" i="1"/>
  <c r="AD67" i="1"/>
  <c r="AE64" i="1"/>
  <c r="AD63" i="1"/>
  <c r="AE60" i="1"/>
  <c r="AD59" i="1"/>
  <c r="AE56" i="1"/>
  <c r="AD55" i="1"/>
  <c r="AE52" i="1"/>
  <c r="AD51" i="1"/>
  <c r="AE48" i="1"/>
  <c r="AD47" i="1"/>
  <c r="AE44" i="1"/>
  <c r="AD43" i="1"/>
  <c r="AE40" i="1"/>
  <c r="AD39" i="1"/>
  <c r="AE36" i="1"/>
  <c r="AD35" i="1"/>
  <c r="AE32" i="1"/>
  <c r="AD31" i="1"/>
  <c r="AE28" i="1"/>
  <c r="AD27" i="1"/>
  <c r="AE24" i="1"/>
  <c r="AD23" i="1"/>
  <c r="AE20" i="1"/>
  <c r="AD19" i="1"/>
  <c r="AE17" i="1"/>
  <c r="AE16" i="1"/>
  <c r="AD16" i="1"/>
  <c r="AE14" i="1"/>
  <c r="L91" i="1" l="1"/>
  <c r="L223" i="1"/>
  <c r="L76" i="1"/>
  <c r="L86" i="1"/>
  <c r="L72" i="1"/>
  <c r="L84" i="1"/>
  <c r="L80" i="1"/>
  <c r="R14" i="1"/>
  <c r="L82" i="1"/>
  <c r="L296" i="1"/>
  <c r="L280" i="1"/>
  <c r="L264" i="1"/>
  <c r="L213" i="1"/>
  <c r="L197" i="1"/>
  <c r="L62" i="1"/>
  <c r="L54" i="1"/>
  <c r="L287" i="1"/>
  <c r="L279" i="1"/>
  <c r="L271" i="1"/>
  <c r="L263" i="1"/>
  <c r="L255" i="1"/>
  <c r="L310" i="1"/>
  <c r="L302" i="1"/>
  <c r="L294" i="1"/>
  <c r="L286" i="1"/>
  <c r="L278" i="1"/>
  <c r="L270" i="1"/>
  <c r="L262" i="1"/>
  <c r="L309" i="1"/>
  <c r="L293" i="1"/>
  <c r="L307" i="1"/>
  <c r="L291" i="1"/>
  <c r="L219" i="1"/>
  <c r="L211" i="1"/>
  <c r="L203" i="1"/>
  <c r="L195" i="1"/>
  <c r="L305" i="1"/>
  <c r="L289" i="1"/>
  <c r="L295" i="1"/>
  <c r="L68" i="1"/>
  <c r="L60" i="1"/>
  <c r="L52" i="1"/>
  <c r="L44" i="1"/>
  <c r="L30" i="1"/>
  <c r="L22" i="1"/>
  <c r="L47" i="1"/>
  <c r="L39" i="1"/>
  <c r="L38" i="1"/>
  <c r="L304" i="1"/>
  <c r="L288" i="1"/>
  <c r="L272" i="1"/>
  <c r="L256" i="1"/>
  <c r="L205" i="1"/>
  <c r="L189" i="1"/>
  <c r="L46" i="1"/>
  <c r="L275" i="1"/>
  <c r="L267" i="1"/>
  <c r="L259" i="1"/>
  <c r="L32" i="1"/>
  <c r="L24" i="1"/>
  <c r="L41" i="1"/>
  <c r="L308" i="1"/>
  <c r="L300" i="1"/>
  <c r="L292" i="1"/>
  <c r="L284" i="1"/>
  <c r="L276" i="1"/>
  <c r="L268" i="1"/>
  <c r="L260" i="1"/>
  <c r="L217" i="1"/>
  <c r="L209" i="1"/>
  <c r="L201" i="1"/>
  <c r="L193" i="1"/>
  <c r="L66" i="1"/>
  <c r="L58" i="1"/>
  <c r="L50" i="1"/>
  <c r="L42" i="1"/>
  <c r="L281" i="1"/>
  <c r="L277" i="1"/>
  <c r="L273" i="1"/>
  <c r="L269" i="1"/>
  <c r="L265" i="1"/>
  <c r="L261" i="1"/>
  <c r="L257" i="1"/>
  <c r="L36" i="1"/>
  <c r="L28" i="1"/>
  <c r="L20" i="1"/>
  <c r="L45" i="1"/>
  <c r="L306" i="1"/>
  <c r="L298" i="1"/>
  <c r="L290" i="1"/>
  <c r="L282" i="1"/>
  <c r="L274" i="1"/>
  <c r="L266" i="1"/>
  <c r="L258" i="1"/>
  <c r="L301" i="1"/>
  <c r="L285" i="1"/>
  <c r="L299" i="1"/>
  <c r="L283" i="1"/>
  <c r="L215" i="1"/>
  <c r="L207" i="1"/>
  <c r="L199" i="1"/>
  <c r="L191" i="1"/>
  <c r="L297" i="1"/>
  <c r="L303" i="1"/>
  <c r="L64" i="1"/>
  <c r="L56" i="1"/>
  <c r="L48" i="1"/>
  <c r="L40" i="1"/>
  <c r="L34" i="1"/>
  <c r="L26" i="1"/>
  <c r="L18" i="1"/>
  <c r="L43" i="1"/>
</calcChain>
</file>

<file path=xl/sharedStrings.xml><?xml version="1.0" encoding="utf-8"?>
<sst xmlns="http://schemas.openxmlformats.org/spreadsheetml/2006/main" count="1149" uniqueCount="369">
  <si>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</si>
  <si>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</si>
  <si>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</si>
  <si>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</si>
  <si>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</si>
  <si>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</si>
  <si>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</si>
  <si>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</si>
  <si>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</si>
  <si>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</si>
  <si>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</si>
  <si>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</si>
  <si>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</si>
  <si>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</si>
  <si>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</si>
  <si>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</si>
  <si>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</si>
  <si>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</si>
  <si>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</si>
  <si>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</si>
  <si>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</si>
  <si>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</si>
  <si>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</si>
  <si>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</si>
  <si>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</si>
  <si>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</si>
  <si>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</si>
  <si>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</si>
  <si>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</si>
  <si>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</si>
  <si>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</si>
  <si>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</si>
  <si>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</si>
  <si>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</si>
  <si>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</si>
  <si>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</si>
  <si>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</si>
  <si>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</si>
  <si>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</si>
  <si>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</si>
  <si>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</si>
  <si>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</si>
  <si>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</si>
  <si>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</si>
  <si>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</si>
  <si>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</si>
  <si>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</si>
  <si>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</si>
  <si>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</si>
  <si>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</si>
  <si>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</si>
  <si>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</si>
  <si>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</si>
  <si>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</si>
  <si>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</si>
  <si>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</si>
  <si>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</si>
  <si>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</si>
  <si>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</si>
  <si>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</si>
  <si>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</si>
  <si>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</si>
  <si>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</si>
  <si>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</si>
  <si>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</si>
  <si>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</si>
  <si>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</si>
  <si>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</si>
  <si>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</si>
  <si>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</si>
  <si>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</si>
  <si>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</si>
  <si>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</si>
  <si>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</si>
  <si>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</si>
  <si>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</si>
  <si>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</si>
  <si>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</si>
  <si>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</si>
  <si>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</si>
  <si>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</si>
  <si>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</si>
  <si>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</si>
  <si>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</si>
  <si>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</si>
  <si>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</si>
  <si>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</si>
  <si>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</si>
  <si>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</si>
  <si>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</si>
  <si>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</si>
  <si>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</si>
  <si>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</si>
  <si>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</si>
  <si>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</si>
  <si>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</si>
  <si>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</si>
  <si>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</si>
  <si>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</si>
  <si>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</si>
  <si>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</si>
  <si>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</si>
  <si>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</si>
  <si>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</si>
  <si>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</si>
  <si>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</si>
  <si>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</si>
  <si>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</si>
  <si>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</si>
  <si>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</si>
  <si>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</si>
  <si>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</si>
  <si>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</si>
  <si>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</si>
  <si>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</si>
  <si>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</si>
  <si>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</si>
  <si>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</si>
  <si>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</si>
  <si>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</si>
  <si>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</si>
  <si>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</si>
  <si>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</si>
  <si>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</si>
  <si>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</si>
  <si>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</si>
  <si>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</si>
  <si>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</si>
  <si>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</si>
  <si>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</si>
  <si>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</si>
  <si>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</si>
  <si>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</si>
  <si>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</si>
  <si>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</si>
  <si>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</si>
  <si>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</si>
  <si>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</si>
  <si>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</si>
  <si>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</si>
  <si>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</si>
  <si>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</si>
  <si>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</si>
  <si>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</si>
  <si>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</si>
  <si>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</si>
  <si>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</si>
  <si>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</si>
  <si>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</si>
  <si>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</si>
  <si>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</si>
  <si>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</si>
  <si>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</si>
  <si>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</si>
  <si>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</si>
  <si>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</si>
  <si>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</si>
  <si>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</si>
  <si>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</si>
  <si>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</si>
  <si>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</si>
  <si>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</si>
  <si>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</si>
  <si>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</si>
  <si>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</si>
  <si>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</si>
  <si>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</si>
  <si>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</si>
  <si>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</si>
  <si>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</si>
  <si>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</si>
  <si>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</si>
  <si>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</si>
  <si>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</si>
  <si>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</si>
  <si>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</si>
  <si>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</si>
  <si>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</si>
  <si>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</si>
  <si>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</si>
  <si>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</si>
  <si>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</si>
  <si>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</si>
  <si>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</si>
  <si>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</si>
  <si>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</si>
  <si>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</si>
  <si>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</si>
  <si>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</si>
  <si>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</si>
  <si>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</si>
  <si>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</si>
  <si>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</si>
  <si>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</si>
  <si>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</si>
  <si>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</si>
  <si>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</si>
  <si>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</si>
  <si>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</si>
  <si>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</si>
  <si>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</si>
  <si>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</si>
  <si>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</si>
  <si>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</si>
  <si>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</si>
  <si>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</si>
  <si>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</si>
  <si>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</si>
  <si>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</si>
  <si>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</si>
  <si>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</si>
  <si>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</si>
  <si>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</si>
  <si>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</si>
  <si>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</si>
  <si>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</si>
  <si>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</si>
  <si>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</si>
  <si>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</si>
  <si>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</si>
  <si>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</si>
  <si>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</si>
  <si>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</si>
  <si>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</si>
  <si>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</si>
  <si>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</si>
  <si>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</si>
  <si>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</si>
  <si>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</si>
  <si>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</si>
  <si>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</si>
  <si>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</si>
  <si>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</si>
  <si>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</si>
  <si>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</si>
  <si>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</si>
  <si>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</si>
  <si>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</si>
  <si>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</si>
  <si>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</si>
  <si>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</si>
  <si>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</si>
  <si>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</si>
  <si>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</si>
  <si>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</si>
  <si>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</si>
  <si>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</si>
  <si>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</si>
  <si>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</si>
  <si>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</si>
  <si>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</si>
  <si>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</si>
  <si>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</si>
  <si>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</si>
  <si>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</si>
  <si>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</si>
  <si>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</si>
  <si>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</si>
  <si>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</si>
  <si>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</si>
  <si>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</si>
  <si>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</si>
  <si>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</si>
  <si>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</si>
  <si>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</si>
  <si>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</si>
  <si>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</si>
  <si>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</si>
  <si>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</si>
  <si>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</si>
  <si>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</si>
  <si>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</si>
  <si>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</si>
  <si>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</si>
  <si>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</si>
  <si>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</si>
  <si>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</si>
  <si>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</si>
  <si>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</si>
  <si>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</si>
  <si>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</si>
  <si>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</si>
  <si>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</si>
  <si>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</si>
  <si>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</si>
  <si>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</si>
  <si>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</si>
  <si>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</si>
  <si>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</si>
  <si>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</si>
  <si>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</si>
  <si>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</si>
  <si>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</si>
  <si>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</si>
  <si>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</si>
  <si>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Lähde: KL 11.5.2017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</si>
  <si>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</si>
  <si>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</si>
  <si>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</si>
  <si>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</si>
  <si>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</si>
  <si>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</si>
  <si>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</si>
  <si>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</si>
  <si>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</si>
  <si>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</si>
  <si>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</si>
  <si>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</si>
  <si>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</si>
  <si>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</si>
  <si>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</si>
  <si>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</si>
  <si>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</si>
  <si>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</si>
  <si>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</si>
  <si>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</si>
  <si>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</si>
  <si>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</si>
  <si>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</si>
  <si>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</si>
  <si>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</si>
  <si>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</si>
  <si>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</si>
  <si>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</si>
  <si>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</si>
  <si>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</si>
  <si>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valtion-</t>
  </si>
  <si>
    <t>valtionosuudet</t>
  </si>
  <si>
    <t>osuuden</t>
  </si>
  <si>
    <t>vuonna 2017</t>
  </si>
  <si>
    <t>korvaus,</t>
  </si>
  <si>
    <t>netto</t>
  </si>
  <si>
    <t>tasaus</t>
  </si>
  <si>
    <t>(KL 11.5.2017)</t>
  </si>
  <si>
    <t>euroa</t>
  </si>
  <si>
    <t>Kaikki kunnat</t>
  </si>
  <si>
    <t>valtionosuuden</t>
  </si>
  <si>
    <t>L</t>
  </si>
  <si>
    <t>N</t>
  </si>
  <si>
    <t>mistä:</t>
  </si>
  <si>
    <t>Kuntanro</t>
  </si>
  <si>
    <t>korvaus-</t>
  </si>
  <si>
    <t>osuus-</t>
  </si>
  <si>
    <t>menot, euroa</t>
  </si>
  <si>
    <t>tulot, euroa</t>
  </si>
  <si>
    <t>maksatus</t>
  </si>
  <si>
    <t>(VM 30.12.2016)</t>
  </si>
  <si>
    <t>(OKM 30.12.2016)</t>
  </si>
  <si>
    <t>(VM ja OKM</t>
  </si>
  <si>
    <t>30.12.2016)</t>
  </si>
  <si>
    <t>Vertailuksi: valtionosuudet vuonna 2017</t>
  </si>
  <si>
    <t>2017 &gt; 2018</t>
  </si>
  <si>
    <t>prosenttia</t>
  </si>
  <si>
    <t>€/asukas</t>
  </si>
  <si>
    <t>M</t>
  </si>
  <si>
    <t>O</t>
  </si>
  <si>
    <t>P</t>
  </si>
  <si>
    <t>Q</t>
  </si>
  <si>
    <t>Ennakollinen laskelma kunnan valtionosuudesta vuonna 2018</t>
  </si>
  <si>
    <t>Lähde: KL 15.6.2017</t>
  </si>
  <si>
    <t>(KL 15.6.2017)</t>
  </si>
  <si>
    <t>(OKM 12.6.2017)</t>
  </si>
  <si>
    <t>Ennakollinen laskelma kunnan valtionosuudesta ja kotikuntakorvauksista vuonna 2018</t>
  </si>
  <si>
    <t>R</t>
  </si>
  <si>
    <t>S</t>
  </si>
  <si>
    <t>T</t>
  </si>
  <si>
    <t>U</t>
  </si>
  <si>
    <t>Lähde: KL 19.9.2017</t>
  </si>
  <si>
    <t>(KL 19.9.2017)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</si>
</sst>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20"/>
      <color theme="0" tint="-0.34998626667073579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right"/>
    </xf>
    <xf numFmtId="166" fontId="5" fillId="0" borderId="0" xfId="2" applyNumberFormat="1" applyFont="1" applyBorder="1"/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" fontId="7" fillId="2" borderId="1" xfId="3" applyNumberFormat="1" applyFont="1" applyFill="1" applyBorder="1"/>
    <xf numFmtId="3" fontId="7" fillId="2" borderId="0" xfId="3" applyNumberFormat="1" applyFont="1" applyFill="1" applyBorder="1"/>
    <xf numFmtId="3" fontId="7" fillId="2" borderId="3" xfId="3" applyNumberFormat="1" applyFont="1" applyFill="1" applyBorder="1"/>
    <xf numFmtId="3" fontId="8" fillId="2" borderId="9" xfId="3" applyNumberFormat="1" applyFont="1" applyFill="1" applyBorder="1"/>
    <xf numFmtId="3" fontId="7" fillId="2" borderId="9" xfId="3" applyNumberFormat="1" applyFont="1" applyFill="1" applyBorder="1"/>
    <xf numFmtId="3" fontId="8" fillId="2" borderId="1" xfId="3" applyNumberFormat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center"/>
    </xf>
    <xf numFmtId="3" fontId="8" fillId="2" borderId="3" xfId="3" applyNumberFormat="1" applyFont="1" applyFill="1" applyBorder="1" applyAlignment="1">
      <alignment horizontal="center"/>
    </xf>
    <xf numFmtId="3" fontId="8" fillId="2" borderId="9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left"/>
    </xf>
    <xf numFmtId="3" fontId="7" fillId="2" borderId="3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 applyProtection="1">
      <alignment horizontal="center"/>
    </xf>
    <xf numFmtId="3" fontId="7" fillId="2" borderId="0" xfId="3" applyNumberFormat="1" applyFont="1" applyFill="1" applyBorder="1" applyAlignment="1" applyProtection="1">
      <alignment horizontal="center"/>
    </xf>
    <xf numFmtId="3" fontId="7" fillId="2" borderId="3" xfId="3" applyNumberFormat="1" applyFont="1" applyFill="1" applyBorder="1" applyAlignment="1" applyProtection="1">
      <alignment horizontal="center"/>
    </xf>
    <xf numFmtId="3" fontId="7" fillId="2" borderId="9" xfId="3" applyNumberFormat="1" applyFont="1" applyFill="1" applyBorder="1" applyAlignment="1">
      <alignment horizontal="left"/>
    </xf>
    <xf numFmtId="3" fontId="7" fillId="2" borderId="9" xfId="3" applyNumberFormat="1" applyFont="1" applyFill="1" applyBorder="1" applyAlignment="1" applyProtection="1">
      <alignment horizontal="center"/>
    </xf>
    <xf numFmtId="3" fontId="8" fillId="2" borderId="9" xfId="3" applyNumberFormat="1" applyFont="1" applyFill="1" applyBorder="1" applyAlignment="1" applyProtection="1">
      <alignment horizontal="center"/>
    </xf>
    <xf numFmtId="3" fontId="7" fillId="2" borderId="9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right"/>
    </xf>
    <xf numFmtId="3" fontId="7" fillId="2" borderId="1" xfId="3" applyNumberFormat="1" applyFont="1" applyFill="1" applyBorder="1" applyAlignment="1">
      <alignment horizontal="right"/>
    </xf>
    <xf numFmtId="3" fontId="7" fillId="2" borderId="3" xfId="3" applyNumberFormat="1" applyFont="1" applyFill="1" applyBorder="1" applyAlignment="1">
      <alignment horizontal="right"/>
    </xf>
    <xf numFmtId="3" fontId="7" fillId="2" borderId="9" xfId="3" applyNumberFormat="1" applyFont="1" applyFill="1" applyBorder="1" applyAlignment="1">
      <alignment horizontal="right"/>
    </xf>
    <xf numFmtId="3" fontId="7" fillId="2" borderId="7" xfId="3" applyNumberFormat="1" applyFont="1" applyFill="1" applyBorder="1" applyAlignment="1">
      <alignment horizontal="right"/>
    </xf>
    <xf numFmtId="3" fontId="7" fillId="2" borderId="2" xfId="3" applyNumberFormat="1" applyFont="1" applyFill="1" applyBorder="1" applyAlignment="1">
      <alignment horizontal="right"/>
    </xf>
    <xf numFmtId="3" fontId="7" fillId="2" borderId="8" xfId="3" applyNumberFormat="1" applyFont="1" applyFill="1" applyBorder="1" applyAlignment="1">
      <alignment horizontal="right"/>
    </xf>
    <xf numFmtId="3" fontId="8" fillId="2" borderId="10" xfId="3" applyNumberFormat="1" applyFont="1" applyFill="1" applyBorder="1" applyAlignment="1">
      <alignment horizontal="right"/>
    </xf>
    <xf numFmtId="3" fontId="7" fillId="2" borderId="10" xfId="3" applyNumberFormat="1" applyFont="1" applyFill="1" applyBorder="1" applyAlignment="1">
      <alignment horizontal="right"/>
    </xf>
    <xf numFmtId="3" fontId="7" fillId="0" borderId="1" xfId="3" applyNumberFormat="1" applyFont="1" applyBorder="1"/>
    <xf numFmtId="3" fontId="7" fillId="0" borderId="0" xfId="3" applyNumberFormat="1" applyFont="1" applyBorder="1"/>
    <xf numFmtId="3" fontId="7" fillId="0" borderId="3" xfId="3" applyNumberFormat="1" applyFont="1" applyBorder="1"/>
    <xf numFmtId="3" fontId="7" fillId="0" borderId="9" xfId="3" applyNumberFormat="1" applyFont="1" applyBorder="1"/>
    <xf numFmtId="3" fontId="7" fillId="2" borderId="0" xfId="3" applyNumberFormat="1" applyFont="1" applyFill="1"/>
    <xf numFmtId="3" fontId="7" fillId="0" borderId="7" xfId="3" applyNumberFormat="1" applyFont="1" applyBorder="1"/>
    <xf numFmtId="3" fontId="7" fillId="0" borderId="2" xfId="3" applyNumberFormat="1" applyFont="1" applyBorder="1"/>
    <xf numFmtId="3" fontId="7" fillId="0" borderId="8" xfId="3" applyNumberFormat="1" applyFont="1" applyBorder="1"/>
    <xf numFmtId="3" fontId="7" fillId="0" borderId="10" xfId="3" applyNumberFormat="1" applyFont="1" applyBorder="1"/>
    <xf numFmtId="3" fontId="7" fillId="0" borderId="0" xfId="0" applyNumberFormat="1" applyFont="1"/>
    <xf numFmtId="0" fontId="7" fillId="0" borderId="0" xfId="0" applyFont="1"/>
    <xf numFmtId="3" fontId="4" fillId="2" borderId="9" xfId="3" applyNumberFormat="1" applyFont="1" applyFill="1" applyBorder="1" applyAlignment="1">
      <alignment horizontal="center"/>
    </xf>
    <xf numFmtId="3" fontId="4" fillId="2" borderId="9" xfId="3" applyNumberFormat="1" applyFont="1" applyFill="1" applyBorder="1" applyAlignment="1" applyProtection="1">
      <alignment horizontal="center"/>
    </xf>
    <xf numFmtId="3" fontId="4" fillId="2" borderId="9" xfId="3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7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center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167" fontId="7" fillId="2" borderId="0" xfId="2" applyNumberFormat="1" applyFont="1" applyFill="1" applyBorder="1" applyAlignment="1" applyProtection="1">
      <alignment horizontal="center"/>
    </xf>
    <xf numFmtId="3" fontId="4" fillId="2" borderId="0" xfId="3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0" fontId="7" fillId="2" borderId="0" xfId="0" applyFont="1" applyFill="1"/>
    <xf numFmtId="3" fontId="4" fillId="2" borderId="0" xfId="3" applyNumberFormat="1" applyFont="1" applyFill="1" applyBorder="1"/>
    <xf numFmtId="0" fontId="5" fillId="2" borderId="0" xfId="2" applyFont="1" applyFill="1" applyAlignment="1" applyProtection="1">
      <alignment horizontal="left"/>
    </xf>
    <xf numFmtId="3" fontId="5" fillId="2" borderId="0" xfId="2" applyNumberFormat="1" applyFont="1" applyFill="1" applyBorder="1" applyAlignment="1">
      <alignment horizontal="right"/>
    </xf>
    <xf numFmtId="165" fontId="5" fillId="2" borderId="0" xfId="2" applyNumberFormat="1" applyFont="1" applyFill="1" applyBorder="1"/>
    <xf numFmtId="0" fontId="5" fillId="2" borderId="9" xfId="2" applyFont="1" applyFill="1" applyBorder="1"/>
    <xf numFmtId="0" fontId="5" fillId="0" borderId="9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5" fillId="2" borderId="10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9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9" xfId="0" applyNumberFormat="1" applyFont="1" applyFill="1" applyBorder="1"/>
    <xf numFmtId="3" fontId="5" fillId="2" borderId="0" xfId="3" applyNumberFormat="1" applyFont="1" applyFill="1" applyBorder="1"/>
    <xf numFmtId="0" fontId="10" fillId="2" borderId="0" xfId="2" applyFont="1" applyFill="1"/>
    <xf numFmtId="3" fontId="5" fillId="0" borderId="9" xfId="0" applyNumberFormat="1" applyFont="1" applyFill="1" applyBorder="1"/>
    <xf numFmtId="0" fontId="7" fillId="2" borderId="0" xfId="0" applyFont="1" applyFill="1" applyAlignment="1">
      <alignment horizontal="center"/>
    </xf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2" borderId="7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8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7" xfId="3" applyNumberFormat="1" applyFont="1" applyBorder="1"/>
    <xf numFmtId="3" fontId="5" fillId="0" borderId="2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8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7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10" xfId="3" applyNumberFormat="1" applyFont="1" applyFill="1" applyBorder="1" applyAlignment="1">
      <alignment horizontal="right"/>
    </xf>
    <xf numFmtId="3" fontId="5" fillId="0" borderId="9" xfId="3" applyNumberFormat="1" applyFont="1" applyBorder="1"/>
    <xf numFmtId="3" fontId="5" fillId="2" borderId="9" xfId="3" applyNumberFormat="1" applyFont="1" applyFill="1" applyBorder="1"/>
    <xf numFmtId="0" fontId="4" fillId="2" borderId="9" xfId="2" applyFont="1" applyFill="1" applyBorder="1"/>
    <xf numFmtId="0" fontId="4" fillId="2" borderId="10" xfId="0" applyFont="1" applyFill="1" applyBorder="1"/>
    <xf numFmtId="0" fontId="4" fillId="0" borderId="9" xfId="0" applyFont="1" applyFill="1" applyBorder="1"/>
    <xf numFmtId="1" fontId="4" fillId="2" borderId="9" xfId="3" applyNumberFormat="1" applyFont="1" applyFill="1" applyBorder="1" applyAlignment="1">
      <alignment horizontal="center"/>
    </xf>
    <xf numFmtId="3" fontId="9" fillId="2" borderId="4" xfId="3" applyNumberFormat="1" applyFont="1" applyFill="1" applyBorder="1" applyAlignment="1">
      <alignment horizontal="center"/>
    </xf>
    <xf numFmtId="3" fontId="9" fillId="2" borderId="5" xfId="3" applyNumberFormat="1" applyFont="1" applyFill="1" applyBorder="1" applyAlignment="1">
      <alignment horizontal="center"/>
    </xf>
    <xf numFmtId="3" fontId="9" fillId="2" borderId="6" xfId="3" applyNumberFormat="1" applyFont="1" applyFill="1" applyBorder="1" applyAlignment="1">
      <alignment horizontal="center"/>
    </xf>
    <xf numFmtId="3" fontId="9" fillId="2" borderId="1" xfId="3" applyNumberFormat="1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3" fontId="9" fillId="2" borderId="3" xfId="3" applyNumberFormat="1" applyFont="1" applyFill="1" applyBorder="1" applyAlignment="1">
      <alignment horizontal="center"/>
    </xf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0"/>
  <sheetViews>
    <sheetView tabSelected="1" zoomScale="90" zoomScaleNormal="90" workbookViewId="0">
      <selection activeCell="F14" sqref="F14"/>
    </sheetView>
  </sheetViews>
  <sheetFormatPr defaultRowHeight="11.5" x14ac:dyDescent="0.25"/>
  <cols>
    <col min="1" max="1" width="8" style="8" customWidth="1"/>
    <col min="2" max="2" width="14.1796875" style="8" bestFit="1" customWidth="1"/>
    <col min="3" max="3" width="9" style="8" bestFit="1" customWidth="1"/>
    <col min="4" max="4" width="12.54296875" style="8" customWidth="1"/>
    <col min="5" max="5" width="12.08984375" style="8" bestFit="1" customWidth="1"/>
    <col min="6" max="6" width="14.36328125" style="50" bestFit="1" customWidth="1"/>
    <col min="7" max="7" width="2.54296875" style="8" customWidth="1"/>
    <col min="8" max="8" width="13.90625" style="142" customWidth="1"/>
    <col min="9" max="9" width="1.7265625" style="8" customWidth="1"/>
    <col min="10" max="10" width="11.08984375" style="136" customWidth="1"/>
    <col min="11" max="11" width="9.81640625" style="92" customWidth="1"/>
    <col min="12" max="12" width="9.81640625" style="131" customWidth="1"/>
    <col min="13" max="13" width="2.90625" style="8" customWidth="1"/>
    <col min="14" max="16" width="13" style="121" bestFit="1" customWidth="1"/>
    <col min="17" max="17" width="2.08984375" style="8" customWidth="1"/>
    <col min="18" max="18" width="11.7265625" style="121" bestFit="1" customWidth="1"/>
    <col min="19" max="19" width="3.6328125" style="8" customWidth="1"/>
    <col min="20" max="20" width="8" style="8" hidden="1" customWidth="1"/>
    <col min="21" max="21" width="14.1796875" style="8" hidden="1" customWidth="1"/>
    <col min="22" max="22" width="9" style="8" hidden="1" customWidth="1"/>
    <col min="23" max="23" width="12.54296875" style="8" hidden="1" customWidth="1"/>
    <col min="24" max="24" width="12.08984375" style="8" hidden="1" customWidth="1"/>
    <col min="25" max="25" width="14.36328125" style="50" hidden="1" customWidth="1"/>
    <col min="26" max="26" width="2.54296875" style="8" hidden="1" customWidth="1"/>
    <col min="27" max="27" width="13.90625" style="142" hidden="1" customWidth="1"/>
    <col min="28" max="28" width="1.7265625" style="8" hidden="1" customWidth="1"/>
    <col min="29" max="29" width="11.08984375" style="136" hidden="1" customWidth="1"/>
    <col min="30" max="30" width="9.81640625" style="92" hidden="1" customWidth="1"/>
    <col min="31" max="31" width="9.81640625" style="131" hidden="1" customWidth="1"/>
    <col min="32" max="32" width="2.90625" style="8" hidden="1" customWidth="1"/>
    <col min="33" max="35" width="13" style="121" hidden="1" customWidth="1"/>
    <col min="36" max="36" width="2.08984375" style="8" hidden="1" customWidth="1"/>
    <col min="37" max="37" width="11.7265625" style="121" hidden="1" customWidth="1"/>
    <col min="38" max="38" width="3.6328125" style="8" hidden="1" customWidth="1"/>
    <col min="39" max="39" width="2.90625" style="8" customWidth="1"/>
    <col min="40" max="41" width="13" style="49" bestFit="1" customWidth="1"/>
    <col min="42" max="42" width="14.36328125" style="49" bestFit="1" customWidth="1"/>
    <col min="43" max="43" width="2" style="49" customWidth="1"/>
    <col min="44" max="44" width="11.7265625" style="49" bestFit="1" customWidth="1"/>
    <col min="45" max="45" width="1.7265625" style="49" customWidth="1"/>
    <col min="46" max="48" width="13" style="49" bestFit="1" customWidth="1"/>
    <col min="49" max="49" width="1.6328125" style="49" customWidth="1"/>
    <col min="50" max="50" width="11.7265625" style="49" bestFit="1" customWidth="1"/>
    <col min="51" max="51" width="1.26953125" style="49" customWidth="1"/>
    <col min="52" max="52" width="7.453125" style="49" bestFit="1" customWidth="1"/>
    <col min="53" max="53" width="8.7265625" style="8"/>
    <col min="54" max="54" width="8" style="8" hidden="1" customWidth="1"/>
    <col min="55" max="55" width="14.1796875" style="8" hidden="1" customWidth="1"/>
    <col min="56" max="56" width="9" style="8" hidden="1" customWidth="1"/>
    <col min="57" max="57" width="12.54296875" style="8" hidden="1" customWidth="1"/>
    <col min="58" max="58" width="12.08984375" style="8" hidden="1" customWidth="1"/>
    <col min="59" max="59" width="14.36328125" style="50" hidden="1" customWidth="1"/>
    <col min="60" max="60" width="2.54296875" style="8" hidden="1" customWidth="1"/>
    <col min="61" max="61" width="13.90625" style="81" hidden="1" customWidth="1"/>
    <col min="62" max="62" width="1.7265625" style="8" hidden="1" customWidth="1"/>
    <col min="63" max="63" width="11.08984375" style="54" hidden="1" customWidth="1"/>
    <col min="64" max="64" width="9.81640625" style="92" hidden="1" customWidth="1"/>
    <col min="65" max="65" width="9.81640625" style="54" hidden="1" customWidth="1"/>
    <col min="66" max="66" width="2.90625" style="8" hidden="1" customWidth="1"/>
    <col min="67" max="68" width="13" style="49" hidden="1" customWidth="1"/>
    <col min="69" max="69" width="14.36328125" style="49" hidden="1" customWidth="1"/>
    <col min="70" max="70" width="2" style="49" hidden="1" customWidth="1"/>
    <col min="71" max="71" width="11.7265625" style="49" hidden="1" customWidth="1"/>
    <col min="72" max="72" width="1.7265625" style="49" hidden="1" customWidth="1"/>
    <col min="73" max="75" width="13" style="49" hidden="1" customWidth="1"/>
    <col min="76" max="76" width="1.6328125" style="49" hidden="1" customWidth="1"/>
    <col min="77" max="77" width="11.7265625" style="49" hidden="1" customWidth="1"/>
    <col min="78" max="78" width="1.26953125" style="49" hidden="1" customWidth="1"/>
    <col min="79" max="79" width="7.453125" style="49" hidden="1" customWidth="1"/>
    <col min="80" max="16384" width="8.7265625" style="8"/>
  </cols>
  <sheetData>
    <row r="1" spans="1:79" x14ac:dyDescent="0.25">
      <c r="A1" s="56"/>
      <c r="B1" s="57"/>
      <c r="C1" s="58"/>
      <c r="D1" s="58"/>
      <c r="E1" s="58"/>
      <c r="F1" s="59"/>
      <c r="G1" s="58"/>
      <c r="H1" s="140"/>
      <c r="I1" s="1"/>
      <c r="J1" s="125"/>
      <c r="K1" s="87"/>
      <c r="L1" s="126"/>
      <c r="M1" s="1"/>
      <c r="N1" s="125"/>
      <c r="O1" s="60"/>
      <c r="P1" s="126"/>
      <c r="Q1" s="1"/>
      <c r="R1" s="80"/>
      <c r="S1" s="1"/>
      <c r="T1" s="56"/>
      <c r="U1" s="57"/>
      <c r="V1" s="58"/>
      <c r="W1" s="58"/>
      <c r="X1" s="58"/>
      <c r="Y1" s="59"/>
      <c r="Z1" s="58"/>
      <c r="AA1" s="140"/>
      <c r="AB1" s="1"/>
      <c r="AC1" s="125"/>
      <c r="AD1" s="87"/>
      <c r="AE1" s="126"/>
      <c r="AF1" s="1"/>
      <c r="AG1" s="125"/>
      <c r="AH1" s="60"/>
      <c r="AI1" s="126"/>
      <c r="AJ1" s="1"/>
      <c r="AK1" s="80"/>
      <c r="AL1" s="1"/>
      <c r="AM1" s="1"/>
      <c r="AN1" s="144" t="s">
        <v>350</v>
      </c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6"/>
      <c r="BB1" s="56"/>
      <c r="BC1" s="57"/>
      <c r="BD1" s="58"/>
      <c r="BE1" s="58"/>
      <c r="BF1" s="58"/>
      <c r="BG1" s="59"/>
      <c r="BH1" s="58"/>
      <c r="BI1" s="80"/>
      <c r="BJ1" s="1"/>
      <c r="BK1" s="60"/>
      <c r="BL1" s="87"/>
      <c r="BM1" s="60"/>
      <c r="BN1" s="1"/>
      <c r="BO1" s="144" t="s">
        <v>350</v>
      </c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6"/>
    </row>
    <row r="2" spans="1:79" ht="20" x14ac:dyDescent="0.4">
      <c r="A2" s="98" t="s">
        <v>362</v>
      </c>
      <c r="B2" s="57"/>
      <c r="C2" s="58"/>
      <c r="D2" s="58"/>
      <c r="E2" s="58"/>
      <c r="F2" s="59"/>
      <c r="G2" s="58"/>
      <c r="H2" s="140"/>
      <c r="I2" s="1"/>
      <c r="J2" s="125"/>
      <c r="K2" s="87"/>
      <c r="L2" s="126"/>
      <c r="M2" s="1"/>
      <c r="N2" s="125"/>
      <c r="O2" s="60"/>
      <c r="P2" s="126"/>
      <c r="Q2" s="1"/>
      <c r="R2" s="80"/>
      <c r="S2" s="1"/>
      <c r="T2" s="98" t="s">
        <v>362</v>
      </c>
      <c r="U2" s="57"/>
      <c r="V2" s="58"/>
      <c r="W2" s="58"/>
      <c r="X2" s="58"/>
      <c r="Y2" s="59"/>
      <c r="Z2" s="58"/>
      <c r="AA2" s="140"/>
      <c r="AB2" s="1"/>
      <c r="AC2" s="125"/>
      <c r="AD2" s="87"/>
      <c r="AE2" s="126"/>
      <c r="AF2" s="1"/>
      <c r="AG2" s="125"/>
      <c r="AH2" s="60"/>
      <c r="AI2" s="126"/>
      <c r="AJ2" s="1"/>
      <c r="AK2" s="80"/>
      <c r="AL2" s="1"/>
      <c r="AM2" s="1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9"/>
      <c r="BB2" s="98" t="s">
        <v>358</v>
      </c>
      <c r="BC2" s="57"/>
      <c r="BD2" s="58"/>
      <c r="BE2" s="58"/>
      <c r="BF2" s="58"/>
      <c r="BG2" s="59"/>
      <c r="BH2" s="58"/>
      <c r="BI2" s="80"/>
      <c r="BJ2" s="1"/>
      <c r="BK2" s="60"/>
      <c r="BL2" s="87"/>
      <c r="BM2" s="60"/>
      <c r="BN2" s="1"/>
      <c r="BO2" s="147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9"/>
    </row>
    <row r="3" spans="1:79" x14ac:dyDescent="0.25">
      <c r="A3" s="61" t="s">
        <v>367</v>
      </c>
      <c r="B3" s="57"/>
      <c r="C3" s="58"/>
      <c r="D3" s="58"/>
      <c r="E3" s="58"/>
      <c r="F3" s="59"/>
      <c r="G3" s="58"/>
      <c r="H3" s="140"/>
      <c r="I3" s="1"/>
      <c r="J3" s="125"/>
      <c r="K3" s="87"/>
      <c r="L3" s="126"/>
      <c r="M3" s="1"/>
      <c r="N3" s="101"/>
      <c r="O3" s="97"/>
      <c r="P3" s="102"/>
      <c r="Q3" s="1"/>
      <c r="R3" s="53"/>
      <c r="S3" s="1"/>
      <c r="T3" s="61" t="s">
        <v>359</v>
      </c>
      <c r="U3" s="57"/>
      <c r="V3" s="58"/>
      <c r="W3" s="58"/>
      <c r="X3" s="58"/>
      <c r="Y3" s="59"/>
      <c r="Z3" s="58"/>
      <c r="AA3" s="140"/>
      <c r="AB3" s="1"/>
      <c r="AC3" s="125"/>
      <c r="AD3" s="87"/>
      <c r="AE3" s="126"/>
      <c r="AF3" s="1"/>
      <c r="AG3" s="101"/>
      <c r="AH3" s="97"/>
      <c r="AI3" s="102"/>
      <c r="AJ3" s="1"/>
      <c r="AK3" s="53"/>
      <c r="AL3" s="1"/>
      <c r="AM3" s="1"/>
      <c r="AN3" s="11"/>
      <c r="AO3" s="12"/>
      <c r="AP3" s="13"/>
      <c r="AQ3" s="12"/>
      <c r="AR3" s="14"/>
      <c r="AS3" s="12"/>
      <c r="AT3" s="11"/>
      <c r="AU3" s="12"/>
      <c r="AV3" s="13"/>
      <c r="AW3" s="12"/>
      <c r="AX3" s="14"/>
      <c r="AY3" s="12"/>
      <c r="AZ3" s="15"/>
      <c r="BB3" s="61" t="s">
        <v>295</v>
      </c>
      <c r="BC3" s="57"/>
      <c r="BD3" s="58"/>
      <c r="BE3" s="58"/>
      <c r="BF3" s="58"/>
      <c r="BG3" s="59"/>
      <c r="BH3" s="58"/>
      <c r="BI3" s="80"/>
      <c r="BJ3" s="1"/>
      <c r="BK3" s="60"/>
      <c r="BL3" s="87"/>
      <c r="BM3" s="60"/>
      <c r="BN3" s="1"/>
      <c r="BO3" s="11"/>
      <c r="BP3" s="12"/>
      <c r="BQ3" s="13"/>
      <c r="BR3" s="12"/>
      <c r="BS3" s="14"/>
      <c r="BT3" s="12"/>
      <c r="BU3" s="11"/>
      <c r="BV3" s="12"/>
      <c r="BW3" s="13"/>
      <c r="BX3" s="12"/>
      <c r="BY3" s="14"/>
      <c r="BZ3" s="12"/>
      <c r="CA3" s="15"/>
    </row>
    <row r="4" spans="1:79" x14ac:dyDescent="0.25">
      <c r="A4" s="57"/>
      <c r="B4" s="62"/>
      <c r="C4" s="63" t="s">
        <v>296</v>
      </c>
      <c r="D4" s="63" t="s">
        <v>297</v>
      </c>
      <c r="E4" s="63" t="s">
        <v>298</v>
      </c>
      <c r="F4" s="64" t="s">
        <v>299</v>
      </c>
      <c r="G4" s="63"/>
      <c r="H4" s="51" t="s">
        <v>300</v>
      </c>
      <c r="I4" s="2"/>
      <c r="J4" s="103" t="s">
        <v>301</v>
      </c>
      <c r="K4" s="88" t="s">
        <v>302</v>
      </c>
      <c r="L4" s="104" t="s">
        <v>303</v>
      </c>
      <c r="M4" s="2"/>
      <c r="N4" s="103" t="s">
        <v>304</v>
      </c>
      <c r="O4" s="65" t="s">
        <v>305</v>
      </c>
      <c r="P4" s="104" t="s">
        <v>306</v>
      </c>
      <c r="Q4" s="2"/>
      <c r="R4" s="51" t="s">
        <v>337</v>
      </c>
      <c r="S4" s="2"/>
      <c r="T4" s="57"/>
      <c r="U4" s="62"/>
      <c r="V4" s="63" t="s">
        <v>296</v>
      </c>
      <c r="W4" s="63" t="s">
        <v>297</v>
      </c>
      <c r="X4" s="63" t="s">
        <v>298</v>
      </c>
      <c r="Y4" s="64" t="s">
        <v>299</v>
      </c>
      <c r="Z4" s="63"/>
      <c r="AA4" s="51" t="s">
        <v>300</v>
      </c>
      <c r="AB4" s="2"/>
      <c r="AC4" s="103" t="s">
        <v>301</v>
      </c>
      <c r="AD4" s="88" t="s">
        <v>302</v>
      </c>
      <c r="AE4" s="104" t="s">
        <v>303</v>
      </c>
      <c r="AF4" s="2"/>
      <c r="AG4" s="103" t="s">
        <v>304</v>
      </c>
      <c r="AH4" s="65" t="s">
        <v>305</v>
      </c>
      <c r="AI4" s="104" t="s">
        <v>306</v>
      </c>
      <c r="AJ4" s="2"/>
      <c r="AK4" s="51" t="s">
        <v>337</v>
      </c>
      <c r="AL4" s="2"/>
      <c r="AM4" s="2"/>
      <c r="AN4" s="16" t="s">
        <v>354</v>
      </c>
      <c r="AO4" s="17" t="s">
        <v>338</v>
      </c>
      <c r="AP4" s="18" t="s">
        <v>355</v>
      </c>
      <c r="AQ4" s="17"/>
      <c r="AR4" s="19" t="s">
        <v>356</v>
      </c>
      <c r="AS4" s="17"/>
      <c r="AT4" s="16" t="s">
        <v>357</v>
      </c>
      <c r="AU4" s="17" t="s">
        <v>363</v>
      </c>
      <c r="AV4" s="18" t="s">
        <v>364</v>
      </c>
      <c r="AW4" s="17"/>
      <c r="AX4" s="19" t="s">
        <v>365</v>
      </c>
      <c r="AY4" s="17"/>
      <c r="AZ4" s="19" t="s">
        <v>366</v>
      </c>
      <c r="BB4" s="57"/>
      <c r="BC4" s="62"/>
      <c r="BD4" s="63" t="s">
        <v>296</v>
      </c>
      <c r="BE4" s="63" t="s">
        <v>297</v>
      </c>
      <c r="BF4" s="63" t="s">
        <v>298</v>
      </c>
      <c r="BG4" s="64" t="s">
        <v>299</v>
      </c>
      <c r="BH4" s="63"/>
      <c r="BI4" s="51" t="s">
        <v>300</v>
      </c>
      <c r="BJ4" s="2"/>
      <c r="BK4" s="65" t="s">
        <v>301</v>
      </c>
      <c r="BL4" s="88" t="s">
        <v>302</v>
      </c>
      <c r="BM4" s="65" t="s">
        <v>303</v>
      </c>
      <c r="BN4" s="2"/>
      <c r="BO4" s="16" t="s">
        <v>304</v>
      </c>
      <c r="BP4" s="17" t="s">
        <v>305</v>
      </c>
      <c r="BQ4" s="18" t="s">
        <v>306</v>
      </c>
      <c r="BR4" s="17"/>
      <c r="BS4" s="19" t="s">
        <v>337</v>
      </c>
      <c r="BT4" s="17"/>
      <c r="BU4" s="16" t="s">
        <v>354</v>
      </c>
      <c r="BV4" s="17" t="s">
        <v>338</v>
      </c>
      <c r="BW4" s="18" t="s">
        <v>355</v>
      </c>
      <c r="BX4" s="17"/>
      <c r="BY4" s="19" t="s">
        <v>356</v>
      </c>
      <c r="BZ4" s="17"/>
      <c r="CA4" s="19" t="s">
        <v>357</v>
      </c>
    </row>
    <row r="5" spans="1:79" x14ac:dyDescent="0.25">
      <c r="A5" s="57"/>
      <c r="B5" s="66" t="s">
        <v>307</v>
      </c>
      <c r="C5" s="67" t="s">
        <v>308</v>
      </c>
      <c r="D5" s="67" t="s">
        <v>309</v>
      </c>
      <c r="E5" s="68" t="s">
        <v>310</v>
      </c>
      <c r="F5" s="69" t="s">
        <v>312</v>
      </c>
      <c r="G5" s="67"/>
      <c r="H5" s="51" t="s">
        <v>313</v>
      </c>
      <c r="I5" s="4"/>
      <c r="J5" s="103"/>
      <c r="K5" s="88"/>
      <c r="L5" s="104"/>
      <c r="M5" s="4"/>
      <c r="N5" s="105" t="s">
        <v>324</v>
      </c>
      <c r="O5" s="106" t="s">
        <v>324</v>
      </c>
      <c r="P5" s="107" t="s">
        <v>324</v>
      </c>
      <c r="Q5" s="4"/>
      <c r="R5" s="51" t="s">
        <v>313</v>
      </c>
      <c r="S5" s="4"/>
      <c r="T5" s="57"/>
      <c r="U5" s="66" t="s">
        <v>307</v>
      </c>
      <c r="V5" s="67" t="s">
        <v>308</v>
      </c>
      <c r="W5" s="67" t="s">
        <v>309</v>
      </c>
      <c r="X5" s="68" t="s">
        <v>310</v>
      </c>
      <c r="Y5" s="69" t="s">
        <v>312</v>
      </c>
      <c r="Z5" s="67"/>
      <c r="AA5" s="51" t="s">
        <v>313</v>
      </c>
      <c r="AB5" s="4"/>
      <c r="AC5" s="103"/>
      <c r="AD5" s="88"/>
      <c r="AE5" s="104"/>
      <c r="AF5" s="4"/>
      <c r="AG5" s="105" t="s">
        <v>324</v>
      </c>
      <c r="AH5" s="106" t="s">
        <v>324</v>
      </c>
      <c r="AI5" s="107" t="s">
        <v>324</v>
      </c>
      <c r="AJ5" s="4"/>
      <c r="AK5" s="51" t="s">
        <v>313</v>
      </c>
      <c r="AL5" s="4"/>
      <c r="AM5" s="4"/>
      <c r="AN5" s="20" t="s">
        <v>309</v>
      </c>
      <c r="AO5" s="21" t="s">
        <v>339</v>
      </c>
      <c r="AP5" s="22" t="s">
        <v>312</v>
      </c>
      <c r="AQ5" s="23"/>
      <c r="AR5" s="19" t="s">
        <v>313</v>
      </c>
      <c r="AS5" s="23"/>
      <c r="AT5" s="24" t="s">
        <v>324</v>
      </c>
      <c r="AU5" s="25" t="s">
        <v>324</v>
      </c>
      <c r="AV5" s="26" t="s">
        <v>324</v>
      </c>
      <c r="AW5" s="21"/>
      <c r="AX5" s="19" t="s">
        <v>313</v>
      </c>
      <c r="AY5" s="23"/>
      <c r="AZ5" s="27" t="s">
        <v>340</v>
      </c>
      <c r="BB5" s="57"/>
      <c r="BC5" s="66" t="s">
        <v>307</v>
      </c>
      <c r="BD5" s="67" t="s">
        <v>308</v>
      </c>
      <c r="BE5" s="67" t="s">
        <v>309</v>
      </c>
      <c r="BF5" s="68" t="s">
        <v>310</v>
      </c>
      <c r="BG5" s="69" t="s">
        <v>312</v>
      </c>
      <c r="BH5" s="67"/>
      <c r="BI5" s="51" t="s">
        <v>313</v>
      </c>
      <c r="BJ5" s="4"/>
      <c r="BK5" s="65"/>
      <c r="BL5" s="88"/>
      <c r="BM5" s="65"/>
      <c r="BN5" s="4"/>
      <c r="BO5" s="20" t="s">
        <v>309</v>
      </c>
      <c r="BP5" s="21" t="s">
        <v>339</v>
      </c>
      <c r="BQ5" s="22" t="s">
        <v>312</v>
      </c>
      <c r="BR5" s="23"/>
      <c r="BS5" s="19" t="s">
        <v>313</v>
      </c>
      <c r="BT5" s="23"/>
      <c r="BU5" s="24" t="s">
        <v>324</v>
      </c>
      <c r="BV5" s="25" t="s">
        <v>324</v>
      </c>
      <c r="BW5" s="26" t="s">
        <v>324</v>
      </c>
      <c r="BX5" s="21"/>
      <c r="BY5" s="19" t="s">
        <v>313</v>
      </c>
      <c r="BZ5" s="23"/>
      <c r="CA5" s="27" t="s">
        <v>340</v>
      </c>
    </row>
    <row r="6" spans="1:79" x14ac:dyDescent="0.25">
      <c r="A6" s="57"/>
      <c r="B6" s="66"/>
      <c r="C6" s="67" t="s">
        <v>314</v>
      </c>
      <c r="D6" s="67" t="s">
        <v>315</v>
      </c>
      <c r="E6" s="70" t="s">
        <v>316</v>
      </c>
      <c r="F6" s="69" t="s">
        <v>317</v>
      </c>
      <c r="G6" s="67"/>
      <c r="H6" s="51" t="s">
        <v>318</v>
      </c>
      <c r="I6" s="4"/>
      <c r="J6" s="103"/>
      <c r="K6" s="88" t="s">
        <v>311</v>
      </c>
      <c r="L6" s="104"/>
      <c r="M6" s="4"/>
      <c r="N6" s="108" t="s">
        <v>341</v>
      </c>
      <c r="O6" s="94" t="s">
        <v>341</v>
      </c>
      <c r="P6" s="109" t="s">
        <v>330</v>
      </c>
      <c r="Q6" s="4"/>
      <c r="R6" s="51" t="s">
        <v>342</v>
      </c>
      <c r="S6" s="4"/>
      <c r="T6" s="57"/>
      <c r="U6" s="66"/>
      <c r="V6" s="67" t="s">
        <v>314</v>
      </c>
      <c r="W6" s="67" t="s">
        <v>315</v>
      </c>
      <c r="X6" s="70" t="s">
        <v>316</v>
      </c>
      <c r="Y6" s="69" t="s">
        <v>317</v>
      </c>
      <c r="Z6" s="67"/>
      <c r="AA6" s="51" t="s">
        <v>318</v>
      </c>
      <c r="AB6" s="4"/>
      <c r="AC6" s="103"/>
      <c r="AD6" s="88" t="s">
        <v>311</v>
      </c>
      <c r="AE6" s="104"/>
      <c r="AF6" s="4"/>
      <c r="AG6" s="108" t="s">
        <v>341</v>
      </c>
      <c r="AH6" s="94" t="s">
        <v>341</v>
      </c>
      <c r="AI6" s="109" t="s">
        <v>330</v>
      </c>
      <c r="AJ6" s="4"/>
      <c r="AK6" s="51" t="s">
        <v>342</v>
      </c>
      <c r="AL6" s="4"/>
      <c r="AM6" s="4"/>
      <c r="AN6" s="20" t="s">
        <v>315</v>
      </c>
      <c r="AO6" s="25" t="s">
        <v>316</v>
      </c>
      <c r="AP6" s="26" t="s">
        <v>317</v>
      </c>
      <c r="AQ6" s="23"/>
      <c r="AR6" s="19" t="s">
        <v>318</v>
      </c>
      <c r="AS6" s="23"/>
      <c r="AT6" s="20" t="s">
        <v>341</v>
      </c>
      <c r="AU6" s="23" t="s">
        <v>341</v>
      </c>
      <c r="AV6" s="22" t="s">
        <v>330</v>
      </c>
      <c r="AW6" s="25"/>
      <c r="AX6" s="19" t="s">
        <v>342</v>
      </c>
      <c r="AY6" s="23"/>
      <c r="AZ6" s="28"/>
      <c r="BB6" s="57"/>
      <c r="BC6" s="66"/>
      <c r="BD6" s="67" t="s">
        <v>314</v>
      </c>
      <c r="BE6" s="67" t="s">
        <v>315</v>
      </c>
      <c r="BF6" s="70" t="s">
        <v>316</v>
      </c>
      <c r="BG6" s="69" t="s">
        <v>317</v>
      </c>
      <c r="BH6" s="67"/>
      <c r="BI6" s="51" t="s">
        <v>318</v>
      </c>
      <c r="BJ6" s="4"/>
      <c r="BK6" s="65"/>
      <c r="BL6" s="88" t="s">
        <v>311</v>
      </c>
      <c r="BM6" s="65"/>
      <c r="BN6" s="4"/>
      <c r="BO6" s="20" t="s">
        <v>315</v>
      </c>
      <c r="BP6" s="25" t="s">
        <v>316</v>
      </c>
      <c r="BQ6" s="26" t="s">
        <v>317</v>
      </c>
      <c r="BR6" s="23"/>
      <c r="BS6" s="19" t="s">
        <v>318</v>
      </c>
      <c r="BT6" s="23"/>
      <c r="BU6" s="20" t="s">
        <v>341</v>
      </c>
      <c r="BV6" s="23" t="s">
        <v>341</v>
      </c>
      <c r="BW6" s="22" t="s">
        <v>330</v>
      </c>
      <c r="BX6" s="25"/>
      <c r="BY6" s="19" t="s">
        <v>342</v>
      </c>
      <c r="BZ6" s="23"/>
      <c r="CA6" s="28"/>
    </row>
    <row r="7" spans="1:79" x14ac:dyDescent="0.25">
      <c r="A7" s="57"/>
      <c r="B7" s="66"/>
      <c r="D7" s="70" t="s">
        <v>320</v>
      </c>
      <c r="E7" s="67" t="s">
        <v>321</v>
      </c>
      <c r="F7" s="72" t="s">
        <v>322</v>
      </c>
      <c r="G7" s="70"/>
      <c r="H7" s="52" t="s">
        <v>323</v>
      </c>
      <c r="I7" s="5"/>
      <c r="J7" s="132"/>
      <c r="K7" s="89" t="s">
        <v>351</v>
      </c>
      <c r="L7" s="127"/>
      <c r="M7" s="5"/>
      <c r="N7" s="108" t="s">
        <v>343</v>
      </c>
      <c r="O7" s="94" t="s">
        <v>344</v>
      </c>
      <c r="P7" s="109" t="s">
        <v>331</v>
      </c>
      <c r="Q7" s="5"/>
      <c r="R7" s="52" t="s">
        <v>345</v>
      </c>
      <c r="S7" s="5"/>
      <c r="T7" s="57"/>
      <c r="U7" s="66"/>
      <c r="W7" s="70" t="s">
        <v>320</v>
      </c>
      <c r="X7" s="67" t="s">
        <v>321</v>
      </c>
      <c r="Y7" s="72" t="s">
        <v>322</v>
      </c>
      <c r="Z7" s="70"/>
      <c r="AA7" s="52" t="s">
        <v>323</v>
      </c>
      <c r="AB7" s="5"/>
      <c r="AC7" s="132"/>
      <c r="AD7" s="89" t="s">
        <v>351</v>
      </c>
      <c r="AE7" s="127"/>
      <c r="AF7" s="5"/>
      <c r="AG7" s="108" t="s">
        <v>343</v>
      </c>
      <c r="AH7" s="94" t="s">
        <v>344</v>
      </c>
      <c r="AI7" s="109" t="s">
        <v>331</v>
      </c>
      <c r="AJ7" s="5"/>
      <c r="AK7" s="52" t="s">
        <v>345</v>
      </c>
      <c r="AL7" s="5"/>
      <c r="AM7" s="5"/>
      <c r="AN7" s="24" t="s">
        <v>320</v>
      </c>
      <c r="AO7" s="23" t="s">
        <v>321</v>
      </c>
      <c r="AP7" s="22" t="s">
        <v>322</v>
      </c>
      <c r="AQ7" s="25"/>
      <c r="AR7" s="29" t="s">
        <v>323</v>
      </c>
      <c r="AS7" s="25"/>
      <c r="AT7" s="20" t="s">
        <v>343</v>
      </c>
      <c r="AU7" s="23" t="s">
        <v>344</v>
      </c>
      <c r="AV7" s="22" t="s">
        <v>331</v>
      </c>
      <c r="AW7" s="23"/>
      <c r="AX7" s="29" t="s">
        <v>345</v>
      </c>
      <c r="AY7" s="25"/>
      <c r="AZ7" s="30"/>
      <c r="BB7" s="57"/>
      <c r="BC7" s="66"/>
      <c r="BE7" s="70" t="s">
        <v>320</v>
      </c>
      <c r="BF7" s="67" t="s">
        <v>321</v>
      </c>
      <c r="BG7" s="72" t="s">
        <v>322</v>
      </c>
      <c r="BH7" s="70"/>
      <c r="BI7" s="52" t="s">
        <v>323</v>
      </c>
      <c r="BJ7" s="5"/>
      <c r="BK7" s="73"/>
      <c r="BL7" s="89" t="s">
        <v>351</v>
      </c>
      <c r="BM7" s="73"/>
      <c r="BN7" s="5"/>
      <c r="BO7" s="24" t="s">
        <v>320</v>
      </c>
      <c r="BP7" s="23" t="s">
        <v>321</v>
      </c>
      <c r="BQ7" s="22" t="s">
        <v>322</v>
      </c>
      <c r="BR7" s="25"/>
      <c r="BS7" s="29" t="s">
        <v>323</v>
      </c>
      <c r="BT7" s="25"/>
      <c r="BU7" s="20" t="s">
        <v>343</v>
      </c>
      <c r="BV7" s="23" t="s">
        <v>344</v>
      </c>
      <c r="BW7" s="22" t="s">
        <v>331</v>
      </c>
      <c r="BX7" s="23"/>
      <c r="BY7" s="29" t="s">
        <v>345</v>
      </c>
      <c r="BZ7" s="25"/>
      <c r="CA7" s="30"/>
    </row>
    <row r="8" spans="1:79" x14ac:dyDescent="0.25">
      <c r="A8" s="57"/>
      <c r="B8" s="66"/>
      <c r="C8" s="67"/>
      <c r="D8" s="67" t="s">
        <v>325</v>
      </c>
      <c r="E8" s="67" t="s">
        <v>336</v>
      </c>
      <c r="F8" s="69" t="s">
        <v>327</v>
      </c>
      <c r="G8" s="67"/>
      <c r="H8" s="51"/>
      <c r="I8" s="4"/>
      <c r="J8" s="103"/>
      <c r="K8" s="88"/>
      <c r="L8" s="104"/>
      <c r="M8" s="4"/>
      <c r="N8" s="122">
        <v>2018</v>
      </c>
      <c r="O8" s="123">
        <v>2018</v>
      </c>
      <c r="P8" s="124">
        <v>2018</v>
      </c>
      <c r="Q8" s="4"/>
      <c r="R8" s="143">
        <v>2018</v>
      </c>
      <c r="S8" s="4"/>
      <c r="T8" s="57"/>
      <c r="U8" s="66"/>
      <c r="V8" s="67"/>
      <c r="W8" s="67" t="s">
        <v>325</v>
      </c>
      <c r="X8" s="67" t="s">
        <v>336</v>
      </c>
      <c r="Y8" s="69" t="s">
        <v>327</v>
      </c>
      <c r="Z8" s="67"/>
      <c r="AA8" s="51"/>
      <c r="AB8" s="4"/>
      <c r="AC8" s="103"/>
      <c r="AD8" s="88"/>
      <c r="AE8" s="104"/>
      <c r="AF8" s="4"/>
      <c r="AG8" s="122">
        <v>2018</v>
      </c>
      <c r="AH8" s="123">
        <v>2018</v>
      </c>
      <c r="AI8" s="124">
        <v>2018</v>
      </c>
      <c r="AJ8" s="4"/>
      <c r="AK8" s="51">
        <v>2018</v>
      </c>
      <c r="AL8" s="4"/>
      <c r="AM8" s="4"/>
      <c r="AN8" s="20" t="s">
        <v>325</v>
      </c>
      <c r="AO8" s="23" t="s">
        <v>326</v>
      </c>
      <c r="AP8" s="22" t="s">
        <v>327</v>
      </c>
      <c r="AQ8" s="23"/>
      <c r="AR8" s="19" t="s">
        <v>329</v>
      </c>
      <c r="AS8" s="23"/>
      <c r="AT8" s="16">
        <v>2017</v>
      </c>
      <c r="AU8" s="17">
        <v>2017</v>
      </c>
      <c r="AV8" s="18">
        <v>2017</v>
      </c>
      <c r="AW8" s="23"/>
      <c r="AX8" s="19" t="s">
        <v>329</v>
      </c>
      <c r="AY8" s="23"/>
      <c r="AZ8" s="30"/>
      <c r="BB8" s="57"/>
      <c r="BC8" s="66"/>
      <c r="BD8" s="67"/>
      <c r="BE8" s="67" t="s">
        <v>325</v>
      </c>
      <c r="BF8" s="67" t="s">
        <v>336</v>
      </c>
      <c r="BG8" s="69" t="s">
        <v>327</v>
      </c>
      <c r="BH8" s="67"/>
      <c r="BI8" s="51"/>
      <c r="BJ8" s="4"/>
      <c r="BK8" s="65"/>
      <c r="BL8" s="88"/>
      <c r="BM8" s="65"/>
      <c r="BN8" s="4"/>
      <c r="BO8" s="20" t="s">
        <v>325</v>
      </c>
      <c r="BP8" s="23" t="s">
        <v>326</v>
      </c>
      <c r="BQ8" s="22" t="s">
        <v>327</v>
      </c>
      <c r="BR8" s="23"/>
      <c r="BS8" s="19" t="s">
        <v>329</v>
      </c>
      <c r="BT8" s="23"/>
      <c r="BU8" s="16">
        <v>2017</v>
      </c>
      <c r="BV8" s="17">
        <v>2017</v>
      </c>
      <c r="BW8" s="18">
        <v>2017</v>
      </c>
      <c r="BX8" s="23"/>
      <c r="BY8" s="19" t="s">
        <v>329</v>
      </c>
      <c r="BZ8" s="23"/>
      <c r="CA8" s="30"/>
    </row>
    <row r="9" spans="1:79" x14ac:dyDescent="0.25">
      <c r="A9" s="57"/>
      <c r="B9" s="66"/>
      <c r="C9" s="67"/>
      <c r="D9" s="57" t="s">
        <v>368</v>
      </c>
      <c r="E9" s="74" t="s">
        <v>332</v>
      </c>
      <c r="F9" s="100" t="s">
        <v>361</v>
      </c>
      <c r="G9" s="57"/>
      <c r="H9" s="51" t="s">
        <v>368</v>
      </c>
      <c r="I9" s="2"/>
      <c r="J9" s="103"/>
      <c r="K9" s="88"/>
      <c r="L9" s="104"/>
      <c r="M9" s="2"/>
      <c r="N9" s="101"/>
      <c r="O9" s="97"/>
      <c r="P9" s="102"/>
      <c r="Q9" s="2"/>
      <c r="R9" s="51"/>
      <c r="S9" s="2"/>
      <c r="T9" s="57"/>
      <c r="U9" s="66"/>
      <c r="V9" s="67"/>
      <c r="W9" s="57" t="s">
        <v>360</v>
      </c>
      <c r="X9" s="74" t="s">
        <v>332</v>
      </c>
      <c r="Y9" s="100" t="s">
        <v>361</v>
      </c>
      <c r="Z9" s="57"/>
      <c r="AA9" s="51" t="s">
        <v>360</v>
      </c>
      <c r="AB9" s="2"/>
      <c r="AC9" s="103"/>
      <c r="AD9" s="88"/>
      <c r="AE9" s="104"/>
      <c r="AF9" s="2"/>
      <c r="AG9" s="101"/>
      <c r="AH9" s="97"/>
      <c r="AI9" s="102"/>
      <c r="AJ9" s="2"/>
      <c r="AK9" s="51"/>
      <c r="AL9" s="2"/>
      <c r="AM9" s="2"/>
      <c r="AN9" s="16">
        <v>2017</v>
      </c>
      <c r="AO9" s="23" t="s">
        <v>328</v>
      </c>
      <c r="AP9" s="18">
        <v>2017</v>
      </c>
      <c r="AQ9" s="17"/>
      <c r="AR9" s="19"/>
      <c r="AS9" s="17"/>
      <c r="AT9" s="11"/>
      <c r="AU9" s="12"/>
      <c r="AV9" s="13"/>
      <c r="AW9" s="23"/>
      <c r="AX9" s="19"/>
      <c r="AY9" s="17"/>
      <c r="AZ9" s="30"/>
      <c r="BB9" s="57"/>
      <c r="BC9" s="66"/>
      <c r="BD9" s="67"/>
      <c r="BE9" s="57" t="s">
        <v>333</v>
      </c>
      <c r="BF9" s="74" t="s">
        <v>332</v>
      </c>
      <c r="BG9" s="75" t="s">
        <v>347</v>
      </c>
      <c r="BH9" s="57"/>
      <c r="BI9" s="93" t="s">
        <v>333</v>
      </c>
      <c r="BJ9" s="2"/>
      <c r="BK9" s="65"/>
      <c r="BL9" s="88"/>
      <c r="BM9" s="65"/>
      <c r="BN9" s="2"/>
      <c r="BO9" s="16">
        <v>2017</v>
      </c>
      <c r="BP9" s="23" t="s">
        <v>328</v>
      </c>
      <c r="BQ9" s="18">
        <v>2017</v>
      </c>
      <c r="BR9" s="17"/>
      <c r="BS9" s="19"/>
      <c r="BT9" s="17"/>
      <c r="BU9" s="11"/>
      <c r="BV9" s="12"/>
      <c r="BW9" s="13"/>
      <c r="BX9" s="23"/>
      <c r="BY9" s="19"/>
      <c r="BZ9" s="17"/>
      <c r="CA9" s="30"/>
    </row>
    <row r="10" spans="1:79" x14ac:dyDescent="0.25">
      <c r="A10" s="57"/>
      <c r="B10" s="66"/>
      <c r="C10" s="58"/>
      <c r="D10" s="57"/>
      <c r="E10" s="57" t="s">
        <v>368</v>
      </c>
      <c r="F10" s="75"/>
      <c r="G10" s="57"/>
      <c r="H10" s="51"/>
      <c r="I10" s="3"/>
      <c r="J10" s="103"/>
      <c r="K10" s="88"/>
      <c r="L10" s="104"/>
      <c r="M10" s="3"/>
      <c r="N10" s="108" t="s">
        <v>360</v>
      </c>
      <c r="O10" s="94" t="s">
        <v>360</v>
      </c>
      <c r="P10" s="109" t="s">
        <v>360</v>
      </c>
      <c r="Q10" s="3"/>
      <c r="R10" s="93" t="s">
        <v>368</v>
      </c>
      <c r="S10" s="3"/>
      <c r="T10" s="57"/>
      <c r="U10" s="66"/>
      <c r="V10" s="58"/>
      <c r="W10" s="57"/>
      <c r="X10" s="57" t="s">
        <v>360</v>
      </c>
      <c r="Y10" s="75"/>
      <c r="Z10" s="57"/>
      <c r="AA10" s="51"/>
      <c r="AB10" s="3"/>
      <c r="AC10" s="103"/>
      <c r="AD10" s="88"/>
      <c r="AE10" s="104"/>
      <c r="AF10" s="3"/>
      <c r="AG10" s="108" t="s">
        <v>360</v>
      </c>
      <c r="AH10" s="94" t="s">
        <v>360</v>
      </c>
      <c r="AI10" s="109" t="s">
        <v>360</v>
      </c>
      <c r="AJ10" s="3"/>
      <c r="AK10" s="93" t="s">
        <v>360</v>
      </c>
      <c r="AL10" s="3"/>
      <c r="AM10" s="3"/>
      <c r="AN10" s="20" t="s">
        <v>346</v>
      </c>
      <c r="AO10" s="23" t="s">
        <v>332</v>
      </c>
      <c r="AP10" s="22" t="s">
        <v>361</v>
      </c>
      <c r="AQ10" s="23"/>
      <c r="AR10" s="19" t="s">
        <v>348</v>
      </c>
      <c r="AS10" s="23"/>
      <c r="AT10" s="20" t="s">
        <v>346</v>
      </c>
      <c r="AU10" s="23" t="s">
        <v>346</v>
      </c>
      <c r="AV10" s="22" t="s">
        <v>346</v>
      </c>
      <c r="AW10" s="23"/>
      <c r="AX10" s="19" t="s">
        <v>348</v>
      </c>
      <c r="AY10" s="23"/>
      <c r="AZ10" s="30"/>
      <c r="BB10" s="57"/>
      <c r="BC10" s="66"/>
      <c r="BD10" s="58"/>
      <c r="BE10" s="57"/>
      <c r="BF10" s="57" t="s">
        <v>333</v>
      </c>
      <c r="BG10" s="75"/>
      <c r="BH10" s="57"/>
      <c r="BI10" s="93"/>
      <c r="BJ10" s="3"/>
      <c r="BK10" s="65"/>
      <c r="BL10" s="88"/>
      <c r="BM10" s="65"/>
      <c r="BN10" s="3"/>
      <c r="BO10" s="20" t="s">
        <v>346</v>
      </c>
      <c r="BP10" s="23" t="s">
        <v>332</v>
      </c>
      <c r="BQ10" s="22" t="s">
        <v>347</v>
      </c>
      <c r="BR10" s="23"/>
      <c r="BS10" s="19" t="s">
        <v>348</v>
      </c>
      <c r="BT10" s="23"/>
      <c r="BU10" s="20" t="s">
        <v>346</v>
      </c>
      <c r="BV10" s="23" t="s">
        <v>346</v>
      </c>
      <c r="BW10" s="22" t="s">
        <v>346</v>
      </c>
      <c r="BX10" s="23"/>
      <c r="BY10" s="19" t="s">
        <v>348</v>
      </c>
      <c r="BZ10" s="23"/>
      <c r="CA10" s="30"/>
    </row>
    <row r="11" spans="1:79" x14ac:dyDescent="0.25">
      <c r="A11" s="57"/>
      <c r="B11" s="66"/>
      <c r="C11" s="71" t="s">
        <v>319</v>
      </c>
      <c r="D11" s="74">
        <v>2018</v>
      </c>
      <c r="E11" s="74">
        <v>2018</v>
      </c>
      <c r="F11" s="64">
        <v>2017</v>
      </c>
      <c r="G11" s="63"/>
      <c r="H11" s="143">
        <v>2018</v>
      </c>
      <c r="I11" s="3"/>
      <c r="J11" s="108" t="s">
        <v>334</v>
      </c>
      <c r="K11" s="95" t="s">
        <v>352</v>
      </c>
      <c r="L11" s="109" t="s">
        <v>353</v>
      </c>
      <c r="M11" s="3"/>
      <c r="N11" s="108"/>
      <c r="O11" s="94"/>
      <c r="P11" s="109"/>
      <c r="Q11" s="3"/>
      <c r="R11" s="51"/>
      <c r="S11" s="3"/>
      <c r="T11" s="57"/>
      <c r="U11" s="66"/>
      <c r="V11" s="71" t="s">
        <v>319</v>
      </c>
      <c r="W11" s="74">
        <v>2018</v>
      </c>
      <c r="X11" s="74">
        <v>2018</v>
      </c>
      <c r="Y11" s="64">
        <v>2017</v>
      </c>
      <c r="Z11" s="63"/>
      <c r="AA11" s="51">
        <v>2018</v>
      </c>
      <c r="AB11" s="3"/>
      <c r="AC11" s="108" t="s">
        <v>334</v>
      </c>
      <c r="AD11" s="95" t="s">
        <v>352</v>
      </c>
      <c r="AE11" s="109" t="s">
        <v>353</v>
      </c>
      <c r="AF11" s="3"/>
      <c r="AG11" s="108"/>
      <c r="AH11" s="94"/>
      <c r="AI11" s="109"/>
      <c r="AJ11" s="3"/>
      <c r="AK11" s="51"/>
      <c r="AL11" s="3"/>
      <c r="AM11" s="3"/>
      <c r="AN11" s="20"/>
      <c r="AO11" s="17">
        <v>2017</v>
      </c>
      <c r="AP11" s="22"/>
      <c r="AQ11" s="23"/>
      <c r="AR11" s="19" t="s">
        <v>349</v>
      </c>
      <c r="AS11" s="23"/>
      <c r="AT11" s="20"/>
      <c r="AU11" s="23"/>
      <c r="AV11" s="22"/>
      <c r="AW11" s="23"/>
      <c r="AX11" s="19" t="s">
        <v>349</v>
      </c>
      <c r="AY11" s="23"/>
      <c r="AZ11" s="30"/>
      <c r="BB11" s="57"/>
      <c r="BC11" s="66"/>
      <c r="BD11" s="71" t="s">
        <v>319</v>
      </c>
      <c r="BE11" s="74">
        <v>2018</v>
      </c>
      <c r="BF11" s="74">
        <v>2018</v>
      </c>
      <c r="BG11" s="64">
        <v>2017</v>
      </c>
      <c r="BH11" s="63"/>
      <c r="BI11" s="51">
        <v>2018</v>
      </c>
      <c r="BJ11" s="3"/>
      <c r="BK11" s="94" t="s">
        <v>334</v>
      </c>
      <c r="BL11" s="95" t="s">
        <v>352</v>
      </c>
      <c r="BM11" s="94" t="s">
        <v>353</v>
      </c>
      <c r="BN11" s="3"/>
      <c r="BO11" s="20"/>
      <c r="BP11" s="17">
        <v>2017</v>
      </c>
      <c r="BQ11" s="22"/>
      <c r="BR11" s="23"/>
      <c r="BS11" s="19" t="s">
        <v>349</v>
      </c>
      <c r="BT11" s="23"/>
      <c r="BU11" s="20"/>
      <c r="BV11" s="23"/>
      <c r="BW11" s="22"/>
      <c r="BX11" s="23"/>
      <c r="BY11" s="19" t="s">
        <v>349</v>
      </c>
      <c r="BZ11" s="23"/>
      <c r="CA11" s="30"/>
    </row>
    <row r="12" spans="1:79" x14ac:dyDescent="0.25">
      <c r="A12" s="57"/>
      <c r="B12" s="66"/>
      <c r="C12" s="58"/>
      <c r="D12" s="74"/>
      <c r="E12" s="74"/>
      <c r="F12" s="59"/>
      <c r="G12" s="58"/>
      <c r="H12" s="51"/>
      <c r="I12" s="1"/>
      <c r="J12" s="103"/>
      <c r="K12" s="88"/>
      <c r="L12" s="104"/>
      <c r="M12" s="1"/>
      <c r="N12" s="101"/>
      <c r="O12" s="97"/>
      <c r="P12" s="102"/>
      <c r="Q12" s="1"/>
      <c r="R12" s="51"/>
      <c r="S12" s="1"/>
      <c r="T12" s="57"/>
      <c r="U12" s="66"/>
      <c r="V12" s="58"/>
      <c r="W12" s="74"/>
      <c r="X12" s="74"/>
      <c r="Y12" s="59"/>
      <c r="Z12" s="58"/>
      <c r="AA12" s="51"/>
      <c r="AB12" s="1"/>
      <c r="AC12" s="103"/>
      <c r="AD12" s="88"/>
      <c r="AE12" s="104"/>
      <c r="AF12" s="1"/>
      <c r="AG12" s="101"/>
      <c r="AH12" s="97"/>
      <c r="AI12" s="102"/>
      <c r="AJ12" s="1"/>
      <c r="AK12" s="51"/>
      <c r="AL12" s="1"/>
      <c r="AM12" s="1"/>
      <c r="AN12" s="20"/>
      <c r="AO12" s="12" t="s">
        <v>346</v>
      </c>
      <c r="AP12" s="13"/>
      <c r="AQ12" s="12"/>
      <c r="AR12" s="19"/>
      <c r="AS12" s="12"/>
      <c r="AT12" s="11"/>
      <c r="AU12" s="12"/>
      <c r="AV12" s="13"/>
      <c r="AW12" s="12"/>
      <c r="AX12" s="19"/>
      <c r="AY12" s="12"/>
      <c r="AZ12" s="15"/>
      <c r="BB12" s="57"/>
      <c r="BC12" s="66"/>
      <c r="BD12" s="58"/>
      <c r="BE12" s="74"/>
      <c r="BF12" s="74"/>
      <c r="BG12" s="59"/>
      <c r="BH12" s="58"/>
      <c r="BI12" s="51"/>
      <c r="BJ12" s="1"/>
      <c r="BK12" s="65"/>
      <c r="BL12" s="88"/>
      <c r="BM12" s="65"/>
      <c r="BN12" s="1"/>
      <c r="BO12" s="20"/>
      <c r="BP12" s="12" t="s">
        <v>346</v>
      </c>
      <c r="BQ12" s="13"/>
      <c r="BR12" s="12"/>
      <c r="BS12" s="19"/>
      <c r="BT12" s="12"/>
      <c r="BU12" s="11"/>
      <c r="BV12" s="12"/>
      <c r="BW12" s="13"/>
      <c r="BX12" s="12"/>
      <c r="BY12" s="19"/>
      <c r="BZ12" s="12"/>
      <c r="CA12" s="15"/>
    </row>
    <row r="13" spans="1:79" x14ac:dyDescent="0.25">
      <c r="A13" s="57"/>
      <c r="B13" s="66"/>
      <c r="C13" s="58"/>
      <c r="D13" s="58"/>
      <c r="E13" s="58"/>
      <c r="F13" s="59"/>
      <c r="G13" s="58"/>
      <c r="H13" s="53"/>
      <c r="I13" s="6"/>
      <c r="J13" s="133"/>
      <c r="K13" s="90"/>
      <c r="L13" s="128"/>
      <c r="M13" s="6"/>
      <c r="N13" s="110"/>
      <c r="O13" s="111"/>
      <c r="P13" s="112"/>
      <c r="Q13" s="6"/>
      <c r="R13" s="53"/>
      <c r="S13" s="6"/>
      <c r="T13" s="57"/>
      <c r="U13" s="66"/>
      <c r="V13" s="58"/>
      <c r="W13" s="58"/>
      <c r="X13" s="58"/>
      <c r="Y13" s="59"/>
      <c r="Z13" s="58"/>
      <c r="AA13" s="53"/>
      <c r="AB13" s="6"/>
      <c r="AC13" s="133"/>
      <c r="AD13" s="90"/>
      <c r="AE13" s="128"/>
      <c r="AF13" s="6"/>
      <c r="AG13" s="110"/>
      <c r="AH13" s="111"/>
      <c r="AI13" s="112"/>
      <c r="AJ13" s="6"/>
      <c r="AK13" s="53"/>
      <c r="AL13" s="6"/>
      <c r="AM13" s="6"/>
      <c r="AN13" s="11"/>
      <c r="AO13" s="12"/>
      <c r="AP13" s="13"/>
      <c r="AQ13" s="31"/>
      <c r="AR13" s="14"/>
      <c r="AS13" s="31"/>
      <c r="AT13" s="32"/>
      <c r="AU13" s="31"/>
      <c r="AV13" s="33"/>
      <c r="AW13" s="12"/>
      <c r="AX13" s="14"/>
      <c r="AY13" s="31"/>
      <c r="AZ13" s="15"/>
      <c r="BB13" s="57"/>
      <c r="BC13" s="66"/>
      <c r="BD13" s="58"/>
      <c r="BE13" s="58"/>
      <c r="BF13" s="58"/>
      <c r="BG13" s="59"/>
      <c r="BH13" s="58"/>
      <c r="BI13" s="53"/>
      <c r="BJ13" s="6"/>
      <c r="BK13" s="76"/>
      <c r="BL13" s="90"/>
      <c r="BM13" s="76"/>
      <c r="BN13" s="6"/>
      <c r="BO13" s="11"/>
      <c r="BP13" s="12"/>
      <c r="BQ13" s="13"/>
      <c r="BR13" s="31"/>
      <c r="BS13" s="14"/>
      <c r="BT13" s="31"/>
      <c r="BU13" s="32"/>
      <c r="BV13" s="31"/>
      <c r="BW13" s="33"/>
      <c r="BX13" s="12"/>
      <c r="BY13" s="14"/>
      <c r="BZ13" s="31"/>
      <c r="CA13" s="15"/>
    </row>
    <row r="14" spans="1:79" x14ac:dyDescent="0.25">
      <c r="A14" s="57"/>
      <c r="B14" s="77" t="s">
        <v>335</v>
      </c>
      <c r="C14" s="78">
        <f>SUM(C16:C310)</f>
        <v>5474083</v>
      </c>
      <c r="D14" s="78">
        <f>SUM(D16:D310)</f>
        <v>8428838901.3622255</v>
      </c>
      <c r="E14" s="78">
        <f>SUM(E16:E310)</f>
        <v>744160866.32528591</v>
      </c>
      <c r="F14" s="12">
        <f>SUM(F16:F310)</f>
        <v>-67227344</v>
      </c>
      <c r="G14" s="79"/>
      <c r="H14" s="53">
        <f>SUM(H16:H310)</f>
        <v>8361611557.3622274</v>
      </c>
      <c r="I14" s="7"/>
      <c r="J14" s="101">
        <f>SUM(J16:J310)</f>
        <v>-140294209.5771184</v>
      </c>
      <c r="K14" s="92">
        <f t="shared" ref="K14" si="0">J14/AR14</f>
        <v>-1.6501501360161954E-2</v>
      </c>
      <c r="L14" s="129">
        <f>J14/C14</f>
        <v>-25.628805697158484</v>
      </c>
      <c r="M14" s="7"/>
      <c r="N14" s="101">
        <f>SUM(N16:N310)</f>
        <v>279777558.39699972</v>
      </c>
      <c r="O14" s="97">
        <f>SUM(O16:O310)</f>
        <v>108055636.84999986</v>
      </c>
      <c r="P14" s="102">
        <f>SUM(P16:P310)</f>
        <v>-171721921.54699984</v>
      </c>
      <c r="Q14" s="7"/>
      <c r="R14" s="139">
        <f>SUM(R16:R310)</f>
        <v>8189889635.8152323</v>
      </c>
      <c r="S14" s="7"/>
      <c r="T14" s="57"/>
      <c r="U14" s="77" t="s">
        <v>335</v>
      </c>
      <c r="V14" s="78">
        <f>SUM(V16:V310)</f>
        <v>5474083</v>
      </c>
      <c r="W14" s="78">
        <f>SUM(W16:W310)</f>
        <v>8407447039.5866518</v>
      </c>
      <c r="X14" s="78">
        <f>SUM(X16:X310)</f>
        <v>731382898.44816232</v>
      </c>
      <c r="Y14" s="12">
        <f>SUM(Y16:Y310)</f>
        <v>-67227344</v>
      </c>
      <c r="Z14" s="79"/>
      <c r="AA14" s="53">
        <f>SUM(AA16:AA310)</f>
        <v>8340219695.5866537</v>
      </c>
      <c r="AB14" s="7"/>
      <c r="AC14" s="101">
        <f>SUM(AC16:AC310)</f>
        <v>-161686071.35269058</v>
      </c>
      <c r="AD14" s="92">
        <f>AC14/AR14</f>
        <v>-1.9017626845668618E-2</v>
      </c>
      <c r="AE14" s="129">
        <f>AC14/V14</f>
        <v>-29.536649581800383</v>
      </c>
      <c r="AF14" s="7"/>
      <c r="AG14" s="101">
        <f>SUM(AG16:AG310)</f>
        <v>279777558.39699972</v>
      </c>
      <c r="AH14" s="97">
        <f>SUM(AH16:AH310)</f>
        <v>108055636.84999986</v>
      </c>
      <c r="AI14" s="102">
        <f>SUM(AI16:AI310)</f>
        <v>-171721921.54699984</v>
      </c>
      <c r="AJ14" s="7"/>
      <c r="AK14" s="139">
        <f>SUM(AK16:AK310)</f>
        <v>8168497774.0396528</v>
      </c>
      <c r="AL14" s="7"/>
      <c r="AM14" s="7"/>
      <c r="AN14" s="32">
        <v>8568853461.9393473</v>
      </c>
      <c r="AO14" s="31">
        <v>715442623.67320991</v>
      </c>
      <c r="AP14" s="33">
        <f>SUM(AP16:AP310)</f>
        <v>-67227344</v>
      </c>
      <c r="AQ14" s="12"/>
      <c r="AR14" s="14">
        <v>8501905766.9393473</v>
      </c>
      <c r="AS14" s="12"/>
      <c r="AT14" s="11">
        <v>-280891201.83265179</v>
      </c>
      <c r="AU14" s="12">
        <v>107664396.21300001</v>
      </c>
      <c r="AV14" s="13">
        <v>-176627782.26357588</v>
      </c>
      <c r="AW14" s="31"/>
      <c r="AX14" s="14">
        <v>8328678961.3196926</v>
      </c>
      <c r="AY14" s="12"/>
      <c r="AZ14" s="34"/>
      <c r="BB14" s="57"/>
      <c r="BC14" s="77" t="s">
        <v>335</v>
      </c>
      <c r="BD14" s="78">
        <f>SUM(BD16:BD310)</f>
        <v>5474083</v>
      </c>
      <c r="BE14" s="78">
        <f>SUM(BE16:BE310)</f>
        <v>8437307092</v>
      </c>
      <c r="BF14" s="78">
        <f>SUM(BF16:BF310)</f>
        <v>746870888</v>
      </c>
      <c r="BG14" s="12">
        <f>SUM(BG16:BG310)</f>
        <v>-66947695</v>
      </c>
      <c r="BH14" s="79"/>
      <c r="BI14" s="53">
        <f>SUM(BI16:BI310)</f>
        <v>8370359397</v>
      </c>
      <c r="BJ14" s="7"/>
      <c r="BK14" s="97">
        <f>SUM(BK16:BK310)</f>
        <v>-131546369.93934667</v>
      </c>
      <c r="BL14" s="92">
        <f>BK14/BS14</f>
        <v>-1.5472574449234675E-2</v>
      </c>
      <c r="BM14" s="55">
        <f>BK14/BD14</f>
        <v>-24.030759113324855</v>
      </c>
      <c r="BN14" s="7"/>
      <c r="BO14" s="32">
        <v>8568853461.9393473</v>
      </c>
      <c r="BP14" s="31">
        <v>715442623.67320991</v>
      </c>
      <c r="BQ14" s="22">
        <v>-66947695</v>
      </c>
      <c r="BR14" s="12"/>
      <c r="BS14" s="14">
        <v>8501905766.9393473</v>
      </c>
      <c r="BT14" s="12"/>
      <c r="BU14" s="11">
        <v>-280891201.83265179</v>
      </c>
      <c r="BV14" s="12">
        <v>107664396.21300001</v>
      </c>
      <c r="BW14" s="13">
        <v>-176627782.26357588</v>
      </c>
      <c r="BX14" s="31"/>
      <c r="BY14" s="14">
        <v>8328678961.3196926</v>
      </c>
      <c r="BZ14" s="12"/>
      <c r="CA14" s="34"/>
    </row>
    <row r="15" spans="1:79" s="85" customFormat="1" x14ac:dyDescent="0.25">
      <c r="A15" s="82"/>
      <c r="B15" s="82"/>
      <c r="C15" s="82"/>
      <c r="D15" s="82"/>
      <c r="E15" s="82"/>
      <c r="F15" s="83"/>
      <c r="G15" s="82"/>
      <c r="H15" s="141"/>
      <c r="J15" s="134"/>
      <c r="K15" s="91"/>
      <c r="L15" s="130"/>
      <c r="N15" s="113"/>
      <c r="O15" s="114"/>
      <c r="P15" s="115"/>
      <c r="R15" s="137"/>
      <c r="T15" s="82"/>
      <c r="U15" s="82"/>
      <c r="V15" s="82"/>
      <c r="W15" s="82"/>
      <c r="X15" s="82"/>
      <c r="Y15" s="83"/>
      <c r="Z15" s="82"/>
      <c r="AA15" s="141"/>
      <c r="AC15" s="134"/>
      <c r="AD15" s="91"/>
      <c r="AE15" s="130"/>
      <c r="AG15" s="113"/>
      <c r="AH15" s="114"/>
      <c r="AI15" s="115"/>
      <c r="AK15" s="137"/>
      <c r="AN15" s="35"/>
      <c r="AO15" s="36"/>
      <c r="AP15" s="37"/>
      <c r="AQ15" s="36"/>
      <c r="AR15" s="38"/>
      <c r="AS15" s="36"/>
      <c r="AT15" s="35"/>
      <c r="AU15" s="36"/>
      <c r="AV15" s="37"/>
      <c r="AW15" s="36"/>
      <c r="AX15" s="38"/>
      <c r="AY15" s="36"/>
      <c r="AZ15" s="39"/>
      <c r="BB15" s="82"/>
      <c r="BC15" s="82"/>
      <c r="BD15" s="82"/>
      <c r="BE15" s="82"/>
      <c r="BF15" s="82"/>
      <c r="BG15" s="83"/>
      <c r="BH15" s="82"/>
      <c r="BI15" s="84"/>
      <c r="BK15" s="86"/>
      <c r="BL15" s="91"/>
      <c r="BM15" s="86"/>
      <c r="BO15" s="35"/>
      <c r="BP15" s="36"/>
      <c r="BQ15" s="37"/>
      <c r="BR15" s="36"/>
      <c r="BS15" s="38"/>
      <c r="BT15" s="36"/>
      <c r="BU15" s="35"/>
      <c r="BV15" s="36"/>
      <c r="BW15" s="37"/>
      <c r="BX15" s="36"/>
      <c r="BY15" s="38"/>
      <c r="BZ15" s="36"/>
      <c r="CA15" s="39"/>
    </row>
    <row r="16" spans="1:79" x14ac:dyDescent="0.25">
      <c r="A16" s="8">
        <v>5</v>
      </c>
      <c r="B16" s="8" t="s">
        <v>0</v>
      </c>
      <c r="C16" s="9">
        <v>9899</v>
      </c>
      <c r="D16" s="9">
        <v>33576016.422333285</v>
      </c>
      <c r="E16" s="9">
        <v>9884906.1248981804</v>
      </c>
      <c r="F16" s="49">
        <v>955915</v>
      </c>
      <c r="H16" s="96">
        <f>D16+F16</f>
        <v>34531931.422333285</v>
      </c>
      <c r="J16" s="135">
        <f>H16-AR16</f>
        <v>-1165053.5094572902</v>
      </c>
      <c r="K16" s="92">
        <f>J16/AR16</f>
        <v>-3.2637308492116691E-2</v>
      </c>
      <c r="L16" s="129">
        <f>J16/C16</f>
        <v>-117.69406096143956</v>
      </c>
      <c r="N16" s="116">
        <v>553122.4</v>
      </c>
      <c r="O16" s="117">
        <v>2851677.95</v>
      </c>
      <c r="P16" s="118">
        <f>O16-N16</f>
        <v>2298555.5500000003</v>
      </c>
      <c r="R16" s="138">
        <f>H16+P16</f>
        <v>36830486.972333282</v>
      </c>
      <c r="T16" s="8">
        <v>5</v>
      </c>
      <c r="U16" s="8" t="s">
        <v>0</v>
      </c>
      <c r="V16" s="9">
        <v>9899</v>
      </c>
      <c r="W16" s="9">
        <v>33661558.418106399</v>
      </c>
      <c r="X16" s="9">
        <v>9857414.8510109112</v>
      </c>
      <c r="Y16" s="49">
        <v>955915</v>
      </c>
      <c r="AA16" s="96">
        <f>W16+Y16</f>
        <v>34617473.418106399</v>
      </c>
      <c r="AC16" s="135">
        <f>AA16-AR16</f>
        <v>-1079511.5136841759</v>
      </c>
      <c r="AD16" s="92">
        <f>AC16/AR16</f>
        <v>-3.0240971772459081E-2</v>
      </c>
      <c r="AE16" s="129">
        <f t="shared" ref="AE16:AE79" si="1">AC16/V16</f>
        <v>-109.05258245117446</v>
      </c>
      <c r="AG16" s="116">
        <v>553122.4</v>
      </c>
      <c r="AH16" s="117">
        <v>2851677.95</v>
      </c>
      <c r="AI16" s="118">
        <f>AH16-AG16</f>
        <v>2298555.5500000003</v>
      </c>
      <c r="AK16" s="138">
        <f>AA16+AI16</f>
        <v>36916028.968106396</v>
      </c>
      <c r="AN16" s="40">
        <v>34741069.931790575</v>
      </c>
      <c r="AO16" s="41">
        <v>10294187.93462698</v>
      </c>
      <c r="AP16" s="42">
        <v>955915</v>
      </c>
      <c r="AQ16" s="12"/>
      <c r="AR16" s="43">
        <v>35696984.931790575</v>
      </c>
      <c r="AS16" s="12"/>
      <c r="AT16" s="40">
        <v>-604897.15079999994</v>
      </c>
      <c r="AU16" s="41">
        <v>2898273.7860000003</v>
      </c>
      <c r="AV16" s="42">
        <v>2293376.6352000004</v>
      </c>
      <c r="AW16" s="12"/>
      <c r="AX16" s="43">
        <v>37990361.566990577</v>
      </c>
      <c r="AY16" s="12"/>
      <c r="AZ16" s="43">
        <v>5</v>
      </c>
      <c r="BA16" s="10"/>
      <c r="BB16" s="8">
        <v>5</v>
      </c>
      <c r="BC16" s="8" t="s">
        <v>0</v>
      </c>
      <c r="BD16" s="9">
        <v>9899</v>
      </c>
      <c r="BE16" s="9">
        <v>33828964</v>
      </c>
      <c r="BF16" s="9">
        <v>9910515</v>
      </c>
      <c r="BG16" s="49">
        <f>BQ16</f>
        <v>955915</v>
      </c>
      <c r="BI16" s="99">
        <f t="shared" ref="BI16:BI79" si="2">BE16+BG16</f>
        <v>34784879</v>
      </c>
      <c r="BK16" s="55">
        <f>BI16-BS16</f>
        <v>-912105.93179057539</v>
      </c>
      <c r="BL16" s="92">
        <f>BK16/BS16</f>
        <v>-2.5551343720860958E-2</v>
      </c>
      <c r="BM16" s="55">
        <f t="shared" ref="BM16:BM79" si="3">BK16/BD16</f>
        <v>-92.141219495966808</v>
      </c>
      <c r="BO16" s="40">
        <v>34741069.931790575</v>
      </c>
      <c r="BP16" s="41">
        <v>10294187.93462698</v>
      </c>
      <c r="BQ16" s="42">
        <v>955915</v>
      </c>
      <c r="BR16" s="12"/>
      <c r="BS16" s="43">
        <v>35696984.931790575</v>
      </c>
      <c r="BT16" s="12"/>
      <c r="BU16" s="40">
        <v>-604897.15079999994</v>
      </c>
      <c r="BV16" s="41">
        <v>2898273.7860000003</v>
      </c>
      <c r="BW16" s="42">
        <v>2293376.6352000004</v>
      </c>
      <c r="BX16" s="12"/>
      <c r="BY16" s="43">
        <v>37990361.566990577</v>
      </c>
      <c r="BZ16" s="12"/>
      <c r="CA16" s="43">
        <v>5</v>
      </c>
    </row>
    <row r="17" spans="1:79" x14ac:dyDescent="0.25">
      <c r="A17" s="8">
        <v>9</v>
      </c>
      <c r="B17" s="8" t="s">
        <v>1</v>
      </c>
      <c r="C17" s="9">
        <v>2639</v>
      </c>
      <c r="D17" s="9">
        <v>9483985.7917561568</v>
      </c>
      <c r="E17" s="9">
        <v>2834944.8169488371</v>
      </c>
      <c r="F17" s="49">
        <v>-572285</v>
      </c>
      <c r="H17" s="96">
        <f t="shared" ref="H17:H80" si="4">D17+F17</f>
        <v>8911700.7917561568</v>
      </c>
      <c r="J17" s="135">
        <f t="shared" ref="J17:J80" si="5">H17-AR17</f>
        <v>-6701.3294159732759</v>
      </c>
      <c r="K17" s="92">
        <f t="shared" ref="K17:K80" si="6">J17/AR17</f>
        <v>-7.514047163296705E-4</v>
      </c>
      <c r="L17" s="129">
        <f t="shared" ref="L17:L79" si="7">J17/C17</f>
        <v>-2.5393442273487214</v>
      </c>
      <c r="N17" s="116">
        <v>44438</v>
      </c>
      <c r="O17" s="117">
        <v>19605</v>
      </c>
      <c r="P17" s="118">
        <f t="shared" ref="P17:P80" si="8">O17-N17</f>
        <v>-24833</v>
      </c>
      <c r="R17" s="138">
        <f t="shared" ref="R17:R80" si="9">H17+P17</f>
        <v>8886867.7917561568</v>
      </c>
      <c r="T17" s="8">
        <v>9</v>
      </c>
      <c r="U17" s="8" t="s">
        <v>1</v>
      </c>
      <c r="V17" s="9">
        <v>2639</v>
      </c>
      <c r="W17" s="9">
        <v>9471800.0222394187</v>
      </c>
      <c r="X17" s="9">
        <v>2789151.0829990706</v>
      </c>
      <c r="Y17" s="49">
        <v>-572285</v>
      </c>
      <c r="AA17" s="96">
        <f t="shared" ref="AA17:AA79" si="10">W17+Y17</f>
        <v>8899515.0222394187</v>
      </c>
      <c r="AC17" s="135">
        <f t="shared" ref="AC17:AC80" si="11">AA17-AR17</f>
        <v>-18887.098932711408</v>
      </c>
      <c r="AD17" s="92">
        <f t="shared" ref="AD17:AD80" si="12">AC17/AR17</f>
        <v>-2.1177671376662603E-3</v>
      </c>
      <c r="AE17" s="129">
        <f t="shared" si="1"/>
        <v>-7.1569150938656341</v>
      </c>
      <c r="AG17" s="116">
        <v>44438</v>
      </c>
      <c r="AH17" s="117">
        <v>19605</v>
      </c>
      <c r="AI17" s="118">
        <f t="shared" ref="AI17:AI80" si="13">AH17-AG17</f>
        <v>-24833</v>
      </c>
      <c r="AK17" s="138">
        <f t="shared" ref="AK17:AK80" si="14">AA17+AI17</f>
        <v>8874682.0222394187</v>
      </c>
      <c r="AN17" s="40">
        <v>9490687.1211721301</v>
      </c>
      <c r="AO17" s="41">
        <v>2659381.0129674436</v>
      </c>
      <c r="AP17" s="42">
        <v>-572285</v>
      </c>
      <c r="AQ17" s="12"/>
      <c r="AR17" s="43">
        <v>8918402.1211721301</v>
      </c>
      <c r="AS17" s="12"/>
      <c r="AT17" s="40">
        <v>-17091.204000000002</v>
      </c>
      <c r="AU17" s="41">
        <v>43385.364000000001</v>
      </c>
      <c r="AV17" s="42">
        <v>26294.16</v>
      </c>
      <c r="AW17" s="44"/>
      <c r="AX17" s="43">
        <v>8944696.2811721303</v>
      </c>
      <c r="AY17" s="12"/>
      <c r="AZ17" s="43">
        <v>9</v>
      </c>
      <c r="BA17" s="10"/>
      <c r="BB17" s="8">
        <v>9</v>
      </c>
      <c r="BC17" s="8" t="s">
        <v>1</v>
      </c>
      <c r="BD17" s="9">
        <v>2639</v>
      </c>
      <c r="BE17" s="9">
        <v>9222666</v>
      </c>
      <c r="BF17" s="9">
        <v>2659962</v>
      </c>
      <c r="BG17" s="49">
        <f t="shared" ref="BG17:BG80" si="15">BQ17</f>
        <v>-572285</v>
      </c>
      <c r="BI17" s="99">
        <f t="shared" si="2"/>
        <v>8650381</v>
      </c>
      <c r="BK17" s="55">
        <f t="shared" ref="BK17:BK80" si="16">BI17-BS17</f>
        <v>-268021.12117213011</v>
      </c>
      <c r="BL17" s="92">
        <f t="shared" ref="BL17:BL80" si="17">BK17/BS17</f>
        <v>-3.0052594347125552E-2</v>
      </c>
      <c r="BM17" s="55">
        <f t="shared" si="3"/>
        <v>-101.56162227060634</v>
      </c>
      <c r="BO17" s="40">
        <v>9490687.1211721301</v>
      </c>
      <c r="BP17" s="41">
        <v>2659381.0129674436</v>
      </c>
      <c r="BQ17" s="42">
        <v>-572285</v>
      </c>
      <c r="BR17" s="12"/>
      <c r="BS17" s="43">
        <v>8918402.1211721301</v>
      </c>
      <c r="BT17" s="12"/>
      <c r="BU17" s="40">
        <v>-17091.204000000002</v>
      </c>
      <c r="BV17" s="41">
        <v>43385.364000000001</v>
      </c>
      <c r="BW17" s="42">
        <v>26294.16</v>
      </c>
      <c r="BX17" s="44"/>
      <c r="BY17" s="43">
        <v>8944696.2811721303</v>
      </c>
      <c r="BZ17" s="12"/>
      <c r="CA17" s="43">
        <v>9</v>
      </c>
    </row>
    <row r="18" spans="1:79" x14ac:dyDescent="0.25">
      <c r="A18" s="8">
        <v>10</v>
      </c>
      <c r="B18" s="8" t="s">
        <v>2</v>
      </c>
      <c r="C18" s="9">
        <v>11907</v>
      </c>
      <c r="D18" s="9">
        <v>38941763.128295779</v>
      </c>
      <c r="E18" s="9">
        <v>11731775.46821647</v>
      </c>
      <c r="F18" s="49">
        <v>-748523</v>
      </c>
      <c r="H18" s="96">
        <f t="shared" si="4"/>
        <v>38193240.128295779</v>
      </c>
      <c r="J18" s="135">
        <f t="shared" si="5"/>
        <v>-474588.27115601301</v>
      </c>
      <c r="K18" s="92">
        <f t="shared" si="6"/>
        <v>-1.2273465844871222E-2</v>
      </c>
      <c r="L18" s="129">
        <f t="shared" si="7"/>
        <v>-39.857921487865376</v>
      </c>
      <c r="N18" s="116">
        <v>170824.9</v>
      </c>
      <c r="O18" s="117">
        <v>122923.35</v>
      </c>
      <c r="P18" s="118">
        <f t="shared" si="8"/>
        <v>-47901.549999999988</v>
      </c>
      <c r="R18" s="138">
        <f t="shared" si="9"/>
        <v>38145338.578295782</v>
      </c>
      <c r="T18" s="8">
        <v>10</v>
      </c>
      <c r="U18" s="8" t="s">
        <v>2</v>
      </c>
      <c r="V18" s="9">
        <v>11907</v>
      </c>
      <c r="W18" s="9">
        <v>38986443.989856854</v>
      </c>
      <c r="X18" s="9">
        <v>11699574.775770359</v>
      </c>
      <c r="Y18" s="49">
        <v>-748523</v>
      </c>
      <c r="AA18" s="96">
        <f t="shared" si="10"/>
        <v>38237920.989856854</v>
      </c>
      <c r="AC18" s="135">
        <f t="shared" si="11"/>
        <v>-429907.40959493816</v>
      </c>
      <c r="AD18" s="92">
        <f t="shared" si="12"/>
        <v>-1.1117961038666271E-2</v>
      </c>
      <c r="AE18" s="129">
        <f t="shared" si="1"/>
        <v>-36.105434584272963</v>
      </c>
      <c r="AG18" s="116">
        <v>170824.9</v>
      </c>
      <c r="AH18" s="117">
        <v>122923.35</v>
      </c>
      <c r="AI18" s="118">
        <f t="shared" si="13"/>
        <v>-47901.549999999988</v>
      </c>
      <c r="AK18" s="138">
        <f t="shared" si="14"/>
        <v>38190019.439856857</v>
      </c>
      <c r="AN18" s="40">
        <v>39416351.399451792</v>
      </c>
      <c r="AO18" s="41">
        <v>11914946.194845308</v>
      </c>
      <c r="AP18" s="42">
        <v>-748523</v>
      </c>
      <c r="AQ18" s="12"/>
      <c r="AR18" s="43">
        <v>38667828.399451792</v>
      </c>
      <c r="AS18" s="12"/>
      <c r="AT18" s="40">
        <v>-154110.07175999999</v>
      </c>
      <c r="AU18" s="41">
        <v>163155.2628</v>
      </c>
      <c r="AV18" s="42">
        <v>9045.1910400000052</v>
      </c>
      <c r="AW18" s="44"/>
      <c r="AX18" s="43">
        <v>38676873.590491794</v>
      </c>
      <c r="AY18" s="12"/>
      <c r="AZ18" s="43">
        <v>10</v>
      </c>
      <c r="BA18" s="10"/>
      <c r="BB18" s="8">
        <v>10</v>
      </c>
      <c r="BC18" s="8" t="s">
        <v>2</v>
      </c>
      <c r="BD18" s="9">
        <v>11907</v>
      </c>
      <c r="BE18" s="9">
        <v>38859234</v>
      </c>
      <c r="BF18" s="9">
        <v>11707515</v>
      </c>
      <c r="BG18" s="49">
        <f t="shared" si="15"/>
        <v>-748523</v>
      </c>
      <c r="BI18" s="99">
        <f t="shared" si="2"/>
        <v>38110711</v>
      </c>
      <c r="BK18" s="55">
        <f t="shared" si="16"/>
        <v>-557117.39945179224</v>
      </c>
      <c r="BL18" s="92">
        <f t="shared" si="17"/>
        <v>-1.4407775727578502E-2</v>
      </c>
      <c r="BM18" s="55">
        <f t="shared" si="3"/>
        <v>-46.789065209691124</v>
      </c>
      <c r="BO18" s="40">
        <v>39416351.399451792</v>
      </c>
      <c r="BP18" s="41">
        <v>11914946.194845308</v>
      </c>
      <c r="BQ18" s="42">
        <v>-748523</v>
      </c>
      <c r="BR18" s="12"/>
      <c r="BS18" s="43">
        <v>38667828.399451792</v>
      </c>
      <c r="BT18" s="12"/>
      <c r="BU18" s="40">
        <v>-154110.07175999999</v>
      </c>
      <c r="BV18" s="41">
        <v>163155.2628</v>
      </c>
      <c r="BW18" s="42">
        <v>9045.1910400000052</v>
      </c>
      <c r="BX18" s="44"/>
      <c r="BY18" s="43">
        <v>38676873.590491794</v>
      </c>
      <c r="BZ18" s="12"/>
      <c r="CA18" s="43">
        <v>10</v>
      </c>
    </row>
    <row r="19" spans="1:79" x14ac:dyDescent="0.25">
      <c r="A19" s="8">
        <v>16</v>
      </c>
      <c r="B19" s="8" t="s">
        <v>3</v>
      </c>
      <c r="C19" s="9">
        <v>8323</v>
      </c>
      <c r="D19" s="9">
        <v>17833328.661849577</v>
      </c>
      <c r="E19" s="9">
        <v>4148915.6158457804</v>
      </c>
      <c r="F19" s="49">
        <v>5474</v>
      </c>
      <c r="H19" s="96">
        <f t="shared" si="4"/>
        <v>17838802.661849577</v>
      </c>
      <c r="J19" s="135">
        <f t="shared" si="5"/>
        <v>-35706.024995625019</v>
      </c>
      <c r="K19" s="92">
        <f t="shared" si="6"/>
        <v>-1.9975947658859555E-3</v>
      </c>
      <c r="L19" s="129">
        <f t="shared" si="7"/>
        <v>-4.2900426523639332</v>
      </c>
      <c r="N19" s="116">
        <v>194586.16</v>
      </c>
      <c r="O19" s="117">
        <v>1033902.3500000001</v>
      </c>
      <c r="P19" s="118">
        <f t="shared" si="8"/>
        <v>839316.19000000006</v>
      </c>
      <c r="R19" s="138">
        <f t="shared" si="9"/>
        <v>18678118.851849578</v>
      </c>
      <c r="T19" s="8">
        <v>16</v>
      </c>
      <c r="U19" s="8" t="s">
        <v>3</v>
      </c>
      <c r="V19" s="9">
        <v>8323</v>
      </c>
      <c r="W19" s="9">
        <v>17736186.856497139</v>
      </c>
      <c r="X19" s="9">
        <v>4040694.238245782</v>
      </c>
      <c r="Y19" s="49">
        <v>5474</v>
      </c>
      <c r="AA19" s="96">
        <f t="shared" si="10"/>
        <v>17741660.856497139</v>
      </c>
      <c r="AC19" s="135">
        <f t="shared" si="11"/>
        <v>-132847.83034806326</v>
      </c>
      <c r="AD19" s="92">
        <f t="shared" si="12"/>
        <v>-7.4322507362584471E-3</v>
      </c>
      <c r="AE19" s="129">
        <f t="shared" si="1"/>
        <v>-15.961531941374895</v>
      </c>
      <c r="AG19" s="116">
        <v>194586.16</v>
      </c>
      <c r="AH19" s="117">
        <v>1033902.3500000001</v>
      </c>
      <c r="AI19" s="118">
        <f t="shared" si="13"/>
        <v>839316.19000000006</v>
      </c>
      <c r="AK19" s="138">
        <f t="shared" si="14"/>
        <v>18580977.04649714</v>
      </c>
      <c r="AN19" s="40">
        <v>17869034.686845202</v>
      </c>
      <c r="AO19" s="41">
        <v>3967006.5210216902</v>
      </c>
      <c r="AP19" s="42">
        <v>5474</v>
      </c>
      <c r="AQ19" s="12"/>
      <c r="AR19" s="43">
        <v>17874508.686845202</v>
      </c>
      <c r="AS19" s="12"/>
      <c r="AT19" s="40">
        <v>-212128.13579999999</v>
      </c>
      <c r="AU19" s="41">
        <v>824387.65140000009</v>
      </c>
      <c r="AV19" s="42">
        <v>612259.51560000004</v>
      </c>
      <c r="AW19" s="44"/>
      <c r="AX19" s="43">
        <v>18486768.202445202</v>
      </c>
      <c r="AY19" s="12"/>
      <c r="AZ19" s="43">
        <v>16</v>
      </c>
      <c r="BA19" s="10"/>
      <c r="BB19" s="8">
        <v>16</v>
      </c>
      <c r="BC19" s="8" t="s">
        <v>3</v>
      </c>
      <c r="BD19" s="9">
        <v>8323</v>
      </c>
      <c r="BE19" s="9">
        <v>16600402</v>
      </c>
      <c r="BF19" s="9">
        <v>2846433</v>
      </c>
      <c r="BG19" s="49">
        <f t="shared" si="15"/>
        <v>5474</v>
      </c>
      <c r="BI19" s="99">
        <f t="shared" si="2"/>
        <v>16605876</v>
      </c>
      <c r="BK19" s="55">
        <f t="shared" si="16"/>
        <v>-1268632.686845202</v>
      </c>
      <c r="BL19" s="92">
        <f t="shared" si="17"/>
        <v>-7.097440881151916E-2</v>
      </c>
      <c r="BM19" s="55">
        <f t="shared" si="3"/>
        <v>-152.42492933379816</v>
      </c>
      <c r="BO19" s="40">
        <v>17869034.686845202</v>
      </c>
      <c r="BP19" s="41">
        <v>3967006.5210216902</v>
      </c>
      <c r="BQ19" s="42">
        <v>5474</v>
      </c>
      <c r="BR19" s="12"/>
      <c r="BS19" s="43">
        <v>17874508.686845202</v>
      </c>
      <c r="BT19" s="12"/>
      <c r="BU19" s="40">
        <v>-212128.13579999999</v>
      </c>
      <c r="BV19" s="41">
        <v>824387.65140000009</v>
      </c>
      <c r="BW19" s="42">
        <v>612259.51560000004</v>
      </c>
      <c r="BX19" s="44"/>
      <c r="BY19" s="43">
        <v>18486768.202445202</v>
      </c>
      <c r="BZ19" s="12"/>
      <c r="CA19" s="43">
        <v>16</v>
      </c>
    </row>
    <row r="20" spans="1:79" x14ac:dyDescent="0.25">
      <c r="A20" s="8">
        <v>18</v>
      </c>
      <c r="B20" s="8" t="s">
        <v>4</v>
      </c>
      <c r="C20" s="9">
        <v>5046</v>
      </c>
      <c r="D20" s="9">
        <v>7773220.4357588943</v>
      </c>
      <c r="E20" s="9">
        <v>1445930.3911703725</v>
      </c>
      <c r="F20" s="49">
        <v>-196077</v>
      </c>
      <c r="H20" s="96">
        <f t="shared" si="4"/>
        <v>7577143.4357588943</v>
      </c>
      <c r="J20" s="135">
        <f t="shared" si="5"/>
        <v>179357.53809878416</v>
      </c>
      <c r="K20" s="92">
        <f t="shared" si="6"/>
        <v>2.424475925364564E-2</v>
      </c>
      <c r="L20" s="129">
        <f t="shared" si="7"/>
        <v>35.544498235985763</v>
      </c>
      <c r="N20" s="116">
        <v>314085.17000000004</v>
      </c>
      <c r="O20" s="117">
        <v>822103</v>
      </c>
      <c r="P20" s="118">
        <f t="shared" si="8"/>
        <v>508017.82999999996</v>
      </c>
      <c r="R20" s="138">
        <f t="shared" si="9"/>
        <v>8085161.2657588944</v>
      </c>
      <c r="T20" s="8">
        <v>18</v>
      </c>
      <c r="U20" s="8" t="s">
        <v>4</v>
      </c>
      <c r="V20" s="9">
        <v>5046</v>
      </c>
      <c r="W20" s="9">
        <v>7735185.301412873</v>
      </c>
      <c r="X20" s="9">
        <v>1447944.8011733347</v>
      </c>
      <c r="Y20" s="49">
        <v>-196077</v>
      </c>
      <c r="AA20" s="96">
        <f t="shared" si="10"/>
        <v>7539108.301412873</v>
      </c>
      <c r="AC20" s="135">
        <f t="shared" si="11"/>
        <v>141322.40375276282</v>
      </c>
      <c r="AD20" s="92">
        <f t="shared" si="12"/>
        <v>1.9103337905124092E-2</v>
      </c>
      <c r="AE20" s="129">
        <f t="shared" si="1"/>
        <v>28.006818024725096</v>
      </c>
      <c r="AG20" s="116">
        <v>314085.17000000004</v>
      </c>
      <c r="AH20" s="117">
        <v>822103</v>
      </c>
      <c r="AI20" s="118">
        <f t="shared" si="13"/>
        <v>508017.82999999996</v>
      </c>
      <c r="AK20" s="138">
        <f t="shared" si="14"/>
        <v>8047126.131412873</v>
      </c>
      <c r="AN20" s="40">
        <v>7593862.8976601101</v>
      </c>
      <c r="AO20" s="41">
        <v>1101380.0397392623</v>
      </c>
      <c r="AP20" s="42">
        <v>-196077</v>
      </c>
      <c r="AQ20" s="12"/>
      <c r="AR20" s="43">
        <v>7397785.8976601101</v>
      </c>
      <c r="AS20" s="12"/>
      <c r="AT20" s="40">
        <v>-270842.99507999996</v>
      </c>
      <c r="AU20" s="41">
        <v>792834.6594</v>
      </c>
      <c r="AV20" s="42">
        <v>521991.66432000004</v>
      </c>
      <c r="AW20" s="44"/>
      <c r="AX20" s="43">
        <v>7919777.5619801106</v>
      </c>
      <c r="AY20" s="12"/>
      <c r="AZ20" s="43">
        <v>18</v>
      </c>
      <c r="BA20" s="10"/>
      <c r="BB20" s="8">
        <v>18</v>
      </c>
      <c r="BC20" s="8" t="s">
        <v>4</v>
      </c>
      <c r="BD20" s="9">
        <v>5046</v>
      </c>
      <c r="BE20" s="9">
        <v>7766862</v>
      </c>
      <c r="BF20" s="9">
        <v>1433906</v>
      </c>
      <c r="BG20" s="49">
        <f t="shared" si="15"/>
        <v>-196077</v>
      </c>
      <c r="BI20" s="99">
        <f t="shared" si="2"/>
        <v>7570785</v>
      </c>
      <c r="BK20" s="55">
        <f t="shared" si="16"/>
        <v>172999.10233988985</v>
      </c>
      <c r="BL20" s="92">
        <f t="shared" si="17"/>
        <v>2.3385254011556184E-2</v>
      </c>
      <c r="BM20" s="55">
        <f t="shared" si="3"/>
        <v>34.284403951623041</v>
      </c>
      <c r="BO20" s="40">
        <v>7593862.8976601101</v>
      </c>
      <c r="BP20" s="41">
        <v>1101380.0397392623</v>
      </c>
      <c r="BQ20" s="42">
        <v>-196077</v>
      </c>
      <c r="BR20" s="12"/>
      <c r="BS20" s="43">
        <v>7397785.8976601101</v>
      </c>
      <c r="BT20" s="12"/>
      <c r="BU20" s="40">
        <v>-270842.99507999996</v>
      </c>
      <c r="BV20" s="41">
        <v>792834.6594</v>
      </c>
      <c r="BW20" s="42">
        <v>521991.66432000004</v>
      </c>
      <c r="BX20" s="44"/>
      <c r="BY20" s="43">
        <v>7919777.5619801106</v>
      </c>
      <c r="BZ20" s="12"/>
      <c r="CA20" s="43">
        <v>18</v>
      </c>
    </row>
    <row r="21" spans="1:79" x14ac:dyDescent="0.25">
      <c r="A21" s="8">
        <v>19</v>
      </c>
      <c r="B21" s="8" t="s">
        <v>5</v>
      </c>
      <c r="C21" s="9">
        <v>3984</v>
      </c>
      <c r="D21" s="9">
        <v>6651830.7887328202</v>
      </c>
      <c r="E21" s="9">
        <v>1781177.292814712</v>
      </c>
      <c r="F21" s="49">
        <v>-829636</v>
      </c>
      <c r="H21" s="96">
        <f t="shared" si="4"/>
        <v>5822194.7887328202</v>
      </c>
      <c r="J21" s="135">
        <f t="shared" si="5"/>
        <v>-163939.71020072512</v>
      </c>
      <c r="K21" s="92">
        <f t="shared" si="6"/>
        <v>-2.7386573126603097E-2</v>
      </c>
      <c r="L21" s="129">
        <f t="shared" si="7"/>
        <v>-41.149525652792448</v>
      </c>
      <c r="N21" s="116">
        <v>256289.63000000003</v>
      </c>
      <c r="O21" s="117">
        <v>117891.4</v>
      </c>
      <c r="P21" s="118">
        <f t="shared" si="8"/>
        <v>-138398.23000000004</v>
      </c>
      <c r="R21" s="138">
        <f t="shared" si="9"/>
        <v>5683796.5587328197</v>
      </c>
      <c r="T21" s="8">
        <v>19</v>
      </c>
      <c r="U21" s="8" t="s">
        <v>5</v>
      </c>
      <c r="V21" s="9">
        <v>3984</v>
      </c>
      <c r="W21" s="9">
        <v>6569626.5670046126</v>
      </c>
      <c r="X21" s="9">
        <v>1740226.003233104</v>
      </c>
      <c r="Y21" s="49">
        <v>-829636</v>
      </c>
      <c r="AA21" s="96">
        <f t="shared" si="10"/>
        <v>5739990.5670046126</v>
      </c>
      <c r="AC21" s="135">
        <f t="shared" si="11"/>
        <v>-246143.93192893267</v>
      </c>
      <c r="AD21" s="92">
        <f t="shared" si="12"/>
        <v>-4.1119011270592774E-2</v>
      </c>
      <c r="AE21" s="129">
        <f t="shared" si="1"/>
        <v>-61.783115444009205</v>
      </c>
      <c r="AG21" s="116">
        <v>256289.63000000003</v>
      </c>
      <c r="AH21" s="117">
        <v>117891.4</v>
      </c>
      <c r="AI21" s="118">
        <f t="shared" si="13"/>
        <v>-138398.23000000004</v>
      </c>
      <c r="AK21" s="138">
        <f t="shared" si="14"/>
        <v>5601592.3370046122</v>
      </c>
      <c r="AN21" s="40">
        <v>6815770.4989335453</v>
      </c>
      <c r="AO21" s="41">
        <v>1805301.386068573</v>
      </c>
      <c r="AP21" s="42">
        <v>-829636</v>
      </c>
      <c r="AQ21" s="12"/>
      <c r="AR21" s="43">
        <v>5986134.4989335453</v>
      </c>
      <c r="AS21" s="12"/>
      <c r="AT21" s="40">
        <v>-262310.54015999998</v>
      </c>
      <c r="AU21" s="41">
        <v>115760.03939999999</v>
      </c>
      <c r="AV21" s="42">
        <v>-146550.50075999997</v>
      </c>
      <c r="AW21" s="44"/>
      <c r="AX21" s="43">
        <v>5839583.9981735451</v>
      </c>
      <c r="AY21" s="12"/>
      <c r="AZ21" s="43">
        <v>19</v>
      </c>
      <c r="BA21" s="10"/>
      <c r="BB21" s="8">
        <v>19</v>
      </c>
      <c r="BC21" s="8" t="s">
        <v>5</v>
      </c>
      <c r="BD21" s="9">
        <v>3984</v>
      </c>
      <c r="BE21" s="9">
        <v>6509486</v>
      </c>
      <c r="BF21" s="9">
        <v>1736783</v>
      </c>
      <c r="BG21" s="49">
        <f t="shared" si="15"/>
        <v>-829636</v>
      </c>
      <c r="BI21" s="99">
        <f t="shared" si="2"/>
        <v>5679850</v>
      </c>
      <c r="BK21" s="55">
        <f t="shared" si="16"/>
        <v>-306284.49893354531</v>
      </c>
      <c r="BL21" s="92">
        <f t="shared" si="17"/>
        <v>-5.1165656065380954E-2</v>
      </c>
      <c r="BM21" s="55">
        <f t="shared" si="3"/>
        <v>-76.87863929054852</v>
      </c>
      <c r="BO21" s="40">
        <v>6815770.4989335453</v>
      </c>
      <c r="BP21" s="41">
        <v>1805301.386068573</v>
      </c>
      <c r="BQ21" s="42">
        <v>-829636</v>
      </c>
      <c r="BR21" s="12"/>
      <c r="BS21" s="43">
        <v>5986134.4989335453</v>
      </c>
      <c r="BT21" s="12"/>
      <c r="BU21" s="40">
        <v>-262310.54015999998</v>
      </c>
      <c r="BV21" s="41">
        <v>115760.03939999999</v>
      </c>
      <c r="BW21" s="42">
        <v>-146550.50075999997</v>
      </c>
      <c r="BX21" s="44"/>
      <c r="BY21" s="43">
        <v>5839583.9981735451</v>
      </c>
      <c r="BZ21" s="12"/>
      <c r="CA21" s="43">
        <v>19</v>
      </c>
    </row>
    <row r="22" spans="1:79" x14ac:dyDescent="0.25">
      <c r="A22" s="8">
        <v>20</v>
      </c>
      <c r="B22" s="8" t="s">
        <v>6</v>
      </c>
      <c r="C22" s="9">
        <v>16923</v>
      </c>
      <c r="D22" s="9">
        <v>32327975.22501643</v>
      </c>
      <c r="E22" s="9">
        <v>8921169.0413515251</v>
      </c>
      <c r="F22" s="49">
        <v>-2162997</v>
      </c>
      <c r="H22" s="96">
        <f t="shared" si="4"/>
        <v>30164978.22501643</v>
      </c>
      <c r="J22" s="135">
        <f t="shared" si="5"/>
        <v>-407918.73881415278</v>
      </c>
      <c r="K22" s="92">
        <f t="shared" si="6"/>
        <v>-1.3342495455917805E-2</v>
      </c>
      <c r="L22" s="129">
        <f t="shared" si="7"/>
        <v>-24.104398677193924</v>
      </c>
      <c r="N22" s="116">
        <v>937419.6100000001</v>
      </c>
      <c r="O22" s="117">
        <v>351648.35</v>
      </c>
      <c r="P22" s="118">
        <f t="shared" si="8"/>
        <v>-585771.26000000013</v>
      </c>
      <c r="R22" s="138">
        <f t="shared" si="9"/>
        <v>29579206.965016428</v>
      </c>
      <c r="T22" s="8">
        <v>20</v>
      </c>
      <c r="U22" s="8" t="s">
        <v>6</v>
      </c>
      <c r="V22" s="9">
        <v>16923</v>
      </c>
      <c r="W22" s="9">
        <v>32039914.378400877</v>
      </c>
      <c r="X22" s="9">
        <v>8696855.4193618894</v>
      </c>
      <c r="Y22" s="49">
        <v>-2162997</v>
      </c>
      <c r="AA22" s="96">
        <f t="shared" si="10"/>
        <v>29876917.378400877</v>
      </c>
      <c r="AC22" s="135">
        <f t="shared" si="11"/>
        <v>-695979.58542970568</v>
      </c>
      <c r="AD22" s="92">
        <f t="shared" si="12"/>
        <v>-2.2764593955655815E-2</v>
      </c>
      <c r="AE22" s="129">
        <f t="shared" si="1"/>
        <v>-41.126253349270563</v>
      </c>
      <c r="AG22" s="116">
        <v>937419.6100000001</v>
      </c>
      <c r="AH22" s="117">
        <v>351648.35</v>
      </c>
      <c r="AI22" s="118">
        <f t="shared" si="13"/>
        <v>-585771.26000000013</v>
      </c>
      <c r="AK22" s="138">
        <f t="shared" si="14"/>
        <v>29291146.118400875</v>
      </c>
      <c r="AN22" s="40">
        <v>32735893.963830583</v>
      </c>
      <c r="AO22" s="41">
        <v>8478197.6825600062</v>
      </c>
      <c r="AP22" s="42">
        <v>-2162997</v>
      </c>
      <c r="AQ22" s="12"/>
      <c r="AR22" s="43">
        <v>30572896.963830583</v>
      </c>
      <c r="AS22" s="12"/>
      <c r="AT22" s="40">
        <v>-777465.72288000013</v>
      </c>
      <c r="AU22" s="41">
        <v>148890.68100000001</v>
      </c>
      <c r="AV22" s="42">
        <v>-628575.04188000015</v>
      </c>
      <c r="AW22" s="44"/>
      <c r="AX22" s="43">
        <v>29944321.921950582</v>
      </c>
      <c r="AY22" s="12"/>
      <c r="AZ22" s="43">
        <v>20</v>
      </c>
      <c r="BA22" s="10"/>
      <c r="BB22" s="8">
        <v>20</v>
      </c>
      <c r="BC22" s="8" t="s">
        <v>6</v>
      </c>
      <c r="BD22" s="9">
        <v>16923</v>
      </c>
      <c r="BE22" s="9">
        <v>31754234</v>
      </c>
      <c r="BF22" s="9">
        <v>8465005</v>
      </c>
      <c r="BG22" s="49">
        <f t="shared" si="15"/>
        <v>-2162997</v>
      </c>
      <c r="BI22" s="99">
        <f t="shared" si="2"/>
        <v>29591237</v>
      </c>
      <c r="BK22" s="55">
        <f t="shared" si="16"/>
        <v>-981659.9638305828</v>
      </c>
      <c r="BL22" s="92">
        <f t="shared" si="17"/>
        <v>-3.2108830412503613E-2</v>
      </c>
      <c r="BM22" s="55">
        <f t="shared" si="3"/>
        <v>-58.007443351095127</v>
      </c>
      <c r="BO22" s="40">
        <v>32735893.963830583</v>
      </c>
      <c r="BP22" s="41">
        <v>8478197.6825600062</v>
      </c>
      <c r="BQ22" s="42">
        <v>-2162997</v>
      </c>
      <c r="BR22" s="12"/>
      <c r="BS22" s="43">
        <v>30572896.963830583</v>
      </c>
      <c r="BT22" s="12"/>
      <c r="BU22" s="40">
        <v>-777465.72288000013</v>
      </c>
      <c r="BV22" s="41">
        <v>148890.68100000001</v>
      </c>
      <c r="BW22" s="42">
        <v>-628575.04188000015</v>
      </c>
      <c r="BX22" s="44"/>
      <c r="BY22" s="43">
        <v>29944321.921950582</v>
      </c>
      <c r="BZ22" s="12"/>
      <c r="CA22" s="43">
        <v>20</v>
      </c>
    </row>
    <row r="23" spans="1:79" x14ac:dyDescent="0.25">
      <c r="A23" s="8">
        <v>46</v>
      </c>
      <c r="B23" s="8" t="s">
        <v>7</v>
      </c>
      <c r="C23" s="9">
        <v>1453</v>
      </c>
      <c r="D23" s="9">
        <v>5596756.0444356706</v>
      </c>
      <c r="E23" s="9">
        <v>1119567.18719619</v>
      </c>
      <c r="F23" s="49">
        <v>-359393</v>
      </c>
      <c r="H23" s="96">
        <f t="shared" si="4"/>
        <v>5237363.0444356706</v>
      </c>
      <c r="J23" s="135">
        <f t="shared" si="5"/>
        <v>-35130.024322943762</v>
      </c>
      <c r="K23" s="92">
        <f t="shared" si="6"/>
        <v>-6.6628867719336756E-3</v>
      </c>
      <c r="L23" s="129">
        <f t="shared" si="7"/>
        <v>-24.17758040120011</v>
      </c>
      <c r="N23" s="116">
        <v>43026.44</v>
      </c>
      <c r="O23" s="117">
        <v>128216.7</v>
      </c>
      <c r="P23" s="118">
        <f t="shared" si="8"/>
        <v>85190.26</v>
      </c>
      <c r="R23" s="138">
        <f t="shared" si="9"/>
        <v>5322553.3044356704</v>
      </c>
      <c r="T23" s="8">
        <v>46</v>
      </c>
      <c r="U23" s="8" t="s">
        <v>7</v>
      </c>
      <c r="V23" s="9">
        <v>1453</v>
      </c>
      <c r="W23" s="9">
        <v>5624987.3324573748</v>
      </c>
      <c r="X23" s="9">
        <v>1117777.8109942856</v>
      </c>
      <c r="Y23" s="49">
        <v>-359393</v>
      </c>
      <c r="AA23" s="96">
        <f t="shared" si="10"/>
        <v>5265594.3324573748</v>
      </c>
      <c r="AC23" s="135">
        <f t="shared" si="11"/>
        <v>-6898.7363012395799</v>
      </c>
      <c r="AD23" s="92">
        <f t="shared" si="12"/>
        <v>-1.3084391408908684E-3</v>
      </c>
      <c r="AE23" s="129">
        <f t="shared" si="1"/>
        <v>-4.7479258783479557</v>
      </c>
      <c r="AG23" s="116">
        <v>43026.44</v>
      </c>
      <c r="AH23" s="117">
        <v>128216.7</v>
      </c>
      <c r="AI23" s="118">
        <f t="shared" si="13"/>
        <v>85190.26</v>
      </c>
      <c r="AK23" s="138">
        <f t="shared" si="14"/>
        <v>5350784.5924573746</v>
      </c>
      <c r="AN23" s="40">
        <v>5631886.0687586144</v>
      </c>
      <c r="AO23" s="41">
        <v>1196158.7592914295</v>
      </c>
      <c r="AP23" s="42">
        <v>-359393</v>
      </c>
      <c r="AQ23" s="12"/>
      <c r="AR23" s="43">
        <v>5272493.0687586144</v>
      </c>
      <c r="AS23" s="12"/>
      <c r="AT23" s="40">
        <v>-39336.06336</v>
      </c>
      <c r="AU23" s="41">
        <v>107871.7914</v>
      </c>
      <c r="AV23" s="42">
        <v>68535.728040000002</v>
      </c>
      <c r="AW23" s="44"/>
      <c r="AX23" s="43">
        <v>5341028.7967986148</v>
      </c>
      <c r="AY23" s="12"/>
      <c r="AZ23" s="43">
        <v>46</v>
      </c>
      <c r="BA23" s="10"/>
      <c r="BB23" s="8">
        <v>46</v>
      </c>
      <c r="BC23" s="8" t="s">
        <v>7</v>
      </c>
      <c r="BD23" s="9">
        <v>1453</v>
      </c>
      <c r="BE23" s="9">
        <v>5587830</v>
      </c>
      <c r="BF23" s="9">
        <v>1163326</v>
      </c>
      <c r="BG23" s="49">
        <f t="shared" si="15"/>
        <v>-359393</v>
      </c>
      <c r="BI23" s="99">
        <f t="shared" si="2"/>
        <v>5228437</v>
      </c>
      <c r="BK23" s="55">
        <f t="shared" si="16"/>
        <v>-44056.068758614361</v>
      </c>
      <c r="BL23" s="92">
        <f t="shared" si="17"/>
        <v>-8.3558324656057194E-3</v>
      </c>
      <c r="BM23" s="55">
        <f t="shared" si="3"/>
        <v>-30.32076308232234</v>
      </c>
      <c r="BO23" s="40">
        <v>5631886.0687586144</v>
      </c>
      <c r="BP23" s="41">
        <v>1196158.7592914295</v>
      </c>
      <c r="BQ23" s="42">
        <v>-359393</v>
      </c>
      <c r="BR23" s="12"/>
      <c r="BS23" s="43">
        <v>5272493.0687586144</v>
      </c>
      <c r="BT23" s="12"/>
      <c r="BU23" s="40">
        <v>-39336.06336</v>
      </c>
      <c r="BV23" s="41">
        <v>107871.7914</v>
      </c>
      <c r="BW23" s="42">
        <v>68535.728040000002</v>
      </c>
      <c r="BX23" s="44"/>
      <c r="BY23" s="43">
        <v>5341028.7967986148</v>
      </c>
      <c r="BZ23" s="12"/>
      <c r="CA23" s="43">
        <v>46</v>
      </c>
    </row>
    <row r="24" spans="1:79" x14ac:dyDescent="0.25">
      <c r="A24" s="8">
        <v>47</v>
      </c>
      <c r="B24" s="8" t="s">
        <v>8</v>
      </c>
      <c r="C24" s="9">
        <v>1872</v>
      </c>
      <c r="D24" s="9">
        <v>8599789.1312018521</v>
      </c>
      <c r="E24" s="9">
        <v>1585287.9228310592</v>
      </c>
      <c r="F24" s="49">
        <v>89679</v>
      </c>
      <c r="H24" s="96">
        <f t="shared" si="4"/>
        <v>8689468.1312018521</v>
      </c>
      <c r="J24" s="135">
        <f t="shared" si="5"/>
        <v>-158209.67180123366</v>
      </c>
      <c r="K24" s="92">
        <f t="shared" si="6"/>
        <v>-1.7881491089959674E-2</v>
      </c>
      <c r="L24" s="129">
        <f t="shared" si="7"/>
        <v>-84.513713569035076</v>
      </c>
      <c r="N24" s="116">
        <v>13070</v>
      </c>
      <c r="O24" s="117">
        <v>6535</v>
      </c>
      <c r="P24" s="118">
        <f t="shared" si="8"/>
        <v>-6535</v>
      </c>
      <c r="R24" s="138">
        <f t="shared" si="9"/>
        <v>8682933.1312018521</v>
      </c>
      <c r="T24" s="8">
        <v>47</v>
      </c>
      <c r="U24" s="8" t="s">
        <v>8</v>
      </c>
      <c r="V24" s="9">
        <v>1872</v>
      </c>
      <c r="W24" s="9">
        <v>8625424.1880329512</v>
      </c>
      <c r="X24" s="9">
        <v>1599143.7663962366</v>
      </c>
      <c r="Y24" s="49">
        <v>89679</v>
      </c>
      <c r="AA24" s="96">
        <f t="shared" si="10"/>
        <v>8715103.1880329512</v>
      </c>
      <c r="AC24" s="135">
        <f t="shared" si="11"/>
        <v>-132574.61497013457</v>
      </c>
      <c r="AD24" s="92">
        <f t="shared" si="12"/>
        <v>-1.4984114241268595E-2</v>
      </c>
      <c r="AE24" s="129">
        <f t="shared" si="1"/>
        <v>-70.819772954131722</v>
      </c>
      <c r="AG24" s="116">
        <v>13070</v>
      </c>
      <c r="AH24" s="117">
        <v>6535</v>
      </c>
      <c r="AI24" s="118">
        <f t="shared" si="13"/>
        <v>-6535</v>
      </c>
      <c r="AK24" s="138">
        <f t="shared" si="14"/>
        <v>8708568.1880329512</v>
      </c>
      <c r="AN24" s="40">
        <v>8757998.8030030858</v>
      </c>
      <c r="AO24" s="41">
        <v>1604059.8070978317</v>
      </c>
      <c r="AP24" s="42">
        <v>89679</v>
      </c>
      <c r="AQ24" s="12"/>
      <c r="AR24" s="43">
        <v>8847677.8030030858</v>
      </c>
      <c r="AS24" s="12"/>
      <c r="AT24" s="40">
        <v>-25176.658199999998</v>
      </c>
      <c r="AU24" s="41">
        <v>21101.063399999999</v>
      </c>
      <c r="AV24" s="42">
        <v>-4075.5947999999989</v>
      </c>
      <c r="AW24" s="44"/>
      <c r="AX24" s="43">
        <v>8843602.2082030866</v>
      </c>
      <c r="AY24" s="12"/>
      <c r="AZ24" s="43">
        <v>47</v>
      </c>
      <c r="BA24" s="10"/>
      <c r="BB24" s="8">
        <v>47</v>
      </c>
      <c r="BC24" s="8" t="s">
        <v>8</v>
      </c>
      <c r="BD24" s="9">
        <v>1872</v>
      </c>
      <c r="BE24" s="9">
        <v>8621180</v>
      </c>
      <c r="BF24" s="9">
        <v>1534157</v>
      </c>
      <c r="BG24" s="49">
        <f t="shared" si="15"/>
        <v>89679</v>
      </c>
      <c r="BI24" s="99">
        <f t="shared" si="2"/>
        <v>8710859</v>
      </c>
      <c r="BK24" s="55">
        <f t="shared" si="16"/>
        <v>-136818.80300308578</v>
      </c>
      <c r="BL24" s="92">
        <f t="shared" si="17"/>
        <v>-1.5463809380202184E-2</v>
      </c>
      <c r="BM24" s="55">
        <f t="shared" si="3"/>
        <v>-73.086967416178297</v>
      </c>
      <c r="BO24" s="40">
        <v>8757998.8030030858</v>
      </c>
      <c r="BP24" s="41">
        <v>1604059.8070978317</v>
      </c>
      <c r="BQ24" s="42">
        <v>89679</v>
      </c>
      <c r="BR24" s="12"/>
      <c r="BS24" s="43">
        <v>8847677.8030030858</v>
      </c>
      <c r="BT24" s="12"/>
      <c r="BU24" s="40">
        <v>-25176.658199999998</v>
      </c>
      <c r="BV24" s="41">
        <v>21101.063399999999</v>
      </c>
      <c r="BW24" s="42">
        <v>-4075.5947999999989</v>
      </c>
      <c r="BX24" s="44"/>
      <c r="BY24" s="43">
        <v>8843602.2082030866</v>
      </c>
      <c r="BZ24" s="12"/>
      <c r="CA24" s="43">
        <v>47</v>
      </c>
    </row>
    <row r="25" spans="1:79" x14ac:dyDescent="0.25">
      <c r="A25" s="8">
        <v>49</v>
      </c>
      <c r="B25" s="8" t="s">
        <v>9</v>
      </c>
      <c r="C25" s="9">
        <v>274583</v>
      </c>
      <c r="D25" s="9">
        <v>51661192.289857477</v>
      </c>
      <c r="E25" s="9">
        <v>-174284738.86402139</v>
      </c>
      <c r="F25" s="49">
        <v>-16612815</v>
      </c>
      <c r="H25" s="96">
        <f t="shared" si="4"/>
        <v>35048377.289857477</v>
      </c>
      <c r="J25" s="135">
        <f t="shared" si="5"/>
        <v>-88267.719426870346</v>
      </c>
      <c r="K25" s="92">
        <f t="shared" si="6"/>
        <v>-2.5121271368836406E-3</v>
      </c>
      <c r="L25" s="129">
        <f t="shared" si="7"/>
        <v>-0.32146097692453773</v>
      </c>
      <c r="N25" s="116">
        <v>16200398.313999996</v>
      </c>
      <c r="O25" s="117">
        <v>2131324.9</v>
      </c>
      <c r="P25" s="118">
        <f t="shared" si="8"/>
        <v>-14069073.413999995</v>
      </c>
      <c r="R25" s="138">
        <f t="shared" si="9"/>
        <v>20979303.87585748</v>
      </c>
      <c r="T25" s="8">
        <v>49</v>
      </c>
      <c r="U25" s="8" t="s">
        <v>9</v>
      </c>
      <c r="V25" s="9">
        <v>274583</v>
      </c>
      <c r="W25" s="9">
        <v>52527264.665619761</v>
      </c>
      <c r="X25" s="9">
        <v>-172355128.21075398</v>
      </c>
      <c r="Y25" s="49">
        <v>-16612815</v>
      </c>
      <c r="AA25" s="96">
        <f t="shared" si="10"/>
        <v>35914449.665619761</v>
      </c>
      <c r="AC25" s="135">
        <f t="shared" si="11"/>
        <v>777804.65633541346</v>
      </c>
      <c r="AD25" s="92">
        <f t="shared" si="12"/>
        <v>2.2136565859657058E-2</v>
      </c>
      <c r="AE25" s="129">
        <f t="shared" si="1"/>
        <v>2.8326759352742648</v>
      </c>
      <c r="AG25" s="116">
        <v>16200398.313999996</v>
      </c>
      <c r="AH25" s="117">
        <v>2131324.9</v>
      </c>
      <c r="AI25" s="118">
        <f t="shared" si="13"/>
        <v>-14069073.413999995</v>
      </c>
      <c r="AK25" s="138">
        <f t="shared" si="14"/>
        <v>21845376.251619764</v>
      </c>
      <c r="AN25" s="40">
        <v>51749460.009284347</v>
      </c>
      <c r="AO25" s="41">
        <v>-172217050.5915207</v>
      </c>
      <c r="AP25" s="42">
        <v>-16612815</v>
      </c>
      <c r="AQ25" s="12"/>
      <c r="AR25" s="43">
        <v>35136645.009284347</v>
      </c>
      <c r="AS25" s="12"/>
      <c r="AT25" s="40">
        <v>-16671217.899983995</v>
      </c>
      <c r="AU25" s="41">
        <v>2457452.1936000008</v>
      </c>
      <c r="AV25" s="42">
        <v>-14213765.706383994</v>
      </c>
      <c r="AW25" s="44"/>
      <c r="AX25" s="43">
        <v>20922879.302900352</v>
      </c>
      <c r="AY25" s="12"/>
      <c r="AZ25" s="43">
        <v>49</v>
      </c>
      <c r="BA25" s="10"/>
      <c r="BB25" s="8">
        <v>49</v>
      </c>
      <c r="BC25" s="8" t="s">
        <v>9</v>
      </c>
      <c r="BD25" s="9">
        <v>274583</v>
      </c>
      <c r="BE25" s="9">
        <v>57822777</v>
      </c>
      <c r="BF25" s="9">
        <v>-165899064</v>
      </c>
      <c r="BG25" s="49">
        <f t="shared" si="15"/>
        <v>-16612815</v>
      </c>
      <c r="BI25" s="99">
        <f t="shared" si="2"/>
        <v>41209962</v>
      </c>
      <c r="BK25" s="55">
        <f t="shared" si="16"/>
        <v>6073316.9907156527</v>
      </c>
      <c r="BL25" s="92">
        <f t="shared" si="17"/>
        <v>0.17284851724206643</v>
      </c>
      <c r="BM25" s="55">
        <f t="shared" si="3"/>
        <v>22.118328486161388</v>
      </c>
      <c r="BO25" s="40">
        <v>51749460.009284347</v>
      </c>
      <c r="BP25" s="41">
        <v>-172217050.5915207</v>
      </c>
      <c r="BQ25" s="42">
        <v>-16612815</v>
      </c>
      <c r="BR25" s="12"/>
      <c r="BS25" s="43">
        <v>35136645.009284347</v>
      </c>
      <c r="BT25" s="12"/>
      <c r="BU25" s="40">
        <v>-16671217.899983995</v>
      </c>
      <c r="BV25" s="41">
        <v>2457452.1936000008</v>
      </c>
      <c r="BW25" s="42">
        <v>-14213765.706383994</v>
      </c>
      <c r="BX25" s="44"/>
      <c r="BY25" s="43">
        <v>20922879.302900352</v>
      </c>
      <c r="BZ25" s="12"/>
      <c r="CA25" s="43">
        <v>49</v>
      </c>
    </row>
    <row r="26" spans="1:79" x14ac:dyDescent="0.25">
      <c r="A26" s="8">
        <v>50</v>
      </c>
      <c r="B26" s="8" t="s">
        <v>10</v>
      </c>
      <c r="C26" s="9">
        <v>12004</v>
      </c>
      <c r="D26" s="9">
        <v>23876323.225973725</v>
      </c>
      <c r="E26" s="9">
        <v>4160623.2263141512</v>
      </c>
      <c r="F26" s="49">
        <v>-825725</v>
      </c>
      <c r="H26" s="96">
        <f t="shared" si="4"/>
        <v>23050598.225973725</v>
      </c>
      <c r="J26" s="135">
        <f t="shared" si="5"/>
        <v>-883436.06397794932</v>
      </c>
      <c r="K26" s="92">
        <f t="shared" si="6"/>
        <v>-3.6911289307747251E-2</v>
      </c>
      <c r="L26" s="129">
        <f t="shared" si="7"/>
        <v>-73.5951402847342</v>
      </c>
      <c r="N26" s="116">
        <v>205930.91999999998</v>
      </c>
      <c r="O26" s="117">
        <v>370142.4</v>
      </c>
      <c r="P26" s="118">
        <f t="shared" si="8"/>
        <v>164211.48000000004</v>
      </c>
      <c r="R26" s="138">
        <f t="shared" si="9"/>
        <v>23214809.705973726</v>
      </c>
      <c r="T26" s="8">
        <v>50</v>
      </c>
      <c r="U26" s="8" t="s">
        <v>10</v>
      </c>
      <c r="V26" s="9">
        <v>12004</v>
      </c>
      <c r="W26" s="9">
        <v>23781586.204630867</v>
      </c>
      <c r="X26" s="9">
        <v>4068098.8572253641</v>
      </c>
      <c r="Y26" s="49">
        <v>-825725</v>
      </c>
      <c r="AA26" s="96">
        <f t="shared" si="10"/>
        <v>22955861.204630867</v>
      </c>
      <c r="AC26" s="135">
        <f t="shared" si="11"/>
        <v>-978173.08532080799</v>
      </c>
      <c r="AD26" s="92">
        <f t="shared" si="12"/>
        <v>-4.086954474413361E-2</v>
      </c>
      <c r="AE26" s="129">
        <f t="shared" si="1"/>
        <v>-81.487261356281905</v>
      </c>
      <c r="AG26" s="116">
        <v>205930.91999999998</v>
      </c>
      <c r="AH26" s="117">
        <v>370142.4</v>
      </c>
      <c r="AI26" s="118">
        <f t="shared" si="13"/>
        <v>164211.48000000004</v>
      </c>
      <c r="AK26" s="138">
        <f t="shared" si="14"/>
        <v>23120072.684630867</v>
      </c>
      <c r="AN26" s="40">
        <v>24759759.289951675</v>
      </c>
      <c r="AO26" s="41">
        <v>4130407.7963356138</v>
      </c>
      <c r="AP26" s="42">
        <v>-825725</v>
      </c>
      <c r="AQ26" s="12"/>
      <c r="AR26" s="43">
        <v>23934034.289951675</v>
      </c>
      <c r="AS26" s="12"/>
      <c r="AT26" s="40">
        <v>-206698.39176000003</v>
      </c>
      <c r="AU26" s="41">
        <v>330057.44340000011</v>
      </c>
      <c r="AV26" s="42">
        <v>123359.05164000008</v>
      </c>
      <c r="AW26" s="44"/>
      <c r="AX26" s="43">
        <v>24057393.341591675</v>
      </c>
      <c r="AY26" s="12"/>
      <c r="AZ26" s="43">
        <v>50</v>
      </c>
      <c r="BA26" s="10"/>
      <c r="BB26" s="8">
        <v>50</v>
      </c>
      <c r="BC26" s="8" t="s">
        <v>10</v>
      </c>
      <c r="BD26" s="9">
        <v>12004</v>
      </c>
      <c r="BE26" s="9">
        <v>24276408</v>
      </c>
      <c r="BF26" s="9">
        <v>4180173</v>
      </c>
      <c r="BG26" s="49">
        <f t="shared" si="15"/>
        <v>-825725</v>
      </c>
      <c r="BI26" s="99">
        <f t="shared" si="2"/>
        <v>23450683</v>
      </c>
      <c r="BK26" s="55">
        <f t="shared" si="16"/>
        <v>-483351.28995167464</v>
      </c>
      <c r="BL26" s="92">
        <f t="shared" si="17"/>
        <v>-2.0195144875956077E-2</v>
      </c>
      <c r="BM26" s="55">
        <f t="shared" si="3"/>
        <v>-40.265852211902249</v>
      </c>
      <c r="BO26" s="40">
        <v>24759759.289951675</v>
      </c>
      <c r="BP26" s="41">
        <v>4130407.7963356138</v>
      </c>
      <c r="BQ26" s="42">
        <v>-825725</v>
      </c>
      <c r="BR26" s="12"/>
      <c r="BS26" s="43">
        <v>23934034.289951675</v>
      </c>
      <c r="BT26" s="12"/>
      <c r="BU26" s="40">
        <v>-206698.39176000003</v>
      </c>
      <c r="BV26" s="41">
        <v>330057.44340000011</v>
      </c>
      <c r="BW26" s="42">
        <v>123359.05164000008</v>
      </c>
      <c r="BX26" s="44"/>
      <c r="BY26" s="43">
        <v>24057393.341591675</v>
      </c>
      <c r="BZ26" s="12"/>
      <c r="CA26" s="43">
        <v>50</v>
      </c>
    </row>
    <row r="27" spans="1:79" x14ac:dyDescent="0.25">
      <c r="A27" s="8">
        <v>51</v>
      </c>
      <c r="B27" s="8" t="s">
        <v>11</v>
      </c>
      <c r="C27" s="9">
        <v>9418</v>
      </c>
      <c r="D27" s="9">
        <v>12130912.271187682</v>
      </c>
      <c r="E27" s="9">
        <v>-2525952.7884178278</v>
      </c>
      <c r="F27" s="49">
        <v>-1051523</v>
      </c>
      <c r="H27" s="96">
        <f t="shared" si="4"/>
        <v>11079389.271187682</v>
      </c>
      <c r="J27" s="135">
        <f t="shared" si="5"/>
        <v>-2127160.5700328611</v>
      </c>
      <c r="K27" s="92">
        <f t="shared" si="6"/>
        <v>-0.16106860577571333</v>
      </c>
      <c r="L27" s="129">
        <f t="shared" si="7"/>
        <v>-225.86117753587396</v>
      </c>
      <c r="N27" s="116">
        <v>292911.77</v>
      </c>
      <c r="O27" s="117">
        <v>242056.4</v>
      </c>
      <c r="P27" s="118">
        <f t="shared" si="8"/>
        <v>-50855.370000000024</v>
      </c>
      <c r="R27" s="138">
        <f t="shared" si="9"/>
        <v>11028533.901187683</v>
      </c>
      <c r="T27" s="8">
        <v>51</v>
      </c>
      <c r="U27" s="8" t="s">
        <v>11</v>
      </c>
      <c r="V27" s="9">
        <v>9418</v>
      </c>
      <c r="W27" s="9">
        <v>12390432.057551963</v>
      </c>
      <c r="X27" s="9">
        <v>-2278475.9976150538</v>
      </c>
      <c r="Y27" s="49">
        <v>-1051523</v>
      </c>
      <c r="AA27" s="96">
        <f t="shared" si="10"/>
        <v>11338909.057551963</v>
      </c>
      <c r="AC27" s="135">
        <f t="shared" si="11"/>
        <v>-1867640.7836685795</v>
      </c>
      <c r="AD27" s="92">
        <f t="shared" si="12"/>
        <v>-0.14141776664782368</v>
      </c>
      <c r="AE27" s="129">
        <f t="shared" si="1"/>
        <v>-198.30545590025267</v>
      </c>
      <c r="AG27" s="116">
        <v>292911.77</v>
      </c>
      <c r="AH27" s="117">
        <v>242056.4</v>
      </c>
      <c r="AI27" s="118">
        <f t="shared" si="13"/>
        <v>-50855.370000000024</v>
      </c>
      <c r="AK27" s="138">
        <f t="shared" si="14"/>
        <v>11288053.687551964</v>
      </c>
      <c r="AN27" s="40">
        <v>14258072.841220543</v>
      </c>
      <c r="AO27" s="41">
        <v>-1841648.538597808</v>
      </c>
      <c r="AP27" s="42">
        <v>-1051523</v>
      </c>
      <c r="AQ27" s="12"/>
      <c r="AR27" s="43">
        <v>13206549.841220543</v>
      </c>
      <c r="AS27" s="12"/>
      <c r="AT27" s="40">
        <v>-342069.93039599998</v>
      </c>
      <c r="AU27" s="41">
        <v>178866.02340000001</v>
      </c>
      <c r="AV27" s="42">
        <v>-163203.90699599998</v>
      </c>
      <c r="AW27" s="44"/>
      <c r="AX27" s="43">
        <v>13043345.934224542</v>
      </c>
      <c r="AY27" s="12"/>
      <c r="AZ27" s="43">
        <v>51</v>
      </c>
      <c r="BA27" s="10"/>
      <c r="BB27" s="8">
        <v>51</v>
      </c>
      <c r="BC27" s="8" t="s">
        <v>11</v>
      </c>
      <c r="BD27" s="9">
        <v>9418</v>
      </c>
      <c r="BE27" s="9">
        <v>12156977</v>
      </c>
      <c r="BF27" s="9">
        <v>-2861449</v>
      </c>
      <c r="BG27" s="49">
        <f t="shared" si="15"/>
        <v>-1051523</v>
      </c>
      <c r="BI27" s="99">
        <f t="shared" si="2"/>
        <v>11105454</v>
      </c>
      <c r="BK27" s="55">
        <f t="shared" si="16"/>
        <v>-2101095.8412205428</v>
      </c>
      <c r="BL27" s="92">
        <f t="shared" si="17"/>
        <v>-0.15909498441921305</v>
      </c>
      <c r="BM27" s="55">
        <f t="shared" si="3"/>
        <v>-223.09363359742437</v>
      </c>
      <c r="BO27" s="40">
        <v>14258072.841220543</v>
      </c>
      <c r="BP27" s="41">
        <v>-1841648.538597808</v>
      </c>
      <c r="BQ27" s="42">
        <v>-1051523</v>
      </c>
      <c r="BR27" s="12"/>
      <c r="BS27" s="43">
        <v>13206549.841220543</v>
      </c>
      <c r="BT27" s="12"/>
      <c r="BU27" s="40">
        <v>-342069.93039599998</v>
      </c>
      <c r="BV27" s="41">
        <v>178866.02340000001</v>
      </c>
      <c r="BW27" s="42">
        <v>-163203.90699599998</v>
      </c>
      <c r="BX27" s="44"/>
      <c r="BY27" s="43">
        <v>13043345.934224542</v>
      </c>
      <c r="BZ27" s="12"/>
      <c r="CA27" s="43">
        <v>51</v>
      </c>
    </row>
    <row r="28" spans="1:79" x14ac:dyDescent="0.25">
      <c r="A28" s="8">
        <v>52</v>
      </c>
      <c r="B28" s="8" t="s">
        <v>12</v>
      </c>
      <c r="C28" s="9">
        <v>2535</v>
      </c>
      <c r="D28" s="9">
        <v>8080825.0234989431</v>
      </c>
      <c r="E28" s="9">
        <v>1824119.1572911623</v>
      </c>
      <c r="F28" s="49">
        <v>132247</v>
      </c>
      <c r="H28" s="96">
        <f t="shared" si="4"/>
        <v>8213072.0234989431</v>
      </c>
      <c r="J28" s="135">
        <f t="shared" si="5"/>
        <v>109782.09734000266</v>
      </c>
      <c r="K28" s="92">
        <f t="shared" si="6"/>
        <v>1.3547842708380142E-2</v>
      </c>
      <c r="L28" s="129">
        <f t="shared" si="7"/>
        <v>43.306547274162781</v>
      </c>
      <c r="N28" s="116">
        <v>33982</v>
      </c>
      <c r="O28" s="117">
        <v>41889.35</v>
      </c>
      <c r="P28" s="118">
        <f t="shared" si="8"/>
        <v>7907.3499999999985</v>
      </c>
      <c r="R28" s="138">
        <f t="shared" si="9"/>
        <v>8220979.3734989427</v>
      </c>
      <c r="T28" s="8">
        <v>52</v>
      </c>
      <c r="U28" s="8" t="s">
        <v>12</v>
      </c>
      <c r="V28" s="9">
        <v>2535</v>
      </c>
      <c r="W28" s="9">
        <v>8116884.9100368014</v>
      </c>
      <c r="X28" s="9">
        <v>1833353.2122790699</v>
      </c>
      <c r="Y28" s="49">
        <v>132247</v>
      </c>
      <c r="AA28" s="96">
        <f t="shared" si="10"/>
        <v>8249131.9100368014</v>
      </c>
      <c r="AC28" s="135">
        <f t="shared" si="11"/>
        <v>145841.98387786094</v>
      </c>
      <c r="AD28" s="92">
        <f t="shared" si="12"/>
        <v>1.7997873111642675E-2</v>
      </c>
      <c r="AE28" s="129">
        <f t="shared" si="1"/>
        <v>57.531354586927392</v>
      </c>
      <c r="AG28" s="116">
        <v>33982</v>
      </c>
      <c r="AH28" s="117">
        <v>41889.35</v>
      </c>
      <c r="AI28" s="118">
        <f t="shared" si="13"/>
        <v>7907.3499999999985</v>
      </c>
      <c r="AK28" s="138">
        <f t="shared" si="14"/>
        <v>8257039.260036801</v>
      </c>
      <c r="AN28" s="40">
        <v>7971042.9261589404</v>
      </c>
      <c r="AO28" s="41">
        <v>1700068.3534511637</v>
      </c>
      <c r="AP28" s="42">
        <v>132247</v>
      </c>
      <c r="AQ28" s="12"/>
      <c r="AR28" s="43">
        <v>8103289.9261589404</v>
      </c>
      <c r="AS28" s="12"/>
      <c r="AT28" s="40">
        <v>-31618.727400000003</v>
      </c>
      <c r="AU28" s="41">
        <v>72308.94</v>
      </c>
      <c r="AV28" s="42">
        <v>40690.212599999999</v>
      </c>
      <c r="AW28" s="44"/>
      <c r="AX28" s="43">
        <v>8143980.1387589406</v>
      </c>
      <c r="AY28" s="12"/>
      <c r="AZ28" s="43">
        <v>52</v>
      </c>
      <c r="BA28" s="10"/>
      <c r="BB28" s="8">
        <v>52</v>
      </c>
      <c r="BC28" s="8" t="s">
        <v>12</v>
      </c>
      <c r="BD28" s="9">
        <v>2535</v>
      </c>
      <c r="BE28" s="9">
        <v>8172319</v>
      </c>
      <c r="BF28" s="9">
        <v>1847836</v>
      </c>
      <c r="BG28" s="49">
        <f t="shared" si="15"/>
        <v>132247</v>
      </c>
      <c r="BI28" s="99">
        <f t="shared" si="2"/>
        <v>8304566</v>
      </c>
      <c r="BK28" s="55">
        <f t="shared" si="16"/>
        <v>201276.07384105958</v>
      </c>
      <c r="BL28" s="92">
        <f t="shared" si="17"/>
        <v>2.48388093817676E-2</v>
      </c>
      <c r="BM28" s="55">
        <f t="shared" si="3"/>
        <v>79.398845696670449</v>
      </c>
      <c r="BO28" s="40">
        <v>7971042.9261589404</v>
      </c>
      <c r="BP28" s="41">
        <v>1700068.3534511637</v>
      </c>
      <c r="BQ28" s="42">
        <v>132247</v>
      </c>
      <c r="BR28" s="12"/>
      <c r="BS28" s="43">
        <v>8103289.9261589404</v>
      </c>
      <c r="BT28" s="12"/>
      <c r="BU28" s="40">
        <v>-31618.727400000003</v>
      </c>
      <c r="BV28" s="41">
        <v>72308.94</v>
      </c>
      <c r="BW28" s="42">
        <v>40690.212599999999</v>
      </c>
      <c r="BX28" s="44"/>
      <c r="BY28" s="43">
        <v>8143980.1387589406</v>
      </c>
      <c r="BZ28" s="12"/>
      <c r="CA28" s="43">
        <v>52</v>
      </c>
    </row>
    <row r="29" spans="1:79" x14ac:dyDescent="0.25">
      <c r="A29" s="8">
        <v>61</v>
      </c>
      <c r="B29" s="8" t="s">
        <v>13</v>
      </c>
      <c r="C29" s="9">
        <v>17332</v>
      </c>
      <c r="D29" s="9">
        <v>39083454.458646849</v>
      </c>
      <c r="E29" s="9">
        <v>8717978.8400799893</v>
      </c>
      <c r="F29" s="49">
        <v>992953</v>
      </c>
      <c r="H29" s="96">
        <f t="shared" si="4"/>
        <v>40076407.458646849</v>
      </c>
      <c r="J29" s="135">
        <f t="shared" si="5"/>
        <v>-99987.216363638639</v>
      </c>
      <c r="K29" s="92">
        <f t="shared" si="6"/>
        <v>-2.4887055489284651E-3</v>
      </c>
      <c r="L29" s="129">
        <f t="shared" si="7"/>
        <v>-5.7689370161342399</v>
      </c>
      <c r="N29" s="116">
        <v>257322.15999999997</v>
      </c>
      <c r="O29" s="117">
        <v>548940</v>
      </c>
      <c r="P29" s="118">
        <f t="shared" si="8"/>
        <v>291617.84000000003</v>
      </c>
      <c r="R29" s="138">
        <f t="shared" si="9"/>
        <v>40368025.298646852</v>
      </c>
      <c r="T29" s="8">
        <v>61</v>
      </c>
      <c r="U29" s="8" t="s">
        <v>13</v>
      </c>
      <c r="V29" s="9">
        <v>17332</v>
      </c>
      <c r="W29" s="9">
        <v>38924655.233766258</v>
      </c>
      <c r="X29" s="9">
        <v>8533113.5667920001</v>
      </c>
      <c r="Y29" s="49">
        <v>992953</v>
      </c>
      <c r="AA29" s="96">
        <f t="shared" si="10"/>
        <v>39917608.233766258</v>
      </c>
      <c r="AC29" s="135">
        <f t="shared" si="11"/>
        <v>-258786.44124422967</v>
      </c>
      <c r="AD29" s="92">
        <f t="shared" si="12"/>
        <v>-6.4412559498573801E-3</v>
      </c>
      <c r="AE29" s="129">
        <f t="shared" si="1"/>
        <v>-14.931135543747384</v>
      </c>
      <c r="AG29" s="116">
        <v>257322.15999999997</v>
      </c>
      <c r="AH29" s="117">
        <v>548940</v>
      </c>
      <c r="AI29" s="118">
        <f t="shared" si="13"/>
        <v>291617.84000000003</v>
      </c>
      <c r="AK29" s="138">
        <f t="shared" si="14"/>
        <v>40209226.073766261</v>
      </c>
      <c r="AN29" s="40">
        <v>39183441.675010487</v>
      </c>
      <c r="AO29" s="41">
        <v>8268092.405508006</v>
      </c>
      <c r="AP29" s="42">
        <v>992953</v>
      </c>
      <c r="AQ29" s="12"/>
      <c r="AR29" s="43">
        <v>40176394.675010487</v>
      </c>
      <c r="AS29" s="12"/>
      <c r="AT29" s="40">
        <v>-250110.04991999996</v>
      </c>
      <c r="AU29" s="41">
        <v>568085.32679999992</v>
      </c>
      <c r="AV29" s="42">
        <v>317975.27687999996</v>
      </c>
      <c r="AW29" s="44"/>
      <c r="AX29" s="43">
        <v>40494369.951890491</v>
      </c>
      <c r="AY29" s="12"/>
      <c r="AZ29" s="43">
        <v>61</v>
      </c>
      <c r="BA29" s="10"/>
      <c r="BB29" s="8">
        <v>61</v>
      </c>
      <c r="BC29" s="8" t="s">
        <v>13</v>
      </c>
      <c r="BD29" s="9">
        <v>17332</v>
      </c>
      <c r="BE29" s="9">
        <v>38829517</v>
      </c>
      <c r="BF29" s="9">
        <v>8312126</v>
      </c>
      <c r="BG29" s="49">
        <f t="shared" si="15"/>
        <v>992953</v>
      </c>
      <c r="BI29" s="99">
        <f t="shared" si="2"/>
        <v>39822470</v>
      </c>
      <c r="BK29" s="55">
        <f t="shared" si="16"/>
        <v>-353924.67501048744</v>
      </c>
      <c r="BL29" s="92">
        <f t="shared" si="17"/>
        <v>-8.809269170949945E-3</v>
      </c>
      <c r="BM29" s="55">
        <f t="shared" si="3"/>
        <v>-20.420302043069896</v>
      </c>
      <c r="BO29" s="40">
        <v>39183441.675010487</v>
      </c>
      <c r="BP29" s="41">
        <v>8268092.405508006</v>
      </c>
      <c r="BQ29" s="42">
        <v>992953</v>
      </c>
      <c r="BR29" s="12"/>
      <c r="BS29" s="43">
        <v>40176394.675010487</v>
      </c>
      <c r="BT29" s="12"/>
      <c r="BU29" s="40">
        <v>-250110.04991999996</v>
      </c>
      <c r="BV29" s="41">
        <v>568085.32679999992</v>
      </c>
      <c r="BW29" s="42">
        <v>317975.27687999996</v>
      </c>
      <c r="BX29" s="44"/>
      <c r="BY29" s="43">
        <v>40494369.951890491</v>
      </c>
      <c r="BZ29" s="12"/>
      <c r="CA29" s="43">
        <v>61</v>
      </c>
    </row>
    <row r="30" spans="1:79" x14ac:dyDescent="0.25">
      <c r="A30" s="8">
        <v>69</v>
      </c>
      <c r="B30" s="8" t="s">
        <v>14</v>
      </c>
      <c r="C30" s="9">
        <v>7332</v>
      </c>
      <c r="D30" s="9">
        <v>23026045.502831366</v>
      </c>
      <c r="E30" s="9">
        <v>6795338.4476399971</v>
      </c>
      <c r="F30" s="49">
        <v>341177</v>
      </c>
      <c r="H30" s="96">
        <f t="shared" si="4"/>
        <v>23367222.502831366</v>
      </c>
      <c r="J30" s="135">
        <f t="shared" si="5"/>
        <v>-297237.6665049158</v>
      </c>
      <c r="K30" s="92">
        <f t="shared" si="6"/>
        <v>-1.2560509066252341E-2</v>
      </c>
      <c r="L30" s="129">
        <f t="shared" si="7"/>
        <v>-40.539779937931776</v>
      </c>
      <c r="N30" s="116">
        <v>49953.54</v>
      </c>
      <c r="O30" s="117">
        <v>283684.34999999998</v>
      </c>
      <c r="P30" s="118">
        <f t="shared" si="8"/>
        <v>233730.80999999997</v>
      </c>
      <c r="R30" s="138">
        <f t="shared" si="9"/>
        <v>23600953.312831365</v>
      </c>
      <c r="T30" s="8">
        <v>69</v>
      </c>
      <c r="U30" s="8" t="s">
        <v>14</v>
      </c>
      <c r="V30" s="9">
        <v>7332</v>
      </c>
      <c r="W30" s="9">
        <v>23002299.97188589</v>
      </c>
      <c r="X30" s="9">
        <v>6717261.9859345481</v>
      </c>
      <c r="Y30" s="49">
        <v>341177</v>
      </c>
      <c r="AA30" s="96">
        <f t="shared" si="10"/>
        <v>23343476.97188589</v>
      </c>
      <c r="AC30" s="135">
        <f t="shared" si="11"/>
        <v>-320983.19745039195</v>
      </c>
      <c r="AD30" s="92">
        <f t="shared" si="12"/>
        <v>-1.3563934911404091E-2</v>
      </c>
      <c r="AE30" s="129">
        <f t="shared" si="1"/>
        <v>-43.778395724276045</v>
      </c>
      <c r="AG30" s="116">
        <v>49953.54</v>
      </c>
      <c r="AH30" s="117">
        <v>283684.34999999998</v>
      </c>
      <c r="AI30" s="118">
        <f t="shared" si="13"/>
        <v>233730.80999999997</v>
      </c>
      <c r="AK30" s="138">
        <f t="shared" si="14"/>
        <v>23577207.781885888</v>
      </c>
      <c r="AN30" s="40">
        <v>23323283.169336282</v>
      </c>
      <c r="AO30" s="41">
        <v>6737733.2576327305</v>
      </c>
      <c r="AP30" s="42">
        <v>341177</v>
      </c>
      <c r="AQ30" s="12"/>
      <c r="AR30" s="43">
        <v>23664460.169336282</v>
      </c>
      <c r="AS30" s="12"/>
      <c r="AT30" s="40">
        <v>-56032.854960000004</v>
      </c>
      <c r="AU30" s="41">
        <v>235464.20280000003</v>
      </c>
      <c r="AV30" s="42">
        <v>179431.34784000003</v>
      </c>
      <c r="AW30" s="44"/>
      <c r="AX30" s="43">
        <v>23843891.517176282</v>
      </c>
      <c r="AY30" s="12"/>
      <c r="AZ30" s="43">
        <v>69</v>
      </c>
      <c r="BA30" s="10"/>
      <c r="BB30" s="8">
        <v>69</v>
      </c>
      <c r="BC30" s="8" t="s">
        <v>14</v>
      </c>
      <c r="BD30" s="9">
        <v>7332</v>
      </c>
      <c r="BE30" s="9">
        <v>22748509</v>
      </c>
      <c r="BF30" s="9">
        <v>6524381</v>
      </c>
      <c r="BG30" s="49">
        <f t="shared" si="15"/>
        <v>341177</v>
      </c>
      <c r="BI30" s="99">
        <f t="shared" si="2"/>
        <v>23089686</v>
      </c>
      <c r="BK30" s="55">
        <f t="shared" si="16"/>
        <v>-574774.16933628172</v>
      </c>
      <c r="BL30" s="92">
        <f t="shared" si="17"/>
        <v>-2.4288496979155999E-2</v>
      </c>
      <c r="BM30" s="55">
        <f t="shared" si="3"/>
        <v>-78.39254900931283</v>
      </c>
      <c r="BO30" s="40">
        <v>23323283.169336282</v>
      </c>
      <c r="BP30" s="41">
        <v>6737733.2576327305</v>
      </c>
      <c r="BQ30" s="42">
        <v>341177</v>
      </c>
      <c r="BR30" s="12"/>
      <c r="BS30" s="43">
        <v>23664460.169336282</v>
      </c>
      <c r="BT30" s="12"/>
      <c r="BU30" s="40">
        <v>-56032.854960000004</v>
      </c>
      <c r="BV30" s="41">
        <v>235464.20280000003</v>
      </c>
      <c r="BW30" s="42">
        <v>179431.34784000003</v>
      </c>
      <c r="BX30" s="44"/>
      <c r="BY30" s="43">
        <v>23843891.517176282</v>
      </c>
      <c r="BZ30" s="12"/>
      <c r="CA30" s="43">
        <v>69</v>
      </c>
    </row>
    <row r="31" spans="1:79" x14ac:dyDescent="0.25">
      <c r="A31" s="8">
        <v>71</v>
      </c>
      <c r="B31" s="8" t="s">
        <v>15</v>
      </c>
      <c r="C31" s="9">
        <v>7098</v>
      </c>
      <c r="D31" s="9">
        <v>24168732.175700396</v>
      </c>
      <c r="E31" s="9">
        <v>7253496.8533454575</v>
      </c>
      <c r="F31" s="49">
        <v>192140</v>
      </c>
      <c r="H31" s="96">
        <f t="shared" si="4"/>
        <v>24360872.175700396</v>
      </c>
      <c r="J31" s="135">
        <f t="shared" si="5"/>
        <v>327486.91369559988</v>
      </c>
      <c r="K31" s="92">
        <f t="shared" si="6"/>
        <v>1.3626333124752725E-2</v>
      </c>
      <c r="L31" s="129">
        <f t="shared" si="7"/>
        <v>46.137914017413337</v>
      </c>
      <c r="N31" s="116">
        <v>132072.35</v>
      </c>
      <c r="O31" s="117">
        <v>149063.35</v>
      </c>
      <c r="P31" s="118">
        <f t="shared" si="8"/>
        <v>16991</v>
      </c>
      <c r="R31" s="138">
        <f t="shared" si="9"/>
        <v>24377863.175700396</v>
      </c>
      <c r="T31" s="8">
        <v>71</v>
      </c>
      <c r="U31" s="8" t="s">
        <v>15</v>
      </c>
      <c r="V31" s="9">
        <v>7098</v>
      </c>
      <c r="W31" s="9">
        <v>24202465.088381268</v>
      </c>
      <c r="X31" s="9">
        <v>7205236.5798109099</v>
      </c>
      <c r="Y31" s="49">
        <v>192140</v>
      </c>
      <c r="AA31" s="96">
        <f t="shared" si="10"/>
        <v>24394605.088381268</v>
      </c>
      <c r="AC31" s="135">
        <f t="shared" si="11"/>
        <v>361219.82637647167</v>
      </c>
      <c r="AD31" s="92">
        <f t="shared" si="12"/>
        <v>1.502991869179314E-2</v>
      </c>
      <c r="AE31" s="129">
        <f t="shared" si="1"/>
        <v>50.89036719871396</v>
      </c>
      <c r="AG31" s="116">
        <v>132072.35</v>
      </c>
      <c r="AH31" s="117">
        <v>149063.35</v>
      </c>
      <c r="AI31" s="118">
        <f t="shared" si="13"/>
        <v>16991</v>
      </c>
      <c r="AK31" s="138">
        <f t="shared" si="14"/>
        <v>24411596.088381268</v>
      </c>
      <c r="AN31" s="40">
        <v>23841245.262004796</v>
      </c>
      <c r="AO31" s="41">
        <v>6915776.7587727075</v>
      </c>
      <c r="AP31" s="42">
        <v>192140</v>
      </c>
      <c r="AQ31" s="12"/>
      <c r="AR31" s="43">
        <v>24033385.262004796</v>
      </c>
      <c r="AS31" s="12"/>
      <c r="AT31" s="40">
        <v>-121018.8714</v>
      </c>
      <c r="AU31" s="41">
        <v>106491.34800000001</v>
      </c>
      <c r="AV31" s="42">
        <v>-14527.523399999991</v>
      </c>
      <c r="AW31" s="44"/>
      <c r="AX31" s="43">
        <v>24018857.738604795</v>
      </c>
      <c r="AY31" s="12"/>
      <c r="AZ31" s="43">
        <v>71</v>
      </c>
      <c r="BA31" s="10"/>
      <c r="BB31" s="8">
        <v>71</v>
      </c>
      <c r="BC31" s="8" t="s">
        <v>15</v>
      </c>
      <c r="BD31" s="9">
        <v>7098</v>
      </c>
      <c r="BE31" s="9">
        <v>23473399</v>
      </c>
      <c r="BF31" s="9">
        <v>6893995</v>
      </c>
      <c r="BG31" s="49">
        <f t="shared" si="15"/>
        <v>192140</v>
      </c>
      <c r="BI31" s="99">
        <f t="shared" si="2"/>
        <v>23665539</v>
      </c>
      <c r="BK31" s="55">
        <f t="shared" si="16"/>
        <v>-367846.26200479642</v>
      </c>
      <c r="BL31" s="92">
        <f t="shared" si="17"/>
        <v>-1.5305636638145072E-2</v>
      </c>
      <c r="BM31" s="55">
        <f t="shared" si="3"/>
        <v>-51.823930967145166</v>
      </c>
      <c r="BO31" s="40">
        <v>23841245.262004796</v>
      </c>
      <c r="BP31" s="41">
        <v>6915776.7587727075</v>
      </c>
      <c r="BQ31" s="42">
        <v>192140</v>
      </c>
      <c r="BR31" s="12"/>
      <c r="BS31" s="43">
        <v>24033385.262004796</v>
      </c>
      <c r="BT31" s="12"/>
      <c r="BU31" s="40">
        <v>-121018.8714</v>
      </c>
      <c r="BV31" s="41">
        <v>106491.34800000001</v>
      </c>
      <c r="BW31" s="42">
        <v>-14527.523399999991</v>
      </c>
      <c r="BX31" s="44"/>
      <c r="BY31" s="43">
        <v>24018857.738604795</v>
      </c>
      <c r="BZ31" s="12"/>
      <c r="CA31" s="43">
        <v>71</v>
      </c>
    </row>
    <row r="32" spans="1:79" x14ac:dyDescent="0.25">
      <c r="A32" s="8">
        <v>72</v>
      </c>
      <c r="B32" s="8" t="s">
        <v>16</v>
      </c>
      <c r="C32" s="8">
        <v>994</v>
      </c>
      <c r="D32" s="9">
        <v>3595789.4952253466</v>
      </c>
      <c r="E32" s="9">
        <v>408768.53150399966</v>
      </c>
      <c r="F32" s="49">
        <v>-183669</v>
      </c>
      <c r="H32" s="96">
        <f t="shared" si="4"/>
        <v>3412120.4952253466</v>
      </c>
      <c r="J32" s="135">
        <f t="shared" si="5"/>
        <v>-64266.350962326862</v>
      </c>
      <c r="K32" s="92">
        <f t="shared" si="6"/>
        <v>-1.8486536109410142E-2</v>
      </c>
      <c r="L32" s="129">
        <f t="shared" si="7"/>
        <v>-64.654276622059214</v>
      </c>
      <c r="N32" s="116">
        <v>10456</v>
      </c>
      <c r="O32" s="117">
        <v>0</v>
      </c>
      <c r="P32" s="118">
        <f t="shared" si="8"/>
        <v>-10456</v>
      </c>
      <c r="R32" s="138">
        <f t="shared" si="9"/>
        <v>3401664.4952253466</v>
      </c>
      <c r="T32" s="8">
        <v>72</v>
      </c>
      <c r="U32" s="8" t="s">
        <v>16</v>
      </c>
      <c r="V32" s="8">
        <v>994</v>
      </c>
      <c r="W32" s="9">
        <v>3594030.1254188209</v>
      </c>
      <c r="X32" s="9">
        <v>380262.72953600029</v>
      </c>
      <c r="Y32" s="49">
        <v>-183669</v>
      </c>
      <c r="AA32" s="96">
        <f t="shared" si="10"/>
        <v>3410361.1254188209</v>
      </c>
      <c r="AC32" s="135">
        <f t="shared" si="11"/>
        <v>-66025.720768852625</v>
      </c>
      <c r="AD32" s="92">
        <f t="shared" si="12"/>
        <v>-1.8992627601631482E-2</v>
      </c>
      <c r="AE32" s="129">
        <f t="shared" si="1"/>
        <v>-66.424266367054955</v>
      </c>
      <c r="AG32" s="116">
        <v>10456</v>
      </c>
      <c r="AH32" s="117">
        <v>0</v>
      </c>
      <c r="AI32" s="118">
        <f t="shared" si="13"/>
        <v>-10456</v>
      </c>
      <c r="AK32" s="138">
        <f t="shared" si="14"/>
        <v>3399905.1254188209</v>
      </c>
      <c r="AN32" s="40">
        <v>3660055.8461876735</v>
      </c>
      <c r="AO32" s="41">
        <v>532402.35336000076</v>
      </c>
      <c r="AP32" s="42">
        <v>-183669</v>
      </c>
      <c r="AQ32" s="12"/>
      <c r="AR32" s="43">
        <v>3476386.8461876735</v>
      </c>
      <c r="AS32" s="12"/>
      <c r="AT32" s="40">
        <v>-10517.664000000001</v>
      </c>
      <c r="AU32" s="41">
        <v>0</v>
      </c>
      <c r="AV32" s="42">
        <v>-10517.664000000001</v>
      </c>
      <c r="AW32" s="44"/>
      <c r="AX32" s="43">
        <v>3465869.1821876736</v>
      </c>
      <c r="AY32" s="12"/>
      <c r="AZ32" s="43">
        <v>72</v>
      </c>
      <c r="BA32" s="10"/>
      <c r="BB32" s="8">
        <v>72</v>
      </c>
      <c r="BC32" s="8" t="s">
        <v>16</v>
      </c>
      <c r="BD32" s="8">
        <v>994</v>
      </c>
      <c r="BE32" s="9">
        <v>3620832</v>
      </c>
      <c r="BF32" s="9">
        <v>484015</v>
      </c>
      <c r="BG32" s="49">
        <f t="shared" si="15"/>
        <v>-183669</v>
      </c>
      <c r="BI32" s="99">
        <f t="shared" si="2"/>
        <v>3437163</v>
      </c>
      <c r="BK32" s="55">
        <f t="shared" si="16"/>
        <v>-39223.846187673509</v>
      </c>
      <c r="BL32" s="92">
        <f t="shared" si="17"/>
        <v>-1.1282934817995799E-2</v>
      </c>
      <c r="BM32" s="55">
        <f t="shared" si="3"/>
        <v>-39.460609846754032</v>
      </c>
      <c r="BO32" s="40">
        <v>3660055.8461876735</v>
      </c>
      <c r="BP32" s="41">
        <v>532402.35336000076</v>
      </c>
      <c r="BQ32" s="42">
        <v>-183669</v>
      </c>
      <c r="BR32" s="12"/>
      <c r="BS32" s="43">
        <v>3476386.8461876735</v>
      </c>
      <c r="BT32" s="12"/>
      <c r="BU32" s="40">
        <v>-10517.664000000001</v>
      </c>
      <c r="BV32" s="41">
        <v>0</v>
      </c>
      <c r="BW32" s="42">
        <v>-10517.664000000001</v>
      </c>
      <c r="BX32" s="44"/>
      <c r="BY32" s="43">
        <v>3465869.1821876736</v>
      </c>
      <c r="BZ32" s="12"/>
      <c r="CA32" s="43">
        <v>72</v>
      </c>
    </row>
    <row r="33" spans="1:79" x14ac:dyDescent="0.25">
      <c r="A33" s="8">
        <v>74</v>
      </c>
      <c r="B33" s="8" t="s">
        <v>17</v>
      </c>
      <c r="C33" s="9">
        <v>1219</v>
      </c>
      <c r="D33" s="9">
        <v>4612843.6216615122</v>
      </c>
      <c r="E33" s="9">
        <v>1122447.824182325</v>
      </c>
      <c r="F33" s="49">
        <v>-295079</v>
      </c>
      <c r="H33" s="96">
        <f t="shared" si="4"/>
        <v>4317764.6216615122</v>
      </c>
      <c r="J33" s="135">
        <f t="shared" si="5"/>
        <v>161717.36432643887</v>
      </c>
      <c r="K33" s="92">
        <f t="shared" si="6"/>
        <v>3.8911339143466513E-2</v>
      </c>
      <c r="L33" s="129">
        <f t="shared" si="7"/>
        <v>132.66395760987601</v>
      </c>
      <c r="N33" s="116">
        <v>0</v>
      </c>
      <c r="O33" s="117">
        <v>13070</v>
      </c>
      <c r="P33" s="118">
        <f t="shared" si="8"/>
        <v>13070</v>
      </c>
      <c r="R33" s="138">
        <f t="shared" si="9"/>
        <v>4330834.6216615122</v>
      </c>
      <c r="T33" s="8">
        <v>74</v>
      </c>
      <c r="U33" s="8" t="s">
        <v>17</v>
      </c>
      <c r="V33" s="9">
        <v>1219</v>
      </c>
      <c r="W33" s="9">
        <v>4628694.65195709</v>
      </c>
      <c r="X33" s="9">
        <v>1120074.6933655816</v>
      </c>
      <c r="Y33" s="49">
        <v>-295079</v>
      </c>
      <c r="AA33" s="96">
        <f t="shared" si="10"/>
        <v>4333615.65195709</v>
      </c>
      <c r="AC33" s="135">
        <f t="shared" si="11"/>
        <v>177568.3946220167</v>
      </c>
      <c r="AD33" s="92">
        <f t="shared" si="12"/>
        <v>4.2725306914791074E-2</v>
      </c>
      <c r="AE33" s="129">
        <f t="shared" si="1"/>
        <v>145.66726384086687</v>
      </c>
      <c r="AG33" s="116">
        <v>0</v>
      </c>
      <c r="AH33" s="117">
        <v>13070</v>
      </c>
      <c r="AI33" s="118">
        <f t="shared" si="13"/>
        <v>13070</v>
      </c>
      <c r="AK33" s="138">
        <f t="shared" si="14"/>
        <v>4346685.65195709</v>
      </c>
      <c r="AN33" s="40">
        <v>4451126.2573350733</v>
      </c>
      <c r="AO33" s="41">
        <v>1057917.8922120936</v>
      </c>
      <c r="AP33" s="42">
        <v>-295079</v>
      </c>
      <c r="AQ33" s="12"/>
      <c r="AR33" s="43">
        <v>4156047.2573350733</v>
      </c>
      <c r="AS33" s="12"/>
      <c r="AT33" s="40">
        <v>0</v>
      </c>
      <c r="AU33" s="41">
        <v>17091.204000000002</v>
      </c>
      <c r="AV33" s="42">
        <v>17091.204000000002</v>
      </c>
      <c r="AW33" s="44"/>
      <c r="AX33" s="43">
        <v>4173138.4613350732</v>
      </c>
      <c r="AY33" s="12"/>
      <c r="AZ33" s="43">
        <v>74</v>
      </c>
      <c r="BA33" s="10"/>
      <c r="BB33" s="8">
        <v>74</v>
      </c>
      <c r="BC33" s="8" t="s">
        <v>17</v>
      </c>
      <c r="BD33" s="9">
        <v>1219</v>
      </c>
      <c r="BE33" s="9">
        <v>4430579</v>
      </c>
      <c r="BF33" s="9">
        <v>1028210</v>
      </c>
      <c r="BG33" s="49">
        <f t="shared" si="15"/>
        <v>-295079</v>
      </c>
      <c r="BI33" s="99">
        <f t="shared" si="2"/>
        <v>4135500</v>
      </c>
      <c r="BK33" s="55">
        <f t="shared" si="16"/>
        <v>-20547.257335073315</v>
      </c>
      <c r="BL33" s="92">
        <f t="shared" si="17"/>
        <v>-4.9439421793891145E-3</v>
      </c>
      <c r="BM33" s="55">
        <f t="shared" si="3"/>
        <v>-16.85583046355481</v>
      </c>
      <c r="BO33" s="40">
        <v>4451126.2573350733</v>
      </c>
      <c r="BP33" s="41">
        <v>1057917.8922120936</v>
      </c>
      <c r="BQ33" s="42">
        <v>-295079</v>
      </c>
      <c r="BR33" s="12"/>
      <c r="BS33" s="43">
        <v>4156047.2573350733</v>
      </c>
      <c r="BT33" s="12"/>
      <c r="BU33" s="40">
        <v>0</v>
      </c>
      <c r="BV33" s="41">
        <v>17091.204000000002</v>
      </c>
      <c r="BW33" s="42">
        <v>17091.204000000002</v>
      </c>
      <c r="BX33" s="44"/>
      <c r="BY33" s="43">
        <v>4173138.4613350732</v>
      </c>
      <c r="BZ33" s="12"/>
      <c r="CA33" s="43">
        <v>74</v>
      </c>
    </row>
    <row r="34" spans="1:79" x14ac:dyDescent="0.25">
      <c r="A34" s="8">
        <v>75</v>
      </c>
      <c r="B34" s="8" t="s">
        <v>18</v>
      </c>
      <c r="C34" s="9">
        <v>20636</v>
      </c>
      <c r="D34" s="9">
        <v>38702638.951982446</v>
      </c>
      <c r="E34" s="9">
        <v>4792600.3073104667</v>
      </c>
      <c r="F34" s="49">
        <v>-1906815</v>
      </c>
      <c r="H34" s="96">
        <f t="shared" si="4"/>
        <v>36795823.951982446</v>
      </c>
      <c r="J34" s="135">
        <f t="shared" si="5"/>
        <v>-633765.05427652597</v>
      </c>
      <c r="K34" s="92">
        <f t="shared" si="6"/>
        <v>-1.6932193783120296E-2</v>
      </c>
      <c r="L34" s="129">
        <f t="shared" si="7"/>
        <v>-30.711623099269527</v>
      </c>
      <c r="N34" s="116">
        <v>228110.71000000002</v>
      </c>
      <c r="O34" s="117">
        <v>189580.35</v>
      </c>
      <c r="P34" s="118">
        <f t="shared" si="8"/>
        <v>-38530.360000000015</v>
      </c>
      <c r="R34" s="138">
        <f t="shared" si="9"/>
        <v>36757293.591982447</v>
      </c>
      <c r="T34" s="8">
        <v>75</v>
      </c>
      <c r="U34" s="8" t="s">
        <v>18</v>
      </c>
      <c r="V34" s="9">
        <v>20636</v>
      </c>
      <c r="W34" s="9">
        <v>38588709.040019289</v>
      </c>
      <c r="X34" s="9">
        <v>4639316.9577600099</v>
      </c>
      <c r="Y34" s="49">
        <v>-1906815</v>
      </c>
      <c r="AA34" s="96">
        <f t="shared" si="10"/>
        <v>36681894.040019289</v>
      </c>
      <c r="AC34" s="135">
        <f t="shared" si="11"/>
        <v>-747694.96623968333</v>
      </c>
      <c r="AD34" s="92">
        <f t="shared" si="12"/>
        <v>-1.9976039975075705E-2</v>
      </c>
      <c r="AE34" s="129">
        <f t="shared" si="1"/>
        <v>-36.232553122682852</v>
      </c>
      <c r="AG34" s="116">
        <v>228110.71000000002</v>
      </c>
      <c r="AH34" s="117">
        <v>189580.35</v>
      </c>
      <c r="AI34" s="118">
        <f t="shared" si="13"/>
        <v>-38530.360000000015</v>
      </c>
      <c r="AK34" s="138">
        <f t="shared" si="14"/>
        <v>36643363.680019289</v>
      </c>
      <c r="AN34" s="40">
        <v>39336404.006258972</v>
      </c>
      <c r="AO34" s="41">
        <v>4520947.2930285847</v>
      </c>
      <c r="AP34" s="42">
        <v>-1906815</v>
      </c>
      <c r="AQ34" s="12"/>
      <c r="AR34" s="43">
        <v>37429589.006258972</v>
      </c>
      <c r="AS34" s="12"/>
      <c r="AT34" s="40">
        <v>-209051.71907999998</v>
      </c>
      <c r="AU34" s="41">
        <v>185373.82800000001</v>
      </c>
      <c r="AV34" s="42">
        <v>-23677.891079999972</v>
      </c>
      <c r="AW34" s="44"/>
      <c r="AX34" s="43">
        <v>37405911.115178972</v>
      </c>
      <c r="AY34" s="12"/>
      <c r="AZ34" s="43">
        <v>75</v>
      </c>
      <c r="BA34" s="10"/>
      <c r="BB34" s="8">
        <v>75</v>
      </c>
      <c r="BC34" s="8" t="s">
        <v>18</v>
      </c>
      <c r="BD34" s="9">
        <v>20636</v>
      </c>
      <c r="BE34" s="9">
        <v>38589812</v>
      </c>
      <c r="BF34" s="9">
        <v>4630512</v>
      </c>
      <c r="BG34" s="49">
        <f t="shared" si="15"/>
        <v>-1906815</v>
      </c>
      <c r="BI34" s="99">
        <f t="shared" si="2"/>
        <v>36682997</v>
      </c>
      <c r="BK34" s="55">
        <f t="shared" si="16"/>
        <v>-746592.00625897199</v>
      </c>
      <c r="BL34" s="92">
        <f t="shared" si="17"/>
        <v>-1.9946572379785601E-2</v>
      </c>
      <c r="BM34" s="55">
        <f t="shared" si="3"/>
        <v>-36.179104780915488</v>
      </c>
      <c r="BO34" s="40">
        <v>39336404.006258972</v>
      </c>
      <c r="BP34" s="41">
        <v>4520947.2930285847</v>
      </c>
      <c r="BQ34" s="42">
        <v>-1906815</v>
      </c>
      <c r="BR34" s="12"/>
      <c r="BS34" s="43">
        <v>37429589.006258972</v>
      </c>
      <c r="BT34" s="12"/>
      <c r="BU34" s="40">
        <v>-209051.71907999998</v>
      </c>
      <c r="BV34" s="41">
        <v>185373.82800000001</v>
      </c>
      <c r="BW34" s="42">
        <v>-23677.891079999972</v>
      </c>
      <c r="BX34" s="44"/>
      <c r="BY34" s="43">
        <v>37405911.115178972</v>
      </c>
      <c r="BZ34" s="12"/>
      <c r="CA34" s="43">
        <v>75</v>
      </c>
    </row>
    <row r="35" spans="1:79" x14ac:dyDescent="0.25">
      <c r="A35" s="8">
        <v>77</v>
      </c>
      <c r="B35" s="8" t="s">
        <v>19</v>
      </c>
      <c r="C35" s="9">
        <v>5159</v>
      </c>
      <c r="D35" s="9">
        <v>18788860.831284937</v>
      </c>
      <c r="E35" s="9">
        <v>5463680.6425163625</v>
      </c>
      <c r="F35" s="49">
        <v>-29148</v>
      </c>
      <c r="H35" s="96">
        <f t="shared" si="4"/>
        <v>18759712.831284937</v>
      </c>
      <c r="J35" s="135">
        <f t="shared" si="5"/>
        <v>-366925.22670110688</v>
      </c>
      <c r="K35" s="92">
        <f t="shared" si="6"/>
        <v>-1.9183989658229702E-2</v>
      </c>
      <c r="L35" s="129">
        <f t="shared" si="7"/>
        <v>-71.123323648208356</v>
      </c>
      <c r="N35" s="116">
        <v>164904.19</v>
      </c>
      <c r="O35" s="117">
        <v>186901</v>
      </c>
      <c r="P35" s="118">
        <f t="shared" si="8"/>
        <v>21996.809999999998</v>
      </c>
      <c r="R35" s="138">
        <f t="shared" si="9"/>
        <v>18781709.641284935</v>
      </c>
      <c r="T35" s="8">
        <v>77</v>
      </c>
      <c r="U35" s="8" t="s">
        <v>19</v>
      </c>
      <c r="V35" s="9">
        <v>5159</v>
      </c>
      <c r="W35" s="9">
        <v>18808510.264078245</v>
      </c>
      <c r="X35" s="9">
        <v>5412622.0907418188</v>
      </c>
      <c r="Y35" s="49">
        <v>-29148</v>
      </c>
      <c r="AA35" s="96">
        <f t="shared" si="10"/>
        <v>18779362.264078245</v>
      </c>
      <c r="AC35" s="135">
        <f t="shared" si="11"/>
        <v>-347275.79390779883</v>
      </c>
      <c r="AD35" s="92">
        <f t="shared" si="12"/>
        <v>-1.8156656326896874E-2</v>
      </c>
      <c r="AE35" s="129">
        <f t="shared" si="1"/>
        <v>-67.314555903818345</v>
      </c>
      <c r="AG35" s="116">
        <v>164904.19</v>
      </c>
      <c r="AH35" s="117">
        <v>186901</v>
      </c>
      <c r="AI35" s="118">
        <f t="shared" si="13"/>
        <v>21996.809999999998</v>
      </c>
      <c r="AK35" s="138">
        <f t="shared" si="14"/>
        <v>18801359.074078243</v>
      </c>
      <c r="AN35" s="40">
        <v>19155786.057986043</v>
      </c>
      <c r="AO35" s="41">
        <v>5409833.4830327304</v>
      </c>
      <c r="AP35" s="42">
        <v>-29148</v>
      </c>
      <c r="AQ35" s="12"/>
      <c r="AR35" s="43">
        <v>19126638.057986043</v>
      </c>
      <c r="AS35" s="12"/>
      <c r="AT35" s="40">
        <v>-159789.61032000001</v>
      </c>
      <c r="AU35" s="41">
        <v>247165.10399999999</v>
      </c>
      <c r="AV35" s="42">
        <v>87375.493679999985</v>
      </c>
      <c r="AW35" s="44"/>
      <c r="AX35" s="43">
        <v>19214013.551666044</v>
      </c>
      <c r="AY35" s="12"/>
      <c r="AZ35" s="43">
        <v>77</v>
      </c>
      <c r="BA35" s="10"/>
      <c r="BB35" s="8">
        <v>77</v>
      </c>
      <c r="BC35" s="8" t="s">
        <v>19</v>
      </c>
      <c r="BD35" s="9">
        <v>5159</v>
      </c>
      <c r="BE35" s="9">
        <v>18684809</v>
      </c>
      <c r="BF35" s="9">
        <v>5340078</v>
      </c>
      <c r="BG35" s="49">
        <f t="shared" si="15"/>
        <v>-29148</v>
      </c>
      <c r="BI35" s="99">
        <f t="shared" si="2"/>
        <v>18655661</v>
      </c>
      <c r="BK35" s="55">
        <f t="shared" si="16"/>
        <v>-470977.05798604339</v>
      </c>
      <c r="BL35" s="92">
        <f t="shared" si="17"/>
        <v>-2.462414233793659E-2</v>
      </c>
      <c r="BM35" s="55">
        <f t="shared" si="3"/>
        <v>-91.292315949998724</v>
      </c>
      <c r="BO35" s="40">
        <v>19155786.057986043</v>
      </c>
      <c r="BP35" s="41">
        <v>5409833.4830327304</v>
      </c>
      <c r="BQ35" s="42">
        <v>-29148</v>
      </c>
      <c r="BR35" s="12"/>
      <c r="BS35" s="43">
        <v>19126638.057986043</v>
      </c>
      <c r="BT35" s="12"/>
      <c r="BU35" s="40">
        <v>-159789.61032000001</v>
      </c>
      <c r="BV35" s="41">
        <v>247165.10399999999</v>
      </c>
      <c r="BW35" s="42">
        <v>87375.493679999985</v>
      </c>
      <c r="BX35" s="44"/>
      <c r="BY35" s="43">
        <v>19214013.551666044</v>
      </c>
      <c r="BZ35" s="12"/>
      <c r="CA35" s="43">
        <v>77</v>
      </c>
    </row>
    <row r="36" spans="1:79" x14ac:dyDescent="0.25">
      <c r="A36" s="8">
        <v>78</v>
      </c>
      <c r="B36" s="8" t="s">
        <v>20</v>
      </c>
      <c r="C36" s="9">
        <v>8663</v>
      </c>
      <c r="D36" s="9">
        <v>12989806.075451262</v>
      </c>
      <c r="E36" s="9">
        <v>-112845.9845307494</v>
      </c>
      <c r="F36" s="49">
        <v>-611792</v>
      </c>
      <c r="H36" s="96">
        <f t="shared" si="4"/>
        <v>12378014.075451262</v>
      </c>
      <c r="J36" s="135">
        <f t="shared" si="5"/>
        <v>-281036.61657446437</v>
      </c>
      <c r="K36" s="92">
        <f t="shared" si="6"/>
        <v>-2.2200449576483393E-2</v>
      </c>
      <c r="L36" s="129">
        <f t="shared" si="7"/>
        <v>-32.441026962306864</v>
      </c>
      <c r="N36" s="116">
        <v>115016</v>
      </c>
      <c r="O36" s="117">
        <v>90183</v>
      </c>
      <c r="P36" s="118">
        <f t="shared" si="8"/>
        <v>-24833</v>
      </c>
      <c r="R36" s="138">
        <f t="shared" si="9"/>
        <v>12353181.075451262</v>
      </c>
      <c r="T36" s="8">
        <v>78</v>
      </c>
      <c r="U36" s="8" t="s">
        <v>20</v>
      </c>
      <c r="V36" s="9">
        <v>8663</v>
      </c>
      <c r="W36" s="9">
        <v>12962643.816421965</v>
      </c>
      <c r="X36" s="9">
        <v>-132004.5620706034</v>
      </c>
      <c r="Y36" s="49">
        <v>-611792</v>
      </c>
      <c r="AA36" s="96">
        <f t="shared" si="10"/>
        <v>12350851.816421965</v>
      </c>
      <c r="AC36" s="135">
        <f t="shared" si="11"/>
        <v>-308198.87560376152</v>
      </c>
      <c r="AD36" s="92">
        <f t="shared" si="12"/>
        <v>-2.4346128560643509E-2</v>
      </c>
      <c r="AE36" s="129">
        <f t="shared" si="1"/>
        <v>-35.576460302869855</v>
      </c>
      <c r="AG36" s="116">
        <v>115016</v>
      </c>
      <c r="AH36" s="117">
        <v>90183</v>
      </c>
      <c r="AI36" s="118">
        <f t="shared" si="13"/>
        <v>-24833</v>
      </c>
      <c r="AK36" s="138">
        <f t="shared" si="14"/>
        <v>12326018.816421965</v>
      </c>
      <c r="AN36" s="40">
        <v>13270842.692025727</v>
      </c>
      <c r="AO36" s="41">
        <v>-210223.45543099713</v>
      </c>
      <c r="AP36" s="42">
        <v>-611792</v>
      </c>
      <c r="AQ36" s="12"/>
      <c r="AR36" s="43">
        <v>12659050.692025727</v>
      </c>
      <c r="AS36" s="12"/>
      <c r="AT36" s="40">
        <v>-184874.23895999999</v>
      </c>
      <c r="AU36" s="41">
        <v>88151.171400000007</v>
      </c>
      <c r="AV36" s="42">
        <v>-96723.067559999981</v>
      </c>
      <c r="AW36" s="44"/>
      <c r="AX36" s="43">
        <v>12562327.624465726</v>
      </c>
      <c r="AY36" s="12"/>
      <c r="AZ36" s="43">
        <v>78</v>
      </c>
      <c r="BA36" s="10"/>
      <c r="BB36" s="8">
        <v>78</v>
      </c>
      <c r="BC36" s="8" t="s">
        <v>20</v>
      </c>
      <c r="BD36" s="9">
        <v>8663</v>
      </c>
      <c r="BE36" s="9">
        <v>12874993</v>
      </c>
      <c r="BF36" s="9">
        <v>-120658</v>
      </c>
      <c r="BG36" s="49">
        <f t="shared" si="15"/>
        <v>-611792</v>
      </c>
      <c r="BI36" s="99">
        <f t="shared" si="2"/>
        <v>12263201</v>
      </c>
      <c r="BK36" s="55">
        <f t="shared" si="16"/>
        <v>-395849.69202572666</v>
      </c>
      <c r="BL36" s="92">
        <f t="shared" si="17"/>
        <v>-3.1270092967957144E-2</v>
      </c>
      <c r="BM36" s="55">
        <f t="shared" si="3"/>
        <v>-45.69429666694294</v>
      </c>
      <c r="BO36" s="40">
        <v>13270842.692025727</v>
      </c>
      <c r="BP36" s="41">
        <v>-210223.45543099713</v>
      </c>
      <c r="BQ36" s="42">
        <v>-611792</v>
      </c>
      <c r="BR36" s="12"/>
      <c r="BS36" s="43">
        <v>12659050.692025727</v>
      </c>
      <c r="BT36" s="12"/>
      <c r="BU36" s="40">
        <v>-184874.23895999999</v>
      </c>
      <c r="BV36" s="41">
        <v>88151.171400000007</v>
      </c>
      <c r="BW36" s="42">
        <v>-96723.067559999981</v>
      </c>
      <c r="BX36" s="44"/>
      <c r="BY36" s="43">
        <v>12562327.624465726</v>
      </c>
      <c r="BZ36" s="12"/>
      <c r="CA36" s="43">
        <v>78</v>
      </c>
    </row>
    <row r="37" spans="1:79" x14ac:dyDescent="0.25">
      <c r="A37" s="8">
        <v>79</v>
      </c>
      <c r="B37" s="8" t="s">
        <v>21</v>
      </c>
      <c r="C37" s="9">
        <v>7240</v>
      </c>
      <c r="D37" s="9">
        <v>11505666.492423739</v>
      </c>
      <c r="E37" s="9">
        <v>-747924.92065062292</v>
      </c>
      <c r="F37" s="49">
        <v>-521011</v>
      </c>
      <c r="H37" s="96">
        <f t="shared" si="4"/>
        <v>10984655.492423739</v>
      </c>
      <c r="J37" s="135">
        <f t="shared" si="5"/>
        <v>-789283.96382594854</v>
      </c>
      <c r="K37" s="92">
        <f t="shared" si="6"/>
        <v>-6.7036523056604569E-2</v>
      </c>
      <c r="L37" s="129">
        <f t="shared" si="7"/>
        <v>-109.01712207540726</v>
      </c>
      <c r="N37" s="116">
        <v>293290.8</v>
      </c>
      <c r="O37" s="117">
        <v>209120</v>
      </c>
      <c r="P37" s="118">
        <f t="shared" si="8"/>
        <v>-84170.799999999988</v>
      </c>
      <c r="R37" s="138">
        <f t="shared" si="9"/>
        <v>10900484.692423739</v>
      </c>
      <c r="T37" s="8">
        <v>79</v>
      </c>
      <c r="U37" s="8" t="s">
        <v>21</v>
      </c>
      <c r="V37" s="9">
        <v>7240</v>
      </c>
      <c r="W37" s="9">
        <v>11600217.571902389</v>
      </c>
      <c r="X37" s="9">
        <v>-673050.10620028898</v>
      </c>
      <c r="Y37" s="49">
        <v>-521011</v>
      </c>
      <c r="AA37" s="96">
        <f t="shared" si="10"/>
        <v>11079206.571902389</v>
      </c>
      <c r="AC37" s="135">
        <f t="shared" si="11"/>
        <v>-694732.88434729911</v>
      </c>
      <c r="AD37" s="92">
        <f t="shared" si="12"/>
        <v>-5.90059840997849E-2</v>
      </c>
      <c r="AE37" s="129">
        <f t="shared" si="1"/>
        <v>-95.957580710952911</v>
      </c>
      <c r="AG37" s="116">
        <v>293290.8</v>
      </c>
      <c r="AH37" s="117">
        <v>209120</v>
      </c>
      <c r="AI37" s="118">
        <f t="shared" si="13"/>
        <v>-84170.799999999988</v>
      </c>
      <c r="AK37" s="138">
        <f t="shared" si="14"/>
        <v>10995035.771902388</v>
      </c>
      <c r="AN37" s="40">
        <v>12294950.456249688</v>
      </c>
      <c r="AO37" s="41">
        <v>-500818.24201906688</v>
      </c>
      <c r="AP37" s="42">
        <v>-521011</v>
      </c>
      <c r="AQ37" s="12"/>
      <c r="AR37" s="43">
        <v>11773939.456249688</v>
      </c>
      <c r="AS37" s="12"/>
      <c r="AT37" s="40">
        <v>-311546.35475999996</v>
      </c>
      <c r="AU37" s="41">
        <v>228759.19199999998</v>
      </c>
      <c r="AV37" s="42">
        <v>-82787.162759999977</v>
      </c>
      <c r="AW37" s="44"/>
      <c r="AX37" s="43">
        <v>11691152.293489687</v>
      </c>
      <c r="AY37" s="12"/>
      <c r="AZ37" s="43">
        <v>79</v>
      </c>
      <c r="BA37" s="10"/>
      <c r="BB37" s="8">
        <v>79</v>
      </c>
      <c r="BC37" s="8" t="s">
        <v>21</v>
      </c>
      <c r="BD37" s="9">
        <v>7240</v>
      </c>
      <c r="BE37" s="9">
        <v>11903969</v>
      </c>
      <c r="BF37" s="9">
        <v>-473976</v>
      </c>
      <c r="BG37" s="49">
        <f t="shared" si="15"/>
        <v>-521011</v>
      </c>
      <c r="BI37" s="99">
        <f t="shared" si="2"/>
        <v>11382958</v>
      </c>
      <c r="BK37" s="55">
        <f t="shared" si="16"/>
        <v>-390981.45624968782</v>
      </c>
      <c r="BL37" s="92">
        <f t="shared" si="17"/>
        <v>-3.3207360858489229E-2</v>
      </c>
      <c r="BM37" s="55">
        <f t="shared" si="3"/>
        <v>-54.002963570398869</v>
      </c>
      <c r="BO37" s="40">
        <v>12294950.456249688</v>
      </c>
      <c r="BP37" s="41">
        <v>-500818.24201906688</v>
      </c>
      <c r="BQ37" s="42">
        <v>-521011</v>
      </c>
      <c r="BR37" s="12"/>
      <c r="BS37" s="43">
        <v>11773939.456249688</v>
      </c>
      <c r="BT37" s="12"/>
      <c r="BU37" s="40">
        <v>-311546.35475999996</v>
      </c>
      <c r="BV37" s="41">
        <v>228759.19199999998</v>
      </c>
      <c r="BW37" s="42">
        <v>-82787.162759999977</v>
      </c>
      <c r="BX37" s="44"/>
      <c r="BY37" s="43">
        <v>11691152.293489687</v>
      </c>
      <c r="BZ37" s="12"/>
      <c r="CA37" s="43">
        <v>79</v>
      </c>
    </row>
    <row r="38" spans="1:79" x14ac:dyDescent="0.25">
      <c r="A38" s="8">
        <v>81</v>
      </c>
      <c r="B38" s="8" t="s">
        <v>22</v>
      </c>
      <c r="C38" s="9">
        <v>2924</v>
      </c>
      <c r="D38" s="9">
        <v>9064910.85762739</v>
      </c>
      <c r="E38" s="9">
        <v>2381013.7799479063</v>
      </c>
      <c r="F38" s="49">
        <v>-230291</v>
      </c>
      <c r="H38" s="96">
        <f t="shared" si="4"/>
        <v>8834619.85762739</v>
      </c>
      <c r="J38" s="135">
        <f t="shared" si="5"/>
        <v>-310940.13586264662</v>
      </c>
      <c r="K38" s="92">
        <f t="shared" si="6"/>
        <v>-3.3999026421999201E-2</v>
      </c>
      <c r="L38" s="129">
        <f t="shared" si="7"/>
        <v>-106.34067573961923</v>
      </c>
      <c r="N38" s="116">
        <v>143822.28</v>
      </c>
      <c r="O38" s="117">
        <v>84955</v>
      </c>
      <c r="P38" s="118">
        <f t="shared" si="8"/>
        <v>-58867.28</v>
      </c>
      <c r="R38" s="138">
        <f t="shared" si="9"/>
        <v>8775752.5776273906</v>
      </c>
      <c r="T38" s="8">
        <v>81</v>
      </c>
      <c r="U38" s="8" t="s">
        <v>22</v>
      </c>
      <c r="V38" s="9">
        <v>2924</v>
      </c>
      <c r="W38" s="9">
        <v>9116369.4994096048</v>
      </c>
      <c r="X38" s="9">
        <v>2408699.5958697675</v>
      </c>
      <c r="Y38" s="49">
        <v>-230291</v>
      </c>
      <c r="AA38" s="96">
        <f t="shared" si="10"/>
        <v>8886078.4994096048</v>
      </c>
      <c r="AC38" s="135">
        <f t="shared" si="11"/>
        <v>-259481.49408043176</v>
      </c>
      <c r="AD38" s="92">
        <f t="shared" si="12"/>
        <v>-2.8372400844249565E-2</v>
      </c>
      <c r="AE38" s="129">
        <f t="shared" si="1"/>
        <v>-88.741961039819344</v>
      </c>
      <c r="AG38" s="116">
        <v>143822.28</v>
      </c>
      <c r="AH38" s="117">
        <v>84955</v>
      </c>
      <c r="AI38" s="118">
        <f t="shared" si="13"/>
        <v>-58867.28</v>
      </c>
      <c r="AK38" s="138">
        <f t="shared" si="14"/>
        <v>8827211.2194096055</v>
      </c>
      <c r="AN38" s="40">
        <v>9375850.9934900366</v>
      </c>
      <c r="AO38" s="41">
        <v>2590824.337160931</v>
      </c>
      <c r="AP38" s="42">
        <v>-230291</v>
      </c>
      <c r="AQ38" s="12"/>
      <c r="AR38" s="43">
        <v>9145559.9934900366</v>
      </c>
      <c r="AS38" s="12"/>
      <c r="AT38" s="40">
        <v>-156187.31039999999</v>
      </c>
      <c r="AU38" s="41">
        <v>81511.895999999993</v>
      </c>
      <c r="AV38" s="42">
        <v>-74675.414399999994</v>
      </c>
      <c r="AW38" s="44"/>
      <c r="AX38" s="43">
        <v>9070884.5790900365</v>
      </c>
      <c r="AY38" s="12"/>
      <c r="AZ38" s="43">
        <v>81</v>
      </c>
      <c r="BA38" s="10"/>
      <c r="BB38" s="8">
        <v>81</v>
      </c>
      <c r="BC38" s="8" t="s">
        <v>22</v>
      </c>
      <c r="BD38" s="9">
        <v>2924</v>
      </c>
      <c r="BE38" s="9">
        <v>9232974</v>
      </c>
      <c r="BF38" s="9">
        <v>2488851</v>
      </c>
      <c r="BG38" s="49">
        <f t="shared" si="15"/>
        <v>-230291</v>
      </c>
      <c r="BI38" s="99">
        <f t="shared" si="2"/>
        <v>9002683</v>
      </c>
      <c r="BK38" s="55">
        <f t="shared" si="16"/>
        <v>-142876.99349003658</v>
      </c>
      <c r="BL38" s="92">
        <f t="shared" si="17"/>
        <v>-1.5622552756937665E-2</v>
      </c>
      <c r="BM38" s="55">
        <f t="shared" si="3"/>
        <v>-48.863540865265584</v>
      </c>
      <c r="BO38" s="40">
        <v>9375850.9934900366</v>
      </c>
      <c r="BP38" s="41">
        <v>2590824.337160931</v>
      </c>
      <c r="BQ38" s="42">
        <v>-230291</v>
      </c>
      <c r="BR38" s="12"/>
      <c r="BS38" s="43">
        <v>9145559.9934900366</v>
      </c>
      <c r="BT38" s="12"/>
      <c r="BU38" s="40">
        <v>-156187.31039999999</v>
      </c>
      <c r="BV38" s="41">
        <v>81511.895999999993</v>
      </c>
      <c r="BW38" s="42">
        <v>-74675.414399999994</v>
      </c>
      <c r="BX38" s="44"/>
      <c r="BY38" s="43">
        <v>9070884.5790900365</v>
      </c>
      <c r="BZ38" s="12"/>
      <c r="CA38" s="43">
        <v>81</v>
      </c>
    </row>
    <row r="39" spans="1:79" x14ac:dyDescent="0.25">
      <c r="A39" s="8">
        <v>82</v>
      </c>
      <c r="B39" s="8" t="s">
        <v>23</v>
      </c>
      <c r="C39" s="9">
        <v>9682</v>
      </c>
      <c r="D39" s="9">
        <v>11424811.478200426</v>
      </c>
      <c r="E39" s="9">
        <v>1677429.1916119978</v>
      </c>
      <c r="F39" s="49">
        <v>-2041519</v>
      </c>
      <c r="H39" s="96">
        <f t="shared" si="4"/>
        <v>9383292.4782004263</v>
      </c>
      <c r="J39" s="135">
        <f t="shared" si="5"/>
        <v>-279921.12139496207</v>
      </c>
      <c r="K39" s="92">
        <f t="shared" si="6"/>
        <v>-2.8967705050696877E-2</v>
      </c>
      <c r="L39" s="129">
        <f t="shared" si="7"/>
        <v>-28.911497768535639</v>
      </c>
      <c r="N39" s="116">
        <v>193553.63</v>
      </c>
      <c r="O39" s="117">
        <v>152919</v>
      </c>
      <c r="P39" s="118">
        <f t="shared" si="8"/>
        <v>-40634.630000000005</v>
      </c>
      <c r="R39" s="138">
        <f t="shared" si="9"/>
        <v>9342657.8482004255</v>
      </c>
      <c r="T39" s="8">
        <v>82</v>
      </c>
      <c r="U39" s="8" t="s">
        <v>23</v>
      </c>
      <c r="V39" s="9">
        <v>9682</v>
      </c>
      <c r="W39" s="9">
        <v>11271503.755226102</v>
      </c>
      <c r="X39" s="9">
        <v>1617169.1112320016</v>
      </c>
      <c r="Y39" s="49">
        <v>-2041519</v>
      </c>
      <c r="AA39" s="96">
        <f t="shared" si="10"/>
        <v>9229984.7552261017</v>
      </c>
      <c r="AC39" s="135">
        <f t="shared" si="11"/>
        <v>-433228.84436928667</v>
      </c>
      <c r="AD39" s="92">
        <f t="shared" si="12"/>
        <v>-4.4832791897244879E-2</v>
      </c>
      <c r="AE39" s="129">
        <f t="shared" si="1"/>
        <v>-44.74580090573091</v>
      </c>
      <c r="AG39" s="116">
        <v>193553.63</v>
      </c>
      <c r="AH39" s="117">
        <v>152919</v>
      </c>
      <c r="AI39" s="118">
        <f t="shared" si="13"/>
        <v>-40634.630000000005</v>
      </c>
      <c r="AK39" s="138">
        <f t="shared" si="14"/>
        <v>9189350.1252261009</v>
      </c>
      <c r="AN39" s="40">
        <v>11704732.599595388</v>
      </c>
      <c r="AO39" s="41">
        <v>1581606.8602720087</v>
      </c>
      <c r="AP39" s="42">
        <v>-2041519</v>
      </c>
      <c r="AQ39" s="12"/>
      <c r="AR39" s="43">
        <v>9663213.5995953884</v>
      </c>
      <c r="AS39" s="12"/>
      <c r="AT39" s="40">
        <v>-198586.6434</v>
      </c>
      <c r="AU39" s="41">
        <v>134100.21599999999</v>
      </c>
      <c r="AV39" s="42">
        <v>-64486.427400000015</v>
      </c>
      <c r="AW39" s="44"/>
      <c r="AX39" s="43">
        <v>9598727.172195388</v>
      </c>
      <c r="AY39" s="12"/>
      <c r="AZ39" s="43">
        <v>82</v>
      </c>
      <c r="BA39" s="10"/>
      <c r="BB39" s="8">
        <v>82</v>
      </c>
      <c r="BC39" s="8" t="s">
        <v>23</v>
      </c>
      <c r="BD39" s="9">
        <v>9682</v>
      </c>
      <c r="BE39" s="9">
        <v>11078763</v>
      </c>
      <c r="BF39" s="9">
        <v>1555682</v>
      </c>
      <c r="BG39" s="49">
        <f t="shared" si="15"/>
        <v>-2041519</v>
      </c>
      <c r="BI39" s="99">
        <f t="shared" si="2"/>
        <v>9037244</v>
      </c>
      <c r="BK39" s="55">
        <f t="shared" si="16"/>
        <v>-625969.5995953884</v>
      </c>
      <c r="BL39" s="92">
        <f t="shared" si="17"/>
        <v>-6.4778615637928E-2</v>
      </c>
      <c r="BM39" s="55">
        <f t="shared" si="3"/>
        <v>-64.652922908013679</v>
      </c>
      <c r="BO39" s="40">
        <v>11704732.599595388</v>
      </c>
      <c r="BP39" s="41">
        <v>1581606.8602720087</v>
      </c>
      <c r="BQ39" s="42">
        <v>-2041519</v>
      </c>
      <c r="BR39" s="12"/>
      <c r="BS39" s="43">
        <v>9663213.5995953884</v>
      </c>
      <c r="BT39" s="12"/>
      <c r="BU39" s="40">
        <v>-198586.6434</v>
      </c>
      <c r="BV39" s="41">
        <v>134100.21599999999</v>
      </c>
      <c r="BW39" s="42">
        <v>-64486.427400000015</v>
      </c>
      <c r="BX39" s="44"/>
      <c r="BY39" s="43">
        <v>9598727.172195388</v>
      </c>
      <c r="BZ39" s="12"/>
      <c r="CA39" s="43">
        <v>82</v>
      </c>
    </row>
    <row r="40" spans="1:79" x14ac:dyDescent="0.25">
      <c r="A40" s="8">
        <v>86</v>
      </c>
      <c r="B40" s="8" t="s">
        <v>24</v>
      </c>
      <c r="C40" s="9">
        <v>8641</v>
      </c>
      <c r="D40" s="9">
        <v>14263370.78081857</v>
      </c>
      <c r="E40" s="9">
        <v>2961288.3475274378</v>
      </c>
      <c r="F40" s="49">
        <v>-1201376</v>
      </c>
      <c r="H40" s="96">
        <f t="shared" si="4"/>
        <v>13061994.78081857</v>
      </c>
      <c r="J40" s="135">
        <f t="shared" si="5"/>
        <v>-472980.15872744843</v>
      </c>
      <c r="K40" s="92">
        <f t="shared" si="6"/>
        <v>-3.494503394649897E-2</v>
      </c>
      <c r="L40" s="129">
        <f t="shared" si="7"/>
        <v>-54.736738656110219</v>
      </c>
      <c r="N40" s="116">
        <v>1195460.6200000001</v>
      </c>
      <c r="O40" s="117">
        <v>271986.7</v>
      </c>
      <c r="P40" s="118">
        <f t="shared" si="8"/>
        <v>-923473.92000000016</v>
      </c>
      <c r="R40" s="138">
        <f t="shared" si="9"/>
        <v>12138520.86081857</v>
      </c>
      <c r="T40" s="8">
        <v>86</v>
      </c>
      <c r="U40" s="8" t="s">
        <v>24</v>
      </c>
      <c r="V40" s="9">
        <v>8641</v>
      </c>
      <c r="W40" s="9">
        <v>14091917.53677942</v>
      </c>
      <c r="X40" s="9">
        <v>2847525.4408334885</v>
      </c>
      <c r="Y40" s="49">
        <v>-1201376</v>
      </c>
      <c r="AA40" s="96">
        <f t="shared" si="10"/>
        <v>12890541.53677942</v>
      </c>
      <c r="AC40" s="135">
        <f t="shared" si="11"/>
        <v>-644433.40276659839</v>
      </c>
      <c r="AD40" s="92">
        <f t="shared" si="12"/>
        <v>-4.7612456295261792E-2</v>
      </c>
      <c r="AE40" s="129">
        <f t="shared" si="1"/>
        <v>-74.578567615623001</v>
      </c>
      <c r="AG40" s="116">
        <v>1195460.6200000001</v>
      </c>
      <c r="AH40" s="117">
        <v>271986.7</v>
      </c>
      <c r="AI40" s="118">
        <f t="shared" si="13"/>
        <v>-923473.92000000016</v>
      </c>
      <c r="AK40" s="138">
        <f t="shared" si="14"/>
        <v>11967067.616779421</v>
      </c>
      <c r="AN40" s="40">
        <v>14736350.939546019</v>
      </c>
      <c r="AO40" s="41">
        <v>2965492.924777145</v>
      </c>
      <c r="AP40" s="42">
        <v>-1201376</v>
      </c>
      <c r="AQ40" s="12"/>
      <c r="AR40" s="43">
        <v>13534974.939546019</v>
      </c>
      <c r="AS40" s="12"/>
      <c r="AT40" s="40">
        <v>-1175191.1870400002</v>
      </c>
      <c r="AU40" s="41">
        <v>263138.80619999999</v>
      </c>
      <c r="AV40" s="42">
        <v>-912052.38084000023</v>
      </c>
      <c r="AW40" s="44"/>
      <c r="AX40" s="43">
        <v>12622922.558706019</v>
      </c>
      <c r="AY40" s="12"/>
      <c r="AZ40" s="43">
        <v>86</v>
      </c>
      <c r="BA40" s="10"/>
      <c r="BB40" s="8">
        <v>86</v>
      </c>
      <c r="BC40" s="8" t="s">
        <v>24</v>
      </c>
      <c r="BD40" s="9">
        <v>8641</v>
      </c>
      <c r="BE40" s="9">
        <v>14142595</v>
      </c>
      <c r="BF40" s="9">
        <v>2857189</v>
      </c>
      <c r="BG40" s="49">
        <f t="shared" si="15"/>
        <v>-1201376</v>
      </c>
      <c r="BI40" s="99">
        <f t="shared" si="2"/>
        <v>12941219</v>
      </c>
      <c r="BK40" s="55">
        <f t="shared" si="16"/>
        <v>-593755.93954601884</v>
      </c>
      <c r="BL40" s="92">
        <f t="shared" si="17"/>
        <v>-4.3868270329131043E-2</v>
      </c>
      <c r="BM40" s="55">
        <f t="shared" si="3"/>
        <v>-68.71379927624335</v>
      </c>
      <c r="BO40" s="40">
        <v>14736350.939546019</v>
      </c>
      <c r="BP40" s="41">
        <v>2965492.924777145</v>
      </c>
      <c r="BQ40" s="42">
        <v>-1201376</v>
      </c>
      <c r="BR40" s="12"/>
      <c r="BS40" s="43">
        <v>13534974.939546019</v>
      </c>
      <c r="BT40" s="12"/>
      <c r="BU40" s="40">
        <v>-1175191.1870400002</v>
      </c>
      <c r="BV40" s="41">
        <v>263138.80619999999</v>
      </c>
      <c r="BW40" s="42">
        <v>-912052.38084000023</v>
      </c>
      <c r="BX40" s="44"/>
      <c r="BY40" s="43">
        <v>12622922.558706019</v>
      </c>
      <c r="BZ40" s="12"/>
      <c r="CA40" s="43">
        <v>86</v>
      </c>
    </row>
    <row r="41" spans="1:79" x14ac:dyDescent="0.25">
      <c r="A41" s="8">
        <v>90</v>
      </c>
      <c r="B41" s="8" t="s">
        <v>25</v>
      </c>
      <c r="C41" s="9">
        <v>3514</v>
      </c>
      <c r="D41" s="9">
        <v>13553967.646623394</v>
      </c>
      <c r="E41" s="9">
        <v>2217886.3848366276</v>
      </c>
      <c r="F41" s="49">
        <v>-236428</v>
      </c>
      <c r="H41" s="96">
        <f t="shared" si="4"/>
        <v>13317539.646623394</v>
      </c>
      <c r="J41" s="135">
        <f t="shared" si="5"/>
        <v>-651716.736581631</v>
      </c>
      <c r="K41" s="92">
        <f t="shared" si="6"/>
        <v>-4.6653645598857922E-2</v>
      </c>
      <c r="L41" s="129">
        <f t="shared" si="7"/>
        <v>-185.4629301598267</v>
      </c>
      <c r="N41" s="116">
        <v>6535</v>
      </c>
      <c r="O41" s="117">
        <v>73192</v>
      </c>
      <c r="P41" s="118">
        <f t="shared" si="8"/>
        <v>66657</v>
      </c>
      <c r="R41" s="138">
        <f t="shared" si="9"/>
        <v>13384196.646623394</v>
      </c>
      <c r="T41" s="8">
        <v>90</v>
      </c>
      <c r="U41" s="8" t="s">
        <v>25</v>
      </c>
      <c r="V41" s="9">
        <v>3514</v>
      </c>
      <c r="W41" s="9">
        <v>13710087.879813848</v>
      </c>
      <c r="X41" s="9">
        <v>2279492.199541206</v>
      </c>
      <c r="Y41" s="49">
        <v>-236428</v>
      </c>
      <c r="AA41" s="96">
        <f t="shared" si="10"/>
        <v>13473659.879813848</v>
      </c>
      <c r="AC41" s="135">
        <f t="shared" si="11"/>
        <v>-495596.50339117646</v>
      </c>
      <c r="AD41" s="92">
        <f t="shared" si="12"/>
        <v>-3.5477658208565979E-2</v>
      </c>
      <c r="AE41" s="129">
        <f t="shared" si="1"/>
        <v>-141.0348615228163</v>
      </c>
      <c r="AG41" s="116">
        <v>6535</v>
      </c>
      <c r="AH41" s="117">
        <v>73192</v>
      </c>
      <c r="AI41" s="118">
        <f t="shared" si="13"/>
        <v>66657</v>
      </c>
      <c r="AK41" s="138">
        <f t="shared" si="14"/>
        <v>13540316.879813848</v>
      </c>
      <c r="AN41" s="40">
        <v>14205684.383205025</v>
      </c>
      <c r="AO41" s="41">
        <v>2363677.7233195193</v>
      </c>
      <c r="AP41" s="42">
        <v>-236428</v>
      </c>
      <c r="AQ41" s="12"/>
      <c r="AR41" s="43">
        <v>13969256.383205025</v>
      </c>
      <c r="AS41" s="12"/>
      <c r="AT41" s="40">
        <v>-25045.187400000003</v>
      </c>
      <c r="AU41" s="41">
        <v>52719.790800000002</v>
      </c>
      <c r="AV41" s="42">
        <v>27674.6034</v>
      </c>
      <c r="AW41" s="44"/>
      <c r="AX41" s="43">
        <v>13996930.986605024</v>
      </c>
      <c r="AY41" s="12"/>
      <c r="AZ41" s="43">
        <v>90</v>
      </c>
      <c r="BA41" s="10"/>
      <c r="BB41" s="8">
        <v>90</v>
      </c>
      <c r="BC41" s="8" t="s">
        <v>25</v>
      </c>
      <c r="BD41" s="9">
        <v>3514</v>
      </c>
      <c r="BE41" s="9">
        <v>13962833</v>
      </c>
      <c r="BF41" s="9">
        <v>2459045</v>
      </c>
      <c r="BG41" s="49">
        <f t="shared" si="15"/>
        <v>-236428</v>
      </c>
      <c r="BI41" s="99">
        <f t="shared" si="2"/>
        <v>13726405</v>
      </c>
      <c r="BK41" s="55">
        <f t="shared" si="16"/>
        <v>-242851.38320502453</v>
      </c>
      <c r="BL41" s="92">
        <f t="shared" si="17"/>
        <v>-1.7384703705273834E-2</v>
      </c>
      <c r="BM41" s="55">
        <f t="shared" si="3"/>
        <v>-69.109670803934122</v>
      </c>
      <c r="BO41" s="40">
        <v>14205684.383205025</v>
      </c>
      <c r="BP41" s="41">
        <v>2363677.7233195193</v>
      </c>
      <c r="BQ41" s="42">
        <v>-236428</v>
      </c>
      <c r="BR41" s="12"/>
      <c r="BS41" s="43">
        <v>13969256.383205025</v>
      </c>
      <c r="BT41" s="12"/>
      <c r="BU41" s="40">
        <v>-25045.187400000003</v>
      </c>
      <c r="BV41" s="41">
        <v>52719.790800000002</v>
      </c>
      <c r="BW41" s="42">
        <v>27674.6034</v>
      </c>
      <c r="BX41" s="44"/>
      <c r="BY41" s="43">
        <v>13996930.986605024</v>
      </c>
      <c r="BZ41" s="12"/>
      <c r="CA41" s="43">
        <v>90</v>
      </c>
    </row>
    <row r="42" spans="1:79" x14ac:dyDescent="0.25">
      <c r="A42" s="8">
        <v>91</v>
      </c>
      <c r="B42" s="8" t="s">
        <v>26</v>
      </c>
      <c r="C42" s="9">
        <v>635181</v>
      </c>
      <c r="D42" s="9">
        <v>165800266.50368816</v>
      </c>
      <c r="E42" s="9">
        <v>-324258447.28834283</v>
      </c>
      <c r="F42" s="49">
        <v>8393899</v>
      </c>
      <c r="H42" s="96">
        <f t="shared" si="4"/>
        <v>174194165.50368816</v>
      </c>
      <c r="J42" s="135">
        <f t="shared" si="5"/>
        <v>-44111696.662352026</v>
      </c>
      <c r="K42" s="92">
        <f t="shared" si="6"/>
        <v>-0.20206372941465642</v>
      </c>
      <c r="L42" s="129">
        <f t="shared" si="7"/>
        <v>-69.44744358277724</v>
      </c>
      <c r="N42" s="116">
        <v>74515707.381000012</v>
      </c>
      <c r="O42" s="117">
        <v>4173512.4</v>
      </c>
      <c r="P42" s="118">
        <f t="shared" si="8"/>
        <v>-70342194.981000006</v>
      </c>
      <c r="R42" s="138">
        <f t="shared" si="9"/>
        <v>103851970.52268815</v>
      </c>
      <c r="T42" s="8">
        <v>91</v>
      </c>
      <c r="U42" s="8" t="s">
        <v>26</v>
      </c>
      <c r="V42" s="9">
        <v>635181</v>
      </c>
      <c r="W42" s="9">
        <v>169087417.67779779</v>
      </c>
      <c r="X42" s="9">
        <v>-315878556.7530539</v>
      </c>
      <c r="Y42" s="49">
        <v>8393899</v>
      </c>
      <c r="AA42" s="96">
        <f t="shared" si="10"/>
        <v>177481316.67779779</v>
      </c>
      <c r="AC42" s="135">
        <f t="shared" si="11"/>
        <v>-40824545.488242388</v>
      </c>
      <c r="AD42" s="92">
        <f t="shared" si="12"/>
        <v>-0.1870061806090752</v>
      </c>
      <c r="AE42" s="129">
        <f t="shared" si="1"/>
        <v>-64.272302679460481</v>
      </c>
      <c r="AG42" s="116">
        <v>74515707.381000012</v>
      </c>
      <c r="AH42" s="117">
        <v>4173512.4</v>
      </c>
      <c r="AI42" s="118">
        <f t="shared" si="13"/>
        <v>-70342194.981000006</v>
      </c>
      <c r="AK42" s="138">
        <f t="shared" si="14"/>
        <v>107139121.69679779</v>
      </c>
      <c r="AN42" s="40">
        <v>209911963.16604018</v>
      </c>
      <c r="AO42" s="41">
        <v>-289177264.13561755</v>
      </c>
      <c r="AP42" s="42">
        <v>8393899</v>
      </c>
      <c r="AQ42" s="12"/>
      <c r="AR42" s="43">
        <v>218305862.16604018</v>
      </c>
      <c r="AS42" s="12"/>
      <c r="AT42" s="40">
        <v>-74880798.083760008</v>
      </c>
      <c r="AU42" s="41">
        <v>4748593.8251999989</v>
      </c>
      <c r="AV42" s="42">
        <v>-70132204.258560002</v>
      </c>
      <c r="AW42" s="44"/>
      <c r="AX42" s="43">
        <v>148173657.90748018</v>
      </c>
      <c r="AY42" s="12"/>
      <c r="AZ42" s="43">
        <v>91</v>
      </c>
      <c r="BA42" s="10"/>
      <c r="BB42" s="8">
        <v>91</v>
      </c>
      <c r="BC42" s="8" t="s">
        <v>26</v>
      </c>
      <c r="BD42" s="9">
        <v>635181</v>
      </c>
      <c r="BE42" s="9">
        <v>189553784</v>
      </c>
      <c r="BF42" s="9">
        <v>-299296691</v>
      </c>
      <c r="BG42" s="49">
        <f t="shared" si="15"/>
        <v>8393899</v>
      </c>
      <c r="BI42" s="99">
        <f t="shared" si="2"/>
        <v>197947683</v>
      </c>
      <c r="BK42" s="55">
        <f t="shared" si="16"/>
        <v>-20358179.166040182</v>
      </c>
      <c r="BL42" s="92">
        <f t="shared" si="17"/>
        <v>-9.3255302281145591E-2</v>
      </c>
      <c r="BM42" s="55">
        <f t="shared" si="3"/>
        <v>-32.050988877249452</v>
      </c>
      <c r="BO42" s="40">
        <v>209911963.16604018</v>
      </c>
      <c r="BP42" s="41">
        <v>-289177264.13561755</v>
      </c>
      <c r="BQ42" s="42">
        <v>8393899</v>
      </c>
      <c r="BR42" s="12"/>
      <c r="BS42" s="43">
        <v>218305862.16604018</v>
      </c>
      <c r="BT42" s="12"/>
      <c r="BU42" s="40">
        <v>-74880798.083760008</v>
      </c>
      <c r="BV42" s="41">
        <v>4748593.8251999989</v>
      </c>
      <c r="BW42" s="42">
        <v>-70132204.258560002</v>
      </c>
      <c r="BX42" s="44"/>
      <c r="BY42" s="43">
        <v>148173657.90748018</v>
      </c>
      <c r="BZ42" s="12"/>
      <c r="CA42" s="43">
        <v>91</v>
      </c>
    </row>
    <row r="43" spans="1:79" x14ac:dyDescent="0.25">
      <c r="A43" s="8">
        <v>92</v>
      </c>
      <c r="B43" s="8" t="s">
        <v>27</v>
      </c>
      <c r="C43" s="9">
        <v>219341</v>
      </c>
      <c r="D43" s="9">
        <v>154582631.89125127</v>
      </c>
      <c r="E43" s="9">
        <v>-41705921.632479057</v>
      </c>
      <c r="F43" s="49">
        <v>16637408</v>
      </c>
      <c r="H43" s="96">
        <f t="shared" si="4"/>
        <v>171220039.89125127</v>
      </c>
      <c r="J43" s="135">
        <f t="shared" si="5"/>
        <v>2391540.7198306918</v>
      </c>
      <c r="K43" s="92">
        <f t="shared" si="6"/>
        <v>1.4165503641671498E-2</v>
      </c>
      <c r="L43" s="129">
        <f t="shared" si="7"/>
        <v>10.903299975064815</v>
      </c>
      <c r="N43" s="116">
        <v>8877184.5169999991</v>
      </c>
      <c r="O43" s="117">
        <v>2679415.35</v>
      </c>
      <c r="P43" s="118">
        <f t="shared" si="8"/>
        <v>-6197769.1669999994</v>
      </c>
      <c r="R43" s="138">
        <f t="shared" si="9"/>
        <v>165022270.72425127</v>
      </c>
      <c r="T43" s="8">
        <v>92</v>
      </c>
      <c r="U43" s="8" t="s">
        <v>27</v>
      </c>
      <c r="V43" s="9">
        <v>219341</v>
      </c>
      <c r="W43" s="9">
        <v>153013869.5732365</v>
      </c>
      <c r="X43" s="9">
        <v>-41528649.278317176</v>
      </c>
      <c r="Y43" s="49">
        <v>16637408</v>
      </c>
      <c r="AA43" s="96">
        <f t="shared" si="10"/>
        <v>169651277.5732365</v>
      </c>
      <c r="AC43" s="135">
        <f t="shared" si="11"/>
        <v>822778.40181592107</v>
      </c>
      <c r="AD43" s="92">
        <f t="shared" si="12"/>
        <v>4.8734568266256412E-3</v>
      </c>
      <c r="AE43" s="129">
        <f t="shared" si="1"/>
        <v>3.7511381903790038</v>
      </c>
      <c r="AG43" s="116">
        <v>8877184.5169999991</v>
      </c>
      <c r="AH43" s="117">
        <v>2679415.35</v>
      </c>
      <c r="AI43" s="118">
        <f t="shared" si="13"/>
        <v>-6197769.1669999994</v>
      </c>
      <c r="AK43" s="138">
        <f t="shared" si="14"/>
        <v>163453508.4062365</v>
      </c>
      <c r="AN43" s="40">
        <v>152191091.17142057</v>
      </c>
      <c r="AO43" s="41">
        <v>-45527126.03033258</v>
      </c>
      <c r="AP43" s="42">
        <v>16637408</v>
      </c>
      <c r="AQ43" s="12"/>
      <c r="AR43" s="43">
        <v>168828499.17142057</v>
      </c>
      <c r="AS43" s="12"/>
      <c r="AT43" s="40">
        <v>-8613082.0175159983</v>
      </c>
      <c r="AU43" s="41">
        <v>2272801.4550000005</v>
      </c>
      <c r="AV43" s="42">
        <v>-6340280.5625159983</v>
      </c>
      <c r="AW43" s="44"/>
      <c r="AX43" s="43">
        <v>162488218.60890457</v>
      </c>
      <c r="AY43" s="12"/>
      <c r="AZ43" s="43">
        <v>92</v>
      </c>
      <c r="BA43" s="10"/>
      <c r="BB43" s="8">
        <v>92</v>
      </c>
      <c r="BC43" s="8" t="s">
        <v>27</v>
      </c>
      <c r="BD43" s="9">
        <v>219341</v>
      </c>
      <c r="BE43" s="9">
        <v>156323460</v>
      </c>
      <c r="BF43" s="9">
        <v>-40929695</v>
      </c>
      <c r="BG43" s="49">
        <f t="shared" si="15"/>
        <v>16637408</v>
      </c>
      <c r="BI43" s="99">
        <f t="shared" si="2"/>
        <v>172960868</v>
      </c>
      <c r="BK43" s="55">
        <f t="shared" si="16"/>
        <v>4132368.8285794258</v>
      </c>
      <c r="BL43" s="92">
        <f t="shared" si="17"/>
        <v>2.4476725486871808E-2</v>
      </c>
      <c r="BM43" s="55">
        <f t="shared" si="3"/>
        <v>18.839928825798303</v>
      </c>
      <c r="BO43" s="40">
        <v>152191091.17142057</v>
      </c>
      <c r="BP43" s="41">
        <v>-45527126.03033258</v>
      </c>
      <c r="BQ43" s="42">
        <v>16637408</v>
      </c>
      <c r="BR43" s="12"/>
      <c r="BS43" s="43">
        <v>168828499.17142057</v>
      </c>
      <c r="BT43" s="12"/>
      <c r="BU43" s="40">
        <v>-8613082.0175159983</v>
      </c>
      <c r="BV43" s="41">
        <v>2272801.4550000005</v>
      </c>
      <c r="BW43" s="42">
        <v>-6340280.5625159983</v>
      </c>
      <c r="BX43" s="44"/>
      <c r="BY43" s="43">
        <v>162488218.60890457</v>
      </c>
      <c r="BZ43" s="12"/>
      <c r="CA43" s="43">
        <v>92</v>
      </c>
    </row>
    <row r="44" spans="1:79" x14ac:dyDescent="0.25">
      <c r="A44" s="8">
        <v>97</v>
      </c>
      <c r="B44" s="8" t="s">
        <v>28</v>
      </c>
      <c r="C44" s="9">
        <v>2274</v>
      </c>
      <c r="D44" s="9">
        <v>7456465.5831437726</v>
      </c>
      <c r="E44" s="9">
        <v>1557712.9914994868</v>
      </c>
      <c r="F44" s="49">
        <v>-386860</v>
      </c>
      <c r="H44" s="96">
        <f t="shared" si="4"/>
        <v>7069605.5831437726</v>
      </c>
      <c r="J44" s="135">
        <f t="shared" si="5"/>
        <v>-221358.58468510117</v>
      </c>
      <c r="K44" s="92">
        <f t="shared" si="6"/>
        <v>-3.0360673786032064E-2</v>
      </c>
      <c r="L44" s="129">
        <f t="shared" si="7"/>
        <v>-97.343265033026029</v>
      </c>
      <c r="N44" s="116">
        <v>75309.34</v>
      </c>
      <c r="O44" s="117">
        <v>142528.35</v>
      </c>
      <c r="P44" s="118">
        <f t="shared" si="8"/>
        <v>67219.010000000009</v>
      </c>
      <c r="R44" s="138">
        <f t="shared" si="9"/>
        <v>7136824.5931437723</v>
      </c>
      <c r="T44" s="8">
        <v>97</v>
      </c>
      <c r="U44" s="8" t="s">
        <v>28</v>
      </c>
      <c r="V44" s="9">
        <v>2274</v>
      </c>
      <c r="W44" s="9">
        <v>7490960.5992338872</v>
      </c>
      <c r="X44" s="9">
        <v>1557701.4018461544</v>
      </c>
      <c r="Y44" s="49">
        <v>-386860</v>
      </c>
      <c r="AA44" s="96">
        <f t="shared" si="10"/>
        <v>7104100.5992338872</v>
      </c>
      <c r="AC44" s="135">
        <f t="shared" si="11"/>
        <v>-186863.56859498657</v>
      </c>
      <c r="AD44" s="92">
        <f t="shared" si="12"/>
        <v>-2.562947290558848E-2</v>
      </c>
      <c r="AE44" s="129">
        <f t="shared" si="1"/>
        <v>-82.173952768243879</v>
      </c>
      <c r="AG44" s="116">
        <v>75309.34</v>
      </c>
      <c r="AH44" s="117">
        <v>142528.35</v>
      </c>
      <c r="AI44" s="118">
        <f t="shared" si="13"/>
        <v>67219.010000000009</v>
      </c>
      <c r="AK44" s="138">
        <f t="shared" si="14"/>
        <v>7171319.6092338869</v>
      </c>
      <c r="AN44" s="40">
        <v>7677824.1678288737</v>
      </c>
      <c r="AO44" s="41">
        <v>1768755.3812430778</v>
      </c>
      <c r="AP44" s="42">
        <v>-386860</v>
      </c>
      <c r="AQ44" s="12"/>
      <c r="AR44" s="43">
        <v>7290964.1678288737</v>
      </c>
      <c r="AS44" s="12"/>
      <c r="AT44" s="40">
        <v>-94593.24059999999</v>
      </c>
      <c r="AU44" s="41">
        <v>135414.92400000003</v>
      </c>
      <c r="AV44" s="42">
        <v>40821.683400000038</v>
      </c>
      <c r="AW44" s="44"/>
      <c r="AX44" s="43">
        <v>7331785.8512288742</v>
      </c>
      <c r="AY44" s="12"/>
      <c r="AZ44" s="43">
        <v>97</v>
      </c>
      <c r="BA44" s="10"/>
      <c r="BB44" s="8">
        <v>97</v>
      </c>
      <c r="BC44" s="8" t="s">
        <v>28</v>
      </c>
      <c r="BD44" s="9">
        <v>2274</v>
      </c>
      <c r="BE44" s="9">
        <v>7503111</v>
      </c>
      <c r="BF44" s="9">
        <v>1669136</v>
      </c>
      <c r="BG44" s="49">
        <f t="shared" si="15"/>
        <v>-386860</v>
      </c>
      <c r="BI44" s="99">
        <f t="shared" si="2"/>
        <v>7116251</v>
      </c>
      <c r="BK44" s="55">
        <f t="shared" si="16"/>
        <v>-174713.16782887373</v>
      </c>
      <c r="BL44" s="92">
        <f t="shared" si="17"/>
        <v>-2.396297167386853E-2</v>
      </c>
      <c r="BM44" s="55">
        <f t="shared" si="3"/>
        <v>-76.830768614280444</v>
      </c>
      <c r="BO44" s="40">
        <v>7677824.1678288737</v>
      </c>
      <c r="BP44" s="41">
        <v>1768755.3812430778</v>
      </c>
      <c r="BQ44" s="42">
        <v>-386860</v>
      </c>
      <c r="BR44" s="12"/>
      <c r="BS44" s="43">
        <v>7290964.1678288737</v>
      </c>
      <c r="BT44" s="12"/>
      <c r="BU44" s="40">
        <v>-94593.24059999999</v>
      </c>
      <c r="BV44" s="41">
        <v>135414.92400000003</v>
      </c>
      <c r="BW44" s="42">
        <v>40821.683400000038</v>
      </c>
      <c r="BX44" s="44"/>
      <c r="BY44" s="43">
        <v>7331785.8512288742</v>
      </c>
      <c r="BZ44" s="12"/>
      <c r="CA44" s="43">
        <v>97</v>
      </c>
    </row>
    <row r="45" spans="1:79" x14ac:dyDescent="0.25">
      <c r="A45" s="8">
        <v>98</v>
      </c>
      <c r="B45" s="8" t="s">
        <v>29</v>
      </c>
      <c r="C45" s="9">
        <v>23791</v>
      </c>
      <c r="D45" s="9">
        <v>40607717.875402927</v>
      </c>
      <c r="E45" s="9">
        <v>6457505.3976914277</v>
      </c>
      <c r="F45" s="49">
        <v>-4339618</v>
      </c>
      <c r="H45" s="96">
        <f t="shared" si="4"/>
        <v>36268099.875402927</v>
      </c>
      <c r="J45" s="135">
        <f t="shared" si="5"/>
        <v>-472408.80805450678</v>
      </c>
      <c r="K45" s="92">
        <f t="shared" si="6"/>
        <v>-1.2857982237660492E-2</v>
      </c>
      <c r="L45" s="129">
        <f t="shared" si="7"/>
        <v>-19.856618387394679</v>
      </c>
      <c r="N45" s="116">
        <v>3912526.7189999996</v>
      </c>
      <c r="O45" s="117">
        <v>868240.1</v>
      </c>
      <c r="P45" s="118">
        <f t="shared" si="8"/>
        <v>-3044286.6189999995</v>
      </c>
      <c r="R45" s="138">
        <f t="shared" si="9"/>
        <v>33223813.256402928</v>
      </c>
      <c r="T45" s="8">
        <v>98</v>
      </c>
      <c r="U45" s="8" t="s">
        <v>29</v>
      </c>
      <c r="V45" s="9">
        <v>23791</v>
      </c>
      <c r="W45" s="9">
        <v>40280282.217666119</v>
      </c>
      <c r="X45" s="9">
        <v>6160271.005828578</v>
      </c>
      <c r="Y45" s="49">
        <v>-4339618</v>
      </c>
      <c r="AA45" s="96">
        <f t="shared" si="10"/>
        <v>35940664.217666119</v>
      </c>
      <c r="AC45" s="135">
        <f t="shared" si="11"/>
        <v>-799844.46579131484</v>
      </c>
      <c r="AD45" s="92">
        <f t="shared" si="12"/>
        <v>-2.1770097760008645E-2</v>
      </c>
      <c r="AE45" s="129">
        <f t="shared" si="1"/>
        <v>-33.619623630419689</v>
      </c>
      <c r="AG45" s="116">
        <v>3912526.7189999996</v>
      </c>
      <c r="AH45" s="117">
        <v>868240.1</v>
      </c>
      <c r="AI45" s="118">
        <f t="shared" si="13"/>
        <v>-3044286.6189999995</v>
      </c>
      <c r="AK45" s="138">
        <f t="shared" si="14"/>
        <v>32896377.59866612</v>
      </c>
      <c r="AN45" s="40">
        <v>41080126.683457434</v>
      </c>
      <c r="AO45" s="41">
        <v>6186602.725224453</v>
      </c>
      <c r="AP45" s="42">
        <v>-4339618</v>
      </c>
      <c r="AQ45" s="12"/>
      <c r="AR45" s="43">
        <v>36740508.683457434</v>
      </c>
      <c r="AS45" s="12"/>
      <c r="AT45" s="40">
        <v>-4238847.3511920003</v>
      </c>
      <c r="AU45" s="41">
        <v>900969.39240000013</v>
      </c>
      <c r="AV45" s="42">
        <v>-3337877.9587920001</v>
      </c>
      <c r="AW45" s="44"/>
      <c r="AX45" s="43">
        <v>33402630.724665433</v>
      </c>
      <c r="AY45" s="12"/>
      <c r="AZ45" s="43">
        <v>98</v>
      </c>
      <c r="BA45" s="10"/>
      <c r="BB45" s="8">
        <v>98</v>
      </c>
      <c r="BC45" s="8" t="s">
        <v>29</v>
      </c>
      <c r="BD45" s="9">
        <v>23791</v>
      </c>
      <c r="BE45" s="9">
        <v>38613796</v>
      </c>
      <c r="BF45" s="9">
        <v>4228350</v>
      </c>
      <c r="BG45" s="49">
        <f t="shared" si="15"/>
        <v>-4339618</v>
      </c>
      <c r="BI45" s="99">
        <f t="shared" si="2"/>
        <v>34274178</v>
      </c>
      <c r="BK45" s="55">
        <f t="shared" si="16"/>
        <v>-2466330.6834574342</v>
      </c>
      <c r="BL45" s="92">
        <f t="shared" si="17"/>
        <v>-6.7128376057784683E-2</v>
      </c>
      <c r="BM45" s="55">
        <f t="shared" si="3"/>
        <v>-103.66654127432366</v>
      </c>
      <c r="BO45" s="40">
        <v>41080126.683457434</v>
      </c>
      <c r="BP45" s="41">
        <v>6186602.725224453</v>
      </c>
      <c r="BQ45" s="42">
        <v>-4339618</v>
      </c>
      <c r="BR45" s="12"/>
      <c r="BS45" s="43">
        <v>36740508.683457434</v>
      </c>
      <c r="BT45" s="12"/>
      <c r="BU45" s="40">
        <v>-4238847.3511920003</v>
      </c>
      <c r="BV45" s="41">
        <v>900969.39240000013</v>
      </c>
      <c r="BW45" s="42">
        <v>-3337877.9587920001</v>
      </c>
      <c r="BX45" s="44"/>
      <c r="BY45" s="43">
        <v>33402630.724665433</v>
      </c>
      <c r="BZ45" s="12"/>
      <c r="CA45" s="43">
        <v>98</v>
      </c>
    </row>
    <row r="46" spans="1:79" x14ac:dyDescent="0.25">
      <c r="A46" s="8">
        <v>99</v>
      </c>
      <c r="B46" s="8" t="s">
        <v>30</v>
      </c>
      <c r="C46" s="9">
        <v>1759</v>
      </c>
      <c r="D46" s="9">
        <v>4855695.0857738508</v>
      </c>
      <c r="E46" s="9">
        <v>1174020.6293693024</v>
      </c>
      <c r="F46" s="49">
        <v>-420566</v>
      </c>
      <c r="H46" s="96">
        <f t="shared" si="4"/>
        <v>4435129.0857738508</v>
      </c>
      <c r="J46" s="135">
        <f t="shared" si="5"/>
        <v>63654.160734961741</v>
      </c>
      <c r="K46" s="92">
        <f t="shared" si="6"/>
        <v>1.4561254914299998E-2</v>
      </c>
      <c r="L46" s="129">
        <f t="shared" si="7"/>
        <v>36.187697973258523</v>
      </c>
      <c r="N46" s="116">
        <v>53717.7</v>
      </c>
      <c r="O46" s="117">
        <v>34047.35</v>
      </c>
      <c r="P46" s="118">
        <f t="shared" si="8"/>
        <v>-19670.349999999999</v>
      </c>
      <c r="R46" s="138">
        <f t="shared" si="9"/>
        <v>4415458.7357738512</v>
      </c>
      <c r="T46" s="8">
        <v>99</v>
      </c>
      <c r="U46" s="8" t="s">
        <v>30</v>
      </c>
      <c r="V46" s="9">
        <v>1759</v>
      </c>
      <c r="W46" s="9">
        <v>4880437.3134640716</v>
      </c>
      <c r="X46" s="9">
        <v>1200365.7649711624</v>
      </c>
      <c r="Y46" s="49">
        <v>-420566</v>
      </c>
      <c r="AA46" s="96">
        <f t="shared" si="10"/>
        <v>4459871.3134640716</v>
      </c>
      <c r="AC46" s="135">
        <f t="shared" si="11"/>
        <v>88396.388425182551</v>
      </c>
      <c r="AD46" s="92">
        <f t="shared" si="12"/>
        <v>2.0221181624276656E-2</v>
      </c>
      <c r="AE46" s="129">
        <f t="shared" si="1"/>
        <v>50.253773976795081</v>
      </c>
      <c r="AG46" s="116">
        <v>53717.7</v>
      </c>
      <c r="AH46" s="117">
        <v>34047.35</v>
      </c>
      <c r="AI46" s="118">
        <f t="shared" si="13"/>
        <v>-19670.349999999999</v>
      </c>
      <c r="AK46" s="138">
        <f t="shared" si="14"/>
        <v>4440200.963464072</v>
      </c>
      <c r="AN46" s="40">
        <v>4792040.9250388891</v>
      </c>
      <c r="AO46" s="41">
        <v>1048922.278794419</v>
      </c>
      <c r="AP46" s="42">
        <v>-420566</v>
      </c>
      <c r="AQ46" s="12"/>
      <c r="AR46" s="43">
        <v>4371474.9250388891</v>
      </c>
      <c r="AS46" s="12"/>
      <c r="AT46" s="40">
        <v>-36811.824000000001</v>
      </c>
      <c r="AU46" s="41">
        <v>61922.746800000001</v>
      </c>
      <c r="AV46" s="42">
        <v>25110.9228</v>
      </c>
      <c r="AW46" s="44"/>
      <c r="AX46" s="43">
        <v>4396585.8478388889</v>
      </c>
      <c r="AY46" s="12"/>
      <c r="AZ46" s="43">
        <v>99</v>
      </c>
      <c r="BA46" s="10"/>
      <c r="BB46" s="8">
        <v>99</v>
      </c>
      <c r="BC46" s="8" t="s">
        <v>30</v>
      </c>
      <c r="BD46" s="9">
        <v>1759</v>
      </c>
      <c r="BE46" s="9">
        <v>4915743</v>
      </c>
      <c r="BF46" s="9">
        <v>1186148</v>
      </c>
      <c r="BG46" s="49">
        <f t="shared" si="15"/>
        <v>-420566</v>
      </c>
      <c r="BI46" s="99">
        <f t="shared" si="2"/>
        <v>4495177</v>
      </c>
      <c r="BK46" s="55">
        <f t="shared" si="16"/>
        <v>123702.07496111095</v>
      </c>
      <c r="BL46" s="92">
        <f t="shared" si="17"/>
        <v>2.8297560224484299E-2</v>
      </c>
      <c r="BM46" s="55">
        <f t="shared" si="3"/>
        <v>70.325227379824298</v>
      </c>
      <c r="BO46" s="40">
        <v>4792040.9250388891</v>
      </c>
      <c r="BP46" s="41">
        <v>1048922.278794419</v>
      </c>
      <c r="BQ46" s="42">
        <v>-420566</v>
      </c>
      <c r="BR46" s="12"/>
      <c r="BS46" s="43">
        <v>4371474.9250388891</v>
      </c>
      <c r="BT46" s="12"/>
      <c r="BU46" s="40">
        <v>-36811.824000000001</v>
      </c>
      <c r="BV46" s="41">
        <v>61922.746800000001</v>
      </c>
      <c r="BW46" s="42">
        <v>25110.9228</v>
      </c>
      <c r="BX46" s="44"/>
      <c r="BY46" s="43">
        <v>4396585.8478388889</v>
      </c>
      <c r="BZ46" s="12"/>
      <c r="CA46" s="43">
        <v>99</v>
      </c>
    </row>
    <row r="47" spans="1:79" x14ac:dyDescent="0.25">
      <c r="A47" s="8">
        <v>102</v>
      </c>
      <c r="B47" s="8" t="s">
        <v>31</v>
      </c>
      <c r="C47" s="9">
        <v>10403</v>
      </c>
      <c r="D47" s="9">
        <v>25499073.486843221</v>
      </c>
      <c r="E47" s="9">
        <v>7077350.2207141453</v>
      </c>
      <c r="F47" s="49">
        <v>349641</v>
      </c>
      <c r="H47" s="96">
        <f t="shared" si="4"/>
        <v>25848714.486843221</v>
      </c>
      <c r="J47" s="135">
        <f t="shared" si="5"/>
        <v>-40882.806239292026</v>
      </c>
      <c r="K47" s="92">
        <f t="shared" si="6"/>
        <v>-1.5791209796150662E-3</v>
      </c>
      <c r="L47" s="129">
        <f t="shared" si="7"/>
        <v>-3.9299054349026266</v>
      </c>
      <c r="N47" s="116">
        <v>68643.64</v>
      </c>
      <c r="O47" s="117">
        <v>331978</v>
      </c>
      <c r="P47" s="118">
        <f t="shared" si="8"/>
        <v>263334.36</v>
      </c>
      <c r="R47" s="138">
        <f t="shared" si="9"/>
        <v>26112048.84684322</v>
      </c>
      <c r="T47" s="8">
        <v>102</v>
      </c>
      <c r="U47" s="8" t="s">
        <v>31</v>
      </c>
      <c r="V47" s="9">
        <v>10403</v>
      </c>
      <c r="W47" s="9">
        <v>25362336.177169606</v>
      </c>
      <c r="X47" s="9">
        <v>6950146.2435200009</v>
      </c>
      <c r="Y47" s="49">
        <v>349641</v>
      </c>
      <c r="AA47" s="96">
        <f t="shared" si="10"/>
        <v>25711977.177169606</v>
      </c>
      <c r="AC47" s="135">
        <f t="shared" si="11"/>
        <v>-177620.11591290683</v>
      </c>
      <c r="AD47" s="92">
        <f t="shared" si="12"/>
        <v>-6.8606751160384194E-3</v>
      </c>
      <c r="AE47" s="129">
        <f t="shared" si="1"/>
        <v>-17.073932126589142</v>
      </c>
      <c r="AG47" s="116">
        <v>68643.64</v>
      </c>
      <c r="AH47" s="117">
        <v>331978</v>
      </c>
      <c r="AI47" s="118">
        <f t="shared" si="13"/>
        <v>263334.36</v>
      </c>
      <c r="AK47" s="138">
        <f t="shared" si="14"/>
        <v>25975311.537169605</v>
      </c>
      <c r="AN47" s="40">
        <v>25539956.293082513</v>
      </c>
      <c r="AO47" s="41">
        <v>7260423.3046400053</v>
      </c>
      <c r="AP47" s="42">
        <v>349641</v>
      </c>
      <c r="AQ47" s="12"/>
      <c r="AR47" s="43">
        <v>25889597.293082513</v>
      </c>
      <c r="AS47" s="12"/>
      <c r="AT47" s="40">
        <v>-69048.464160000003</v>
      </c>
      <c r="AU47" s="41">
        <v>362925.1434</v>
      </c>
      <c r="AV47" s="42">
        <v>293876.67923999997</v>
      </c>
      <c r="AW47" s="44"/>
      <c r="AX47" s="43">
        <v>26183473.972322512</v>
      </c>
      <c r="AY47" s="12"/>
      <c r="AZ47" s="43">
        <v>102</v>
      </c>
      <c r="BA47" s="10"/>
      <c r="BB47" s="8">
        <v>102</v>
      </c>
      <c r="BC47" s="8" t="s">
        <v>31</v>
      </c>
      <c r="BD47" s="9">
        <v>10403</v>
      </c>
      <c r="BE47" s="9">
        <v>25494268</v>
      </c>
      <c r="BF47" s="9">
        <v>6976614</v>
      </c>
      <c r="BG47" s="49">
        <f t="shared" si="15"/>
        <v>349641</v>
      </c>
      <c r="BI47" s="99">
        <f t="shared" si="2"/>
        <v>25843909</v>
      </c>
      <c r="BK47" s="55">
        <f t="shared" si="16"/>
        <v>-45688.293082512915</v>
      </c>
      <c r="BL47" s="92">
        <f t="shared" si="17"/>
        <v>-1.7647355640684472E-3</v>
      </c>
      <c r="BM47" s="55">
        <f t="shared" si="3"/>
        <v>-4.3918382276759509</v>
      </c>
      <c r="BO47" s="40">
        <v>25539956.293082513</v>
      </c>
      <c r="BP47" s="41">
        <v>7260423.3046400053</v>
      </c>
      <c r="BQ47" s="42">
        <v>349641</v>
      </c>
      <c r="BR47" s="12"/>
      <c r="BS47" s="43">
        <v>25889597.293082513</v>
      </c>
      <c r="BT47" s="12"/>
      <c r="BU47" s="40">
        <v>-69048.464160000003</v>
      </c>
      <c r="BV47" s="41">
        <v>362925.1434</v>
      </c>
      <c r="BW47" s="42">
        <v>293876.67923999997</v>
      </c>
      <c r="BX47" s="44"/>
      <c r="BY47" s="43">
        <v>26183473.972322512</v>
      </c>
      <c r="BZ47" s="12"/>
      <c r="CA47" s="43">
        <v>102</v>
      </c>
    </row>
    <row r="48" spans="1:79" x14ac:dyDescent="0.25">
      <c r="A48" s="8">
        <v>103</v>
      </c>
      <c r="B48" s="8" t="s">
        <v>32</v>
      </c>
      <c r="C48" s="9">
        <v>2345</v>
      </c>
      <c r="D48" s="9">
        <v>6114783.3393674195</v>
      </c>
      <c r="E48" s="9">
        <v>1918419.3797172087</v>
      </c>
      <c r="F48" s="49">
        <v>-410097</v>
      </c>
      <c r="H48" s="96">
        <f t="shared" si="4"/>
        <v>5704686.3393674195</v>
      </c>
      <c r="J48" s="135">
        <f t="shared" si="5"/>
        <v>-349387.4717090372</v>
      </c>
      <c r="K48" s="92">
        <f t="shared" si="6"/>
        <v>-5.7711135115300759E-2</v>
      </c>
      <c r="L48" s="129">
        <f t="shared" si="7"/>
        <v>-148.99252524905637</v>
      </c>
      <c r="N48" s="116">
        <v>57560.28</v>
      </c>
      <c r="O48" s="117">
        <v>40517</v>
      </c>
      <c r="P48" s="118">
        <f t="shared" si="8"/>
        <v>-17043.28</v>
      </c>
      <c r="R48" s="138">
        <f t="shared" si="9"/>
        <v>5687643.0593674192</v>
      </c>
      <c r="T48" s="8">
        <v>103</v>
      </c>
      <c r="U48" s="8" t="s">
        <v>32</v>
      </c>
      <c r="V48" s="9">
        <v>2345</v>
      </c>
      <c r="W48" s="9">
        <v>6088179.8160834471</v>
      </c>
      <c r="X48" s="9">
        <v>1896994.0353711636</v>
      </c>
      <c r="Y48" s="49">
        <v>-410097</v>
      </c>
      <c r="AA48" s="96">
        <f t="shared" si="10"/>
        <v>5678082.8160834471</v>
      </c>
      <c r="AC48" s="135">
        <f t="shared" si="11"/>
        <v>-375990.9949930096</v>
      </c>
      <c r="AD48" s="92">
        <f t="shared" si="12"/>
        <v>-6.2105452745736471E-2</v>
      </c>
      <c r="AE48" s="129">
        <f t="shared" si="1"/>
        <v>-160.33731129765869</v>
      </c>
      <c r="AG48" s="116">
        <v>57560.28</v>
      </c>
      <c r="AH48" s="117">
        <v>40517</v>
      </c>
      <c r="AI48" s="118">
        <f t="shared" si="13"/>
        <v>-17043.28</v>
      </c>
      <c r="AK48" s="138">
        <f t="shared" si="14"/>
        <v>5661039.5360834468</v>
      </c>
      <c r="AN48" s="40">
        <v>6464170.8110764567</v>
      </c>
      <c r="AO48" s="41">
        <v>2003274.2380837216</v>
      </c>
      <c r="AP48" s="42">
        <v>-410097</v>
      </c>
      <c r="AQ48" s="12"/>
      <c r="AR48" s="43">
        <v>6054073.8110764567</v>
      </c>
      <c r="AS48" s="12"/>
      <c r="AT48" s="40">
        <v>-36864.412320000003</v>
      </c>
      <c r="AU48" s="41">
        <v>53903.028000000006</v>
      </c>
      <c r="AV48" s="42">
        <v>17038.615680000003</v>
      </c>
      <c r="AW48" s="44"/>
      <c r="AX48" s="43">
        <v>6071112.4267564565</v>
      </c>
      <c r="AY48" s="12"/>
      <c r="AZ48" s="43">
        <v>103</v>
      </c>
      <c r="BA48" s="10"/>
      <c r="BB48" s="8">
        <v>103</v>
      </c>
      <c r="BC48" s="8" t="s">
        <v>32</v>
      </c>
      <c r="BD48" s="9">
        <v>2345</v>
      </c>
      <c r="BE48" s="9">
        <v>5953667</v>
      </c>
      <c r="BF48" s="9">
        <v>1817443</v>
      </c>
      <c r="BG48" s="49">
        <f t="shared" si="15"/>
        <v>-410097</v>
      </c>
      <c r="BI48" s="99">
        <f t="shared" si="2"/>
        <v>5543570</v>
      </c>
      <c r="BK48" s="55">
        <f t="shared" si="16"/>
        <v>-510503.81107645668</v>
      </c>
      <c r="BL48" s="92">
        <f t="shared" si="17"/>
        <v>-8.4324015036362027E-2</v>
      </c>
      <c r="BM48" s="55">
        <f t="shared" si="3"/>
        <v>-217.69885333750818</v>
      </c>
      <c r="BO48" s="40">
        <v>6464170.8110764567</v>
      </c>
      <c r="BP48" s="41">
        <v>2003274.2380837216</v>
      </c>
      <c r="BQ48" s="42">
        <v>-410097</v>
      </c>
      <c r="BR48" s="12"/>
      <c r="BS48" s="43">
        <v>6054073.8110764567</v>
      </c>
      <c r="BT48" s="12"/>
      <c r="BU48" s="40">
        <v>-36864.412320000003</v>
      </c>
      <c r="BV48" s="41">
        <v>53903.028000000006</v>
      </c>
      <c r="BW48" s="42">
        <v>17038.615680000003</v>
      </c>
      <c r="BX48" s="44"/>
      <c r="BY48" s="43">
        <v>6071112.4267564565</v>
      </c>
      <c r="BZ48" s="12"/>
      <c r="CA48" s="43">
        <v>103</v>
      </c>
    </row>
    <row r="49" spans="1:79" x14ac:dyDescent="0.25">
      <c r="A49" s="8">
        <v>105</v>
      </c>
      <c r="B49" s="8" t="s">
        <v>33</v>
      </c>
      <c r="C49" s="9">
        <v>2406</v>
      </c>
      <c r="D49" s="9">
        <v>11672283.293758253</v>
      </c>
      <c r="E49" s="9">
        <v>2078217.8438105749</v>
      </c>
      <c r="F49" s="49">
        <v>-449688</v>
      </c>
      <c r="H49" s="96">
        <f t="shared" si="4"/>
        <v>11222595.293758253</v>
      </c>
      <c r="J49" s="135">
        <f t="shared" si="5"/>
        <v>53339.559415798634</v>
      </c>
      <c r="K49" s="92">
        <f t="shared" si="6"/>
        <v>4.7755697142642956E-3</v>
      </c>
      <c r="L49" s="129">
        <f t="shared" si="7"/>
        <v>22.16939294089719</v>
      </c>
      <c r="N49" s="116">
        <v>27447</v>
      </c>
      <c r="O49" s="117">
        <v>19605</v>
      </c>
      <c r="P49" s="118">
        <f t="shared" si="8"/>
        <v>-7842</v>
      </c>
      <c r="R49" s="138">
        <f t="shared" si="9"/>
        <v>11214753.293758253</v>
      </c>
      <c r="T49" s="8">
        <v>105</v>
      </c>
      <c r="U49" s="8" t="s">
        <v>33</v>
      </c>
      <c r="V49" s="9">
        <v>2406</v>
      </c>
      <c r="W49" s="9">
        <v>11746143.149590744</v>
      </c>
      <c r="X49" s="9">
        <v>2090774.2302234494</v>
      </c>
      <c r="Y49" s="49">
        <v>-449688</v>
      </c>
      <c r="AA49" s="96">
        <f t="shared" si="10"/>
        <v>11296455.149590744</v>
      </c>
      <c r="AC49" s="135">
        <f t="shared" si="11"/>
        <v>127199.4152482897</v>
      </c>
      <c r="AD49" s="92">
        <f t="shared" si="12"/>
        <v>1.1388351943378443E-2</v>
      </c>
      <c r="AE49" s="129">
        <f t="shared" si="1"/>
        <v>52.867587384991566</v>
      </c>
      <c r="AG49" s="116">
        <v>27447</v>
      </c>
      <c r="AH49" s="117">
        <v>19605</v>
      </c>
      <c r="AI49" s="118">
        <f t="shared" si="13"/>
        <v>-7842</v>
      </c>
      <c r="AK49" s="138">
        <f t="shared" si="14"/>
        <v>11288613.149590744</v>
      </c>
      <c r="AN49" s="40">
        <v>11618943.734342454</v>
      </c>
      <c r="AO49" s="41">
        <v>2166451.8628193121</v>
      </c>
      <c r="AP49" s="42">
        <v>-449688</v>
      </c>
      <c r="AQ49" s="12"/>
      <c r="AR49" s="43">
        <v>11169255.734342454</v>
      </c>
      <c r="AS49" s="12"/>
      <c r="AT49" s="40">
        <v>-17091.204000000002</v>
      </c>
      <c r="AU49" s="41">
        <v>23664.743999999999</v>
      </c>
      <c r="AV49" s="42">
        <v>6573.5399999999972</v>
      </c>
      <c r="AW49" s="44"/>
      <c r="AX49" s="43">
        <v>11175829.274342453</v>
      </c>
      <c r="AY49" s="12"/>
      <c r="AZ49" s="43">
        <v>105</v>
      </c>
      <c r="BA49" s="10"/>
      <c r="BB49" s="8">
        <v>105</v>
      </c>
      <c r="BC49" s="8" t="s">
        <v>33</v>
      </c>
      <c r="BD49" s="9">
        <v>2406</v>
      </c>
      <c r="BE49" s="9">
        <v>11688560</v>
      </c>
      <c r="BF49" s="9">
        <v>2086914</v>
      </c>
      <c r="BG49" s="49">
        <f t="shared" si="15"/>
        <v>-449688</v>
      </c>
      <c r="BI49" s="99">
        <f t="shared" si="2"/>
        <v>11238872</v>
      </c>
      <c r="BK49" s="55">
        <f t="shared" si="16"/>
        <v>69616.265657545999</v>
      </c>
      <c r="BL49" s="92">
        <f t="shared" si="17"/>
        <v>6.2328473188678745E-3</v>
      </c>
      <c r="BM49" s="55">
        <f t="shared" si="3"/>
        <v>28.934441254175393</v>
      </c>
      <c r="BO49" s="40">
        <v>11618943.734342454</v>
      </c>
      <c r="BP49" s="41">
        <v>2166451.8628193121</v>
      </c>
      <c r="BQ49" s="42">
        <v>-449688</v>
      </c>
      <c r="BR49" s="12"/>
      <c r="BS49" s="43">
        <v>11169255.734342454</v>
      </c>
      <c r="BT49" s="12"/>
      <c r="BU49" s="40">
        <v>-17091.204000000002</v>
      </c>
      <c r="BV49" s="41">
        <v>23664.743999999999</v>
      </c>
      <c r="BW49" s="42">
        <v>6573.5399999999972</v>
      </c>
      <c r="BX49" s="44"/>
      <c r="BY49" s="43">
        <v>11175829.274342453</v>
      </c>
      <c r="BZ49" s="12"/>
      <c r="CA49" s="43">
        <v>105</v>
      </c>
    </row>
    <row r="50" spans="1:79" x14ac:dyDescent="0.25">
      <c r="A50" s="8">
        <v>106</v>
      </c>
      <c r="B50" s="8" t="s">
        <v>34</v>
      </c>
      <c r="C50" s="9">
        <v>46596</v>
      </c>
      <c r="D50" s="9">
        <v>53430543.137982234</v>
      </c>
      <c r="E50" s="9">
        <v>-4188355.3521358399</v>
      </c>
      <c r="F50" s="49">
        <v>-1755714</v>
      </c>
      <c r="H50" s="96">
        <f t="shared" si="4"/>
        <v>51674829.137982234</v>
      </c>
      <c r="J50" s="135">
        <f t="shared" si="5"/>
        <v>-23503.148549832404</v>
      </c>
      <c r="K50" s="92">
        <f t="shared" si="6"/>
        <v>-4.5462101987292166E-4</v>
      </c>
      <c r="L50" s="129">
        <f t="shared" si="7"/>
        <v>-0.50440270731033576</v>
      </c>
      <c r="N50" s="116">
        <v>1130110.6200000001</v>
      </c>
      <c r="O50" s="117">
        <v>1162315.1000000001</v>
      </c>
      <c r="P50" s="118">
        <f t="shared" si="8"/>
        <v>32204.479999999981</v>
      </c>
      <c r="R50" s="138">
        <f t="shared" si="9"/>
        <v>51707033.617982231</v>
      </c>
      <c r="T50" s="8">
        <v>106</v>
      </c>
      <c r="U50" s="8" t="s">
        <v>34</v>
      </c>
      <c r="V50" s="9">
        <v>46596</v>
      </c>
      <c r="W50" s="9">
        <v>53265178.359814376</v>
      </c>
      <c r="X50" s="9">
        <v>-4175727.4771955903</v>
      </c>
      <c r="Y50" s="49">
        <v>-1755714</v>
      </c>
      <c r="AA50" s="96">
        <f t="shared" si="10"/>
        <v>51509464.359814376</v>
      </c>
      <c r="AC50" s="135">
        <f t="shared" si="11"/>
        <v>-188867.92671769112</v>
      </c>
      <c r="AD50" s="92">
        <f t="shared" si="12"/>
        <v>-3.6532692325723843E-3</v>
      </c>
      <c r="AE50" s="129">
        <f t="shared" si="1"/>
        <v>-4.0533077242186266</v>
      </c>
      <c r="AG50" s="116">
        <v>1130110.6200000001</v>
      </c>
      <c r="AH50" s="117">
        <v>1162315.1000000001</v>
      </c>
      <c r="AI50" s="118">
        <f t="shared" si="13"/>
        <v>32204.479999999981</v>
      </c>
      <c r="AK50" s="138">
        <f t="shared" si="14"/>
        <v>51541668.839814372</v>
      </c>
      <c r="AN50" s="40">
        <v>53454046.286532067</v>
      </c>
      <c r="AO50" s="41">
        <v>-5090426.1980833039</v>
      </c>
      <c r="AP50" s="42">
        <v>-1755714</v>
      </c>
      <c r="AQ50" s="12"/>
      <c r="AR50" s="43">
        <v>51698332.286532067</v>
      </c>
      <c r="AS50" s="12"/>
      <c r="AT50" s="40">
        <v>-1034438.5485599999</v>
      </c>
      <c r="AU50" s="41">
        <v>1021528.1160000002</v>
      </c>
      <c r="AV50" s="42">
        <v>-12910.432559999754</v>
      </c>
      <c r="AW50" s="44"/>
      <c r="AX50" s="43">
        <v>51685421.85397207</v>
      </c>
      <c r="AY50" s="12"/>
      <c r="AZ50" s="43">
        <v>106</v>
      </c>
      <c r="BA50" s="10"/>
      <c r="BB50" s="8">
        <v>106</v>
      </c>
      <c r="BC50" s="8" t="s">
        <v>34</v>
      </c>
      <c r="BD50" s="9">
        <v>46596</v>
      </c>
      <c r="BE50" s="9">
        <v>53251533</v>
      </c>
      <c r="BF50" s="9">
        <v>-4100874</v>
      </c>
      <c r="BG50" s="49">
        <f t="shared" si="15"/>
        <v>-1755714</v>
      </c>
      <c r="BI50" s="99">
        <f t="shared" si="2"/>
        <v>51495819</v>
      </c>
      <c r="BK50" s="55">
        <f t="shared" si="16"/>
        <v>-202513.28653206676</v>
      </c>
      <c r="BL50" s="92">
        <f t="shared" si="17"/>
        <v>-3.9172112053762224E-3</v>
      </c>
      <c r="BM50" s="55">
        <f t="shared" si="3"/>
        <v>-4.3461517411809334</v>
      </c>
      <c r="BO50" s="40">
        <v>53454046.286532067</v>
      </c>
      <c r="BP50" s="41">
        <v>-5090426.1980833039</v>
      </c>
      <c r="BQ50" s="42">
        <v>-1755714</v>
      </c>
      <c r="BR50" s="12"/>
      <c r="BS50" s="43">
        <v>51698332.286532067</v>
      </c>
      <c r="BT50" s="12"/>
      <c r="BU50" s="40">
        <v>-1034438.5485599999</v>
      </c>
      <c r="BV50" s="41">
        <v>1021528.1160000002</v>
      </c>
      <c r="BW50" s="42">
        <v>-12910.432559999754</v>
      </c>
      <c r="BX50" s="44"/>
      <c r="BY50" s="43">
        <v>51685421.85397207</v>
      </c>
      <c r="BZ50" s="12"/>
      <c r="CA50" s="43">
        <v>106</v>
      </c>
    </row>
    <row r="51" spans="1:79" x14ac:dyDescent="0.25">
      <c r="A51" s="8">
        <v>108</v>
      </c>
      <c r="B51" s="8" t="s">
        <v>35</v>
      </c>
      <c r="C51" s="9">
        <v>10681</v>
      </c>
      <c r="D51" s="9">
        <v>22658029.662402295</v>
      </c>
      <c r="E51" s="9">
        <v>5962451.783859048</v>
      </c>
      <c r="F51" s="49">
        <v>-1127620</v>
      </c>
      <c r="H51" s="96">
        <f t="shared" si="4"/>
        <v>21530409.662402295</v>
      </c>
      <c r="J51" s="135">
        <f t="shared" si="5"/>
        <v>-200270.63315916434</v>
      </c>
      <c r="K51" s="92">
        <f t="shared" si="6"/>
        <v>-9.2160314557694755E-3</v>
      </c>
      <c r="L51" s="129">
        <f t="shared" si="7"/>
        <v>-18.750176309256094</v>
      </c>
      <c r="N51" s="116">
        <v>442066.61</v>
      </c>
      <c r="O51" s="117">
        <v>366025.35</v>
      </c>
      <c r="P51" s="118">
        <f t="shared" si="8"/>
        <v>-76041.260000000009</v>
      </c>
      <c r="R51" s="138">
        <f t="shared" si="9"/>
        <v>21454368.402402293</v>
      </c>
      <c r="T51" s="8">
        <v>108</v>
      </c>
      <c r="U51" s="8" t="s">
        <v>35</v>
      </c>
      <c r="V51" s="9">
        <v>10681</v>
      </c>
      <c r="W51" s="9">
        <v>21300080.703024581</v>
      </c>
      <c r="X51" s="9">
        <v>4610261.5576228593</v>
      </c>
      <c r="Y51" s="49">
        <v>-1127620</v>
      </c>
      <c r="AA51" s="96">
        <f t="shared" si="10"/>
        <v>20172460.703024581</v>
      </c>
      <c r="AC51" s="135">
        <f t="shared" si="11"/>
        <v>-1558219.5925368778</v>
      </c>
      <c r="AD51" s="92">
        <f t="shared" si="12"/>
        <v>-7.170597382794075E-2</v>
      </c>
      <c r="AE51" s="129">
        <f t="shared" si="1"/>
        <v>-145.88705107544965</v>
      </c>
      <c r="AG51" s="116">
        <v>442066.61</v>
      </c>
      <c r="AH51" s="117">
        <v>366025.35</v>
      </c>
      <c r="AI51" s="118">
        <f t="shared" si="13"/>
        <v>-76041.260000000009</v>
      </c>
      <c r="AK51" s="138">
        <f t="shared" si="14"/>
        <v>20096419.443024579</v>
      </c>
      <c r="AN51" s="40">
        <v>22858300.295561459</v>
      </c>
      <c r="AO51" s="41">
        <v>5999292.8970971443</v>
      </c>
      <c r="AP51" s="42">
        <v>-1127620</v>
      </c>
      <c r="AQ51" s="12"/>
      <c r="AR51" s="43">
        <v>21730680.295561459</v>
      </c>
      <c r="AS51" s="12"/>
      <c r="AT51" s="40">
        <v>-417074.02179599996</v>
      </c>
      <c r="AU51" s="41">
        <v>347411.58900000004</v>
      </c>
      <c r="AV51" s="42">
        <v>-69662.432795999921</v>
      </c>
      <c r="AW51" s="44"/>
      <c r="AX51" s="43">
        <v>21661017.862765457</v>
      </c>
      <c r="AY51" s="12"/>
      <c r="AZ51" s="43">
        <v>108</v>
      </c>
      <c r="BA51" s="10"/>
      <c r="BB51" s="8">
        <v>108</v>
      </c>
      <c r="BC51" s="8" t="s">
        <v>35</v>
      </c>
      <c r="BD51" s="9">
        <v>10681</v>
      </c>
      <c r="BE51" s="9">
        <v>22634624</v>
      </c>
      <c r="BF51" s="9">
        <v>5770979</v>
      </c>
      <c r="BG51" s="49">
        <f t="shared" si="15"/>
        <v>-1127620</v>
      </c>
      <c r="BI51" s="99">
        <f t="shared" si="2"/>
        <v>21507004</v>
      </c>
      <c r="BK51" s="55">
        <f t="shared" si="16"/>
        <v>-223676.29556145892</v>
      </c>
      <c r="BL51" s="92">
        <f t="shared" si="17"/>
        <v>-1.0293110593833792E-2</v>
      </c>
      <c r="BM51" s="55">
        <f t="shared" si="3"/>
        <v>-20.941512551395835</v>
      </c>
      <c r="BO51" s="40">
        <v>22858300.295561459</v>
      </c>
      <c r="BP51" s="41">
        <v>5999292.8970971443</v>
      </c>
      <c r="BQ51" s="42">
        <v>-1127620</v>
      </c>
      <c r="BR51" s="12"/>
      <c r="BS51" s="43">
        <v>21730680.295561459</v>
      </c>
      <c r="BT51" s="12"/>
      <c r="BU51" s="40">
        <v>-417074.02179599996</v>
      </c>
      <c r="BV51" s="41">
        <v>347411.58900000004</v>
      </c>
      <c r="BW51" s="42">
        <v>-69662.432795999921</v>
      </c>
      <c r="BX51" s="44"/>
      <c r="BY51" s="43">
        <v>21661017.862765457</v>
      </c>
      <c r="BZ51" s="12"/>
      <c r="CA51" s="43">
        <v>108</v>
      </c>
    </row>
    <row r="52" spans="1:79" x14ac:dyDescent="0.25">
      <c r="A52" s="8">
        <v>109</v>
      </c>
      <c r="B52" s="8" t="s">
        <v>36</v>
      </c>
      <c r="C52" s="9">
        <v>67850</v>
      </c>
      <c r="D52" s="9">
        <v>102987641.606419</v>
      </c>
      <c r="E52" s="9">
        <v>8118038.0020136293</v>
      </c>
      <c r="F52" s="49">
        <v>-12184440</v>
      </c>
      <c r="H52" s="96">
        <f t="shared" si="4"/>
        <v>90803201.606418997</v>
      </c>
      <c r="J52" s="135">
        <f t="shared" si="5"/>
        <v>-7832.4131363034248</v>
      </c>
      <c r="K52" s="92">
        <f t="shared" si="6"/>
        <v>-8.6249575515424576E-5</v>
      </c>
      <c r="L52" s="129">
        <f t="shared" si="7"/>
        <v>-0.11543718697573213</v>
      </c>
      <c r="N52" s="116">
        <v>776249.51900000009</v>
      </c>
      <c r="O52" s="117">
        <v>1045665.35</v>
      </c>
      <c r="P52" s="118">
        <f t="shared" si="8"/>
        <v>269415.83099999989</v>
      </c>
      <c r="R52" s="138">
        <f t="shared" si="9"/>
        <v>91072617.437418997</v>
      </c>
      <c r="T52" s="8">
        <v>109</v>
      </c>
      <c r="U52" s="8" t="s">
        <v>36</v>
      </c>
      <c r="V52" s="9">
        <v>67850</v>
      </c>
      <c r="W52" s="9">
        <v>102428639.71098977</v>
      </c>
      <c r="X52" s="9">
        <v>7673346.650403914</v>
      </c>
      <c r="Y52" s="49">
        <v>-12184440</v>
      </c>
      <c r="AA52" s="96">
        <f t="shared" si="10"/>
        <v>90244199.710989773</v>
      </c>
      <c r="AC52" s="135">
        <f t="shared" si="11"/>
        <v>-566834.3085655272</v>
      </c>
      <c r="AD52" s="92">
        <f t="shared" si="12"/>
        <v>-6.2419100793793935E-3</v>
      </c>
      <c r="AE52" s="129">
        <f t="shared" si="1"/>
        <v>-8.3542270975022426</v>
      </c>
      <c r="AG52" s="116">
        <v>776249.51900000009</v>
      </c>
      <c r="AH52" s="117">
        <v>1045665.35</v>
      </c>
      <c r="AI52" s="118">
        <f t="shared" si="13"/>
        <v>269415.83099999989</v>
      </c>
      <c r="AK52" s="138">
        <f t="shared" si="14"/>
        <v>90513615.541989774</v>
      </c>
      <c r="AN52" s="40">
        <v>102995474.0195553</v>
      </c>
      <c r="AO52" s="41">
        <v>5850382.0635707797</v>
      </c>
      <c r="AP52" s="42">
        <v>-12184440</v>
      </c>
      <c r="AQ52" s="12"/>
      <c r="AR52" s="43">
        <v>90811034.0195553</v>
      </c>
      <c r="AS52" s="12"/>
      <c r="AT52" s="40">
        <v>-707220.87444000004</v>
      </c>
      <c r="AU52" s="41">
        <v>1277961.9114000003</v>
      </c>
      <c r="AV52" s="42">
        <v>570741.03696000029</v>
      </c>
      <c r="AW52" s="44"/>
      <c r="AX52" s="43">
        <v>91381775.056515306</v>
      </c>
      <c r="AY52" s="12"/>
      <c r="AZ52" s="43">
        <v>109</v>
      </c>
      <c r="BA52" s="10"/>
      <c r="BB52" s="8">
        <v>109</v>
      </c>
      <c r="BC52" s="8" t="s">
        <v>36</v>
      </c>
      <c r="BD52" s="9">
        <v>67850</v>
      </c>
      <c r="BE52" s="9">
        <v>103412819</v>
      </c>
      <c r="BF52" s="9">
        <v>8009774</v>
      </c>
      <c r="BG52" s="49">
        <f t="shared" si="15"/>
        <v>-12184440</v>
      </c>
      <c r="BI52" s="99">
        <f t="shared" si="2"/>
        <v>91228379</v>
      </c>
      <c r="BK52" s="55">
        <f t="shared" si="16"/>
        <v>417344.98044469953</v>
      </c>
      <c r="BL52" s="92">
        <f t="shared" si="17"/>
        <v>4.5957518813719072E-3</v>
      </c>
      <c r="BM52" s="55">
        <f t="shared" si="3"/>
        <v>6.1509945533485562</v>
      </c>
      <c r="BO52" s="40">
        <v>102995474.0195553</v>
      </c>
      <c r="BP52" s="41">
        <v>5850382.0635707797</v>
      </c>
      <c r="BQ52" s="42">
        <v>-12184440</v>
      </c>
      <c r="BR52" s="12"/>
      <c r="BS52" s="43">
        <v>90811034.0195553</v>
      </c>
      <c r="BT52" s="12"/>
      <c r="BU52" s="40">
        <v>-707220.87444000004</v>
      </c>
      <c r="BV52" s="41">
        <v>1277961.9114000003</v>
      </c>
      <c r="BW52" s="42">
        <v>570741.03696000029</v>
      </c>
      <c r="BX52" s="44"/>
      <c r="BY52" s="43">
        <v>91381775.056515306</v>
      </c>
      <c r="BZ52" s="12"/>
      <c r="CA52" s="43">
        <v>109</v>
      </c>
    </row>
    <row r="53" spans="1:79" x14ac:dyDescent="0.25">
      <c r="A53" s="8">
        <v>111</v>
      </c>
      <c r="B53" s="8" t="s">
        <v>37</v>
      </c>
      <c r="C53" s="9">
        <v>19350</v>
      </c>
      <c r="D53" s="9">
        <v>44789779.983989313</v>
      </c>
      <c r="E53" s="9">
        <v>8541796.8462868277</v>
      </c>
      <c r="F53" s="49">
        <v>-2010938</v>
      </c>
      <c r="H53" s="96">
        <f t="shared" si="4"/>
        <v>42778841.983989313</v>
      </c>
      <c r="J53" s="135">
        <f t="shared" si="5"/>
        <v>746100.58691583574</v>
      </c>
      <c r="K53" s="92">
        <f t="shared" si="6"/>
        <v>1.7750462190119793E-2</v>
      </c>
      <c r="L53" s="129">
        <f t="shared" si="7"/>
        <v>38.558169866451458</v>
      </c>
      <c r="N53" s="116">
        <v>312621.33</v>
      </c>
      <c r="O53" s="117">
        <v>287801.40000000002</v>
      </c>
      <c r="P53" s="118">
        <f t="shared" si="8"/>
        <v>-24819.929999999993</v>
      </c>
      <c r="R53" s="138">
        <f t="shared" si="9"/>
        <v>42754022.053989314</v>
      </c>
      <c r="T53" s="8">
        <v>111</v>
      </c>
      <c r="U53" s="8" t="s">
        <v>37</v>
      </c>
      <c r="V53" s="9">
        <v>19350</v>
      </c>
      <c r="W53" s="9">
        <v>44725161.128452718</v>
      </c>
      <c r="X53" s="9">
        <v>8377701.3999063456</v>
      </c>
      <c r="Y53" s="49">
        <v>-2010938</v>
      </c>
      <c r="AA53" s="96">
        <f t="shared" si="10"/>
        <v>42714223.128452718</v>
      </c>
      <c r="AC53" s="135">
        <f t="shared" si="11"/>
        <v>681481.73137924075</v>
      </c>
      <c r="AD53" s="92">
        <f t="shared" si="12"/>
        <v>1.6213116459415346E-2</v>
      </c>
      <c r="AE53" s="129">
        <f t="shared" si="1"/>
        <v>35.218694128126138</v>
      </c>
      <c r="AG53" s="116">
        <v>312621.33</v>
      </c>
      <c r="AH53" s="117">
        <v>287801.40000000002</v>
      </c>
      <c r="AI53" s="118">
        <f t="shared" si="13"/>
        <v>-24819.929999999993</v>
      </c>
      <c r="AK53" s="138">
        <f t="shared" si="14"/>
        <v>42689403.198452719</v>
      </c>
      <c r="AN53" s="40">
        <v>44043679.397073478</v>
      </c>
      <c r="AO53" s="41">
        <v>7761998.1802614685</v>
      </c>
      <c r="AP53" s="42">
        <v>-2010938</v>
      </c>
      <c r="AQ53" s="12"/>
      <c r="AR53" s="43">
        <v>42032741.397073478</v>
      </c>
      <c r="AS53" s="12"/>
      <c r="AT53" s="40">
        <v>-358455.13620000007</v>
      </c>
      <c r="AU53" s="41">
        <v>339391.8702</v>
      </c>
      <c r="AV53" s="42">
        <v>-19063.266000000061</v>
      </c>
      <c r="AW53" s="44"/>
      <c r="AX53" s="43">
        <v>42013678.131073475</v>
      </c>
      <c r="AY53" s="12"/>
      <c r="AZ53" s="43">
        <v>111</v>
      </c>
      <c r="BA53" s="10"/>
      <c r="BB53" s="8">
        <v>111</v>
      </c>
      <c r="BC53" s="8" t="s">
        <v>37</v>
      </c>
      <c r="BD53" s="9">
        <v>19350</v>
      </c>
      <c r="BE53" s="9">
        <v>43519942</v>
      </c>
      <c r="BF53" s="9">
        <v>7980195</v>
      </c>
      <c r="BG53" s="49">
        <f t="shared" si="15"/>
        <v>-2010938</v>
      </c>
      <c r="BI53" s="99">
        <f t="shared" si="2"/>
        <v>41509004</v>
      </c>
      <c r="BK53" s="55">
        <f t="shared" si="16"/>
        <v>-523737.39707347751</v>
      </c>
      <c r="BL53" s="92">
        <f t="shared" si="17"/>
        <v>-1.2460224569362554E-2</v>
      </c>
      <c r="BM53" s="55">
        <f t="shared" si="3"/>
        <v>-27.06653214850013</v>
      </c>
      <c r="BO53" s="40">
        <v>44043679.397073478</v>
      </c>
      <c r="BP53" s="41">
        <v>7761998.1802614685</v>
      </c>
      <c r="BQ53" s="42">
        <v>-2010938</v>
      </c>
      <c r="BR53" s="12"/>
      <c r="BS53" s="43">
        <v>42032741.397073478</v>
      </c>
      <c r="BT53" s="12"/>
      <c r="BU53" s="40">
        <v>-358455.13620000007</v>
      </c>
      <c r="BV53" s="41">
        <v>339391.8702</v>
      </c>
      <c r="BW53" s="42">
        <v>-19063.266000000061</v>
      </c>
      <c r="BX53" s="44"/>
      <c r="BY53" s="43">
        <v>42013678.131073475</v>
      </c>
      <c r="BZ53" s="12"/>
      <c r="CA53" s="43">
        <v>111</v>
      </c>
    </row>
    <row r="54" spans="1:79" x14ac:dyDescent="0.25">
      <c r="A54" s="8">
        <v>139</v>
      </c>
      <c r="B54" s="8" t="s">
        <v>38</v>
      </c>
      <c r="C54" s="9">
        <v>9628</v>
      </c>
      <c r="D54" s="9">
        <v>27117227.321403902</v>
      </c>
      <c r="E54" s="9">
        <v>7857379.2247868218</v>
      </c>
      <c r="F54" s="49">
        <v>-275224</v>
      </c>
      <c r="H54" s="96">
        <f t="shared" si="4"/>
        <v>26842003.321403902</v>
      </c>
      <c r="J54" s="135">
        <f t="shared" si="5"/>
        <v>-784934.32737106085</v>
      </c>
      <c r="K54" s="92">
        <f t="shared" si="6"/>
        <v>-2.8411919458828129E-2</v>
      </c>
      <c r="L54" s="129">
        <f t="shared" si="7"/>
        <v>-81.526207662137608</v>
      </c>
      <c r="N54" s="116">
        <v>140973.01999999999</v>
      </c>
      <c r="O54" s="117">
        <v>120244</v>
      </c>
      <c r="P54" s="118">
        <f t="shared" si="8"/>
        <v>-20729.01999999999</v>
      </c>
      <c r="R54" s="138">
        <f t="shared" si="9"/>
        <v>26821274.301403902</v>
      </c>
      <c r="T54" s="8">
        <v>139</v>
      </c>
      <c r="U54" s="8" t="s">
        <v>38</v>
      </c>
      <c r="V54" s="9">
        <v>9628</v>
      </c>
      <c r="W54" s="9">
        <v>27048994.314485073</v>
      </c>
      <c r="X54" s="9">
        <v>7705342.7995181195</v>
      </c>
      <c r="Y54" s="49">
        <v>-275224</v>
      </c>
      <c r="AA54" s="96">
        <f t="shared" si="10"/>
        <v>26773770.314485073</v>
      </c>
      <c r="AC54" s="135">
        <f t="shared" si="11"/>
        <v>-853167.33428988978</v>
      </c>
      <c r="AD54" s="92">
        <f t="shared" si="12"/>
        <v>-3.0881719325403446E-2</v>
      </c>
      <c r="AE54" s="129">
        <f t="shared" si="1"/>
        <v>-88.613142323420206</v>
      </c>
      <c r="AG54" s="116">
        <v>140973.01999999999</v>
      </c>
      <c r="AH54" s="117">
        <v>120244</v>
      </c>
      <c r="AI54" s="118">
        <f t="shared" si="13"/>
        <v>-20729.01999999999</v>
      </c>
      <c r="AK54" s="138">
        <f t="shared" si="14"/>
        <v>26753041.294485074</v>
      </c>
      <c r="AN54" s="40">
        <v>27902161.648774963</v>
      </c>
      <c r="AO54" s="41">
        <v>7773476.7517929403</v>
      </c>
      <c r="AP54" s="42">
        <v>-275224</v>
      </c>
      <c r="AQ54" s="12"/>
      <c r="AR54" s="43">
        <v>27626937.648774963</v>
      </c>
      <c r="AS54" s="12"/>
      <c r="AT54" s="40">
        <v>-67339.343760000003</v>
      </c>
      <c r="AU54" s="41">
        <v>107871.7914</v>
      </c>
      <c r="AV54" s="42">
        <v>40532.447639999999</v>
      </c>
      <c r="AW54" s="44"/>
      <c r="AX54" s="43">
        <v>27667470.096414965</v>
      </c>
      <c r="AY54" s="12"/>
      <c r="AZ54" s="43">
        <v>139</v>
      </c>
      <c r="BA54" s="10"/>
      <c r="BB54" s="8">
        <v>139</v>
      </c>
      <c r="BC54" s="8" t="s">
        <v>38</v>
      </c>
      <c r="BD54" s="9">
        <v>9628</v>
      </c>
      <c r="BE54" s="9">
        <v>27045436</v>
      </c>
      <c r="BF54" s="9">
        <v>7611817</v>
      </c>
      <c r="BG54" s="49">
        <f t="shared" si="15"/>
        <v>-275224</v>
      </c>
      <c r="BI54" s="99">
        <f t="shared" si="2"/>
        <v>26770212</v>
      </c>
      <c r="BK54" s="55">
        <f t="shared" si="16"/>
        <v>-856725.64877496287</v>
      </c>
      <c r="BL54" s="92">
        <f t="shared" si="17"/>
        <v>-3.1010518055480243E-2</v>
      </c>
      <c r="BM54" s="55">
        <f t="shared" si="3"/>
        <v>-88.982722141146951</v>
      </c>
      <c r="BO54" s="40">
        <v>27902161.648774963</v>
      </c>
      <c r="BP54" s="41">
        <v>7773476.7517929403</v>
      </c>
      <c r="BQ54" s="42">
        <v>-275224</v>
      </c>
      <c r="BR54" s="12"/>
      <c r="BS54" s="43">
        <v>27626937.648774963</v>
      </c>
      <c r="BT54" s="12"/>
      <c r="BU54" s="40">
        <v>-67339.343760000003</v>
      </c>
      <c r="BV54" s="41">
        <v>107871.7914</v>
      </c>
      <c r="BW54" s="42">
        <v>40532.447639999999</v>
      </c>
      <c r="BX54" s="44"/>
      <c r="BY54" s="43">
        <v>27667470.096414965</v>
      </c>
      <c r="BZ54" s="12"/>
      <c r="CA54" s="43">
        <v>139</v>
      </c>
    </row>
    <row r="55" spans="1:79" x14ac:dyDescent="0.25">
      <c r="A55" s="8">
        <v>140</v>
      </c>
      <c r="B55" s="8" t="s">
        <v>39</v>
      </c>
      <c r="C55" s="9">
        <v>21767</v>
      </c>
      <c r="D55" s="9">
        <v>54576607.175320596</v>
      </c>
      <c r="E55" s="9">
        <v>11385473.619477071</v>
      </c>
      <c r="F55" s="49">
        <v>-1479633</v>
      </c>
      <c r="H55" s="96">
        <f t="shared" si="4"/>
        <v>53096974.175320596</v>
      </c>
      <c r="J55" s="135">
        <f t="shared" si="5"/>
        <v>1697475.9844166487</v>
      </c>
      <c r="K55" s="92">
        <f t="shared" si="6"/>
        <v>3.3025147018206635E-2</v>
      </c>
      <c r="L55" s="129">
        <f t="shared" si="7"/>
        <v>77.983919897856794</v>
      </c>
      <c r="N55" s="116">
        <v>389721.26</v>
      </c>
      <c r="O55" s="117">
        <v>233103.45</v>
      </c>
      <c r="P55" s="118">
        <f t="shared" si="8"/>
        <v>-156617.81</v>
      </c>
      <c r="R55" s="138">
        <f t="shared" si="9"/>
        <v>52940356.365320593</v>
      </c>
      <c r="T55" s="8">
        <v>140</v>
      </c>
      <c r="U55" s="8" t="s">
        <v>39</v>
      </c>
      <c r="V55" s="9">
        <v>21767</v>
      </c>
      <c r="W55" s="9">
        <v>54523442.800833389</v>
      </c>
      <c r="X55" s="9">
        <v>11221916.338130731</v>
      </c>
      <c r="Y55" s="49">
        <v>-1479633</v>
      </c>
      <c r="AA55" s="96">
        <f t="shared" si="10"/>
        <v>53043809.800833389</v>
      </c>
      <c r="AC55" s="135">
        <f t="shared" si="11"/>
        <v>1644311.6099294424</v>
      </c>
      <c r="AD55" s="92">
        <f t="shared" si="12"/>
        <v>3.1990810568271903E-2</v>
      </c>
      <c r="AE55" s="129">
        <f t="shared" si="1"/>
        <v>75.541489866745181</v>
      </c>
      <c r="AG55" s="116">
        <v>389721.26</v>
      </c>
      <c r="AH55" s="117">
        <v>233103.45</v>
      </c>
      <c r="AI55" s="118">
        <f t="shared" si="13"/>
        <v>-156617.81</v>
      </c>
      <c r="AK55" s="138">
        <f t="shared" si="14"/>
        <v>52887191.990833387</v>
      </c>
      <c r="AN55" s="40">
        <v>52879131.190903947</v>
      </c>
      <c r="AO55" s="41">
        <v>10127723.112675134</v>
      </c>
      <c r="AP55" s="42">
        <v>-1479633</v>
      </c>
      <c r="AQ55" s="12"/>
      <c r="AR55" s="43">
        <v>51399498.190903947</v>
      </c>
      <c r="AS55" s="12"/>
      <c r="AT55" s="40">
        <v>-478895.53607999999</v>
      </c>
      <c r="AU55" s="41">
        <v>235661.40899999999</v>
      </c>
      <c r="AV55" s="42">
        <v>-243234.12708000001</v>
      </c>
      <c r="AW55" s="44"/>
      <c r="AX55" s="43">
        <v>51156264.063823946</v>
      </c>
      <c r="AY55" s="12"/>
      <c r="AZ55" s="43">
        <v>140</v>
      </c>
      <c r="BA55" s="10"/>
      <c r="BB55" s="8">
        <v>140</v>
      </c>
      <c r="BC55" s="8" t="s">
        <v>39</v>
      </c>
      <c r="BD55" s="9">
        <v>21767</v>
      </c>
      <c r="BE55" s="9">
        <v>53773331</v>
      </c>
      <c r="BF55" s="9">
        <v>11199362</v>
      </c>
      <c r="BG55" s="49">
        <f t="shared" si="15"/>
        <v>-1479633</v>
      </c>
      <c r="BI55" s="99">
        <f t="shared" si="2"/>
        <v>52293698</v>
      </c>
      <c r="BK55" s="55">
        <f t="shared" si="16"/>
        <v>894199.80909605324</v>
      </c>
      <c r="BL55" s="92">
        <f t="shared" si="17"/>
        <v>1.7397053289798417E-2</v>
      </c>
      <c r="BM55" s="55">
        <f t="shared" si="3"/>
        <v>41.080525984106828</v>
      </c>
      <c r="BO55" s="40">
        <v>52879131.190903947</v>
      </c>
      <c r="BP55" s="41">
        <v>10127723.112675134</v>
      </c>
      <c r="BQ55" s="42">
        <v>-1479633</v>
      </c>
      <c r="BR55" s="12"/>
      <c r="BS55" s="43">
        <v>51399498.190903947</v>
      </c>
      <c r="BT55" s="12"/>
      <c r="BU55" s="40">
        <v>-478895.53607999999</v>
      </c>
      <c r="BV55" s="41">
        <v>235661.40899999999</v>
      </c>
      <c r="BW55" s="42">
        <v>-243234.12708000001</v>
      </c>
      <c r="BX55" s="44"/>
      <c r="BY55" s="43">
        <v>51156264.063823946</v>
      </c>
      <c r="BZ55" s="12"/>
      <c r="CA55" s="43">
        <v>140</v>
      </c>
    </row>
    <row r="56" spans="1:79" x14ac:dyDescent="0.25">
      <c r="A56" s="8">
        <v>142</v>
      </c>
      <c r="B56" s="8" t="s">
        <v>40</v>
      </c>
      <c r="C56" s="9">
        <v>6889</v>
      </c>
      <c r="D56" s="9">
        <v>15419122.791253675</v>
      </c>
      <c r="E56" s="9">
        <v>3762968.8617560472</v>
      </c>
      <c r="F56" s="49">
        <v>-358278</v>
      </c>
      <c r="H56" s="96">
        <f t="shared" si="4"/>
        <v>15060844.791253675</v>
      </c>
      <c r="J56" s="135">
        <f t="shared" si="5"/>
        <v>-207104.74958274513</v>
      </c>
      <c r="K56" s="92">
        <f t="shared" si="6"/>
        <v>-1.356467343757015E-2</v>
      </c>
      <c r="L56" s="129">
        <f t="shared" si="7"/>
        <v>-30.063107792530865</v>
      </c>
      <c r="N56" s="116">
        <v>220513.11900000001</v>
      </c>
      <c r="O56" s="117">
        <v>487707.05</v>
      </c>
      <c r="P56" s="118">
        <f t="shared" si="8"/>
        <v>267193.93099999998</v>
      </c>
      <c r="R56" s="138">
        <f t="shared" si="9"/>
        <v>15328038.722253675</v>
      </c>
      <c r="T56" s="8">
        <v>142</v>
      </c>
      <c r="U56" s="8" t="s">
        <v>40</v>
      </c>
      <c r="V56" s="9">
        <v>6889</v>
      </c>
      <c r="W56" s="9">
        <v>15442625.719071288</v>
      </c>
      <c r="X56" s="9">
        <v>3776212.2566281511</v>
      </c>
      <c r="Y56" s="49">
        <v>-358278</v>
      </c>
      <c r="AA56" s="96">
        <f t="shared" si="10"/>
        <v>15084347.719071288</v>
      </c>
      <c r="AC56" s="135">
        <f t="shared" si="11"/>
        <v>-183601.82176513225</v>
      </c>
      <c r="AD56" s="92">
        <f t="shared" si="12"/>
        <v>-1.2025309703445224E-2</v>
      </c>
      <c r="AE56" s="129">
        <f t="shared" si="1"/>
        <v>-26.651447490946762</v>
      </c>
      <c r="AG56" s="116">
        <v>220513.11900000001</v>
      </c>
      <c r="AH56" s="117">
        <v>487707.05</v>
      </c>
      <c r="AI56" s="118">
        <f t="shared" si="13"/>
        <v>267193.93099999998</v>
      </c>
      <c r="AK56" s="138">
        <f t="shared" si="14"/>
        <v>15351541.650071288</v>
      </c>
      <c r="AN56" s="40">
        <v>15626227.54083642</v>
      </c>
      <c r="AO56" s="41">
        <v>3934181.3022103738</v>
      </c>
      <c r="AP56" s="42">
        <v>-358278</v>
      </c>
      <c r="AQ56" s="12"/>
      <c r="AR56" s="43">
        <v>15267949.54083642</v>
      </c>
      <c r="AS56" s="12"/>
      <c r="AT56" s="40">
        <v>-203188.12140000003</v>
      </c>
      <c r="AU56" s="41">
        <v>504913.60739999998</v>
      </c>
      <c r="AV56" s="42">
        <v>301725.48599999992</v>
      </c>
      <c r="AW56" s="44"/>
      <c r="AX56" s="43">
        <v>15569675.026836419</v>
      </c>
      <c r="AY56" s="12"/>
      <c r="AZ56" s="43">
        <v>142</v>
      </c>
      <c r="BA56" s="10"/>
      <c r="BB56" s="8">
        <v>142</v>
      </c>
      <c r="BC56" s="8" t="s">
        <v>40</v>
      </c>
      <c r="BD56" s="9">
        <v>6889</v>
      </c>
      <c r="BE56" s="9">
        <v>15515758</v>
      </c>
      <c r="BF56" s="9">
        <v>3735735</v>
      </c>
      <c r="BG56" s="49">
        <f t="shared" si="15"/>
        <v>-358278</v>
      </c>
      <c r="BI56" s="99">
        <f t="shared" si="2"/>
        <v>15157480</v>
      </c>
      <c r="BK56" s="55">
        <f t="shared" si="16"/>
        <v>-110469.54083641991</v>
      </c>
      <c r="BL56" s="92">
        <f t="shared" si="17"/>
        <v>-7.2353881273285953E-3</v>
      </c>
      <c r="BM56" s="55">
        <f t="shared" si="3"/>
        <v>-16.03564244976338</v>
      </c>
      <c r="BO56" s="40">
        <v>15626227.54083642</v>
      </c>
      <c r="BP56" s="41">
        <v>3934181.3022103738</v>
      </c>
      <c r="BQ56" s="42">
        <v>-358278</v>
      </c>
      <c r="BR56" s="12"/>
      <c r="BS56" s="43">
        <v>15267949.54083642</v>
      </c>
      <c r="BT56" s="12"/>
      <c r="BU56" s="40">
        <v>-203188.12140000003</v>
      </c>
      <c r="BV56" s="41">
        <v>504913.60739999998</v>
      </c>
      <c r="BW56" s="42">
        <v>301725.48599999992</v>
      </c>
      <c r="BX56" s="44"/>
      <c r="BY56" s="43">
        <v>15569675.026836419</v>
      </c>
      <c r="BZ56" s="12"/>
      <c r="CA56" s="43">
        <v>142</v>
      </c>
    </row>
    <row r="57" spans="1:79" x14ac:dyDescent="0.25">
      <c r="A57" s="8">
        <v>143</v>
      </c>
      <c r="B57" s="8" t="s">
        <v>41</v>
      </c>
      <c r="C57" s="9">
        <v>7128</v>
      </c>
      <c r="D57" s="9">
        <v>17605876.660213277</v>
      </c>
      <c r="E57" s="9">
        <v>4666375.9107915293</v>
      </c>
      <c r="F57" s="49">
        <v>-49559</v>
      </c>
      <c r="H57" s="96">
        <f t="shared" si="4"/>
        <v>17556317.660213277</v>
      </c>
      <c r="J57" s="135">
        <f t="shared" si="5"/>
        <v>-494929.6423067525</v>
      </c>
      <c r="K57" s="92">
        <f t="shared" si="6"/>
        <v>-2.7418030123472867E-2</v>
      </c>
      <c r="L57" s="129">
        <f t="shared" si="7"/>
        <v>-69.434573836525317</v>
      </c>
      <c r="N57" s="116">
        <v>103253</v>
      </c>
      <c r="O57" s="117">
        <v>325443</v>
      </c>
      <c r="P57" s="118">
        <f t="shared" si="8"/>
        <v>222190</v>
      </c>
      <c r="R57" s="138">
        <f t="shared" si="9"/>
        <v>17778507.660213277</v>
      </c>
      <c r="T57" s="8">
        <v>143</v>
      </c>
      <c r="U57" s="8" t="s">
        <v>41</v>
      </c>
      <c r="V57" s="9">
        <v>7128</v>
      </c>
      <c r="W57" s="9">
        <v>17608402.089358483</v>
      </c>
      <c r="X57" s="9">
        <v>4656946.2731557647</v>
      </c>
      <c r="Y57" s="49">
        <v>-49559</v>
      </c>
      <c r="AA57" s="96">
        <f t="shared" si="10"/>
        <v>17558843.089358483</v>
      </c>
      <c r="AC57" s="135">
        <f t="shared" si="11"/>
        <v>-492404.21316154674</v>
      </c>
      <c r="AD57" s="92">
        <f t="shared" si="12"/>
        <v>-2.7278126819125958E-2</v>
      </c>
      <c r="AE57" s="129">
        <f t="shared" si="1"/>
        <v>-69.080276818398815</v>
      </c>
      <c r="AG57" s="116">
        <v>103253</v>
      </c>
      <c r="AH57" s="117">
        <v>325443</v>
      </c>
      <c r="AI57" s="118">
        <f t="shared" si="13"/>
        <v>222190</v>
      </c>
      <c r="AK57" s="138">
        <f t="shared" si="14"/>
        <v>17781033.089358483</v>
      </c>
      <c r="AN57" s="40">
        <v>18100806.302520029</v>
      </c>
      <c r="AO57" s="41">
        <v>4776212.6298352946</v>
      </c>
      <c r="AP57" s="42">
        <v>-49559</v>
      </c>
      <c r="AQ57" s="12"/>
      <c r="AR57" s="43">
        <v>18051247.302520029</v>
      </c>
      <c r="AS57" s="12"/>
      <c r="AT57" s="40">
        <v>-138044.34000000003</v>
      </c>
      <c r="AU57" s="41">
        <v>274773.97199999995</v>
      </c>
      <c r="AV57" s="42">
        <v>136729.63199999993</v>
      </c>
      <c r="AW57" s="44"/>
      <c r="AX57" s="43">
        <v>18187976.934520029</v>
      </c>
      <c r="AY57" s="12"/>
      <c r="AZ57" s="43">
        <v>143</v>
      </c>
      <c r="BA57" s="10"/>
      <c r="BB57" s="8">
        <v>143</v>
      </c>
      <c r="BC57" s="8" t="s">
        <v>41</v>
      </c>
      <c r="BD57" s="9">
        <v>7128</v>
      </c>
      <c r="BE57" s="9">
        <v>17537969</v>
      </c>
      <c r="BF57" s="9">
        <v>4751611</v>
      </c>
      <c r="BG57" s="49">
        <f t="shared" si="15"/>
        <v>-49559</v>
      </c>
      <c r="BI57" s="99">
        <f t="shared" si="2"/>
        <v>17488410</v>
      </c>
      <c r="BK57" s="55">
        <f t="shared" si="16"/>
        <v>-562837.30252002925</v>
      </c>
      <c r="BL57" s="92">
        <f t="shared" si="17"/>
        <v>-3.1179967405435459E-2</v>
      </c>
      <c r="BM57" s="55">
        <f t="shared" si="3"/>
        <v>-78.961462194167964</v>
      </c>
      <c r="BO57" s="40">
        <v>18100806.302520029</v>
      </c>
      <c r="BP57" s="41">
        <v>4776212.6298352946</v>
      </c>
      <c r="BQ57" s="42">
        <v>-49559</v>
      </c>
      <c r="BR57" s="12"/>
      <c r="BS57" s="43">
        <v>18051247.302520029</v>
      </c>
      <c r="BT57" s="12"/>
      <c r="BU57" s="40">
        <v>-138044.34000000003</v>
      </c>
      <c r="BV57" s="41">
        <v>274773.97199999995</v>
      </c>
      <c r="BW57" s="42">
        <v>136729.63199999993</v>
      </c>
      <c r="BX57" s="44"/>
      <c r="BY57" s="43">
        <v>18187976.934520029</v>
      </c>
      <c r="BZ57" s="12"/>
      <c r="CA57" s="43">
        <v>143</v>
      </c>
    </row>
    <row r="58" spans="1:79" x14ac:dyDescent="0.25">
      <c r="A58" s="8">
        <v>145</v>
      </c>
      <c r="B58" s="8" t="s">
        <v>42</v>
      </c>
      <c r="C58" s="9">
        <v>12167</v>
      </c>
      <c r="D58" s="9">
        <v>29082069.818584893</v>
      </c>
      <c r="E58" s="9">
        <v>7765137.057963457</v>
      </c>
      <c r="F58" s="49">
        <v>-574220</v>
      </c>
      <c r="H58" s="96">
        <f t="shared" si="4"/>
        <v>28507849.818584893</v>
      </c>
      <c r="J58" s="135">
        <f t="shared" si="5"/>
        <v>-521284.44227382913</v>
      </c>
      <c r="K58" s="92">
        <f t="shared" si="6"/>
        <v>-1.7957285173905452E-2</v>
      </c>
      <c r="L58" s="129">
        <f t="shared" si="7"/>
        <v>-42.844122813662295</v>
      </c>
      <c r="N58" s="116">
        <v>241585.88</v>
      </c>
      <c r="O58" s="117">
        <v>274600.7</v>
      </c>
      <c r="P58" s="118">
        <f t="shared" si="8"/>
        <v>33014.820000000007</v>
      </c>
      <c r="R58" s="138">
        <f t="shared" si="9"/>
        <v>28540864.638584893</v>
      </c>
      <c r="T58" s="8">
        <v>145</v>
      </c>
      <c r="U58" s="8" t="s">
        <v>42</v>
      </c>
      <c r="V58" s="9">
        <v>12167</v>
      </c>
      <c r="W58" s="9">
        <v>28986655.184051618</v>
      </c>
      <c r="X58" s="9">
        <v>7667226.9854222247</v>
      </c>
      <c r="Y58" s="49">
        <v>-574220</v>
      </c>
      <c r="AA58" s="96">
        <f t="shared" si="10"/>
        <v>28412435.184051618</v>
      </c>
      <c r="AC58" s="135">
        <f t="shared" si="11"/>
        <v>-616699.07680710405</v>
      </c>
      <c r="AD58" s="92">
        <f t="shared" si="12"/>
        <v>-2.1244142910545803E-2</v>
      </c>
      <c r="AE58" s="129">
        <f t="shared" si="1"/>
        <v>-50.686206690811545</v>
      </c>
      <c r="AG58" s="116">
        <v>241585.88</v>
      </c>
      <c r="AH58" s="117">
        <v>274600.7</v>
      </c>
      <c r="AI58" s="118">
        <f t="shared" si="13"/>
        <v>33014.820000000007</v>
      </c>
      <c r="AK58" s="138">
        <f t="shared" si="14"/>
        <v>28445450.004051618</v>
      </c>
      <c r="AN58" s="40">
        <v>29603354.260858722</v>
      </c>
      <c r="AO58" s="41">
        <v>7504927.1439288985</v>
      </c>
      <c r="AP58" s="42">
        <v>-574220</v>
      </c>
      <c r="AQ58" s="12"/>
      <c r="AR58" s="43">
        <v>29029134.260858722</v>
      </c>
      <c r="AS58" s="12"/>
      <c r="AT58" s="40">
        <v>-205331.09544</v>
      </c>
      <c r="AU58" s="41">
        <v>157962.16619999998</v>
      </c>
      <c r="AV58" s="42">
        <v>-47368.929240000027</v>
      </c>
      <c r="AW58" s="44"/>
      <c r="AX58" s="43">
        <v>28981765.331618723</v>
      </c>
      <c r="AY58" s="12"/>
      <c r="AZ58" s="43">
        <v>145</v>
      </c>
      <c r="BA58" s="10"/>
      <c r="BB58" s="8">
        <v>145</v>
      </c>
      <c r="BC58" s="8" t="s">
        <v>42</v>
      </c>
      <c r="BD58" s="9">
        <v>12167</v>
      </c>
      <c r="BE58" s="9">
        <v>28836181</v>
      </c>
      <c r="BF58" s="9">
        <v>7388507</v>
      </c>
      <c r="BG58" s="49">
        <f t="shared" si="15"/>
        <v>-574220</v>
      </c>
      <c r="BI58" s="99">
        <f t="shared" si="2"/>
        <v>28261961</v>
      </c>
      <c r="BK58" s="55">
        <f t="shared" si="16"/>
        <v>-767173.26085872203</v>
      </c>
      <c r="BL58" s="92">
        <f t="shared" si="17"/>
        <v>-2.642770032219445E-2</v>
      </c>
      <c r="BM58" s="55">
        <f t="shared" si="3"/>
        <v>-63.053609012798724</v>
      </c>
      <c r="BO58" s="40">
        <v>29603354.260858722</v>
      </c>
      <c r="BP58" s="41">
        <v>7504927.1439288985</v>
      </c>
      <c r="BQ58" s="42">
        <v>-574220</v>
      </c>
      <c r="BR58" s="12"/>
      <c r="BS58" s="43">
        <v>29029134.260858722</v>
      </c>
      <c r="BT58" s="12"/>
      <c r="BU58" s="40">
        <v>-205331.09544</v>
      </c>
      <c r="BV58" s="41">
        <v>157962.16619999998</v>
      </c>
      <c r="BW58" s="42">
        <v>-47368.929240000027</v>
      </c>
      <c r="BX58" s="44"/>
      <c r="BY58" s="43">
        <v>28981765.331618723</v>
      </c>
      <c r="BZ58" s="12"/>
      <c r="CA58" s="43">
        <v>145</v>
      </c>
    </row>
    <row r="59" spans="1:79" x14ac:dyDescent="0.25">
      <c r="A59" s="8">
        <v>146</v>
      </c>
      <c r="B59" s="8" t="s">
        <v>43</v>
      </c>
      <c r="C59" s="9">
        <v>5237</v>
      </c>
      <c r="D59" s="9">
        <v>21327569.791218273</v>
      </c>
      <c r="E59" s="9">
        <v>2752857.9403180713</v>
      </c>
      <c r="F59" s="49">
        <v>30923</v>
      </c>
      <c r="H59" s="96">
        <f t="shared" si="4"/>
        <v>21358492.791218273</v>
      </c>
      <c r="J59" s="135">
        <f t="shared" si="5"/>
        <v>-786545.48852226883</v>
      </c>
      <c r="K59" s="92">
        <f t="shared" si="6"/>
        <v>-3.5517910539890216E-2</v>
      </c>
      <c r="L59" s="129">
        <f t="shared" si="7"/>
        <v>-150.19008755437633</v>
      </c>
      <c r="N59" s="116">
        <v>47731.64</v>
      </c>
      <c r="O59" s="117">
        <v>108677.05</v>
      </c>
      <c r="P59" s="118">
        <f t="shared" si="8"/>
        <v>60945.41</v>
      </c>
      <c r="R59" s="138">
        <f t="shared" si="9"/>
        <v>21419438.201218273</v>
      </c>
      <c r="T59" s="8">
        <v>146</v>
      </c>
      <c r="U59" s="8" t="s">
        <v>43</v>
      </c>
      <c r="V59" s="9">
        <v>5237</v>
      </c>
      <c r="W59" s="9">
        <v>21518173.008078158</v>
      </c>
      <c r="X59" s="9">
        <v>2816555.4880462685</v>
      </c>
      <c r="Y59" s="49">
        <v>30923</v>
      </c>
      <c r="AA59" s="96">
        <f t="shared" si="10"/>
        <v>21549096.008078158</v>
      </c>
      <c r="AC59" s="135">
        <f t="shared" si="11"/>
        <v>-595942.27166238427</v>
      </c>
      <c r="AD59" s="92">
        <f t="shared" si="12"/>
        <v>-2.6910871145686115E-2</v>
      </c>
      <c r="AE59" s="129">
        <f t="shared" si="1"/>
        <v>-113.79459073179001</v>
      </c>
      <c r="AG59" s="116">
        <v>47731.64</v>
      </c>
      <c r="AH59" s="117">
        <v>108677.05</v>
      </c>
      <c r="AI59" s="118">
        <f t="shared" si="13"/>
        <v>60945.41</v>
      </c>
      <c r="AK59" s="138">
        <f t="shared" si="14"/>
        <v>21610041.418078158</v>
      </c>
      <c r="AN59" s="40">
        <v>22114115.279740542</v>
      </c>
      <c r="AO59" s="41">
        <v>3127238.0984057854</v>
      </c>
      <c r="AP59" s="42">
        <v>30923</v>
      </c>
      <c r="AQ59" s="12"/>
      <c r="AR59" s="43">
        <v>22145038.279740542</v>
      </c>
      <c r="AS59" s="12"/>
      <c r="AT59" s="40">
        <v>-57216.09216</v>
      </c>
      <c r="AU59" s="41">
        <v>136729.63199999998</v>
      </c>
      <c r="AV59" s="42">
        <v>79513.539839999983</v>
      </c>
      <c r="AW59" s="44"/>
      <c r="AX59" s="43">
        <v>22224551.819580544</v>
      </c>
      <c r="AY59" s="12"/>
      <c r="AZ59" s="43">
        <v>146</v>
      </c>
      <c r="BA59" s="10"/>
      <c r="BB59" s="8">
        <v>146</v>
      </c>
      <c r="BC59" s="8" t="s">
        <v>43</v>
      </c>
      <c r="BD59" s="9">
        <v>5237</v>
      </c>
      <c r="BE59" s="9">
        <v>21719853</v>
      </c>
      <c r="BF59" s="9">
        <v>3169695</v>
      </c>
      <c r="BG59" s="49">
        <f t="shared" si="15"/>
        <v>30923</v>
      </c>
      <c r="BI59" s="99">
        <f t="shared" si="2"/>
        <v>21750776</v>
      </c>
      <c r="BK59" s="55">
        <f t="shared" si="16"/>
        <v>-394262.27974054217</v>
      </c>
      <c r="BL59" s="92">
        <f t="shared" si="17"/>
        <v>-1.780363956747974E-2</v>
      </c>
      <c r="BM59" s="55">
        <f t="shared" si="3"/>
        <v>-75.283994603884324</v>
      </c>
      <c r="BO59" s="40">
        <v>22114115.279740542</v>
      </c>
      <c r="BP59" s="41">
        <v>3127238.0984057854</v>
      </c>
      <c r="BQ59" s="42">
        <v>30923</v>
      </c>
      <c r="BR59" s="12"/>
      <c r="BS59" s="43">
        <v>22145038.279740542</v>
      </c>
      <c r="BT59" s="12"/>
      <c r="BU59" s="40">
        <v>-57216.09216</v>
      </c>
      <c r="BV59" s="41">
        <v>136729.63199999998</v>
      </c>
      <c r="BW59" s="42">
        <v>79513.539839999983</v>
      </c>
      <c r="BX59" s="44"/>
      <c r="BY59" s="43">
        <v>22224551.819580544</v>
      </c>
      <c r="BZ59" s="12"/>
      <c r="CA59" s="43">
        <v>146</v>
      </c>
    </row>
    <row r="60" spans="1:79" x14ac:dyDescent="0.25">
      <c r="A60" s="8">
        <v>148</v>
      </c>
      <c r="B60" s="8" t="s">
        <v>44</v>
      </c>
      <c r="C60" s="9">
        <v>6825</v>
      </c>
      <c r="D60" s="9">
        <v>23508508.001222435</v>
      </c>
      <c r="E60" s="9">
        <v>2023690.9436294751</v>
      </c>
      <c r="F60" s="49">
        <v>-179732</v>
      </c>
      <c r="H60" s="96">
        <f t="shared" si="4"/>
        <v>23328776.001222435</v>
      </c>
      <c r="J60" s="135">
        <f t="shared" si="5"/>
        <v>-83726.843199972063</v>
      </c>
      <c r="K60" s="92">
        <f t="shared" si="6"/>
        <v>-3.5761594459311906E-3</v>
      </c>
      <c r="L60" s="129">
        <f t="shared" si="7"/>
        <v>-12.267669333329239</v>
      </c>
      <c r="N60" s="116">
        <v>61559.7</v>
      </c>
      <c r="O60" s="117">
        <v>39210</v>
      </c>
      <c r="P60" s="118">
        <f t="shared" si="8"/>
        <v>-22349.699999999997</v>
      </c>
      <c r="R60" s="138">
        <f t="shared" si="9"/>
        <v>23306426.301222436</v>
      </c>
      <c r="T60" s="8">
        <v>148</v>
      </c>
      <c r="U60" s="8" t="s">
        <v>44</v>
      </c>
      <c r="V60" s="9">
        <v>6825</v>
      </c>
      <c r="W60" s="9">
        <v>23614843.818355054</v>
      </c>
      <c r="X60" s="9">
        <v>2081464.8157642118</v>
      </c>
      <c r="Y60" s="49">
        <v>-179732</v>
      </c>
      <c r="AA60" s="96">
        <f t="shared" si="10"/>
        <v>23435111.818355054</v>
      </c>
      <c r="AC60" s="135">
        <f t="shared" si="11"/>
        <v>22608.973932646215</v>
      </c>
      <c r="AD60" s="92">
        <f t="shared" si="12"/>
        <v>9.656794953911722E-4</v>
      </c>
      <c r="AE60" s="129">
        <f t="shared" si="1"/>
        <v>3.3126701732814965</v>
      </c>
      <c r="AG60" s="116">
        <v>61559.7</v>
      </c>
      <c r="AH60" s="117">
        <v>39210</v>
      </c>
      <c r="AI60" s="118">
        <f t="shared" si="13"/>
        <v>-22349.699999999997</v>
      </c>
      <c r="AK60" s="138">
        <f t="shared" si="14"/>
        <v>23412762.118355054</v>
      </c>
      <c r="AN60" s="40">
        <v>23592234.844422407</v>
      </c>
      <c r="AO60" s="41">
        <v>2146462.3856842155</v>
      </c>
      <c r="AP60" s="42">
        <v>-179732</v>
      </c>
      <c r="AQ60" s="12"/>
      <c r="AR60" s="43">
        <v>23412502.844422407</v>
      </c>
      <c r="AS60" s="12"/>
      <c r="AT60" s="40">
        <v>-55217.736000000004</v>
      </c>
      <c r="AU60" s="41">
        <v>27674.6034</v>
      </c>
      <c r="AV60" s="42">
        <v>-27543.132600000004</v>
      </c>
      <c r="AW60" s="44"/>
      <c r="AX60" s="43">
        <v>23384959.711822409</v>
      </c>
      <c r="AY60" s="12"/>
      <c r="AZ60" s="43">
        <v>148</v>
      </c>
      <c r="BA60" s="10"/>
      <c r="BB60" s="8">
        <v>148</v>
      </c>
      <c r="BC60" s="8" t="s">
        <v>44</v>
      </c>
      <c r="BD60" s="9">
        <v>6825</v>
      </c>
      <c r="BE60" s="9">
        <v>23587067</v>
      </c>
      <c r="BF60" s="9">
        <v>2044682</v>
      </c>
      <c r="BG60" s="49">
        <f t="shared" si="15"/>
        <v>-179732</v>
      </c>
      <c r="BI60" s="99">
        <f t="shared" si="2"/>
        <v>23407335</v>
      </c>
      <c r="BK60" s="55">
        <f t="shared" si="16"/>
        <v>-5167.8444224074483</v>
      </c>
      <c r="BL60" s="92">
        <f t="shared" si="17"/>
        <v>-2.2073011402275563E-4</v>
      </c>
      <c r="BM60" s="55">
        <f t="shared" si="3"/>
        <v>-0.75719332196446132</v>
      </c>
      <c r="BO60" s="40">
        <v>23592234.844422407</v>
      </c>
      <c r="BP60" s="41">
        <v>2146462.3856842155</v>
      </c>
      <c r="BQ60" s="42">
        <v>-179732</v>
      </c>
      <c r="BR60" s="12"/>
      <c r="BS60" s="43">
        <v>23412502.844422407</v>
      </c>
      <c r="BT60" s="12"/>
      <c r="BU60" s="40">
        <v>-55217.736000000004</v>
      </c>
      <c r="BV60" s="41">
        <v>27674.6034</v>
      </c>
      <c r="BW60" s="42">
        <v>-27543.132600000004</v>
      </c>
      <c r="BX60" s="44"/>
      <c r="BY60" s="43">
        <v>23384959.711822409</v>
      </c>
      <c r="BZ60" s="12"/>
      <c r="CA60" s="43">
        <v>148</v>
      </c>
    </row>
    <row r="61" spans="1:79" x14ac:dyDescent="0.25">
      <c r="A61" s="8">
        <v>149</v>
      </c>
      <c r="B61" s="8" t="s">
        <v>45</v>
      </c>
      <c r="C61" s="9">
        <v>5585</v>
      </c>
      <c r="D61" s="9">
        <v>7870072.4434399586</v>
      </c>
      <c r="E61" s="9">
        <v>-380528.663766946</v>
      </c>
      <c r="F61" s="49">
        <v>-1032473</v>
      </c>
      <c r="H61" s="96">
        <f t="shared" si="4"/>
        <v>6837599.4434399586</v>
      </c>
      <c r="J61" s="135">
        <f t="shared" si="5"/>
        <v>729415.38825157844</v>
      </c>
      <c r="K61" s="92">
        <f t="shared" si="6"/>
        <v>0.11941607876599632</v>
      </c>
      <c r="L61" s="129">
        <f t="shared" si="7"/>
        <v>130.60257623125844</v>
      </c>
      <c r="N61" s="116">
        <v>2367718.0690000001</v>
      </c>
      <c r="O61" s="117">
        <v>56266.35</v>
      </c>
      <c r="P61" s="118">
        <f t="shared" si="8"/>
        <v>-2311451.719</v>
      </c>
      <c r="R61" s="138">
        <f t="shared" si="9"/>
        <v>4526147.7244399581</v>
      </c>
      <c r="T61" s="8">
        <v>149</v>
      </c>
      <c r="U61" s="8" t="s">
        <v>45</v>
      </c>
      <c r="V61" s="9">
        <v>5585</v>
      </c>
      <c r="W61" s="9">
        <v>7881106.2768110028</v>
      </c>
      <c r="X61" s="9">
        <v>-374784.1499434117</v>
      </c>
      <c r="Y61" s="49">
        <v>-1032473</v>
      </c>
      <c r="AA61" s="96">
        <f t="shared" si="10"/>
        <v>6848633.2768110028</v>
      </c>
      <c r="AC61" s="135">
        <f t="shared" si="11"/>
        <v>740449.22162262257</v>
      </c>
      <c r="AD61" s="92">
        <f t="shared" si="12"/>
        <v>0.12122248035300676</v>
      </c>
      <c r="AE61" s="129">
        <f t="shared" si="1"/>
        <v>132.57819545615445</v>
      </c>
      <c r="AG61" s="116">
        <v>2367718.0690000001</v>
      </c>
      <c r="AH61" s="117">
        <v>56266.35</v>
      </c>
      <c r="AI61" s="118">
        <f t="shared" si="13"/>
        <v>-2311451.719</v>
      </c>
      <c r="AK61" s="138">
        <f t="shared" si="14"/>
        <v>4537181.5578110032</v>
      </c>
      <c r="AN61" s="40">
        <v>7140657.0551883802</v>
      </c>
      <c r="AO61" s="41">
        <v>-636282.80469614407</v>
      </c>
      <c r="AP61" s="42">
        <v>-1032473</v>
      </c>
      <c r="AQ61" s="12"/>
      <c r="AR61" s="43">
        <v>6108184.0551883802</v>
      </c>
      <c r="AS61" s="12"/>
      <c r="AT61" s="40">
        <v>-2252883.6287999996</v>
      </c>
      <c r="AU61" s="41">
        <v>60608.038800000002</v>
      </c>
      <c r="AV61" s="42">
        <v>-2192275.5899999994</v>
      </c>
      <c r="AW61" s="44"/>
      <c r="AX61" s="43">
        <v>3915908.4651883803</v>
      </c>
      <c r="AY61" s="12"/>
      <c r="AZ61" s="43">
        <v>149</v>
      </c>
      <c r="BA61" s="10"/>
      <c r="BB61" s="8">
        <v>149</v>
      </c>
      <c r="BC61" s="8" t="s">
        <v>45</v>
      </c>
      <c r="BD61" s="9">
        <v>5585</v>
      </c>
      <c r="BE61" s="9">
        <v>7721830</v>
      </c>
      <c r="BF61" s="9">
        <v>-391113</v>
      </c>
      <c r="BG61" s="49">
        <f t="shared" si="15"/>
        <v>-1032473</v>
      </c>
      <c r="BI61" s="99">
        <f t="shared" si="2"/>
        <v>6689357</v>
      </c>
      <c r="BK61" s="55">
        <f t="shared" si="16"/>
        <v>581172.94481161982</v>
      </c>
      <c r="BL61" s="92">
        <f t="shared" si="17"/>
        <v>9.5146599965003201E-2</v>
      </c>
      <c r="BM61" s="55">
        <f t="shared" si="3"/>
        <v>104.05961411130167</v>
      </c>
      <c r="BO61" s="40">
        <v>7140657.0551883802</v>
      </c>
      <c r="BP61" s="41">
        <v>-636282.80469614407</v>
      </c>
      <c r="BQ61" s="42">
        <v>-1032473</v>
      </c>
      <c r="BR61" s="12"/>
      <c r="BS61" s="43">
        <v>6108184.0551883802</v>
      </c>
      <c r="BT61" s="12"/>
      <c r="BU61" s="40">
        <v>-2252883.6287999996</v>
      </c>
      <c r="BV61" s="41">
        <v>60608.038800000002</v>
      </c>
      <c r="BW61" s="42">
        <v>-2192275.5899999994</v>
      </c>
      <c r="BX61" s="44"/>
      <c r="BY61" s="43">
        <v>3915908.4651883803</v>
      </c>
      <c r="BZ61" s="12"/>
      <c r="CA61" s="43">
        <v>149</v>
      </c>
    </row>
    <row r="62" spans="1:79" x14ac:dyDescent="0.25">
      <c r="A62" s="8">
        <v>151</v>
      </c>
      <c r="B62" s="8" t="s">
        <v>46</v>
      </c>
      <c r="C62" s="9">
        <v>2079</v>
      </c>
      <c r="D62" s="9">
        <v>8350742.0075489115</v>
      </c>
      <c r="E62" s="9">
        <v>1983570.2909781807</v>
      </c>
      <c r="F62" s="49">
        <v>-453490</v>
      </c>
      <c r="H62" s="96">
        <f t="shared" si="4"/>
        <v>7897252.0075489115</v>
      </c>
      <c r="J62" s="135">
        <f t="shared" si="5"/>
        <v>-421399.94870098308</v>
      </c>
      <c r="K62" s="92">
        <f t="shared" si="6"/>
        <v>-5.0657240009227777E-2</v>
      </c>
      <c r="L62" s="129">
        <f t="shared" si="7"/>
        <v>-202.69357801875088</v>
      </c>
      <c r="N62" s="116">
        <v>35968.639999999999</v>
      </c>
      <c r="O62" s="117">
        <v>23526</v>
      </c>
      <c r="P62" s="118">
        <f t="shared" si="8"/>
        <v>-12442.64</v>
      </c>
      <c r="R62" s="138">
        <f t="shared" si="9"/>
        <v>7884809.3675489118</v>
      </c>
      <c r="T62" s="8">
        <v>151</v>
      </c>
      <c r="U62" s="8" t="s">
        <v>46</v>
      </c>
      <c r="V62" s="9">
        <v>2079</v>
      </c>
      <c r="W62" s="9">
        <v>8440389.6703400575</v>
      </c>
      <c r="X62" s="9">
        <v>2033968.9663636365</v>
      </c>
      <c r="Y62" s="49">
        <v>-453490</v>
      </c>
      <c r="AA62" s="96">
        <f t="shared" si="10"/>
        <v>7986899.6703400575</v>
      </c>
      <c r="AC62" s="135">
        <f t="shared" si="11"/>
        <v>-331752.28590983711</v>
      </c>
      <c r="AD62" s="92">
        <f t="shared" si="12"/>
        <v>-3.9880534448924504E-2</v>
      </c>
      <c r="AE62" s="129">
        <f t="shared" si="1"/>
        <v>-159.57300909564074</v>
      </c>
      <c r="AG62" s="116">
        <v>35968.639999999999</v>
      </c>
      <c r="AH62" s="117">
        <v>23526</v>
      </c>
      <c r="AI62" s="118">
        <f t="shared" si="13"/>
        <v>-12442.64</v>
      </c>
      <c r="AK62" s="138">
        <f t="shared" si="14"/>
        <v>7974457.0303400578</v>
      </c>
      <c r="AN62" s="40">
        <v>8772141.9562498946</v>
      </c>
      <c r="AO62" s="41">
        <v>2211205.9764000005</v>
      </c>
      <c r="AP62" s="42">
        <v>-453490</v>
      </c>
      <c r="AQ62" s="12"/>
      <c r="AR62" s="43">
        <v>8318651.9562498946</v>
      </c>
      <c r="AS62" s="12"/>
      <c r="AT62" s="40">
        <v>-40124.888160000002</v>
      </c>
      <c r="AU62" s="41">
        <v>48709.931400000001</v>
      </c>
      <c r="AV62" s="42">
        <v>8585.0432399999991</v>
      </c>
      <c r="AW62" s="44"/>
      <c r="AX62" s="43">
        <v>8327236.9994898941</v>
      </c>
      <c r="AY62" s="12"/>
      <c r="AZ62" s="43">
        <v>151</v>
      </c>
      <c r="BA62" s="10"/>
      <c r="BB62" s="8">
        <v>151</v>
      </c>
      <c r="BC62" s="8" t="s">
        <v>46</v>
      </c>
      <c r="BD62" s="9">
        <v>2079</v>
      </c>
      <c r="BE62" s="9">
        <v>8357520</v>
      </c>
      <c r="BF62" s="9">
        <v>1979999</v>
      </c>
      <c r="BG62" s="49">
        <f t="shared" si="15"/>
        <v>-453490</v>
      </c>
      <c r="BI62" s="99">
        <f t="shared" si="2"/>
        <v>7904030</v>
      </c>
      <c r="BK62" s="55">
        <f t="shared" si="16"/>
        <v>-414621.95624989457</v>
      </c>
      <c r="BL62" s="92">
        <f t="shared" si="17"/>
        <v>-4.9842445438336262E-2</v>
      </c>
      <c r="BM62" s="55">
        <f t="shared" si="3"/>
        <v>-199.43336038955968</v>
      </c>
      <c r="BO62" s="40">
        <v>8772141.9562498946</v>
      </c>
      <c r="BP62" s="41">
        <v>2211205.9764000005</v>
      </c>
      <c r="BQ62" s="42">
        <v>-453490</v>
      </c>
      <c r="BR62" s="12"/>
      <c r="BS62" s="43">
        <v>8318651.9562498946</v>
      </c>
      <c r="BT62" s="12"/>
      <c r="BU62" s="40">
        <v>-40124.888160000002</v>
      </c>
      <c r="BV62" s="41">
        <v>48709.931400000001</v>
      </c>
      <c r="BW62" s="42">
        <v>8585.0432399999991</v>
      </c>
      <c r="BX62" s="44"/>
      <c r="BY62" s="43">
        <v>8327236.9994898941</v>
      </c>
      <c r="BZ62" s="12"/>
      <c r="CA62" s="43">
        <v>151</v>
      </c>
    </row>
    <row r="63" spans="1:79" x14ac:dyDescent="0.25">
      <c r="A63" s="8">
        <v>152</v>
      </c>
      <c r="B63" s="8" t="s">
        <v>47</v>
      </c>
      <c r="C63" s="9">
        <v>4712</v>
      </c>
      <c r="D63" s="9">
        <v>13018636.311353045</v>
      </c>
      <c r="E63" s="9">
        <v>3587218.1774623245</v>
      </c>
      <c r="F63" s="49">
        <v>-168421</v>
      </c>
      <c r="H63" s="96">
        <f t="shared" si="4"/>
        <v>12850215.311353045</v>
      </c>
      <c r="J63" s="135">
        <f t="shared" si="5"/>
        <v>-315071.88004012778</v>
      </c>
      <c r="K63" s="92">
        <f t="shared" si="6"/>
        <v>-2.3932017240467531E-2</v>
      </c>
      <c r="L63" s="129">
        <f t="shared" si="7"/>
        <v>-66.865848904950724</v>
      </c>
      <c r="N63" s="116">
        <v>153598.64000000001</v>
      </c>
      <c r="O63" s="117">
        <v>132137.70000000001</v>
      </c>
      <c r="P63" s="118">
        <f t="shared" si="8"/>
        <v>-21460.940000000002</v>
      </c>
      <c r="R63" s="138">
        <f t="shared" si="9"/>
        <v>12828754.371353045</v>
      </c>
      <c r="T63" s="8">
        <v>152</v>
      </c>
      <c r="U63" s="8" t="s">
        <v>47</v>
      </c>
      <c r="V63" s="9">
        <v>4712</v>
      </c>
      <c r="W63" s="9">
        <v>12986777.446963364</v>
      </c>
      <c r="X63" s="9">
        <v>3534974.9765730253</v>
      </c>
      <c r="Y63" s="49">
        <v>-168421</v>
      </c>
      <c r="AA63" s="96">
        <f t="shared" si="10"/>
        <v>12818356.446963364</v>
      </c>
      <c r="AC63" s="135">
        <f t="shared" si="11"/>
        <v>-346930.74442980811</v>
      </c>
      <c r="AD63" s="92">
        <f t="shared" si="12"/>
        <v>-2.6351931362090956E-2</v>
      </c>
      <c r="AE63" s="129">
        <f t="shared" si="1"/>
        <v>-73.627068002930415</v>
      </c>
      <c r="AG63" s="116">
        <v>153598.64000000001</v>
      </c>
      <c r="AH63" s="117">
        <v>132137.70000000001</v>
      </c>
      <c r="AI63" s="118">
        <f t="shared" si="13"/>
        <v>-21460.940000000002</v>
      </c>
      <c r="AK63" s="138">
        <f t="shared" si="14"/>
        <v>12796895.506963365</v>
      </c>
      <c r="AN63" s="40">
        <v>13333708.191393172</v>
      </c>
      <c r="AO63" s="41">
        <v>3439266.2508502346</v>
      </c>
      <c r="AP63" s="42">
        <v>-168421</v>
      </c>
      <c r="AQ63" s="12"/>
      <c r="AR63" s="43">
        <v>13165287.191393172</v>
      </c>
      <c r="AS63" s="12"/>
      <c r="AT63" s="40">
        <v>-138793.72355999998</v>
      </c>
      <c r="AU63" s="41">
        <v>145932.58800000002</v>
      </c>
      <c r="AV63" s="42">
        <v>7138.8644400000339</v>
      </c>
      <c r="AW63" s="44"/>
      <c r="AX63" s="43">
        <v>13172426.055833172</v>
      </c>
      <c r="AY63" s="12"/>
      <c r="AZ63" s="43">
        <v>152</v>
      </c>
      <c r="BA63" s="10"/>
      <c r="BB63" s="8">
        <v>152</v>
      </c>
      <c r="BC63" s="8" t="s">
        <v>47</v>
      </c>
      <c r="BD63" s="9">
        <v>4712</v>
      </c>
      <c r="BE63" s="9">
        <v>13026442</v>
      </c>
      <c r="BF63" s="9">
        <v>3399023</v>
      </c>
      <c r="BG63" s="49">
        <f t="shared" si="15"/>
        <v>-168421</v>
      </c>
      <c r="BI63" s="99">
        <f t="shared" si="2"/>
        <v>12858021</v>
      </c>
      <c r="BK63" s="55">
        <f t="shared" si="16"/>
        <v>-307266.19139317237</v>
      </c>
      <c r="BL63" s="92">
        <f t="shared" si="17"/>
        <v>-2.3339118009825729E-2</v>
      </c>
      <c r="BM63" s="55">
        <f t="shared" si="3"/>
        <v>-65.209293589382924</v>
      </c>
      <c r="BO63" s="40">
        <v>13333708.191393172</v>
      </c>
      <c r="BP63" s="41">
        <v>3439266.2508502346</v>
      </c>
      <c r="BQ63" s="42">
        <v>-168421</v>
      </c>
      <c r="BR63" s="12"/>
      <c r="BS63" s="43">
        <v>13165287.191393172</v>
      </c>
      <c r="BT63" s="12"/>
      <c r="BU63" s="40">
        <v>-138793.72355999998</v>
      </c>
      <c r="BV63" s="41">
        <v>145932.58800000002</v>
      </c>
      <c r="BW63" s="42">
        <v>7138.8644400000339</v>
      </c>
      <c r="BX63" s="44"/>
      <c r="BY63" s="43">
        <v>13172426.055833172</v>
      </c>
      <c r="BZ63" s="12"/>
      <c r="CA63" s="43">
        <v>152</v>
      </c>
    </row>
    <row r="64" spans="1:79" x14ac:dyDescent="0.25">
      <c r="A64" s="8">
        <v>153</v>
      </c>
      <c r="B64" s="8" t="s">
        <v>48</v>
      </c>
      <c r="C64" s="9">
        <v>27517</v>
      </c>
      <c r="D64" s="9">
        <v>57311678.625933662</v>
      </c>
      <c r="E64" s="9">
        <v>6308084.781311986</v>
      </c>
      <c r="F64" s="49">
        <v>-1288540</v>
      </c>
      <c r="H64" s="96">
        <f t="shared" si="4"/>
        <v>56023138.625933662</v>
      </c>
      <c r="J64" s="135">
        <f t="shared" si="5"/>
        <v>-27652.583639606833</v>
      </c>
      <c r="K64" s="92">
        <f t="shared" si="6"/>
        <v>-4.9334867613579515E-4</v>
      </c>
      <c r="L64" s="129">
        <f t="shared" si="7"/>
        <v>-1.0049272682198944</v>
      </c>
      <c r="N64" s="116">
        <v>1561552.6269999999</v>
      </c>
      <c r="O64" s="117">
        <v>375239.7</v>
      </c>
      <c r="P64" s="118">
        <f t="shared" si="8"/>
        <v>-1186312.9269999999</v>
      </c>
      <c r="R64" s="138">
        <f t="shared" si="9"/>
        <v>54836825.698933661</v>
      </c>
      <c r="T64" s="8">
        <v>153</v>
      </c>
      <c r="U64" s="8" t="s">
        <v>48</v>
      </c>
      <c r="V64" s="9">
        <v>27517</v>
      </c>
      <c r="W64" s="9">
        <v>57272105.374353208</v>
      </c>
      <c r="X64" s="9">
        <v>6041107.2317040097</v>
      </c>
      <c r="Y64" s="49">
        <v>-1288540</v>
      </c>
      <c r="AA64" s="96">
        <f t="shared" si="10"/>
        <v>55983565.374353208</v>
      </c>
      <c r="AC64" s="135">
        <f t="shared" si="11"/>
        <v>-67225.835220061243</v>
      </c>
      <c r="AD64" s="92">
        <f t="shared" si="12"/>
        <v>-1.1993735283540353E-3</v>
      </c>
      <c r="AE64" s="129">
        <f t="shared" si="1"/>
        <v>-2.4430655674696093</v>
      </c>
      <c r="AG64" s="116">
        <v>1561552.6269999999</v>
      </c>
      <c r="AH64" s="117">
        <v>375239.7</v>
      </c>
      <c r="AI64" s="118">
        <f t="shared" si="13"/>
        <v>-1186312.9269999999</v>
      </c>
      <c r="AK64" s="138">
        <f t="shared" si="14"/>
        <v>54797252.447353207</v>
      </c>
      <c r="AN64" s="40">
        <v>57339331.209573269</v>
      </c>
      <c r="AO64" s="41">
        <v>5229692.35487202</v>
      </c>
      <c r="AP64" s="42">
        <v>-1288540</v>
      </c>
      <c r="AQ64" s="12"/>
      <c r="AR64" s="43">
        <v>56050791.209573269</v>
      </c>
      <c r="AS64" s="12"/>
      <c r="AT64" s="40">
        <v>-1608697.744128</v>
      </c>
      <c r="AU64" s="41">
        <v>377321.196</v>
      </c>
      <c r="AV64" s="42">
        <v>-1231376.548128</v>
      </c>
      <c r="AW64" s="44"/>
      <c r="AX64" s="43">
        <v>54819414.661445267</v>
      </c>
      <c r="AY64" s="12"/>
      <c r="AZ64" s="43">
        <v>153</v>
      </c>
      <c r="BA64" s="10"/>
      <c r="BB64" s="8">
        <v>153</v>
      </c>
      <c r="BC64" s="8" t="s">
        <v>48</v>
      </c>
      <c r="BD64" s="9">
        <v>27517</v>
      </c>
      <c r="BE64" s="9">
        <v>56627646</v>
      </c>
      <c r="BF64" s="9">
        <v>5887629</v>
      </c>
      <c r="BG64" s="49">
        <f t="shared" si="15"/>
        <v>-1288540</v>
      </c>
      <c r="BI64" s="99">
        <f t="shared" si="2"/>
        <v>55339106</v>
      </c>
      <c r="BK64" s="55">
        <f t="shared" si="16"/>
        <v>-711685.20957326889</v>
      </c>
      <c r="BL64" s="92">
        <f t="shared" si="17"/>
        <v>-1.2697148322354381E-2</v>
      </c>
      <c r="BM64" s="55">
        <f t="shared" si="3"/>
        <v>-25.863473837019619</v>
      </c>
      <c r="BO64" s="40">
        <v>57339331.209573269</v>
      </c>
      <c r="BP64" s="41">
        <v>5229692.35487202</v>
      </c>
      <c r="BQ64" s="42">
        <v>-1288540</v>
      </c>
      <c r="BR64" s="12"/>
      <c r="BS64" s="43">
        <v>56050791.209573269</v>
      </c>
      <c r="BT64" s="12"/>
      <c r="BU64" s="40">
        <v>-1608697.744128</v>
      </c>
      <c r="BV64" s="41">
        <v>377321.196</v>
      </c>
      <c r="BW64" s="42">
        <v>-1231376.548128</v>
      </c>
      <c r="BX64" s="44"/>
      <c r="BY64" s="43">
        <v>54819414.661445267</v>
      </c>
      <c r="BZ64" s="12"/>
      <c r="CA64" s="43">
        <v>153</v>
      </c>
    </row>
    <row r="65" spans="1:79" x14ac:dyDescent="0.25">
      <c r="A65" s="8">
        <v>165</v>
      </c>
      <c r="B65" s="8" t="s">
        <v>49</v>
      </c>
      <c r="C65" s="9">
        <v>16709</v>
      </c>
      <c r="D65" s="9">
        <v>25260077.84914884</v>
      </c>
      <c r="E65" s="9">
        <v>3990474.5156956064</v>
      </c>
      <c r="F65" s="49">
        <v>-2192869</v>
      </c>
      <c r="H65" s="96">
        <f t="shared" si="4"/>
        <v>23067208.84914884</v>
      </c>
      <c r="J65" s="135">
        <f t="shared" si="5"/>
        <v>-1069835.6448122822</v>
      </c>
      <c r="K65" s="92">
        <f t="shared" si="6"/>
        <v>-4.4323390342174897E-2</v>
      </c>
      <c r="L65" s="129">
        <f t="shared" si="7"/>
        <v>-64.027508816343413</v>
      </c>
      <c r="N65" s="116">
        <v>484531.04000000004</v>
      </c>
      <c r="O65" s="117">
        <v>460194.7</v>
      </c>
      <c r="P65" s="118">
        <f t="shared" si="8"/>
        <v>-24336.340000000026</v>
      </c>
      <c r="R65" s="138">
        <f t="shared" si="9"/>
        <v>23042872.50914884</v>
      </c>
      <c r="T65" s="8">
        <v>165</v>
      </c>
      <c r="U65" s="8" t="s">
        <v>49</v>
      </c>
      <c r="V65" s="9">
        <v>16709</v>
      </c>
      <c r="W65" s="9">
        <v>25027941.493072093</v>
      </c>
      <c r="X65" s="9">
        <v>3829938.9996643928</v>
      </c>
      <c r="Y65" s="49">
        <v>-2192869</v>
      </c>
      <c r="AA65" s="96">
        <f t="shared" si="10"/>
        <v>22835072.493072093</v>
      </c>
      <c r="AC65" s="135">
        <f t="shared" si="11"/>
        <v>-1301972.0008890294</v>
      </c>
      <c r="AD65" s="92">
        <f t="shared" si="12"/>
        <v>-5.3940821181100752E-2</v>
      </c>
      <c r="AE65" s="129">
        <f t="shared" si="1"/>
        <v>-77.920402231673307</v>
      </c>
      <c r="AG65" s="116">
        <v>484531.04000000004</v>
      </c>
      <c r="AH65" s="117">
        <v>460194.7</v>
      </c>
      <c r="AI65" s="118">
        <f t="shared" si="13"/>
        <v>-24336.340000000026</v>
      </c>
      <c r="AK65" s="138">
        <f t="shared" si="14"/>
        <v>22810736.153072093</v>
      </c>
      <c r="AN65" s="40">
        <v>26329913.493961122</v>
      </c>
      <c r="AO65" s="41">
        <v>4239677.4211161034</v>
      </c>
      <c r="AP65" s="42">
        <v>-2192869</v>
      </c>
      <c r="AQ65" s="12"/>
      <c r="AR65" s="43">
        <v>24137044.493961122</v>
      </c>
      <c r="AS65" s="12"/>
      <c r="AT65" s="40">
        <v>-494895.53243999992</v>
      </c>
      <c r="AU65" s="41">
        <v>501035.21879999986</v>
      </c>
      <c r="AV65" s="42">
        <v>6139.6863599999342</v>
      </c>
      <c r="AW65" s="44"/>
      <c r="AX65" s="43">
        <v>24143184.180321123</v>
      </c>
      <c r="AY65" s="12"/>
      <c r="AZ65" s="43">
        <v>165</v>
      </c>
      <c r="BA65" s="10"/>
      <c r="BB65" s="8">
        <v>165</v>
      </c>
      <c r="BC65" s="8" t="s">
        <v>49</v>
      </c>
      <c r="BD65" s="9">
        <v>16709</v>
      </c>
      <c r="BE65" s="9">
        <v>25166261</v>
      </c>
      <c r="BF65" s="9">
        <v>3911515</v>
      </c>
      <c r="BG65" s="49">
        <f t="shared" si="15"/>
        <v>-2192869</v>
      </c>
      <c r="BI65" s="99">
        <f t="shared" si="2"/>
        <v>22973392</v>
      </c>
      <c r="BK65" s="55">
        <f t="shared" si="16"/>
        <v>-1163652.4939611219</v>
      </c>
      <c r="BL65" s="92">
        <f t="shared" si="17"/>
        <v>-4.8210231134646897E-2</v>
      </c>
      <c r="BM65" s="55">
        <f t="shared" si="3"/>
        <v>-69.642258301581293</v>
      </c>
      <c r="BO65" s="40">
        <v>26329913.493961122</v>
      </c>
      <c r="BP65" s="41">
        <v>4239677.4211161034</v>
      </c>
      <c r="BQ65" s="42">
        <v>-2192869</v>
      </c>
      <c r="BR65" s="12"/>
      <c r="BS65" s="43">
        <v>24137044.493961122</v>
      </c>
      <c r="BT65" s="12"/>
      <c r="BU65" s="40">
        <v>-494895.53243999992</v>
      </c>
      <c r="BV65" s="41">
        <v>501035.21879999986</v>
      </c>
      <c r="BW65" s="42">
        <v>6139.6863599999342</v>
      </c>
      <c r="BX65" s="44"/>
      <c r="BY65" s="43">
        <v>24143184.180321123</v>
      </c>
      <c r="BZ65" s="12"/>
      <c r="CA65" s="43">
        <v>165</v>
      </c>
    </row>
    <row r="66" spans="1:79" x14ac:dyDescent="0.25">
      <c r="A66" s="8">
        <v>167</v>
      </c>
      <c r="B66" s="8" t="s">
        <v>50</v>
      </c>
      <c r="C66" s="9">
        <v>75848</v>
      </c>
      <c r="D66" s="9">
        <v>143864330.97250727</v>
      </c>
      <c r="E66" s="9">
        <v>38857332.742883921</v>
      </c>
      <c r="F66" s="49">
        <v>-2222943</v>
      </c>
      <c r="H66" s="96">
        <f t="shared" si="4"/>
        <v>141641387.97250727</v>
      </c>
      <c r="J66" s="135">
        <f t="shared" si="5"/>
        <v>2326578.6360273063</v>
      </c>
      <c r="K66" s="92">
        <f t="shared" si="6"/>
        <v>1.67001530354755E-2</v>
      </c>
      <c r="L66" s="129">
        <f t="shared" si="7"/>
        <v>30.674225240313604</v>
      </c>
      <c r="N66" s="116">
        <v>7128647.2419999996</v>
      </c>
      <c r="O66" s="117">
        <v>335899</v>
      </c>
      <c r="P66" s="118">
        <f t="shared" si="8"/>
        <v>-6792748.2419999996</v>
      </c>
      <c r="R66" s="138">
        <f t="shared" si="9"/>
        <v>134848639.73050725</v>
      </c>
      <c r="T66" s="8">
        <v>167</v>
      </c>
      <c r="U66" s="8" t="s">
        <v>50</v>
      </c>
      <c r="V66" s="9">
        <v>75848</v>
      </c>
      <c r="W66" s="9">
        <v>143106609.30099833</v>
      </c>
      <c r="X66" s="9">
        <v>38295941.696023434</v>
      </c>
      <c r="Y66" s="49">
        <v>-2222943</v>
      </c>
      <c r="AA66" s="96">
        <f t="shared" si="10"/>
        <v>140883666.30099833</v>
      </c>
      <c r="AC66" s="135">
        <f t="shared" si="11"/>
        <v>1568856.9645183682</v>
      </c>
      <c r="AD66" s="92">
        <f t="shared" si="12"/>
        <v>1.1261236131251401E-2</v>
      </c>
      <c r="AE66" s="129">
        <f t="shared" si="1"/>
        <v>20.684223242779879</v>
      </c>
      <c r="AG66" s="116">
        <v>7128647.2419999996</v>
      </c>
      <c r="AH66" s="117">
        <v>335899</v>
      </c>
      <c r="AI66" s="118">
        <f t="shared" si="13"/>
        <v>-6792748.2419999996</v>
      </c>
      <c r="AK66" s="138">
        <f t="shared" si="14"/>
        <v>134090918.05899833</v>
      </c>
      <c r="AN66" s="40">
        <v>141537752.33647996</v>
      </c>
      <c r="AO66" s="41">
        <v>35549915.019555137</v>
      </c>
      <c r="AP66" s="42">
        <v>-2222943</v>
      </c>
      <c r="AQ66" s="12"/>
      <c r="AR66" s="43">
        <v>139314809.33647996</v>
      </c>
      <c r="AS66" s="12"/>
      <c r="AT66" s="40">
        <v>-7114874.9631240005</v>
      </c>
      <c r="AU66" s="41">
        <v>347082.91199999995</v>
      </c>
      <c r="AV66" s="42">
        <v>-6767792.0511240009</v>
      </c>
      <c r="AW66" s="44"/>
      <c r="AX66" s="43">
        <v>132547017.28535596</v>
      </c>
      <c r="AY66" s="12"/>
      <c r="AZ66" s="43">
        <v>167</v>
      </c>
      <c r="BA66" s="10"/>
      <c r="BB66" s="8">
        <v>167</v>
      </c>
      <c r="BC66" s="8" t="s">
        <v>50</v>
      </c>
      <c r="BD66" s="9">
        <v>75848</v>
      </c>
      <c r="BE66" s="9">
        <v>143076163</v>
      </c>
      <c r="BF66" s="9">
        <v>38381414</v>
      </c>
      <c r="BG66" s="49">
        <f t="shared" si="15"/>
        <v>-2222943</v>
      </c>
      <c r="BI66" s="99">
        <f t="shared" si="2"/>
        <v>140853220</v>
      </c>
      <c r="BK66" s="55">
        <f t="shared" si="16"/>
        <v>1538410.6635200381</v>
      </c>
      <c r="BL66" s="92">
        <f t="shared" si="17"/>
        <v>1.104269295451852E-2</v>
      </c>
      <c r="BM66" s="55">
        <f t="shared" si="3"/>
        <v>20.282811195022123</v>
      </c>
      <c r="BO66" s="40">
        <v>141537752.33647996</v>
      </c>
      <c r="BP66" s="41">
        <v>35549915.019555137</v>
      </c>
      <c r="BQ66" s="42">
        <v>-2222943</v>
      </c>
      <c r="BR66" s="12"/>
      <c r="BS66" s="43">
        <v>139314809.33647996</v>
      </c>
      <c r="BT66" s="12"/>
      <c r="BU66" s="40">
        <v>-7114874.9631240005</v>
      </c>
      <c r="BV66" s="41">
        <v>347082.91199999995</v>
      </c>
      <c r="BW66" s="42">
        <v>-6767792.0511240009</v>
      </c>
      <c r="BX66" s="44"/>
      <c r="BY66" s="43">
        <v>132547017.28535596</v>
      </c>
      <c r="BZ66" s="12"/>
      <c r="CA66" s="43">
        <v>167</v>
      </c>
    </row>
    <row r="67" spans="1:79" x14ac:dyDescent="0.25">
      <c r="A67" s="8">
        <v>169</v>
      </c>
      <c r="B67" s="8" t="s">
        <v>51</v>
      </c>
      <c r="C67" s="9">
        <v>5341</v>
      </c>
      <c r="D67" s="9">
        <v>10337110.900508452</v>
      </c>
      <c r="E67" s="9">
        <v>2423859.7963356073</v>
      </c>
      <c r="F67" s="49">
        <v>-976778</v>
      </c>
      <c r="H67" s="96">
        <f t="shared" si="4"/>
        <v>9360332.9005084522</v>
      </c>
      <c r="J67" s="135">
        <f t="shared" si="5"/>
        <v>-378915.58069164492</v>
      </c>
      <c r="K67" s="92">
        <f t="shared" si="6"/>
        <v>-3.8906038943669494E-2</v>
      </c>
      <c r="L67" s="129">
        <f t="shared" si="7"/>
        <v>-70.944688390122622</v>
      </c>
      <c r="N67" s="116">
        <v>215655</v>
      </c>
      <c r="O67" s="117">
        <v>154226</v>
      </c>
      <c r="P67" s="118">
        <f t="shared" si="8"/>
        <v>-61429</v>
      </c>
      <c r="R67" s="138">
        <f t="shared" si="9"/>
        <v>9298903.9005084522</v>
      </c>
      <c r="T67" s="8">
        <v>169</v>
      </c>
      <c r="U67" s="8" t="s">
        <v>51</v>
      </c>
      <c r="V67" s="9">
        <v>5341</v>
      </c>
      <c r="W67" s="9">
        <v>10251022.742851594</v>
      </c>
      <c r="X67" s="9">
        <v>2362113.4974673181</v>
      </c>
      <c r="Y67" s="49">
        <v>-976778</v>
      </c>
      <c r="AA67" s="96">
        <f t="shared" si="10"/>
        <v>9274244.7428515945</v>
      </c>
      <c r="AC67" s="135">
        <f t="shared" si="11"/>
        <v>-465003.73834850267</v>
      </c>
      <c r="AD67" s="92">
        <f t="shared" si="12"/>
        <v>-4.7745340849051181E-2</v>
      </c>
      <c r="AE67" s="129">
        <f t="shared" si="1"/>
        <v>-87.063047809118643</v>
      </c>
      <c r="AG67" s="116">
        <v>215655</v>
      </c>
      <c r="AH67" s="117">
        <v>154226</v>
      </c>
      <c r="AI67" s="118">
        <f t="shared" si="13"/>
        <v>-61429</v>
      </c>
      <c r="AK67" s="138">
        <f t="shared" si="14"/>
        <v>9212815.7428515945</v>
      </c>
      <c r="AN67" s="40">
        <v>10716026.481200097</v>
      </c>
      <c r="AO67" s="41">
        <v>2420748.9542087824</v>
      </c>
      <c r="AP67" s="42">
        <v>-976778</v>
      </c>
      <c r="AQ67" s="12"/>
      <c r="AR67" s="43">
        <v>9739248.4812000971</v>
      </c>
      <c r="AS67" s="12"/>
      <c r="AT67" s="40">
        <v>-193262.076</v>
      </c>
      <c r="AU67" s="41">
        <v>153886.57139999999</v>
      </c>
      <c r="AV67" s="42">
        <v>-39375.504600000015</v>
      </c>
      <c r="AW67" s="44"/>
      <c r="AX67" s="43">
        <v>9699872.9766000975</v>
      </c>
      <c r="AY67" s="12"/>
      <c r="AZ67" s="43">
        <v>169</v>
      </c>
      <c r="BA67" s="10"/>
      <c r="BB67" s="8">
        <v>169</v>
      </c>
      <c r="BC67" s="8" t="s">
        <v>51</v>
      </c>
      <c r="BD67" s="9">
        <v>5341</v>
      </c>
      <c r="BE67" s="9">
        <v>9952650</v>
      </c>
      <c r="BF67" s="9">
        <v>2288988</v>
      </c>
      <c r="BG67" s="49">
        <f t="shared" si="15"/>
        <v>-976778</v>
      </c>
      <c r="BI67" s="99">
        <f t="shared" si="2"/>
        <v>8975872</v>
      </c>
      <c r="BK67" s="55">
        <f t="shared" si="16"/>
        <v>-763376.48120009713</v>
      </c>
      <c r="BL67" s="92">
        <f t="shared" si="17"/>
        <v>-7.8381456502897615E-2</v>
      </c>
      <c r="BM67" s="55">
        <f t="shared" si="3"/>
        <v>-142.9276317543713</v>
      </c>
      <c r="BO67" s="40">
        <v>10716026.481200097</v>
      </c>
      <c r="BP67" s="41">
        <v>2420748.9542087824</v>
      </c>
      <c r="BQ67" s="42">
        <v>-976778</v>
      </c>
      <c r="BR67" s="12"/>
      <c r="BS67" s="43">
        <v>9739248.4812000971</v>
      </c>
      <c r="BT67" s="12"/>
      <c r="BU67" s="40">
        <v>-193262.076</v>
      </c>
      <c r="BV67" s="41">
        <v>153886.57139999999</v>
      </c>
      <c r="BW67" s="42">
        <v>-39375.504600000015</v>
      </c>
      <c r="BX67" s="44"/>
      <c r="BY67" s="43">
        <v>9699872.9766000975</v>
      </c>
      <c r="BZ67" s="12"/>
      <c r="CA67" s="43">
        <v>169</v>
      </c>
    </row>
    <row r="68" spans="1:79" x14ac:dyDescent="0.25">
      <c r="A68" s="8">
        <v>171</v>
      </c>
      <c r="B68" s="8" t="s">
        <v>52</v>
      </c>
      <c r="C68" s="9">
        <v>5039</v>
      </c>
      <c r="D68" s="9">
        <v>12424160.411758708</v>
      </c>
      <c r="E68" s="9">
        <v>2724746.5853234567</v>
      </c>
      <c r="F68" s="49">
        <v>-343775</v>
      </c>
      <c r="H68" s="96">
        <f t="shared" si="4"/>
        <v>12080385.411758708</v>
      </c>
      <c r="J68" s="135">
        <f t="shared" si="5"/>
        <v>-403403.45740130544</v>
      </c>
      <c r="K68" s="92">
        <f t="shared" si="6"/>
        <v>-3.2314184550002643E-2</v>
      </c>
      <c r="L68" s="129">
        <f t="shared" si="7"/>
        <v>-80.056252709129879</v>
      </c>
      <c r="N68" s="116">
        <v>137653.24</v>
      </c>
      <c r="O68" s="117">
        <v>69271</v>
      </c>
      <c r="P68" s="118">
        <f t="shared" si="8"/>
        <v>-68382.239999999991</v>
      </c>
      <c r="R68" s="138">
        <f t="shared" si="9"/>
        <v>12012003.171758708</v>
      </c>
      <c r="T68" s="8">
        <v>171</v>
      </c>
      <c r="U68" s="8" t="s">
        <v>52</v>
      </c>
      <c r="V68" s="9">
        <v>5039</v>
      </c>
      <c r="W68" s="9">
        <v>12450192.982363123</v>
      </c>
      <c r="X68" s="9">
        <v>2722333.2828681506</v>
      </c>
      <c r="Y68" s="49">
        <v>-343775</v>
      </c>
      <c r="AA68" s="96">
        <f t="shared" si="10"/>
        <v>12106417.982363123</v>
      </c>
      <c r="AC68" s="135">
        <f t="shared" si="11"/>
        <v>-377370.88679688983</v>
      </c>
      <c r="AD68" s="92">
        <f t="shared" si="12"/>
        <v>-3.0228874482902214E-2</v>
      </c>
      <c r="AE68" s="129">
        <f t="shared" si="1"/>
        <v>-74.890035085709428</v>
      </c>
      <c r="AG68" s="116">
        <v>137653.24</v>
      </c>
      <c r="AH68" s="117">
        <v>69271</v>
      </c>
      <c r="AI68" s="118">
        <f t="shared" si="13"/>
        <v>-68382.239999999991</v>
      </c>
      <c r="AK68" s="138">
        <f t="shared" si="14"/>
        <v>12038035.742363123</v>
      </c>
      <c r="AN68" s="40">
        <v>12827563.869160013</v>
      </c>
      <c r="AO68" s="41">
        <v>2880187.9739970397</v>
      </c>
      <c r="AP68" s="42">
        <v>-343775</v>
      </c>
      <c r="AQ68" s="12"/>
      <c r="AR68" s="43">
        <v>12483788.869160013</v>
      </c>
      <c r="AS68" s="12"/>
      <c r="AT68" s="40">
        <v>-176525.84315999999</v>
      </c>
      <c r="AU68" s="41">
        <v>76318.799400000004</v>
      </c>
      <c r="AV68" s="42">
        <v>-100207.04375999999</v>
      </c>
      <c r="AW68" s="44"/>
      <c r="AX68" s="43">
        <v>12383581.825400013</v>
      </c>
      <c r="AY68" s="12"/>
      <c r="AZ68" s="43">
        <v>171</v>
      </c>
      <c r="BA68" s="10"/>
      <c r="BB68" s="8">
        <v>171</v>
      </c>
      <c r="BC68" s="8" t="s">
        <v>52</v>
      </c>
      <c r="BD68" s="9">
        <v>5039</v>
      </c>
      <c r="BE68" s="9">
        <v>12609694</v>
      </c>
      <c r="BF68" s="9">
        <v>2832958</v>
      </c>
      <c r="BG68" s="49">
        <f t="shared" si="15"/>
        <v>-343775</v>
      </c>
      <c r="BI68" s="99">
        <f t="shared" si="2"/>
        <v>12265919</v>
      </c>
      <c r="BK68" s="55">
        <f t="shared" si="16"/>
        <v>-217869.86916001327</v>
      </c>
      <c r="BL68" s="92">
        <f t="shared" si="17"/>
        <v>-1.7452223154641747E-2</v>
      </c>
      <c r="BM68" s="55">
        <f t="shared" si="3"/>
        <v>-43.236727358605535</v>
      </c>
      <c r="BO68" s="40">
        <v>12827563.869160013</v>
      </c>
      <c r="BP68" s="41">
        <v>2880187.9739970397</v>
      </c>
      <c r="BQ68" s="42">
        <v>-343775</v>
      </c>
      <c r="BR68" s="12"/>
      <c r="BS68" s="43">
        <v>12483788.869160013</v>
      </c>
      <c r="BT68" s="12"/>
      <c r="BU68" s="40">
        <v>-176525.84315999999</v>
      </c>
      <c r="BV68" s="41">
        <v>76318.799400000004</v>
      </c>
      <c r="BW68" s="42">
        <v>-100207.04375999999</v>
      </c>
      <c r="BX68" s="44"/>
      <c r="BY68" s="43">
        <v>12383581.825400013</v>
      </c>
      <c r="BZ68" s="12"/>
      <c r="CA68" s="43">
        <v>171</v>
      </c>
    </row>
    <row r="69" spans="1:79" x14ac:dyDescent="0.25">
      <c r="A69" s="8">
        <v>172</v>
      </c>
      <c r="B69" s="8" t="s">
        <v>53</v>
      </c>
      <c r="C69" s="9">
        <v>4673</v>
      </c>
      <c r="D69" s="9">
        <v>15163617.334547244</v>
      </c>
      <c r="E69" s="9">
        <v>3658305.4826552374</v>
      </c>
      <c r="F69" s="49">
        <v>9338</v>
      </c>
      <c r="H69" s="96">
        <f t="shared" si="4"/>
        <v>15172955.334547244</v>
      </c>
      <c r="J69" s="135">
        <f t="shared" si="5"/>
        <v>-430103.79118564725</v>
      </c>
      <c r="K69" s="92">
        <f t="shared" si="6"/>
        <v>-2.7565350340582322E-2</v>
      </c>
      <c r="L69" s="129">
        <f t="shared" si="7"/>
        <v>-92.040186429627056</v>
      </c>
      <c r="N69" s="116">
        <v>283122.34000000003</v>
      </c>
      <c r="O69" s="117">
        <v>287540</v>
      </c>
      <c r="P69" s="118">
        <f t="shared" si="8"/>
        <v>4417.6599999999744</v>
      </c>
      <c r="R69" s="138">
        <f t="shared" si="9"/>
        <v>15177372.994547244</v>
      </c>
      <c r="T69" s="8">
        <v>172</v>
      </c>
      <c r="U69" s="8" t="s">
        <v>53</v>
      </c>
      <c r="V69" s="9">
        <v>4673</v>
      </c>
      <c r="W69" s="9">
        <v>15206050.996211929</v>
      </c>
      <c r="X69" s="9">
        <v>3642342.5614171438</v>
      </c>
      <c r="Y69" s="49">
        <v>9338</v>
      </c>
      <c r="AA69" s="96">
        <f t="shared" si="10"/>
        <v>15215388.996211929</v>
      </c>
      <c r="AC69" s="135">
        <f t="shared" si="11"/>
        <v>-387670.12952096201</v>
      </c>
      <c r="AD69" s="92">
        <f t="shared" si="12"/>
        <v>-2.4845777125948869E-2</v>
      </c>
      <c r="AE69" s="129">
        <f t="shared" si="1"/>
        <v>-82.959582606668519</v>
      </c>
      <c r="AG69" s="116">
        <v>283122.34000000003</v>
      </c>
      <c r="AH69" s="117">
        <v>287540</v>
      </c>
      <c r="AI69" s="118">
        <f t="shared" si="13"/>
        <v>4417.6599999999744</v>
      </c>
      <c r="AK69" s="138">
        <f t="shared" si="14"/>
        <v>15219806.656211929</v>
      </c>
      <c r="AN69" s="40">
        <v>15593721.125732891</v>
      </c>
      <c r="AO69" s="41">
        <v>3875639.5721485736</v>
      </c>
      <c r="AP69" s="42">
        <v>9338</v>
      </c>
      <c r="AQ69" s="12"/>
      <c r="AR69" s="43">
        <v>15603059.125732891</v>
      </c>
      <c r="AS69" s="12"/>
      <c r="AT69" s="40">
        <v>-278284.24235999997</v>
      </c>
      <c r="AU69" s="41">
        <v>264387.77880000003</v>
      </c>
      <c r="AV69" s="42">
        <v>-13896.463559999946</v>
      </c>
      <c r="AW69" s="44"/>
      <c r="AX69" s="43">
        <v>15589162.662172891</v>
      </c>
      <c r="AY69" s="12"/>
      <c r="AZ69" s="43">
        <v>172</v>
      </c>
      <c r="BA69" s="10"/>
      <c r="BB69" s="8">
        <v>172</v>
      </c>
      <c r="BC69" s="8" t="s">
        <v>53</v>
      </c>
      <c r="BD69" s="9">
        <v>4673</v>
      </c>
      <c r="BE69" s="9">
        <v>15166119</v>
      </c>
      <c r="BF69" s="9">
        <v>3765883</v>
      </c>
      <c r="BG69" s="49">
        <f t="shared" si="15"/>
        <v>9338</v>
      </c>
      <c r="BI69" s="99">
        <f t="shared" si="2"/>
        <v>15175457</v>
      </c>
      <c r="BK69" s="55">
        <f t="shared" si="16"/>
        <v>-427602.12573289126</v>
      </c>
      <c r="BL69" s="92">
        <f t="shared" si="17"/>
        <v>-2.7405018611233799E-2</v>
      </c>
      <c r="BM69" s="55">
        <f t="shared" si="3"/>
        <v>-91.504841800319127</v>
      </c>
      <c r="BO69" s="40">
        <v>15593721.125732891</v>
      </c>
      <c r="BP69" s="41">
        <v>3875639.5721485736</v>
      </c>
      <c r="BQ69" s="42">
        <v>9338</v>
      </c>
      <c r="BR69" s="12"/>
      <c r="BS69" s="43">
        <v>15603059.125732891</v>
      </c>
      <c r="BT69" s="12"/>
      <c r="BU69" s="40">
        <v>-278284.24235999997</v>
      </c>
      <c r="BV69" s="41">
        <v>264387.77880000003</v>
      </c>
      <c r="BW69" s="42">
        <v>-13896.463559999946</v>
      </c>
      <c r="BX69" s="44"/>
      <c r="BY69" s="43">
        <v>15589162.662172891</v>
      </c>
      <c r="BZ69" s="12"/>
      <c r="CA69" s="43">
        <v>172</v>
      </c>
    </row>
    <row r="70" spans="1:79" x14ac:dyDescent="0.25">
      <c r="A70" s="8">
        <v>176</v>
      </c>
      <c r="B70" s="8" t="s">
        <v>54</v>
      </c>
      <c r="C70" s="9">
        <v>4938</v>
      </c>
      <c r="D70" s="9">
        <v>20222704.14312825</v>
      </c>
      <c r="E70" s="9">
        <v>4501093.0173763856</v>
      </c>
      <c r="F70" s="49">
        <v>-194390</v>
      </c>
      <c r="H70" s="96">
        <f t="shared" si="4"/>
        <v>20028314.14312825</v>
      </c>
      <c r="J70" s="135">
        <f t="shared" si="5"/>
        <v>-818139.94272011518</v>
      </c>
      <c r="K70" s="92">
        <f t="shared" si="6"/>
        <v>-3.9246000271840491E-2</v>
      </c>
      <c r="L70" s="129">
        <f t="shared" si="7"/>
        <v>-165.68245093562479</v>
      </c>
      <c r="N70" s="116">
        <v>54894</v>
      </c>
      <c r="O70" s="117">
        <v>99332</v>
      </c>
      <c r="P70" s="118">
        <f t="shared" si="8"/>
        <v>44438</v>
      </c>
      <c r="R70" s="138">
        <f t="shared" si="9"/>
        <v>20072752.14312825</v>
      </c>
      <c r="T70" s="8">
        <v>176</v>
      </c>
      <c r="U70" s="8" t="s">
        <v>54</v>
      </c>
      <c r="V70" s="9">
        <v>4938</v>
      </c>
      <c r="W70" s="9">
        <v>20313745.95884949</v>
      </c>
      <c r="X70" s="9">
        <v>4498721.5854534945</v>
      </c>
      <c r="Y70" s="49">
        <v>-194390</v>
      </c>
      <c r="AA70" s="96">
        <f t="shared" si="10"/>
        <v>20119355.95884949</v>
      </c>
      <c r="AC70" s="135">
        <f t="shared" si="11"/>
        <v>-727098.12699887529</v>
      </c>
      <c r="AD70" s="92">
        <f t="shared" si="12"/>
        <v>-3.4878743598532019E-2</v>
      </c>
      <c r="AE70" s="129">
        <f t="shared" si="1"/>
        <v>-147.24546921807925</v>
      </c>
      <c r="AG70" s="116">
        <v>54894</v>
      </c>
      <c r="AH70" s="117">
        <v>99332</v>
      </c>
      <c r="AI70" s="118">
        <f t="shared" si="13"/>
        <v>44438</v>
      </c>
      <c r="AK70" s="138">
        <f t="shared" si="14"/>
        <v>20163793.95884949</v>
      </c>
      <c r="AN70" s="40">
        <v>21040844.085848365</v>
      </c>
      <c r="AO70" s="41">
        <v>4676341.2804202428</v>
      </c>
      <c r="AP70" s="42">
        <v>-194390</v>
      </c>
      <c r="AQ70" s="12"/>
      <c r="AR70" s="43">
        <v>20846454.085848365</v>
      </c>
      <c r="AS70" s="12"/>
      <c r="AT70" s="40">
        <v>-120953.136</v>
      </c>
      <c r="AU70" s="41">
        <v>117074.74740000001</v>
      </c>
      <c r="AV70" s="42">
        <v>-3878.3885999999911</v>
      </c>
      <c r="AW70" s="44"/>
      <c r="AX70" s="43">
        <v>20842575.697248366</v>
      </c>
      <c r="AY70" s="12"/>
      <c r="AZ70" s="43">
        <v>176</v>
      </c>
      <c r="BA70" s="10"/>
      <c r="BB70" s="8">
        <v>176</v>
      </c>
      <c r="BC70" s="8" t="s">
        <v>54</v>
      </c>
      <c r="BD70" s="9">
        <v>4938</v>
      </c>
      <c r="BE70" s="9">
        <v>20404230</v>
      </c>
      <c r="BF70" s="9">
        <v>4594885</v>
      </c>
      <c r="BG70" s="49">
        <f t="shared" si="15"/>
        <v>-194390</v>
      </c>
      <c r="BI70" s="99">
        <f t="shared" si="2"/>
        <v>20209840</v>
      </c>
      <c r="BK70" s="55">
        <f t="shared" si="16"/>
        <v>-636614.08584836498</v>
      </c>
      <c r="BL70" s="92">
        <f t="shared" si="17"/>
        <v>-3.0538243253586759E-2</v>
      </c>
      <c r="BM70" s="55">
        <f t="shared" si="3"/>
        <v>-128.92144306366242</v>
      </c>
      <c r="BO70" s="40">
        <v>21040844.085848365</v>
      </c>
      <c r="BP70" s="41">
        <v>4676341.2804202428</v>
      </c>
      <c r="BQ70" s="42">
        <v>-194390</v>
      </c>
      <c r="BR70" s="12"/>
      <c r="BS70" s="43">
        <v>20846454.085848365</v>
      </c>
      <c r="BT70" s="12"/>
      <c r="BU70" s="40">
        <v>-120953.136</v>
      </c>
      <c r="BV70" s="41">
        <v>117074.74740000001</v>
      </c>
      <c r="BW70" s="42">
        <v>-3878.3885999999911</v>
      </c>
      <c r="BX70" s="44"/>
      <c r="BY70" s="43">
        <v>20842575.697248366</v>
      </c>
      <c r="BZ70" s="12"/>
      <c r="CA70" s="43">
        <v>176</v>
      </c>
    </row>
    <row r="71" spans="1:79" x14ac:dyDescent="0.25">
      <c r="A71" s="8">
        <v>177</v>
      </c>
      <c r="B71" s="8" t="s">
        <v>55</v>
      </c>
      <c r="C71" s="9">
        <v>1957</v>
      </c>
      <c r="D71" s="9">
        <v>4569792.8090951359</v>
      </c>
      <c r="E71" s="9">
        <v>903792.61252952355</v>
      </c>
      <c r="F71" s="49">
        <v>-466610</v>
      </c>
      <c r="H71" s="96">
        <f t="shared" si="4"/>
        <v>4103182.8090951359</v>
      </c>
      <c r="J71" s="135">
        <f t="shared" si="5"/>
        <v>-182450.58677239716</v>
      </c>
      <c r="K71" s="92">
        <f t="shared" si="6"/>
        <v>-4.2572607108281132E-2</v>
      </c>
      <c r="L71" s="129">
        <f t="shared" si="7"/>
        <v>-93.229732637913727</v>
      </c>
      <c r="N71" s="116">
        <v>37903</v>
      </c>
      <c r="O71" s="117">
        <v>44438</v>
      </c>
      <c r="P71" s="118">
        <f t="shared" si="8"/>
        <v>6535</v>
      </c>
      <c r="R71" s="138">
        <f t="shared" si="9"/>
        <v>4109717.8090951359</v>
      </c>
      <c r="T71" s="8">
        <v>177</v>
      </c>
      <c r="U71" s="8" t="s">
        <v>55</v>
      </c>
      <c r="V71" s="9">
        <v>1957</v>
      </c>
      <c r="W71" s="9">
        <v>4587263.5325035406</v>
      </c>
      <c r="X71" s="9">
        <v>915771.78004571504</v>
      </c>
      <c r="Y71" s="49">
        <v>-466610</v>
      </c>
      <c r="AA71" s="96">
        <f t="shared" si="10"/>
        <v>4120653.5325035406</v>
      </c>
      <c r="AC71" s="135">
        <f t="shared" si="11"/>
        <v>-164979.86336399242</v>
      </c>
      <c r="AD71" s="92">
        <f t="shared" si="12"/>
        <v>-3.8496028037086884E-2</v>
      </c>
      <c r="AE71" s="129">
        <f t="shared" si="1"/>
        <v>-84.302434013281768</v>
      </c>
      <c r="AG71" s="116">
        <v>37903</v>
      </c>
      <c r="AH71" s="117">
        <v>44438</v>
      </c>
      <c r="AI71" s="118">
        <f t="shared" si="13"/>
        <v>6535</v>
      </c>
      <c r="AK71" s="138">
        <f t="shared" si="14"/>
        <v>4127188.5325035406</v>
      </c>
      <c r="AN71" s="40">
        <v>4752243.3958675331</v>
      </c>
      <c r="AO71" s="41">
        <v>1024943.668480001</v>
      </c>
      <c r="AP71" s="42">
        <v>-466610</v>
      </c>
      <c r="AQ71" s="12"/>
      <c r="AR71" s="43">
        <v>4285633.3958675331</v>
      </c>
      <c r="AS71" s="12"/>
      <c r="AT71" s="40">
        <v>-48644.196000000004</v>
      </c>
      <c r="AU71" s="41">
        <v>40755.948000000004</v>
      </c>
      <c r="AV71" s="42">
        <v>-7888.2479999999996</v>
      </c>
      <c r="AW71" s="44"/>
      <c r="AX71" s="43">
        <v>4277745.1478675334</v>
      </c>
      <c r="AY71" s="12"/>
      <c r="AZ71" s="43">
        <v>177</v>
      </c>
      <c r="BA71" s="10"/>
      <c r="BB71" s="8">
        <v>177</v>
      </c>
      <c r="BC71" s="8" t="s">
        <v>55</v>
      </c>
      <c r="BD71" s="9">
        <v>1957</v>
      </c>
      <c r="BE71" s="9">
        <v>4597803</v>
      </c>
      <c r="BF71" s="9">
        <v>968847</v>
      </c>
      <c r="BG71" s="49">
        <f t="shared" si="15"/>
        <v>-466610</v>
      </c>
      <c r="BI71" s="99">
        <f t="shared" si="2"/>
        <v>4131193</v>
      </c>
      <c r="BK71" s="55">
        <f t="shared" si="16"/>
        <v>-154440.39586753305</v>
      </c>
      <c r="BL71" s="92">
        <f t="shared" si="17"/>
        <v>-3.6036772537859592E-2</v>
      </c>
      <c r="BM71" s="55">
        <f t="shared" si="3"/>
        <v>-78.916911531698034</v>
      </c>
      <c r="BO71" s="40">
        <v>4752243.3958675331</v>
      </c>
      <c r="BP71" s="41">
        <v>1024943.668480001</v>
      </c>
      <c r="BQ71" s="42">
        <v>-466610</v>
      </c>
      <c r="BR71" s="12"/>
      <c r="BS71" s="43">
        <v>4285633.3958675331</v>
      </c>
      <c r="BT71" s="12"/>
      <c r="BU71" s="40">
        <v>-48644.196000000004</v>
      </c>
      <c r="BV71" s="41">
        <v>40755.948000000004</v>
      </c>
      <c r="BW71" s="42">
        <v>-7888.2479999999996</v>
      </c>
      <c r="BX71" s="44"/>
      <c r="BY71" s="43">
        <v>4277745.1478675334</v>
      </c>
      <c r="BZ71" s="12"/>
      <c r="CA71" s="43">
        <v>177</v>
      </c>
    </row>
    <row r="72" spans="1:79" x14ac:dyDescent="0.25">
      <c r="A72" s="8">
        <v>178</v>
      </c>
      <c r="B72" s="8" t="s">
        <v>56</v>
      </c>
      <c r="C72" s="9">
        <v>6421</v>
      </c>
      <c r="D72" s="9">
        <v>21787555.931580953</v>
      </c>
      <c r="E72" s="9">
        <v>5084369.6891746828</v>
      </c>
      <c r="F72" s="49">
        <v>-539213</v>
      </c>
      <c r="H72" s="96">
        <f t="shared" si="4"/>
        <v>21248342.931580953</v>
      </c>
      <c r="J72" s="135">
        <f t="shared" si="5"/>
        <v>-470273.57347223908</v>
      </c>
      <c r="K72" s="92">
        <f t="shared" si="6"/>
        <v>-2.1653017049351291E-2</v>
      </c>
      <c r="L72" s="129">
        <f t="shared" si="7"/>
        <v>-73.239927343441693</v>
      </c>
      <c r="N72" s="116">
        <v>118309.64</v>
      </c>
      <c r="O72" s="117">
        <v>132007</v>
      </c>
      <c r="P72" s="118">
        <f t="shared" si="8"/>
        <v>13697.36</v>
      </c>
      <c r="R72" s="138">
        <f t="shared" si="9"/>
        <v>21262040.291580953</v>
      </c>
      <c r="T72" s="8">
        <v>178</v>
      </c>
      <c r="U72" s="8" t="s">
        <v>56</v>
      </c>
      <c r="V72" s="9">
        <v>6421</v>
      </c>
      <c r="W72" s="9">
        <v>21899459.870616831</v>
      </c>
      <c r="X72" s="9">
        <v>5117472.0113377227</v>
      </c>
      <c r="Y72" s="49">
        <v>-539213</v>
      </c>
      <c r="AA72" s="96">
        <f t="shared" si="10"/>
        <v>21360246.870616831</v>
      </c>
      <c r="AC72" s="135">
        <f t="shared" si="11"/>
        <v>-358369.63443636149</v>
      </c>
      <c r="AD72" s="92">
        <f t="shared" si="12"/>
        <v>-1.6500573798196628E-2</v>
      </c>
      <c r="AE72" s="129">
        <f t="shared" si="1"/>
        <v>-55.812121855842001</v>
      </c>
      <c r="AG72" s="116">
        <v>118309.64</v>
      </c>
      <c r="AH72" s="117">
        <v>132007</v>
      </c>
      <c r="AI72" s="118">
        <f t="shared" si="13"/>
        <v>13697.36</v>
      </c>
      <c r="AK72" s="138">
        <f t="shared" si="14"/>
        <v>21373944.23061683</v>
      </c>
      <c r="AN72" s="40">
        <v>22257829.505053192</v>
      </c>
      <c r="AO72" s="41">
        <v>5072637.4087169636</v>
      </c>
      <c r="AP72" s="42">
        <v>-539213</v>
      </c>
      <c r="AQ72" s="12"/>
      <c r="AR72" s="43">
        <v>21718616.505053192</v>
      </c>
      <c r="AS72" s="12"/>
      <c r="AT72" s="40">
        <v>-143421.49571999998</v>
      </c>
      <c r="AU72" s="41">
        <v>109186.4994</v>
      </c>
      <c r="AV72" s="42">
        <v>-34234.996319999977</v>
      </c>
      <c r="AW72" s="44"/>
      <c r="AX72" s="43">
        <v>21684381.508733191</v>
      </c>
      <c r="AY72" s="12"/>
      <c r="AZ72" s="43">
        <v>178</v>
      </c>
      <c r="BA72" s="10"/>
      <c r="BB72" s="8">
        <v>178</v>
      </c>
      <c r="BC72" s="8" t="s">
        <v>56</v>
      </c>
      <c r="BD72" s="9">
        <v>6421</v>
      </c>
      <c r="BE72" s="9">
        <v>21997447</v>
      </c>
      <c r="BF72" s="9">
        <v>5201018</v>
      </c>
      <c r="BG72" s="49">
        <f t="shared" si="15"/>
        <v>-539213</v>
      </c>
      <c r="BI72" s="99">
        <f t="shared" si="2"/>
        <v>21458234</v>
      </c>
      <c r="BK72" s="55">
        <f t="shared" si="16"/>
        <v>-260382.50505319238</v>
      </c>
      <c r="BL72" s="92">
        <f t="shared" si="17"/>
        <v>-1.198890845522366E-2</v>
      </c>
      <c r="BM72" s="55">
        <f t="shared" si="3"/>
        <v>-40.551706128826098</v>
      </c>
      <c r="BO72" s="40">
        <v>22257829.505053192</v>
      </c>
      <c r="BP72" s="41">
        <v>5072637.4087169636</v>
      </c>
      <c r="BQ72" s="42">
        <v>-539213</v>
      </c>
      <c r="BR72" s="12"/>
      <c r="BS72" s="43">
        <v>21718616.505053192</v>
      </c>
      <c r="BT72" s="12"/>
      <c r="BU72" s="40">
        <v>-143421.49571999998</v>
      </c>
      <c r="BV72" s="41">
        <v>109186.4994</v>
      </c>
      <c r="BW72" s="42">
        <v>-34234.996319999977</v>
      </c>
      <c r="BX72" s="44"/>
      <c r="BY72" s="43">
        <v>21684381.508733191</v>
      </c>
      <c r="BZ72" s="12"/>
      <c r="CA72" s="43">
        <v>178</v>
      </c>
    </row>
    <row r="73" spans="1:79" x14ac:dyDescent="0.25">
      <c r="A73" s="8">
        <v>179</v>
      </c>
      <c r="B73" s="8" t="s">
        <v>57</v>
      </c>
      <c r="C73" s="9">
        <v>138850</v>
      </c>
      <c r="D73" s="9">
        <v>193727033.79402092</v>
      </c>
      <c r="E73" s="9">
        <v>46126887.511367999</v>
      </c>
      <c r="F73" s="49">
        <v>-21287066</v>
      </c>
      <c r="H73" s="96">
        <f t="shared" si="4"/>
        <v>172439967.79402092</v>
      </c>
      <c r="J73" s="135">
        <f t="shared" si="5"/>
        <v>-1119756.4884422719</v>
      </c>
      <c r="K73" s="92">
        <f t="shared" si="6"/>
        <v>-6.45170700213779E-3</v>
      </c>
      <c r="L73" s="129">
        <f t="shared" si="7"/>
        <v>-8.0645047781222328</v>
      </c>
      <c r="N73" s="116">
        <v>9926936.8559999987</v>
      </c>
      <c r="O73" s="117">
        <v>762438.45</v>
      </c>
      <c r="P73" s="118">
        <f t="shared" si="8"/>
        <v>-9164498.4059999995</v>
      </c>
      <c r="R73" s="138">
        <f t="shared" si="9"/>
        <v>163275469.38802093</v>
      </c>
      <c r="T73" s="8">
        <v>179</v>
      </c>
      <c r="U73" s="8" t="s">
        <v>57</v>
      </c>
      <c r="V73" s="9">
        <v>138850</v>
      </c>
      <c r="W73" s="9">
        <v>191371081.45486945</v>
      </c>
      <c r="X73" s="9">
        <v>44698944.722200051</v>
      </c>
      <c r="Y73" s="49">
        <v>-21287066</v>
      </c>
      <c r="AA73" s="96">
        <f t="shared" si="10"/>
        <v>170084015.45486945</v>
      </c>
      <c r="AC73" s="135">
        <f t="shared" si="11"/>
        <v>-3475708.8275937438</v>
      </c>
      <c r="AD73" s="92">
        <f t="shared" si="12"/>
        <v>-2.002601030834281E-2</v>
      </c>
      <c r="AE73" s="129">
        <f t="shared" si="1"/>
        <v>-25.032112550189009</v>
      </c>
      <c r="AG73" s="116">
        <v>9926936.8559999987</v>
      </c>
      <c r="AH73" s="117">
        <v>762438.45</v>
      </c>
      <c r="AI73" s="118">
        <f t="shared" si="13"/>
        <v>-9164498.4059999995</v>
      </c>
      <c r="AK73" s="138">
        <f t="shared" si="14"/>
        <v>160919517.04886946</v>
      </c>
      <c r="AN73" s="40">
        <v>194846790.28246319</v>
      </c>
      <c r="AO73" s="41">
        <v>43108763.474432066</v>
      </c>
      <c r="AP73" s="42">
        <v>-21287066</v>
      </c>
      <c r="AQ73" s="12"/>
      <c r="AR73" s="43">
        <v>173559724.28246319</v>
      </c>
      <c r="AS73" s="12"/>
      <c r="AT73" s="40">
        <v>-9781457.7582840025</v>
      </c>
      <c r="AU73" s="41">
        <v>854888.87699999998</v>
      </c>
      <c r="AV73" s="42">
        <v>-8926568.8812840022</v>
      </c>
      <c r="AW73" s="44"/>
      <c r="AX73" s="43">
        <v>164633155.40117919</v>
      </c>
      <c r="AY73" s="12"/>
      <c r="AZ73" s="43">
        <v>179</v>
      </c>
      <c r="BA73" s="10"/>
      <c r="BB73" s="8">
        <v>179</v>
      </c>
      <c r="BC73" s="8" t="s">
        <v>57</v>
      </c>
      <c r="BD73" s="9">
        <v>138850</v>
      </c>
      <c r="BE73" s="9">
        <v>191765046</v>
      </c>
      <c r="BF73" s="9">
        <v>43943571</v>
      </c>
      <c r="BG73" s="49">
        <f t="shared" si="15"/>
        <v>-21287066</v>
      </c>
      <c r="BI73" s="99">
        <f t="shared" si="2"/>
        <v>170477980</v>
      </c>
      <c r="BK73" s="55">
        <f t="shared" si="16"/>
        <v>-3081744.2824631929</v>
      </c>
      <c r="BL73" s="92">
        <f t="shared" si="17"/>
        <v>-1.7756102662664683E-2</v>
      </c>
      <c r="BM73" s="55">
        <f t="shared" si="3"/>
        <v>-22.194773370278668</v>
      </c>
      <c r="BO73" s="40">
        <v>194846790.28246319</v>
      </c>
      <c r="BP73" s="41">
        <v>43108763.474432066</v>
      </c>
      <c r="BQ73" s="42">
        <v>-21287066</v>
      </c>
      <c r="BR73" s="12"/>
      <c r="BS73" s="43">
        <v>173559724.28246319</v>
      </c>
      <c r="BT73" s="12"/>
      <c r="BU73" s="40">
        <v>-9781457.7582840025</v>
      </c>
      <c r="BV73" s="41">
        <v>854888.87699999998</v>
      </c>
      <c r="BW73" s="42">
        <v>-8926568.8812840022</v>
      </c>
      <c r="BX73" s="44"/>
      <c r="BY73" s="43">
        <v>164633155.40117919</v>
      </c>
      <c r="BZ73" s="12"/>
      <c r="CA73" s="43">
        <v>179</v>
      </c>
    </row>
    <row r="74" spans="1:79" x14ac:dyDescent="0.25">
      <c r="A74" s="8">
        <v>181</v>
      </c>
      <c r="B74" s="8" t="s">
        <v>58</v>
      </c>
      <c r="C74" s="9">
        <v>1915</v>
      </c>
      <c r="D74" s="9">
        <v>5966300.0543162655</v>
      </c>
      <c r="E74" s="9">
        <v>1977613.4536260464</v>
      </c>
      <c r="F74" s="49">
        <v>-475545</v>
      </c>
      <c r="H74" s="96">
        <f t="shared" si="4"/>
        <v>5490755.0543162655</v>
      </c>
      <c r="J74" s="135">
        <f t="shared" si="5"/>
        <v>-371656.96627574414</v>
      </c>
      <c r="K74" s="92">
        <f t="shared" si="6"/>
        <v>-6.3396595969420239E-2</v>
      </c>
      <c r="L74" s="129">
        <f t="shared" si="7"/>
        <v>-194.07674479151129</v>
      </c>
      <c r="N74" s="116">
        <v>117630</v>
      </c>
      <c r="O74" s="117">
        <v>50973</v>
      </c>
      <c r="P74" s="118">
        <f t="shared" si="8"/>
        <v>-66657</v>
      </c>
      <c r="R74" s="138">
        <f t="shared" si="9"/>
        <v>5424098.0543162655</v>
      </c>
      <c r="T74" s="8">
        <v>181</v>
      </c>
      <c r="U74" s="8" t="s">
        <v>58</v>
      </c>
      <c r="V74" s="9">
        <v>1915</v>
      </c>
      <c r="W74" s="9">
        <v>5945793.4145198688</v>
      </c>
      <c r="X74" s="9">
        <v>1956962.3369227911</v>
      </c>
      <c r="Y74" s="49">
        <v>-475545</v>
      </c>
      <c r="AA74" s="96">
        <f t="shared" si="10"/>
        <v>5470248.4145198688</v>
      </c>
      <c r="AC74" s="135">
        <f t="shared" si="11"/>
        <v>-392163.60607214086</v>
      </c>
      <c r="AD74" s="92">
        <f t="shared" si="12"/>
        <v>-6.68945827578558E-2</v>
      </c>
      <c r="AE74" s="129">
        <f t="shared" si="1"/>
        <v>-204.78517288362445</v>
      </c>
      <c r="AG74" s="116">
        <v>117630</v>
      </c>
      <c r="AH74" s="117">
        <v>50973</v>
      </c>
      <c r="AI74" s="118">
        <f t="shared" si="13"/>
        <v>-66657</v>
      </c>
      <c r="AK74" s="138">
        <f t="shared" si="14"/>
        <v>5403591.4145198688</v>
      </c>
      <c r="AN74" s="40">
        <v>6337957.0205920096</v>
      </c>
      <c r="AO74" s="41">
        <v>2015018.3128818613</v>
      </c>
      <c r="AP74" s="42">
        <v>-475545</v>
      </c>
      <c r="AQ74" s="12"/>
      <c r="AR74" s="43">
        <v>5862412.0205920096</v>
      </c>
      <c r="AS74" s="12"/>
      <c r="AT74" s="40">
        <v>-114445.3314</v>
      </c>
      <c r="AU74" s="41">
        <v>53903.028000000006</v>
      </c>
      <c r="AV74" s="42">
        <v>-60542.30339999999</v>
      </c>
      <c r="AW74" s="44"/>
      <c r="AX74" s="43">
        <v>5801869.71719201</v>
      </c>
      <c r="AY74" s="12"/>
      <c r="AZ74" s="43">
        <v>181</v>
      </c>
      <c r="BA74" s="10"/>
      <c r="BB74" s="8">
        <v>181</v>
      </c>
      <c r="BC74" s="8" t="s">
        <v>58</v>
      </c>
      <c r="BD74" s="9">
        <v>1915</v>
      </c>
      <c r="BE74" s="9">
        <v>5974479</v>
      </c>
      <c r="BF74" s="9">
        <v>1916583</v>
      </c>
      <c r="BG74" s="49">
        <f t="shared" si="15"/>
        <v>-475545</v>
      </c>
      <c r="BI74" s="99">
        <f t="shared" si="2"/>
        <v>5498934</v>
      </c>
      <c r="BK74" s="55">
        <f t="shared" si="16"/>
        <v>-363478.02059200965</v>
      </c>
      <c r="BL74" s="92">
        <f t="shared" si="17"/>
        <v>-6.2001445704477146E-2</v>
      </c>
      <c r="BM74" s="55">
        <f t="shared" si="3"/>
        <v>-189.80575487833403</v>
      </c>
      <c r="BO74" s="40">
        <v>6337957.0205920096</v>
      </c>
      <c r="BP74" s="41">
        <v>2015018.3128818613</v>
      </c>
      <c r="BQ74" s="42">
        <v>-475545</v>
      </c>
      <c r="BR74" s="12"/>
      <c r="BS74" s="43">
        <v>5862412.0205920096</v>
      </c>
      <c r="BT74" s="12"/>
      <c r="BU74" s="40">
        <v>-114445.3314</v>
      </c>
      <c r="BV74" s="41">
        <v>53903.028000000006</v>
      </c>
      <c r="BW74" s="42">
        <v>-60542.30339999999</v>
      </c>
      <c r="BX74" s="44"/>
      <c r="BY74" s="43">
        <v>5801869.71719201</v>
      </c>
      <c r="BZ74" s="12"/>
      <c r="CA74" s="43">
        <v>181</v>
      </c>
    </row>
    <row r="75" spans="1:79" x14ac:dyDescent="0.25">
      <c r="A75" s="8">
        <v>182</v>
      </c>
      <c r="B75" s="8" t="s">
        <v>59</v>
      </c>
      <c r="C75" s="9">
        <v>21259</v>
      </c>
      <c r="D75" s="9">
        <v>43292055.662899651</v>
      </c>
      <c r="E75" s="9">
        <v>2558902.0779123618</v>
      </c>
      <c r="F75" s="49">
        <v>-1889961</v>
      </c>
      <c r="H75" s="96">
        <f t="shared" si="4"/>
        <v>41402094.662899651</v>
      </c>
      <c r="J75" s="135">
        <f t="shared" si="5"/>
        <v>-2426761.8659938872</v>
      </c>
      <c r="K75" s="92">
        <f t="shared" si="6"/>
        <v>-5.5369043552256025E-2</v>
      </c>
      <c r="L75" s="129">
        <f t="shared" si="7"/>
        <v>-114.15221158068992</v>
      </c>
      <c r="N75" s="116">
        <v>379343.68000000005</v>
      </c>
      <c r="O75" s="117">
        <v>289043.05</v>
      </c>
      <c r="P75" s="118">
        <f t="shared" si="8"/>
        <v>-90300.630000000063</v>
      </c>
      <c r="R75" s="138">
        <f t="shared" si="9"/>
        <v>41311794.032899648</v>
      </c>
      <c r="T75" s="8">
        <v>182</v>
      </c>
      <c r="U75" s="8" t="s">
        <v>59</v>
      </c>
      <c r="V75" s="9">
        <v>21259</v>
      </c>
      <c r="W75" s="9">
        <v>43614144.105407342</v>
      </c>
      <c r="X75" s="9">
        <v>2690365.2252342831</v>
      </c>
      <c r="Y75" s="49">
        <v>-1889961</v>
      </c>
      <c r="AA75" s="96">
        <f t="shared" si="10"/>
        <v>41724183.105407342</v>
      </c>
      <c r="AC75" s="135">
        <f t="shared" si="11"/>
        <v>-2104673.4234861955</v>
      </c>
      <c r="AD75" s="92">
        <f t="shared" si="12"/>
        <v>-4.8020267699631178E-2</v>
      </c>
      <c r="AE75" s="129">
        <f t="shared" si="1"/>
        <v>-99.001525165162775</v>
      </c>
      <c r="AG75" s="116">
        <v>379343.68000000005</v>
      </c>
      <c r="AH75" s="117">
        <v>289043.05</v>
      </c>
      <c r="AI75" s="118">
        <f t="shared" si="13"/>
        <v>-90300.630000000063</v>
      </c>
      <c r="AK75" s="138">
        <f t="shared" si="14"/>
        <v>41633882.47540734</v>
      </c>
      <c r="AN75" s="40">
        <v>45718817.528893538</v>
      </c>
      <c r="AO75" s="41">
        <v>2740284.2638628674</v>
      </c>
      <c r="AP75" s="42">
        <v>-1889961</v>
      </c>
      <c r="AQ75" s="12"/>
      <c r="AR75" s="43">
        <v>43828856.528893538</v>
      </c>
      <c r="AS75" s="12"/>
      <c r="AT75" s="40">
        <v>-419707.38192000001</v>
      </c>
      <c r="AU75" s="41">
        <v>203976.94619999998</v>
      </c>
      <c r="AV75" s="42">
        <v>-215730.43572000004</v>
      </c>
      <c r="AW75" s="44"/>
      <c r="AX75" s="43">
        <v>43613126.093173541</v>
      </c>
      <c r="AY75" s="12"/>
      <c r="AZ75" s="43">
        <v>182</v>
      </c>
      <c r="BA75" s="10"/>
      <c r="BB75" s="8">
        <v>182</v>
      </c>
      <c r="BC75" s="8" t="s">
        <v>59</v>
      </c>
      <c r="BD75" s="9">
        <v>21259</v>
      </c>
      <c r="BE75" s="9">
        <v>44488088</v>
      </c>
      <c r="BF75" s="9">
        <v>3131191</v>
      </c>
      <c r="BG75" s="49">
        <f t="shared" si="15"/>
        <v>-1889961</v>
      </c>
      <c r="BI75" s="99">
        <f t="shared" si="2"/>
        <v>42598127</v>
      </c>
      <c r="BK75" s="55">
        <f t="shared" si="16"/>
        <v>-1230729.5288935378</v>
      </c>
      <c r="BL75" s="92">
        <f t="shared" si="17"/>
        <v>-2.8080347660500729E-2</v>
      </c>
      <c r="BM75" s="55">
        <f t="shared" si="3"/>
        <v>-57.892164678185139</v>
      </c>
      <c r="BO75" s="40">
        <v>45718817.528893538</v>
      </c>
      <c r="BP75" s="41">
        <v>2740284.2638628674</v>
      </c>
      <c r="BQ75" s="42">
        <v>-1889961</v>
      </c>
      <c r="BR75" s="12"/>
      <c r="BS75" s="43">
        <v>43828856.528893538</v>
      </c>
      <c r="BT75" s="12"/>
      <c r="BU75" s="40">
        <v>-419707.38192000001</v>
      </c>
      <c r="BV75" s="41">
        <v>203976.94619999998</v>
      </c>
      <c r="BW75" s="42">
        <v>-215730.43572000004</v>
      </c>
      <c r="BX75" s="44"/>
      <c r="BY75" s="43">
        <v>43613126.093173541</v>
      </c>
      <c r="BZ75" s="12"/>
      <c r="CA75" s="43">
        <v>182</v>
      </c>
    </row>
    <row r="76" spans="1:79" x14ac:dyDescent="0.25">
      <c r="A76" s="8">
        <v>186</v>
      </c>
      <c r="B76" s="8" t="s">
        <v>60</v>
      </c>
      <c r="C76" s="9">
        <v>41529</v>
      </c>
      <c r="D76" s="9">
        <v>27166832.814938013</v>
      </c>
      <c r="E76" s="9">
        <v>-5276571.8853175892</v>
      </c>
      <c r="F76" s="49">
        <v>-365174</v>
      </c>
      <c r="H76" s="96">
        <f t="shared" si="4"/>
        <v>26801658.814938013</v>
      </c>
      <c r="J76" s="135">
        <f t="shared" si="5"/>
        <v>1605488.930842191</v>
      </c>
      <c r="K76" s="92">
        <f t="shared" si="6"/>
        <v>6.3719562863227011E-2</v>
      </c>
      <c r="L76" s="129">
        <f t="shared" si="7"/>
        <v>38.659465213277251</v>
      </c>
      <c r="N76" s="116">
        <v>1903658.57</v>
      </c>
      <c r="O76" s="117">
        <v>869351.05</v>
      </c>
      <c r="P76" s="118">
        <f t="shared" si="8"/>
        <v>-1034307.52</v>
      </c>
      <c r="R76" s="138">
        <f t="shared" si="9"/>
        <v>25767351.294938013</v>
      </c>
      <c r="T76" s="8">
        <v>186</v>
      </c>
      <c r="U76" s="8" t="s">
        <v>60</v>
      </c>
      <c r="V76" s="9">
        <v>41529</v>
      </c>
      <c r="W76" s="9">
        <v>26605126.837048791</v>
      </c>
      <c r="X76" s="9">
        <v>-5462192.164505125</v>
      </c>
      <c r="Y76" s="49">
        <v>-365174</v>
      </c>
      <c r="AA76" s="96">
        <f t="shared" si="10"/>
        <v>26239952.837048791</v>
      </c>
      <c r="AC76" s="135">
        <f t="shared" si="11"/>
        <v>1043782.9529529698</v>
      </c>
      <c r="AD76" s="92">
        <f t="shared" si="12"/>
        <v>4.1426254774215521E-2</v>
      </c>
      <c r="AE76" s="129">
        <f t="shared" si="1"/>
        <v>25.13383305528594</v>
      </c>
      <c r="AG76" s="116">
        <v>1903658.57</v>
      </c>
      <c r="AH76" s="117">
        <v>869351.05</v>
      </c>
      <c r="AI76" s="118">
        <f t="shared" si="13"/>
        <v>-1034307.52</v>
      </c>
      <c r="AK76" s="138">
        <f t="shared" si="14"/>
        <v>25205645.317048792</v>
      </c>
      <c r="AN76" s="40">
        <v>25561343.884095822</v>
      </c>
      <c r="AO76" s="41">
        <v>-5941635.8680219324</v>
      </c>
      <c r="AP76" s="42">
        <v>-365174</v>
      </c>
      <c r="AQ76" s="12"/>
      <c r="AR76" s="43">
        <v>25196169.884095822</v>
      </c>
      <c r="AS76" s="12"/>
      <c r="AT76" s="40">
        <v>-1891267.9345680003</v>
      </c>
      <c r="AU76" s="41">
        <v>849958.72200000007</v>
      </c>
      <c r="AV76" s="42">
        <v>-1041309.2125680002</v>
      </c>
      <c r="AW76" s="44"/>
      <c r="AX76" s="43">
        <v>24154860.671527822</v>
      </c>
      <c r="AY76" s="12"/>
      <c r="AZ76" s="43">
        <v>186</v>
      </c>
      <c r="BA76" s="10"/>
      <c r="BB76" s="8">
        <v>186</v>
      </c>
      <c r="BC76" s="8" t="s">
        <v>60</v>
      </c>
      <c r="BD76" s="9">
        <v>41529</v>
      </c>
      <c r="BE76" s="9">
        <v>25661928</v>
      </c>
      <c r="BF76" s="9">
        <v>-5634687</v>
      </c>
      <c r="BG76" s="49">
        <f t="shared" si="15"/>
        <v>-365174</v>
      </c>
      <c r="BI76" s="99">
        <f t="shared" si="2"/>
        <v>25296754</v>
      </c>
      <c r="BK76" s="55">
        <f t="shared" si="16"/>
        <v>100584.11590417847</v>
      </c>
      <c r="BL76" s="92">
        <f t="shared" si="17"/>
        <v>3.9920399158631086E-3</v>
      </c>
      <c r="BM76" s="55">
        <f t="shared" si="3"/>
        <v>2.422021139545341</v>
      </c>
      <c r="BO76" s="40">
        <v>25561343.884095822</v>
      </c>
      <c r="BP76" s="41">
        <v>-5941635.8680219324</v>
      </c>
      <c r="BQ76" s="42">
        <v>-365174</v>
      </c>
      <c r="BR76" s="12"/>
      <c r="BS76" s="43">
        <v>25196169.884095822</v>
      </c>
      <c r="BT76" s="12"/>
      <c r="BU76" s="40">
        <v>-1891267.9345680003</v>
      </c>
      <c r="BV76" s="41">
        <v>849958.72200000007</v>
      </c>
      <c r="BW76" s="42">
        <v>-1041309.2125680002</v>
      </c>
      <c r="BX76" s="44"/>
      <c r="BY76" s="43">
        <v>24154860.671527822</v>
      </c>
      <c r="BZ76" s="12"/>
      <c r="CA76" s="43">
        <v>186</v>
      </c>
    </row>
    <row r="77" spans="1:79" x14ac:dyDescent="0.25">
      <c r="A77" s="8">
        <v>202</v>
      </c>
      <c r="B77" s="8" t="s">
        <v>61</v>
      </c>
      <c r="C77" s="9">
        <v>32738</v>
      </c>
      <c r="D77" s="9">
        <v>30270434.786488686</v>
      </c>
      <c r="E77" s="9">
        <v>-3210298.3416074105</v>
      </c>
      <c r="F77" s="49">
        <v>-2193384</v>
      </c>
      <c r="H77" s="96">
        <f t="shared" si="4"/>
        <v>28077050.786488686</v>
      </c>
      <c r="J77" s="135">
        <f t="shared" si="5"/>
        <v>-634856.73497925326</v>
      </c>
      <c r="K77" s="92">
        <f t="shared" si="6"/>
        <v>-2.2111269845257402E-2</v>
      </c>
      <c r="L77" s="129">
        <f t="shared" si="7"/>
        <v>-19.392043954403238</v>
      </c>
      <c r="N77" s="116">
        <v>2599842.5759999994</v>
      </c>
      <c r="O77" s="117">
        <v>806745.75</v>
      </c>
      <c r="P77" s="118">
        <f t="shared" si="8"/>
        <v>-1793096.8259999994</v>
      </c>
      <c r="R77" s="138">
        <f t="shared" si="9"/>
        <v>26283953.960488684</v>
      </c>
      <c r="T77" s="8">
        <v>202</v>
      </c>
      <c r="U77" s="8" t="s">
        <v>61</v>
      </c>
      <c r="V77" s="9">
        <v>32738</v>
      </c>
      <c r="W77" s="9">
        <v>29984418.41166354</v>
      </c>
      <c r="X77" s="9">
        <v>-3340723.8198450236</v>
      </c>
      <c r="Y77" s="49">
        <v>-2193384</v>
      </c>
      <c r="AA77" s="96">
        <f t="shared" si="10"/>
        <v>27791034.41166354</v>
      </c>
      <c r="AC77" s="135">
        <f t="shared" si="11"/>
        <v>-920873.10980439931</v>
      </c>
      <c r="AD77" s="92">
        <f t="shared" si="12"/>
        <v>-3.2072864163269578E-2</v>
      </c>
      <c r="AE77" s="129">
        <f t="shared" si="1"/>
        <v>-28.128569546227606</v>
      </c>
      <c r="AG77" s="116">
        <v>2599842.5759999994</v>
      </c>
      <c r="AH77" s="117">
        <v>806745.75</v>
      </c>
      <c r="AI77" s="118">
        <f t="shared" si="13"/>
        <v>-1793096.8259999994</v>
      </c>
      <c r="AK77" s="138">
        <f t="shared" si="14"/>
        <v>25997937.585663542</v>
      </c>
      <c r="AN77" s="40">
        <v>30905291.521467939</v>
      </c>
      <c r="AO77" s="41">
        <v>-3880229.6985046063</v>
      </c>
      <c r="AP77" s="42">
        <v>-2193384</v>
      </c>
      <c r="AQ77" s="12"/>
      <c r="AR77" s="43">
        <v>28711907.521467939</v>
      </c>
      <c r="AS77" s="12"/>
      <c r="AT77" s="40">
        <v>-2864639.6112360004</v>
      </c>
      <c r="AU77" s="41">
        <v>919112.3628</v>
      </c>
      <c r="AV77" s="42">
        <v>-1945527.2484360004</v>
      </c>
      <c r="AW77" s="44"/>
      <c r="AX77" s="43">
        <v>26766380.273031939</v>
      </c>
      <c r="AY77" s="12"/>
      <c r="AZ77" s="43">
        <v>202</v>
      </c>
      <c r="BA77" s="10"/>
      <c r="BB77" s="8">
        <v>202</v>
      </c>
      <c r="BC77" s="8" t="s">
        <v>61</v>
      </c>
      <c r="BD77" s="9">
        <v>32738</v>
      </c>
      <c r="BE77" s="9">
        <v>29656767</v>
      </c>
      <c r="BF77" s="9">
        <v>-3739979</v>
      </c>
      <c r="BG77" s="49">
        <f t="shared" si="15"/>
        <v>-2193384</v>
      </c>
      <c r="BI77" s="99">
        <f t="shared" si="2"/>
        <v>27463383</v>
      </c>
      <c r="BK77" s="55">
        <f t="shared" si="16"/>
        <v>-1248524.521467939</v>
      </c>
      <c r="BL77" s="92">
        <f t="shared" si="17"/>
        <v>-4.348455498940345E-2</v>
      </c>
      <c r="BM77" s="55">
        <f t="shared" si="3"/>
        <v>-38.136859962976942</v>
      </c>
      <c r="BO77" s="40">
        <v>30905291.521467939</v>
      </c>
      <c r="BP77" s="41">
        <v>-3880229.6985046063</v>
      </c>
      <c r="BQ77" s="42">
        <v>-2193384</v>
      </c>
      <c r="BR77" s="12"/>
      <c r="BS77" s="43">
        <v>28711907.521467939</v>
      </c>
      <c r="BT77" s="12"/>
      <c r="BU77" s="40">
        <v>-2864639.6112360004</v>
      </c>
      <c r="BV77" s="41">
        <v>919112.3628</v>
      </c>
      <c r="BW77" s="42">
        <v>-1945527.2484360004</v>
      </c>
      <c r="BX77" s="44"/>
      <c r="BY77" s="43">
        <v>26766380.273031939</v>
      </c>
      <c r="BZ77" s="12"/>
      <c r="CA77" s="43">
        <v>202</v>
      </c>
    </row>
    <row r="78" spans="1:79" x14ac:dyDescent="0.25">
      <c r="A78" s="8">
        <v>204</v>
      </c>
      <c r="B78" s="8" t="s">
        <v>62</v>
      </c>
      <c r="C78" s="9">
        <v>3154</v>
      </c>
      <c r="D78" s="9">
        <v>13386545.048593301</v>
      </c>
      <c r="E78" s="9">
        <v>3418329.5369788236</v>
      </c>
      <c r="F78" s="49">
        <v>-550850</v>
      </c>
      <c r="H78" s="96">
        <f t="shared" si="4"/>
        <v>12835695.048593301</v>
      </c>
      <c r="J78" s="135">
        <f t="shared" si="5"/>
        <v>156607.36762824096</v>
      </c>
      <c r="K78" s="92">
        <f t="shared" si="6"/>
        <v>1.2351627464754695E-2</v>
      </c>
      <c r="L78" s="129">
        <f t="shared" si="7"/>
        <v>49.653572488345262</v>
      </c>
      <c r="N78" s="116">
        <v>1104022.9000000001</v>
      </c>
      <c r="O78" s="117">
        <v>16991</v>
      </c>
      <c r="P78" s="118">
        <f t="shared" si="8"/>
        <v>-1087031.9000000001</v>
      </c>
      <c r="R78" s="138">
        <f t="shared" si="9"/>
        <v>11748663.148593301</v>
      </c>
      <c r="T78" s="8">
        <v>204</v>
      </c>
      <c r="U78" s="8" t="s">
        <v>62</v>
      </c>
      <c r="V78" s="9">
        <v>3154</v>
      </c>
      <c r="W78" s="9">
        <v>13461517.423043627</v>
      </c>
      <c r="X78" s="9">
        <v>3410880.6447134125</v>
      </c>
      <c r="Y78" s="49">
        <v>-550850</v>
      </c>
      <c r="AA78" s="96">
        <f t="shared" si="10"/>
        <v>12910667.423043627</v>
      </c>
      <c r="AC78" s="135">
        <f t="shared" si="11"/>
        <v>231579.74207856692</v>
      </c>
      <c r="AD78" s="92">
        <f t="shared" si="12"/>
        <v>1.8264700734441201E-2</v>
      </c>
      <c r="AE78" s="129">
        <f t="shared" si="1"/>
        <v>73.424141432646451</v>
      </c>
      <c r="AG78" s="116">
        <v>1104022.9000000001</v>
      </c>
      <c r="AH78" s="117">
        <v>16991</v>
      </c>
      <c r="AI78" s="118">
        <f t="shared" si="13"/>
        <v>-1087031.9000000001</v>
      </c>
      <c r="AK78" s="138">
        <f t="shared" si="14"/>
        <v>11823635.523043627</v>
      </c>
      <c r="AN78" s="40">
        <v>13229937.68096506</v>
      </c>
      <c r="AO78" s="41">
        <v>3311760.1409882358</v>
      </c>
      <c r="AP78" s="42">
        <v>-550850</v>
      </c>
      <c r="AQ78" s="12"/>
      <c r="AR78" s="43">
        <v>12679087.68096506</v>
      </c>
      <c r="AS78" s="12"/>
      <c r="AT78" s="40">
        <v>-987411.44340000011</v>
      </c>
      <c r="AU78" s="41">
        <v>36811.824000000001</v>
      </c>
      <c r="AV78" s="42">
        <v>-950599.61940000008</v>
      </c>
      <c r="AW78" s="44"/>
      <c r="AX78" s="43">
        <v>11728488.06156506</v>
      </c>
      <c r="AY78" s="12"/>
      <c r="AZ78" s="43">
        <v>204</v>
      </c>
      <c r="BA78" s="10"/>
      <c r="BB78" s="8">
        <v>204</v>
      </c>
      <c r="BC78" s="8" t="s">
        <v>62</v>
      </c>
      <c r="BD78" s="9">
        <v>3154</v>
      </c>
      <c r="BE78" s="9">
        <v>13374710</v>
      </c>
      <c r="BF78" s="9">
        <v>3430078</v>
      </c>
      <c r="BG78" s="49">
        <f t="shared" si="15"/>
        <v>-550850</v>
      </c>
      <c r="BI78" s="99">
        <f t="shared" si="2"/>
        <v>12823860</v>
      </c>
      <c r="BK78" s="55">
        <f t="shared" si="16"/>
        <v>144772.31903493963</v>
      </c>
      <c r="BL78" s="92">
        <f t="shared" si="17"/>
        <v>1.141819685120439E-2</v>
      </c>
      <c r="BM78" s="55">
        <f t="shared" si="3"/>
        <v>45.901179148680924</v>
      </c>
      <c r="BO78" s="40">
        <v>13229937.68096506</v>
      </c>
      <c r="BP78" s="41">
        <v>3311760.1409882358</v>
      </c>
      <c r="BQ78" s="42">
        <v>-550850</v>
      </c>
      <c r="BR78" s="12"/>
      <c r="BS78" s="43">
        <v>12679087.68096506</v>
      </c>
      <c r="BT78" s="12"/>
      <c r="BU78" s="40">
        <v>-987411.44340000011</v>
      </c>
      <c r="BV78" s="41">
        <v>36811.824000000001</v>
      </c>
      <c r="BW78" s="42">
        <v>-950599.61940000008</v>
      </c>
      <c r="BX78" s="44"/>
      <c r="BY78" s="43">
        <v>11728488.06156506</v>
      </c>
      <c r="BZ78" s="12"/>
      <c r="CA78" s="43">
        <v>204</v>
      </c>
    </row>
    <row r="79" spans="1:79" x14ac:dyDescent="0.25">
      <c r="A79" s="8">
        <v>205</v>
      </c>
      <c r="B79" s="8" t="s">
        <v>63</v>
      </c>
      <c r="C79" s="9">
        <v>37521</v>
      </c>
      <c r="D79" s="9">
        <v>78378371.395775095</v>
      </c>
      <c r="E79" s="9">
        <v>15596859.059824767</v>
      </c>
      <c r="F79" s="49">
        <v>23272095</v>
      </c>
      <c r="H79" s="96">
        <f t="shared" si="4"/>
        <v>101650466.39577509</v>
      </c>
      <c r="J79" s="135">
        <f t="shared" si="5"/>
        <v>-360354.22197403014</v>
      </c>
      <c r="K79" s="92">
        <f t="shared" si="6"/>
        <v>-3.5325097846662275E-3</v>
      </c>
      <c r="L79" s="129">
        <f t="shared" si="7"/>
        <v>-9.6040676414282711</v>
      </c>
      <c r="N79" s="116">
        <v>437113.08</v>
      </c>
      <c r="O79" s="117">
        <v>391054.4</v>
      </c>
      <c r="P79" s="118">
        <f t="shared" si="8"/>
        <v>-46058.679999999993</v>
      </c>
      <c r="R79" s="138">
        <f t="shared" si="9"/>
        <v>101604407.71577509</v>
      </c>
      <c r="T79" s="8">
        <v>205</v>
      </c>
      <c r="U79" s="8" t="s">
        <v>63</v>
      </c>
      <c r="V79" s="9">
        <v>37521</v>
      </c>
      <c r="W79" s="9">
        <v>77874682.412684217</v>
      </c>
      <c r="X79" s="9">
        <v>15036299.063268572</v>
      </c>
      <c r="Y79" s="49">
        <v>23272095</v>
      </c>
      <c r="AA79" s="96">
        <f t="shared" si="10"/>
        <v>101146777.41268422</v>
      </c>
      <c r="AC79" s="135">
        <f t="shared" si="11"/>
        <v>-864043.20506490767</v>
      </c>
      <c r="AD79" s="92">
        <f t="shared" si="12"/>
        <v>-8.4701132667348682E-3</v>
      </c>
      <c r="AE79" s="129">
        <f t="shared" si="1"/>
        <v>-23.028256311529749</v>
      </c>
      <c r="AG79" s="116">
        <v>437113.08</v>
      </c>
      <c r="AH79" s="117">
        <v>391054.4</v>
      </c>
      <c r="AI79" s="118">
        <f t="shared" si="13"/>
        <v>-46058.679999999993</v>
      </c>
      <c r="AK79" s="138">
        <f t="shared" si="14"/>
        <v>101100718.73268421</v>
      </c>
      <c r="AN79" s="40">
        <v>78738725.617749125</v>
      </c>
      <c r="AO79" s="41">
        <v>15070589.099565729</v>
      </c>
      <c r="AP79" s="42">
        <v>23272095</v>
      </c>
      <c r="AQ79" s="12"/>
      <c r="AR79" s="43">
        <v>102010820.61774912</v>
      </c>
      <c r="AS79" s="12"/>
      <c r="AT79" s="40">
        <v>-333935.83199999994</v>
      </c>
      <c r="AU79" s="41">
        <v>338077.16220000002</v>
      </c>
      <c r="AV79" s="42">
        <v>4141.330200000084</v>
      </c>
      <c r="AW79" s="44"/>
      <c r="AX79" s="43">
        <v>102014961.94794913</v>
      </c>
      <c r="AY79" s="12"/>
      <c r="AZ79" s="43">
        <v>205</v>
      </c>
      <c r="BA79" s="10"/>
      <c r="BB79" s="8">
        <v>205</v>
      </c>
      <c r="BC79" s="8" t="s">
        <v>63</v>
      </c>
      <c r="BD79" s="9">
        <v>37521</v>
      </c>
      <c r="BE79" s="9">
        <v>77464838</v>
      </c>
      <c r="BF79" s="9">
        <v>14699026</v>
      </c>
      <c r="BG79" s="49">
        <f t="shared" si="15"/>
        <v>23272095</v>
      </c>
      <c r="BI79" s="99">
        <f t="shared" si="2"/>
        <v>100736933</v>
      </c>
      <c r="BK79" s="55">
        <f t="shared" si="16"/>
        <v>-1273887.6177491248</v>
      </c>
      <c r="BL79" s="92">
        <f t="shared" si="17"/>
        <v>-1.2487769533024204E-2</v>
      </c>
      <c r="BM79" s="55">
        <f t="shared" si="3"/>
        <v>-33.951323732020064</v>
      </c>
      <c r="BO79" s="40">
        <v>78738725.617749125</v>
      </c>
      <c r="BP79" s="41">
        <v>15070589.099565729</v>
      </c>
      <c r="BQ79" s="42">
        <v>23272095</v>
      </c>
      <c r="BR79" s="12"/>
      <c r="BS79" s="43">
        <v>102010820.61774912</v>
      </c>
      <c r="BT79" s="12"/>
      <c r="BU79" s="40">
        <v>-333935.83199999994</v>
      </c>
      <c r="BV79" s="41">
        <v>338077.16220000002</v>
      </c>
      <c r="BW79" s="42">
        <v>4141.330200000084</v>
      </c>
      <c r="BX79" s="44"/>
      <c r="BY79" s="43">
        <v>102014961.94794913</v>
      </c>
      <c r="BZ79" s="12"/>
      <c r="CA79" s="43">
        <v>205</v>
      </c>
    </row>
    <row r="80" spans="1:79" x14ac:dyDescent="0.25">
      <c r="A80" s="8">
        <v>208</v>
      </c>
      <c r="B80" s="8" t="s">
        <v>64</v>
      </c>
      <c r="C80" s="9">
        <v>12586</v>
      </c>
      <c r="D80" s="9">
        <v>31366410.855398212</v>
      </c>
      <c r="E80" s="9">
        <v>9302654.276039999</v>
      </c>
      <c r="F80" s="49">
        <v>-709149</v>
      </c>
      <c r="H80" s="96">
        <f t="shared" si="4"/>
        <v>30657261.855398212</v>
      </c>
      <c r="J80" s="135">
        <f t="shared" si="5"/>
        <v>387449.034668874</v>
      </c>
      <c r="K80" s="92">
        <f t="shared" si="6"/>
        <v>1.2799849043121325E-2</v>
      </c>
      <c r="L80" s="129">
        <f t="shared" ref="L80:L143" si="18">J80/C80</f>
        <v>30.784127973055298</v>
      </c>
      <c r="N80" s="116">
        <v>45182.99</v>
      </c>
      <c r="O80" s="117">
        <v>66657</v>
      </c>
      <c r="P80" s="118">
        <f t="shared" si="8"/>
        <v>21474.010000000002</v>
      </c>
      <c r="R80" s="138">
        <f t="shared" si="9"/>
        <v>30678735.865398213</v>
      </c>
      <c r="T80" s="8">
        <v>208</v>
      </c>
      <c r="U80" s="8" t="s">
        <v>64</v>
      </c>
      <c r="V80" s="9">
        <v>12586</v>
      </c>
      <c r="W80" s="9">
        <v>31384703.317335606</v>
      </c>
      <c r="X80" s="9">
        <v>9320704.8488240037</v>
      </c>
      <c r="Y80" s="49">
        <v>-709149</v>
      </c>
      <c r="AA80" s="96">
        <f t="shared" ref="AA80:AA143" si="19">W80+Y80</f>
        <v>30675554.317335606</v>
      </c>
      <c r="AC80" s="135">
        <f t="shared" si="11"/>
        <v>405741.49660626799</v>
      </c>
      <c r="AD80" s="92">
        <f t="shared" si="12"/>
        <v>1.3404162721759831E-2</v>
      </c>
      <c r="AE80" s="129">
        <f t="shared" ref="AE80:AE143" si="20">AC80/V80</f>
        <v>32.23752555269887</v>
      </c>
      <c r="AG80" s="116">
        <v>45182.99</v>
      </c>
      <c r="AH80" s="117">
        <v>66657</v>
      </c>
      <c r="AI80" s="118">
        <f t="shared" si="13"/>
        <v>21474.010000000002</v>
      </c>
      <c r="AK80" s="138">
        <f t="shared" si="14"/>
        <v>30697028.327335607</v>
      </c>
      <c r="AN80" s="40">
        <v>30978961.820729338</v>
      </c>
      <c r="AO80" s="41">
        <v>8805038.2115520071</v>
      </c>
      <c r="AP80" s="42">
        <v>-709149</v>
      </c>
      <c r="AQ80" s="12"/>
      <c r="AR80" s="43">
        <v>30269812.820729338</v>
      </c>
      <c r="AS80" s="12"/>
      <c r="AT80" s="40">
        <v>-92778.94356</v>
      </c>
      <c r="AU80" s="41">
        <v>27674.6034</v>
      </c>
      <c r="AV80" s="42">
        <v>-65104.34016</v>
      </c>
      <c r="AW80" s="44"/>
      <c r="AX80" s="43">
        <v>30204708.480569337</v>
      </c>
      <c r="AY80" s="12"/>
      <c r="AZ80" s="43">
        <v>208</v>
      </c>
      <c r="BA80" s="10"/>
      <c r="BB80" s="8">
        <v>208</v>
      </c>
      <c r="BC80" s="8" t="s">
        <v>64</v>
      </c>
      <c r="BD80" s="9">
        <v>12586</v>
      </c>
      <c r="BE80" s="9">
        <v>30882760</v>
      </c>
      <c r="BF80" s="9">
        <v>8944068</v>
      </c>
      <c r="BG80" s="49">
        <f t="shared" si="15"/>
        <v>-709149</v>
      </c>
      <c r="BI80" s="99">
        <f t="shared" ref="BI80:BI143" si="21">BE80+BG80</f>
        <v>30173611</v>
      </c>
      <c r="BK80" s="55">
        <f t="shared" si="16"/>
        <v>-96201.820729337633</v>
      </c>
      <c r="BL80" s="92">
        <f t="shared" si="17"/>
        <v>-3.178143892038104E-3</v>
      </c>
      <c r="BM80" s="55">
        <f t="shared" ref="BM80:BM143" si="22">BK80/BD80</f>
        <v>-7.6435579794484054</v>
      </c>
      <c r="BO80" s="40">
        <v>30978961.820729338</v>
      </c>
      <c r="BP80" s="41">
        <v>8805038.2115520071</v>
      </c>
      <c r="BQ80" s="42">
        <v>-709149</v>
      </c>
      <c r="BR80" s="12"/>
      <c r="BS80" s="43">
        <v>30269812.820729338</v>
      </c>
      <c r="BT80" s="12"/>
      <c r="BU80" s="40">
        <v>-92778.94356</v>
      </c>
      <c r="BV80" s="41">
        <v>27674.6034</v>
      </c>
      <c r="BW80" s="42">
        <v>-65104.34016</v>
      </c>
      <c r="BX80" s="44"/>
      <c r="BY80" s="43">
        <v>30204708.480569337</v>
      </c>
      <c r="BZ80" s="12"/>
      <c r="CA80" s="43">
        <v>208</v>
      </c>
    </row>
    <row r="81" spans="1:79" x14ac:dyDescent="0.25">
      <c r="A81" s="8">
        <v>211</v>
      </c>
      <c r="B81" s="8" t="s">
        <v>65</v>
      </c>
      <c r="C81" s="9">
        <v>31190</v>
      </c>
      <c r="D81" s="9">
        <v>41129566.156764477</v>
      </c>
      <c r="E81" s="9">
        <v>2077736.4896152352</v>
      </c>
      <c r="F81" s="49">
        <v>-3868164</v>
      </c>
      <c r="H81" s="96">
        <f t="shared" ref="H81:H144" si="23">D81+F81</f>
        <v>37261402.156764477</v>
      </c>
      <c r="J81" s="135">
        <f t="shared" ref="J81:J144" si="24">H81-AR81</f>
        <v>-953806.44068323076</v>
      </c>
      <c r="K81" s="92">
        <f t="shared" ref="K81:K144" si="25">J81/AR81</f>
        <v>-2.4958818116903671E-2</v>
      </c>
      <c r="L81" s="129">
        <f t="shared" si="18"/>
        <v>-30.580520701610478</v>
      </c>
      <c r="N81" s="116">
        <v>1471718.5960000001</v>
      </c>
      <c r="O81" s="117">
        <v>499535.4</v>
      </c>
      <c r="P81" s="118">
        <f t="shared" ref="P81:P144" si="26">O81-N81</f>
        <v>-972183.19600000011</v>
      </c>
      <c r="R81" s="138">
        <f t="shared" ref="R81:R144" si="27">H81+P81</f>
        <v>36289218.960764475</v>
      </c>
      <c r="T81" s="8">
        <v>211</v>
      </c>
      <c r="U81" s="8" t="s">
        <v>65</v>
      </c>
      <c r="V81" s="9">
        <v>31190</v>
      </c>
      <c r="W81" s="9">
        <v>40562333.558738068</v>
      </c>
      <c r="X81" s="9">
        <v>1613465.99664</v>
      </c>
      <c r="Y81" s="49">
        <v>-3868164</v>
      </c>
      <c r="AA81" s="96">
        <f t="shared" si="19"/>
        <v>36694169.558738068</v>
      </c>
      <c r="AC81" s="135">
        <f t="shared" ref="AC81:AC144" si="28">AA81-AR81</f>
        <v>-1521039.0387096405</v>
      </c>
      <c r="AD81" s="92">
        <f t="shared" ref="AD81:AD144" si="29">AC81/AR81</f>
        <v>-3.9801929507490029E-2</v>
      </c>
      <c r="AE81" s="129">
        <f t="shared" si="20"/>
        <v>-48.766881651479338</v>
      </c>
      <c r="AG81" s="116">
        <v>1471718.5960000001</v>
      </c>
      <c r="AH81" s="117">
        <v>499535.4</v>
      </c>
      <c r="AI81" s="118">
        <f t="shared" ref="AI81:AI144" si="30">AH81-AG81</f>
        <v>-972183.19600000011</v>
      </c>
      <c r="AK81" s="138">
        <f t="shared" ref="AK81:AK144" si="31">AA81+AI81</f>
        <v>35721986.362738065</v>
      </c>
      <c r="AN81" s="40">
        <v>42083372.597447708</v>
      </c>
      <c r="AO81" s="41">
        <v>2407831.7105942955</v>
      </c>
      <c r="AP81" s="42">
        <v>-3868164</v>
      </c>
      <c r="AQ81" s="12"/>
      <c r="AR81" s="43">
        <v>38215208.597447708</v>
      </c>
      <c r="AS81" s="12"/>
      <c r="AT81" s="40">
        <v>-1347105.0345360003</v>
      </c>
      <c r="AU81" s="41">
        <v>541856.90220000001</v>
      </c>
      <c r="AV81" s="42">
        <v>-805248.13233600033</v>
      </c>
      <c r="AW81" s="44"/>
      <c r="AX81" s="43">
        <v>37409960.46511171</v>
      </c>
      <c r="AY81" s="12"/>
      <c r="AZ81" s="43">
        <v>211</v>
      </c>
      <c r="BA81" s="10"/>
      <c r="BB81" s="8">
        <v>211</v>
      </c>
      <c r="BC81" s="8" t="s">
        <v>65</v>
      </c>
      <c r="BD81" s="9">
        <v>31190</v>
      </c>
      <c r="BE81" s="9">
        <v>41160371</v>
      </c>
      <c r="BF81" s="9">
        <v>1656607</v>
      </c>
      <c r="BG81" s="49">
        <f t="shared" ref="BG81:BG144" si="32">BQ81</f>
        <v>-3868164</v>
      </c>
      <c r="BI81" s="99">
        <f t="shared" si="21"/>
        <v>37292207</v>
      </c>
      <c r="BK81" s="55">
        <f t="shared" ref="BK81:BK144" si="33">BI81-BS81</f>
        <v>-923001.59744770825</v>
      </c>
      <c r="BL81" s="92">
        <f t="shared" ref="BL81:BL144" si="34">BK81/BS81</f>
        <v>-2.4152729536830345E-2</v>
      </c>
      <c r="BM81" s="55">
        <f t="shared" si="22"/>
        <v>-29.592869427627708</v>
      </c>
      <c r="BO81" s="40">
        <v>42083372.597447708</v>
      </c>
      <c r="BP81" s="41">
        <v>2407831.7105942955</v>
      </c>
      <c r="BQ81" s="42">
        <v>-3868164</v>
      </c>
      <c r="BR81" s="12"/>
      <c r="BS81" s="43">
        <v>38215208.597447708</v>
      </c>
      <c r="BT81" s="12"/>
      <c r="BU81" s="40">
        <v>-1347105.0345360003</v>
      </c>
      <c r="BV81" s="41">
        <v>541856.90220000001</v>
      </c>
      <c r="BW81" s="42">
        <v>-805248.13233600033</v>
      </c>
      <c r="BX81" s="44"/>
      <c r="BY81" s="43">
        <v>37409960.46511171</v>
      </c>
      <c r="BZ81" s="12"/>
      <c r="CA81" s="43">
        <v>211</v>
      </c>
    </row>
    <row r="82" spans="1:79" x14ac:dyDescent="0.25">
      <c r="A82" s="8">
        <v>213</v>
      </c>
      <c r="B82" s="8" t="s">
        <v>66</v>
      </c>
      <c r="C82" s="9">
        <v>5603</v>
      </c>
      <c r="D82" s="9">
        <v>18377968.526609819</v>
      </c>
      <c r="E82" s="9">
        <v>3778628.3079920011</v>
      </c>
      <c r="F82" s="49">
        <v>-527912</v>
      </c>
      <c r="H82" s="96">
        <f t="shared" si="23"/>
        <v>17850056.526609819</v>
      </c>
      <c r="J82" s="135">
        <f t="shared" si="24"/>
        <v>-797474.47180587798</v>
      </c>
      <c r="K82" s="92">
        <f t="shared" si="25"/>
        <v>-4.276568688228119E-2</v>
      </c>
      <c r="L82" s="129">
        <f t="shared" si="18"/>
        <v>-142.32990751488094</v>
      </c>
      <c r="N82" s="116">
        <v>146410.14000000001</v>
      </c>
      <c r="O82" s="117">
        <v>19605</v>
      </c>
      <c r="P82" s="118">
        <f t="shared" si="26"/>
        <v>-126805.14000000001</v>
      </c>
      <c r="R82" s="138">
        <f t="shared" si="27"/>
        <v>17723251.386609819</v>
      </c>
      <c r="T82" s="8">
        <v>213</v>
      </c>
      <c r="U82" s="8" t="s">
        <v>66</v>
      </c>
      <c r="V82" s="9">
        <v>5603</v>
      </c>
      <c r="W82" s="9">
        <v>18505959.792766999</v>
      </c>
      <c r="X82" s="9">
        <v>3832913.8681680006</v>
      </c>
      <c r="Y82" s="49">
        <v>-527912</v>
      </c>
      <c r="AA82" s="96">
        <f t="shared" si="19"/>
        <v>17978047.792766999</v>
      </c>
      <c r="AC82" s="135">
        <f t="shared" si="28"/>
        <v>-669483.20564869791</v>
      </c>
      <c r="AD82" s="92">
        <f t="shared" si="29"/>
        <v>-3.5901975747115129E-2</v>
      </c>
      <c r="AE82" s="129">
        <f t="shared" si="20"/>
        <v>-119.4865617791715</v>
      </c>
      <c r="AG82" s="116">
        <v>146410.14000000001</v>
      </c>
      <c r="AH82" s="117">
        <v>19605</v>
      </c>
      <c r="AI82" s="118">
        <f t="shared" si="30"/>
        <v>-126805.14000000001</v>
      </c>
      <c r="AK82" s="138">
        <f t="shared" si="31"/>
        <v>17851242.652766999</v>
      </c>
      <c r="AN82" s="40">
        <v>19175442.998415697</v>
      </c>
      <c r="AO82" s="41">
        <v>3962987.8921120032</v>
      </c>
      <c r="AP82" s="42">
        <v>-527912</v>
      </c>
      <c r="AQ82" s="12"/>
      <c r="AR82" s="43">
        <v>18647530.998415697</v>
      </c>
      <c r="AS82" s="12"/>
      <c r="AT82" s="40">
        <v>-138570.22320000001</v>
      </c>
      <c r="AU82" s="41">
        <v>17156.939399999999</v>
      </c>
      <c r="AV82" s="42">
        <v>-121413.2838</v>
      </c>
      <c r="AW82" s="44"/>
      <c r="AX82" s="43">
        <v>18526117.714615699</v>
      </c>
      <c r="AY82" s="12"/>
      <c r="AZ82" s="43">
        <v>213</v>
      </c>
      <c r="BA82" s="10"/>
      <c r="BB82" s="8">
        <v>213</v>
      </c>
      <c r="BC82" s="8" t="s">
        <v>66</v>
      </c>
      <c r="BD82" s="9">
        <v>5603</v>
      </c>
      <c r="BE82" s="9">
        <v>18929100</v>
      </c>
      <c r="BF82" s="9">
        <v>3972302</v>
      </c>
      <c r="BG82" s="49">
        <f t="shared" si="32"/>
        <v>-527912</v>
      </c>
      <c r="BI82" s="99">
        <f t="shared" si="21"/>
        <v>18401188</v>
      </c>
      <c r="BK82" s="55">
        <f t="shared" si="33"/>
        <v>-246342.99841569737</v>
      </c>
      <c r="BL82" s="92">
        <f t="shared" si="34"/>
        <v>-1.3210488747096159E-2</v>
      </c>
      <c r="BM82" s="55">
        <f t="shared" si="22"/>
        <v>-43.966267787916721</v>
      </c>
      <c r="BO82" s="40">
        <v>19175442.998415697</v>
      </c>
      <c r="BP82" s="41">
        <v>3962987.8921120032</v>
      </c>
      <c r="BQ82" s="42">
        <v>-527912</v>
      </c>
      <c r="BR82" s="12"/>
      <c r="BS82" s="43">
        <v>18647530.998415697</v>
      </c>
      <c r="BT82" s="12"/>
      <c r="BU82" s="40">
        <v>-138570.22320000001</v>
      </c>
      <c r="BV82" s="41">
        <v>17156.939399999999</v>
      </c>
      <c r="BW82" s="42">
        <v>-121413.2838</v>
      </c>
      <c r="BX82" s="44"/>
      <c r="BY82" s="43">
        <v>18526117.714615699</v>
      </c>
      <c r="BZ82" s="12"/>
      <c r="CA82" s="43">
        <v>213</v>
      </c>
    </row>
    <row r="83" spans="1:79" x14ac:dyDescent="0.25">
      <c r="A83" s="8">
        <v>214</v>
      </c>
      <c r="B83" s="8" t="s">
        <v>67</v>
      </c>
      <c r="C83" s="9">
        <v>11637</v>
      </c>
      <c r="D83" s="9">
        <v>26187233.170282248</v>
      </c>
      <c r="E83" s="9">
        <v>7462074.3305637175</v>
      </c>
      <c r="F83" s="49">
        <v>813569</v>
      </c>
      <c r="H83" s="96">
        <f t="shared" si="23"/>
        <v>27000802.170282248</v>
      </c>
      <c r="J83" s="135">
        <f t="shared" si="24"/>
        <v>-270565.66826772317</v>
      </c>
      <c r="K83" s="92">
        <f t="shared" si="25"/>
        <v>-9.9212357029360224E-3</v>
      </c>
      <c r="L83" s="129">
        <f t="shared" si="18"/>
        <v>-23.250465606919583</v>
      </c>
      <c r="N83" s="116">
        <v>112402</v>
      </c>
      <c r="O83" s="117">
        <v>355961.45</v>
      </c>
      <c r="P83" s="118">
        <f t="shared" si="26"/>
        <v>243559.45</v>
      </c>
      <c r="R83" s="138">
        <f t="shared" si="27"/>
        <v>27244361.620282248</v>
      </c>
      <c r="T83" s="8">
        <v>214</v>
      </c>
      <c r="U83" s="8" t="s">
        <v>67</v>
      </c>
      <c r="V83" s="9">
        <v>11637</v>
      </c>
      <c r="W83" s="9">
        <v>26091634.474900026</v>
      </c>
      <c r="X83" s="9">
        <v>7398808.6424632519</v>
      </c>
      <c r="Y83" s="49">
        <v>813569</v>
      </c>
      <c r="AA83" s="96">
        <f t="shared" si="19"/>
        <v>26905203.474900026</v>
      </c>
      <c r="AC83" s="135">
        <f t="shared" si="28"/>
        <v>-366164.36364994571</v>
      </c>
      <c r="AD83" s="92">
        <f t="shared" si="29"/>
        <v>-1.3426695933173801E-2</v>
      </c>
      <c r="AE83" s="129">
        <f t="shared" si="20"/>
        <v>-31.46552923003744</v>
      </c>
      <c r="AG83" s="116">
        <v>112402</v>
      </c>
      <c r="AH83" s="117">
        <v>355961.45</v>
      </c>
      <c r="AI83" s="118">
        <f t="shared" si="30"/>
        <v>243559.45</v>
      </c>
      <c r="AK83" s="138">
        <f t="shared" si="31"/>
        <v>27148762.924900025</v>
      </c>
      <c r="AN83" s="40">
        <v>26457798.838549972</v>
      </c>
      <c r="AO83" s="41">
        <v>7056201.3727776743</v>
      </c>
      <c r="AP83" s="42">
        <v>813569</v>
      </c>
      <c r="AQ83" s="12"/>
      <c r="AR83" s="43">
        <v>27271367.838549972</v>
      </c>
      <c r="AS83" s="12"/>
      <c r="AT83" s="40">
        <v>-168348.35939999999</v>
      </c>
      <c r="AU83" s="41">
        <v>338011.42680000002</v>
      </c>
      <c r="AV83" s="42">
        <v>169663.06740000003</v>
      </c>
      <c r="AW83" s="44"/>
      <c r="AX83" s="43">
        <v>27441030.905949973</v>
      </c>
      <c r="AY83" s="12"/>
      <c r="AZ83" s="43">
        <v>214</v>
      </c>
      <c r="BA83" s="10"/>
      <c r="BB83" s="8">
        <v>214</v>
      </c>
      <c r="BC83" s="8" t="s">
        <v>67</v>
      </c>
      <c r="BD83" s="9">
        <v>11637</v>
      </c>
      <c r="BE83" s="9">
        <v>26092064</v>
      </c>
      <c r="BF83" s="9">
        <v>7365146</v>
      </c>
      <c r="BG83" s="49">
        <f t="shared" si="32"/>
        <v>813569</v>
      </c>
      <c r="BI83" s="99">
        <f t="shared" si="21"/>
        <v>26905633</v>
      </c>
      <c r="BK83" s="55">
        <f t="shared" si="33"/>
        <v>-365734.83854997158</v>
      </c>
      <c r="BL83" s="92">
        <f t="shared" si="34"/>
        <v>-1.3410945894432915E-2</v>
      </c>
      <c r="BM83" s="55">
        <f t="shared" si="22"/>
        <v>-31.42861893529016</v>
      </c>
      <c r="BO83" s="40">
        <v>26457798.838549972</v>
      </c>
      <c r="BP83" s="41">
        <v>7056201.3727776743</v>
      </c>
      <c r="BQ83" s="42">
        <v>813569</v>
      </c>
      <c r="BR83" s="12"/>
      <c r="BS83" s="43">
        <v>27271367.838549972</v>
      </c>
      <c r="BT83" s="12"/>
      <c r="BU83" s="40">
        <v>-168348.35939999999</v>
      </c>
      <c r="BV83" s="41">
        <v>338011.42680000002</v>
      </c>
      <c r="BW83" s="42">
        <v>169663.06740000003</v>
      </c>
      <c r="BX83" s="44"/>
      <c r="BY83" s="43">
        <v>27441030.905949973</v>
      </c>
      <c r="BZ83" s="12"/>
      <c r="CA83" s="43">
        <v>214</v>
      </c>
    </row>
    <row r="84" spans="1:79" x14ac:dyDescent="0.25">
      <c r="A84" s="8">
        <v>216</v>
      </c>
      <c r="B84" s="8" t="s">
        <v>68</v>
      </c>
      <c r="C84" s="9">
        <v>1424</v>
      </c>
      <c r="D84" s="9">
        <v>6104435.8072819998</v>
      </c>
      <c r="E84" s="9">
        <v>1437174.3981714286</v>
      </c>
      <c r="F84" s="49">
        <v>-307891</v>
      </c>
      <c r="H84" s="96">
        <f t="shared" si="23"/>
        <v>5796544.8072819998</v>
      </c>
      <c r="J84" s="135">
        <f t="shared" si="24"/>
        <v>-144266.19330866728</v>
      </c>
      <c r="K84" s="92">
        <f t="shared" si="25"/>
        <v>-2.4283922396171762E-2</v>
      </c>
      <c r="L84" s="129">
        <f t="shared" si="18"/>
        <v>-101.31052900889556</v>
      </c>
      <c r="N84" s="116">
        <v>57508</v>
      </c>
      <c r="O84" s="117">
        <v>47052</v>
      </c>
      <c r="P84" s="118">
        <f t="shared" si="26"/>
        <v>-10456</v>
      </c>
      <c r="R84" s="138">
        <f t="shared" si="27"/>
        <v>5786088.8072819998</v>
      </c>
      <c r="T84" s="8">
        <v>216</v>
      </c>
      <c r="U84" s="8" t="s">
        <v>68</v>
      </c>
      <c r="V84" s="9">
        <v>1424</v>
      </c>
      <c r="W84" s="9">
        <v>6135751.1192048788</v>
      </c>
      <c r="X84" s="9">
        <v>1437149.684937143</v>
      </c>
      <c r="Y84" s="49">
        <v>-307891</v>
      </c>
      <c r="AA84" s="96">
        <f t="shared" si="19"/>
        <v>5827860.1192048788</v>
      </c>
      <c r="AC84" s="135">
        <f t="shared" si="28"/>
        <v>-112950.88138578832</v>
      </c>
      <c r="AD84" s="92">
        <f t="shared" si="29"/>
        <v>-1.901270405245313E-2</v>
      </c>
      <c r="AE84" s="129">
        <f t="shared" si="20"/>
        <v>-79.319439175413152</v>
      </c>
      <c r="AG84" s="116">
        <v>57508</v>
      </c>
      <c r="AH84" s="117">
        <v>47052</v>
      </c>
      <c r="AI84" s="118">
        <f t="shared" si="30"/>
        <v>-10456</v>
      </c>
      <c r="AK84" s="138">
        <f t="shared" si="31"/>
        <v>5817404.1192048788</v>
      </c>
      <c r="AN84" s="40">
        <v>6248702.0005906671</v>
      </c>
      <c r="AO84" s="41">
        <v>1434874.7738171436</v>
      </c>
      <c r="AP84" s="42">
        <v>-307891</v>
      </c>
      <c r="AQ84" s="12"/>
      <c r="AR84" s="43">
        <v>5940811.0005906671</v>
      </c>
      <c r="AS84" s="12"/>
      <c r="AT84" s="40">
        <v>-47329.488000000005</v>
      </c>
      <c r="AU84" s="41">
        <v>44831.542800000003</v>
      </c>
      <c r="AV84" s="42">
        <v>-2497.9452000000019</v>
      </c>
      <c r="AW84" s="44"/>
      <c r="AX84" s="43">
        <v>5938313.0553906672</v>
      </c>
      <c r="AY84" s="12"/>
      <c r="AZ84" s="43">
        <v>216</v>
      </c>
      <c r="BA84" s="10"/>
      <c r="BB84" s="8">
        <v>216</v>
      </c>
      <c r="BC84" s="8" t="s">
        <v>68</v>
      </c>
      <c r="BD84" s="9">
        <v>1424</v>
      </c>
      <c r="BE84" s="9">
        <v>6113399</v>
      </c>
      <c r="BF84" s="9">
        <v>1483157</v>
      </c>
      <c r="BG84" s="49">
        <f t="shared" si="32"/>
        <v>-307891</v>
      </c>
      <c r="BI84" s="99">
        <f t="shared" si="21"/>
        <v>5805508</v>
      </c>
      <c r="BK84" s="55">
        <f t="shared" si="33"/>
        <v>-135303.00059066713</v>
      </c>
      <c r="BL84" s="92">
        <f t="shared" si="34"/>
        <v>-2.2775173385791027E-2</v>
      </c>
      <c r="BM84" s="55">
        <f t="shared" si="22"/>
        <v>-95.016152100187597</v>
      </c>
      <c r="BO84" s="40">
        <v>6248702.0005906671</v>
      </c>
      <c r="BP84" s="41">
        <v>1434874.7738171436</v>
      </c>
      <c r="BQ84" s="42">
        <v>-307891</v>
      </c>
      <c r="BR84" s="12"/>
      <c r="BS84" s="43">
        <v>5940811.0005906671</v>
      </c>
      <c r="BT84" s="12"/>
      <c r="BU84" s="40">
        <v>-47329.488000000005</v>
      </c>
      <c r="BV84" s="41">
        <v>44831.542800000003</v>
      </c>
      <c r="BW84" s="42">
        <v>-2497.9452000000019</v>
      </c>
      <c r="BX84" s="44"/>
      <c r="BY84" s="43">
        <v>5938313.0553906672</v>
      </c>
      <c r="BZ84" s="12"/>
      <c r="CA84" s="43">
        <v>216</v>
      </c>
    </row>
    <row r="85" spans="1:79" x14ac:dyDescent="0.25">
      <c r="A85" s="8">
        <v>217</v>
      </c>
      <c r="B85" s="8" t="s">
        <v>69</v>
      </c>
      <c r="C85" s="9">
        <v>5578</v>
      </c>
      <c r="D85" s="9">
        <v>13412270.472502777</v>
      </c>
      <c r="E85" s="9">
        <v>4020167.2800663407</v>
      </c>
      <c r="F85" s="49">
        <v>-102141</v>
      </c>
      <c r="H85" s="96">
        <f t="shared" si="23"/>
        <v>13310129.472502777</v>
      </c>
      <c r="J85" s="135">
        <f t="shared" si="24"/>
        <v>-224799.62209244259</v>
      </c>
      <c r="K85" s="92">
        <f t="shared" si="25"/>
        <v>-1.6608851108219677E-2</v>
      </c>
      <c r="L85" s="129">
        <f t="shared" si="18"/>
        <v>-40.301115470140296</v>
      </c>
      <c r="N85" s="116">
        <v>44438</v>
      </c>
      <c r="O85" s="117">
        <v>23591.35</v>
      </c>
      <c r="P85" s="118">
        <f t="shared" si="26"/>
        <v>-20846.650000000001</v>
      </c>
      <c r="R85" s="138">
        <f t="shared" si="27"/>
        <v>13289282.822502777</v>
      </c>
      <c r="T85" s="8">
        <v>217</v>
      </c>
      <c r="U85" s="8" t="s">
        <v>69</v>
      </c>
      <c r="V85" s="9">
        <v>5578</v>
      </c>
      <c r="W85" s="9">
        <v>13333053.513985157</v>
      </c>
      <c r="X85" s="9">
        <v>3945977.0374868298</v>
      </c>
      <c r="Y85" s="49">
        <v>-102141</v>
      </c>
      <c r="AA85" s="96">
        <f t="shared" si="19"/>
        <v>13230912.513985157</v>
      </c>
      <c r="AC85" s="135">
        <f t="shared" si="28"/>
        <v>-304016.58061006293</v>
      </c>
      <c r="AD85" s="92">
        <f t="shared" si="29"/>
        <v>-2.2461630828303571E-2</v>
      </c>
      <c r="AE85" s="129">
        <f t="shared" si="20"/>
        <v>-54.502793225181591</v>
      </c>
      <c r="AG85" s="116">
        <v>44438</v>
      </c>
      <c r="AH85" s="117">
        <v>23591.35</v>
      </c>
      <c r="AI85" s="118">
        <f t="shared" si="30"/>
        <v>-20846.650000000001</v>
      </c>
      <c r="AK85" s="138">
        <f t="shared" si="31"/>
        <v>13210065.863985157</v>
      </c>
      <c r="AN85" s="40">
        <v>13637070.09459522</v>
      </c>
      <c r="AO85" s="41">
        <v>3958367.3410965884</v>
      </c>
      <c r="AP85" s="42">
        <v>-102141</v>
      </c>
      <c r="AQ85" s="12"/>
      <c r="AR85" s="43">
        <v>13534929.09459522</v>
      </c>
      <c r="AS85" s="12"/>
      <c r="AT85" s="40">
        <v>-34182.408000000003</v>
      </c>
      <c r="AU85" s="41">
        <v>19720.62</v>
      </c>
      <c r="AV85" s="42">
        <v>-14461.788000000004</v>
      </c>
      <c r="AW85" s="44"/>
      <c r="AX85" s="43">
        <v>13520467.306595219</v>
      </c>
      <c r="AY85" s="12"/>
      <c r="AZ85" s="43">
        <v>217</v>
      </c>
      <c r="BA85" s="10"/>
      <c r="BB85" s="8">
        <v>217</v>
      </c>
      <c r="BC85" s="8" t="s">
        <v>69</v>
      </c>
      <c r="BD85" s="9">
        <v>5578</v>
      </c>
      <c r="BE85" s="9">
        <v>13422027</v>
      </c>
      <c r="BF85" s="9">
        <v>3942609</v>
      </c>
      <c r="BG85" s="49">
        <f t="shared" si="32"/>
        <v>-102141</v>
      </c>
      <c r="BI85" s="99">
        <f t="shared" si="21"/>
        <v>13319886</v>
      </c>
      <c r="BK85" s="55">
        <f t="shared" si="33"/>
        <v>-215043.09459521994</v>
      </c>
      <c r="BL85" s="92">
        <f t="shared" si="34"/>
        <v>-1.5888010427855963E-2</v>
      </c>
      <c r="BM85" s="55">
        <f t="shared" si="22"/>
        <v>-38.552006919186077</v>
      </c>
      <c r="BO85" s="40">
        <v>13637070.09459522</v>
      </c>
      <c r="BP85" s="41">
        <v>3958367.3410965884</v>
      </c>
      <c r="BQ85" s="42">
        <v>-102141</v>
      </c>
      <c r="BR85" s="12"/>
      <c r="BS85" s="43">
        <v>13534929.09459522</v>
      </c>
      <c r="BT85" s="12"/>
      <c r="BU85" s="40">
        <v>-34182.408000000003</v>
      </c>
      <c r="BV85" s="41">
        <v>19720.62</v>
      </c>
      <c r="BW85" s="42">
        <v>-14461.788000000004</v>
      </c>
      <c r="BX85" s="44"/>
      <c r="BY85" s="43">
        <v>13520467.306595219</v>
      </c>
      <c r="BZ85" s="12"/>
      <c r="CA85" s="43">
        <v>217</v>
      </c>
    </row>
    <row r="86" spans="1:79" x14ac:dyDescent="0.25">
      <c r="A86" s="8">
        <v>218</v>
      </c>
      <c r="B86" s="8" t="s">
        <v>70</v>
      </c>
      <c r="C86" s="9">
        <v>1349</v>
      </c>
      <c r="D86" s="9">
        <v>4907443.9002714595</v>
      </c>
      <c r="E86" s="9">
        <v>1231768.6021236361</v>
      </c>
      <c r="F86" s="49">
        <v>-312195</v>
      </c>
      <c r="H86" s="96">
        <f t="shared" si="23"/>
        <v>4595248.9002714595</v>
      </c>
      <c r="J86" s="135">
        <f t="shared" si="24"/>
        <v>-158554.90529118758</v>
      </c>
      <c r="K86" s="92">
        <f t="shared" si="25"/>
        <v>-3.335327072304816E-2</v>
      </c>
      <c r="L86" s="129">
        <f t="shared" si="18"/>
        <v>-117.53514106092481</v>
      </c>
      <c r="N86" s="116">
        <v>462743.35</v>
      </c>
      <c r="O86" s="117">
        <v>10521.35</v>
      </c>
      <c r="P86" s="118">
        <f t="shared" si="26"/>
        <v>-452222</v>
      </c>
      <c r="R86" s="138">
        <f t="shared" si="27"/>
        <v>4143026.9002714595</v>
      </c>
      <c r="T86" s="8">
        <v>218</v>
      </c>
      <c r="U86" s="8" t="s">
        <v>70</v>
      </c>
      <c r="V86" s="9">
        <v>1349</v>
      </c>
      <c r="W86" s="9">
        <v>4922705.4198938105</v>
      </c>
      <c r="X86" s="9">
        <v>1234251.2870036368</v>
      </c>
      <c r="Y86" s="49">
        <v>-312195</v>
      </c>
      <c r="AA86" s="96">
        <f t="shared" si="19"/>
        <v>4610510.4198938105</v>
      </c>
      <c r="AC86" s="135">
        <f t="shared" si="28"/>
        <v>-143293.38566883653</v>
      </c>
      <c r="AD86" s="92">
        <f t="shared" si="29"/>
        <v>-3.0142890100168265E-2</v>
      </c>
      <c r="AE86" s="129">
        <f t="shared" si="20"/>
        <v>-106.22193155584621</v>
      </c>
      <c r="AG86" s="116">
        <v>462743.35</v>
      </c>
      <c r="AH86" s="117">
        <v>10521.35</v>
      </c>
      <c r="AI86" s="118">
        <f t="shared" si="30"/>
        <v>-452222</v>
      </c>
      <c r="AK86" s="138">
        <f t="shared" si="31"/>
        <v>4158288.4198938105</v>
      </c>
      <c r="AN86" s="40">
        <v>5065998.8055626471</v>
      </c>
      <c r="AO86" s="41">
        <v>1344480.7510800008</v>
      </c>
      <c r="AP86" s="42">
        <v>-312195</v>
      </c>
      <c r="AQ86" s="12"/>
      <c r="AR86" s="43">
        <v>4753803.8055626471</v>
      </c>
      <c r="AS86" s="12"/>
      <c r="AT86" s="40">
        <v>-449827.34220000001</v>
      </c>
      <c r="AU86" s="41">
        <v>6573.54</v>
      </c>
      <c r="AV86" s="42">
        <v>-443253.80220000003</v>
      </c>
      <c r="AW86" s="44"/>
      <c r="AX86" s="43">
        <v>4310550.0033626473</v>
      </c>
      <c r="AY86" s="12"/>
      <c r="AZ86" s="43">
        <v>218</v>
      </c>
      <c r="BA86" s="10"/>
      <c r="BB86" s="8">
        <v>218</v>
      </c>
      <c r="BC86" s="8" t="s">
        <v>70</v>
      </c>
      <c r="BD86" s="9">
        <v>1349</v>
      </c>
      <c r="BE86" s="9">
        <v>4850629</v>
      </c>
      <c r="BF86" s="9">
        <v>1256034</v>
      </c>
      <c r="BG86" s="49">
        <f t="shared" si="32"/>
        <v>-312195</v>
      </c>
      <c r="BI86" s="99">
        <f t="shared" si="21"/>
        <v>4538434</v>
      </c>
      <c r="BK86" s="55">
        <f t="shared" si="33"/>
        <v>-215369.80556264706</v>
      </c>
      <c r="BL86" s="92">
        <f t="shared" si="34"/>
        <v>-4.5304731615266249E-2</v>
      </c>
      <c r="BM86" s="55">
        <f t="shared" si="22"/>
        <v>-159.65144963873021</v>
      </c>
      <c r="BO86" s="40">
        <v>5065998.8055626471</v>
      </c>
      <c r="BP86" s="41">
        <v>1344480.7510800008</v>
      </c>
      <c r="BQ86" s="42">
        <v>-312195</v>
      </c>
      <c r="BR86" s="12"/>
      <c r="BS86" s="43">
        <v>4753803.8055626471</v>
      </c>
      <c r="BT86" s="12"/>
      <c r="BU86" s="40">
        <v>-449827.34220000001</v>
      </c>
      <c r="BV86" s="41">
        <v>6573.54</v>
      </c>
      <c r="BW86" s="42">
        <v>-443253.80220000003</v>
      </c>
      <c r="BX86" s="44"/>
      <c r="BY86" s="43">
        <v>4310550.0033626473</v>
      </c>
      <c r="BZ86" s="12"/>
      <c r="CA86" s="43">
        <v>218</v>
      </c>
    </row>
    <row r="87" spans="1:79" x14ac:dyDescent="0.25">
      <c r="A87" s="8">
        <v>224</v>
      </c>
      <c r="B87" s="8" t="s">
        <v>71</v>
      </c>
      <c r="C87" s="9">
        <v>8911</v>
      </c>
      <c r="D87" s="9">
        <v>18179023.50536526</v>
      </c>
      <c r="E87" s="9">
        <v>4223622.0666718073</v>
      </c>
      <c r="F87" s="49">
        <v>-754982</v>
      </c>
      <c r="H87" s="96">
        <f t="shared" si="23"/>
        <v>17424041.50536526</v>
      </c>
      <c r="J87" s="135">
        <f t="shared" si="24"/>
        <v>44046.069716416299</v>
      </c>
      <c r="K87" s="92">
        <f t="shared" si="25"/>
        <v>2.5342969668491135E-3</v>
      </c>
      <c r="L87" s="129">
        <f t="shared" si="18"/>
        <v>4.9428874106628102</v>
      </c>
      <c r="N87" s="116">
        <v>136267.82</v>
      </c>
      <c r="O87" s="117">
        <v>156970.70000000001</v>
      </c>
      <c r="P87" s="118">
        <f t="shared" si="26"/>
        <v>20702.880000000005</v>
      </c>
      <c r="R87" s="138">
        <f t="shared" si="27"/>
        <v>17444744.385365259</v>
      </c>
      <c r="T87" s="8">
        <v>224</v>
      </c>
      <c r="U87" s="8" t="s">
        <v>71</v>
      </c>
      <c r="V87" s="9">
        <v>8911</v>
      </c>
      <c r="W87" s="9">
        <v>18036766.914185852</v>
      </c>
      <c r="X87" s="9">
        <v>4093329.3808308449</v>
      </c>
      <c r="Y87" s="49">
        <v>-754982</v>
      </c>
      <c r="AA87" s="96">
        <f t="shared" si="19"/>
        <v>17281784.914185852</v>
      </c>
      <c r="AC87" s="135">
        <f t="shared" si="28"/>
        <v>-98210.521462991834</v>
      </c>
      <c r="AD87" s="92">
        <f t="shared" si="29"/>
        <v>-5.6507794738281736E-3</v>
      </c>
      <c r="AE87" s="129">
        <f t="shared" si="20"/>
        <v>-11.021268259790352</v>
      </c>
      <c r="AG87" s="116">
        <v>136267.82</v>
      </c>
      <c r="AH87" s="117">
        <v>156970.70000000001</v>
      </c>
      <c r="AI87" s="118">
        <f t="shared" si="30"/>
        <v>20702.880000000005</v>
      </c>
      <c r="AK87" s="138">
        <f t="shared" si="31"/>
        <v>17302487.794185851</v>
      </c>
      <c r="AN87" s="40">
        <v>18134977.435648844</v>
      </c>
      <c r="AO87" s="41">
        <v>3961221.0505677084</v>
      </c>
      <c r="AP87" s="42">
        <v>-754982</v>
      </c>
      <c r="AQ87" s="12"/>
      <c r="AR87" s="43">
        <v>17379995.435648844</v>
      </c>
      <c r="AS87" s="12"/>
      <c r="AT87" s="40">
        <v>-159684.43368000002</v>
      </c>
      <c r="AU87" s="41">
        <v>144749.35080000001</v>
      </c>
      <c r="AV87" s="42">
        <v>-14935.082880000002</v>
      </c>
      <c r="AW87" s="44"/>
      <c r="AX87" s="43">
        <v>17365060.352768842</v>
      </c>
      <c r="AY87" s="12"/>
      <c r="AZ87" s="43">
        <v>224</v>
      </c>
      <c r="BA87" s="10"/>
      <c r="BB87" s="8">
        <v>224</v>
      </c>
      <c r="BC87" s="8" t="s">
        <v>71</v>
      </c>
      <c r="BD87" s="9">
        <v>8911</v>
      </c>
      <c r="BE87" s="9">
        <v>17977225</v>
      </c>
      <c r="BF87" s="9">
        <v>3978894</v>
      </c>
      <c r="BG87" s="49">
        <f t="shared" si="32"/>
        <v>-754982</v>
      </c>
      <c r="BI87" s="99">
        <f t="shared" si="21"/>
        <v>17222243</v>
      </c>
      <c r="BK87" s="55">
        <f t="shared" si="33"/>
        <v>-157752.43564884365</v>
      </c>
      <c r="BL87" s="92">
        <f t="shared" si="34"/>
        <v>-9.0766672657042798E-3</v>
      </c>
      <c r="BM87" s="55">
        <f t="shared" si="22"/>
        <v>-17.703112518106121</v>
      </c>
      <c r="BO87" s="40">
        <v>18134977.435648844</v>
      </c>
      <c r="BP87" s="41">
        <v>3961221.0505677084</v>
      </c>
      <c r="BQ87" s="42">
        <v>-754982</v>
      </c>
      <c r="BR87" s="12"/>
      <c r="BS87" s="43">
        <v>17379995.435648844</v>
      </c>
      <c r="BT87" s="12"/>
      <c r="BU87" s="40">
        <v>-159684.43368000002</v>
      </c>
      <c r="BV87" s="41">
        <v>144749.35080000001</v>
      </c>
      <c r="BW87" s="42">
        <v>-14935.082880000002</v>
      </c>
      <c r="BX87" s="44"/>
      <c r="BY87" s="43">
        <v>17365060.352768842</v>
      </c>
      <c r="BZ87" s="12"/>
      <c r="CA87" s="43">
        <v>224</v>
      </c>
    </row>
    <row r="88" spans="1:79" x14ac:dyDescent="0.25">
      <c r="A88" s="8">
        <v>226</v>
      </c>
      <c r="B88" s="8" t="s">
        <v>72</v>
      </c>
      <c r="C88" s="9">
        <v>4232</v>
      </c>
      <c r="D88" s="9">
        <v>14650413.543990221</v>
      </c>
      <c r="E88" s="9">
        <v>3907218.6149919974</v>
      </c>
      <c r="F88" s="49">
        <v>32668</v>
      </c>
      <c r="H88" s="96">
        <f t="shared" si="23"/>
        <v>14683081.543990221</v>
      </c>
      <c r="J88" s="135">
        <f t="shared" si="24"/>
        <v>-747344.33621749282</v>
      </c>
      <c r="K88" s="92">
        <f t="shared" si="25"/>
        <v>-4.843316328527885E-2</v>
      </c>
      <c r="L88" s="129">
        <f t="shared" si="18"/>
        <v>-176.59365222530548</v>
      </c>
      <c r="N88" s="116">
        <v>13070</v>
      </c>
      <c r="O88" s="117">
        <v>189580.35</v>
      </c>
      <c r="P88" s="118">
        <f t="shared" si="26"/>
        <v>176510.35</v>
      </c>
      <c r="R88" s="138">
        <f t="shared" si="27"/>
        <v>14859591.893990221</v>
      </c>
      <c r="T88" s="8">
        <v>226</v>
      </c>
      <c r="U88" s="8" t="s">
        <v>72</v>
      </c>
      <c r="V88" s="9">
        <v>4232</v>
      </c>
      <c r="W88" s="9">
        <v>14671480.44670202</v>
      </c>
      <c r="X88" s="9">
        <v>3886896.3723360007</v>
      </c>
      <c r="Y88" s="49">
        <v>32668</v>
      </c>
      <c r="AA88" s="96">
        <f t="shared" si="19"/>
        <v>14704148.44670202</v>
      </c>
      <c r="AC88" s="135">
        <f t="shared" si="28"/>
        <v>-726277.43350569345</v>
      </c>
      <c r="AD88" s="92">
        <f t="shared" si="29"/>
        <v>-4.7067879988800208E-2</v>
      </c>
      <c r="AE88" s="129">
        <f t="shared" si="20"/>
        <v>-171.61565063934154</v>
      </c>
      <c r="AG88" s="116">
        <v>13070</v>
      </c>
      <c r="AH88" s="117">
        <v>189580.35</v>
      </c>
      <c r="AI88" s="118">
        <f t="shared" si="30"/>
        <v>176510.35</v>
      </c>
      <c r="AK88" s="138">
        <f t="shared" si="31"/>
        <v>14880658.79670202</v>
      </c>
      <c r="AN88" s="40">
        <v>15397757.880207714</v>
      </c>
      <c r="AO88" s="41">
        <v>3923174.398312002</v>
      </c>
      <c r="AP88" s="42">
        <v>32668</v>
      </c>
      <c r="AQ88" s="12"/>
      <c r="AR88" s="43">
        <v>15430425.880207714</v>
      </c>
      <c r="AS88" s="12"/>
      <c r="AT88" s="40">
        <v>-21035.328000000001</v>
      </c>
      <c r="AU88" s="41">
        <v>169663.0674</v>
      </c>
      <c r="AV88" s="42">
        <v>148627.73939999999</v>
      </c>
      <c r="AW88" s="44"/>
      <c r="AX88" s="43">
        <v>15579053.619607713</v>
      </c>
      <c r="AY88" s="12"/>
      <c r="AZ88" s="43">
        <v>226</v>
      </c>
      <c r="BA88" s="10"/>
      <c r="BB88" s="8">
        <v>226</v>
      </c>
      <c r="BC88" s="8" t="s">
        <v>72</v>
      </c>
      <c r="BD88" s="9">
        <v>4232</v>
      </c>
      <c r="BE88" s="9">
        <v>14682418</v>
      </c>
      <c r="BF88" s="9">
        <v>3916720</v>
      </c>
      <c r="BG88" s="49">
        <f t="shared" si="32"/>
        <v>32668</v>
      </c>
      <c r="BI88" s="99">
        <f t="shared" si="21"/>
        <v>14715086</v>
      </c>
      <c r="BK88" s="55">
        <f t="shared" si="33"/>
        <v>-715339.88020771369</v>
      </c>
      <c r="BL88" s="92">
        <f t="shared" si="34"/>
        <v>-4.635904969578742E-2</v>
      </c>
      <c r="BM88" s="55">
        <f t="shared" si="22"/>
        <v>-169.03116261997016</v>
      </c>
      <c r="BO88" s="40">
        <v>15397757.880207714</v>
      </c>
      <c r="BP88" s="41">
        <v>3923174.398312002</v>
      </c>
      <c r="BQ88" s="42">
        <v>32668</v>
      </c>
      <c r="BR88" s="12"/>
      <c r="BS88" s="43">
        <v>15430425.880207714</v>
      </c>
      <c r="BT88" s="12"/>
      <c r="BU88" s="40">
        <v>-21035.328000000001</v>
      </c>
      <c r="BV88" s="41">
        <v>169663.0674</v>
      </c>
      <c r="BW88" s="42">
        <v>148627.73939999999</v>
      </c>
      <c r="BX88" s="44"/>
      <c r="BY88" s="43">
        <v>15579053.619607713</v>
      </c>
      <c r="BZ88" s="12"/>
      <c r="CA88" s="43">
        <v>226</v>
      </c>
    </row>
    <row r="89" spans="1:79" x14ac:dyDescent="0.25">
      <c r="A89" s="8">
        <v>230</v>
      </c>
      <c r="B89" s="8" t="s">
        <v>73</v>
      </c>
      <c r="C89" s="9">
        <v>2449</v>
      </c>
      <c r="D89" s="9">
        <v>8164643.805794592</v>
      </c>
      <c r="E89" s="9">
        <v>2495177.428787847</v>
      </c>
      <c r="F89" s="49">
        <v>-457175</v>
      </c>
      <c r="H89" s="96">
        <f t="shared" si="23"/>
        <v>7707468.805794592</v>
      </c>
      <c r="J89" s="135">
        <f t="shared" si="24"/>
        <v>-507439.99966912437</v>
      </c>
      <c r="K89" s="92">
        <f t="shared" si="25"/>
        <v>-6.177061872331769E-2</v>
      </c>
      <c r="L89" s="129">
        <f t="shared" si="18"/>
        <v>-207.20293984039378</v>
      </c>
      <c r="N89" s="116">
        <v>10456</v>
      </c>
      <c r="O89" s="117">
        <v>26140</v>
      </c>
      <c r="P89" s="118">
        <f t="shared" si="26"/>
        <v>15684</v>
      </c>
      <c r="R89" s="138">
        <f t="shared" si="27"/>
        <v>7723152.805794592</v>
      </c>
      <c r="T89" s="8">
        <v>230</v>
      </c>
      <c r="U89" s="8" t="s">
        <v>73</v>
      </c>
      <c r="V89" s="9">
        <v>2449</v>
      </c>
      <c r="W89" s="9">
        <v>8211101.0228370931</v>
      </c>
      <c r="X89" s="9">
        <v>2533729.7565245582</v>
      </c>
      <c r="Y89" s="49">
        <v>-457175</v>
      </c>
      <c r="AA89" s="96">
        <f t="shared" si="19"/>
        <v>7753926.0228370931</v>
      </c>
      <c r="AC89" s="135">
        <f t="shared" si="28"/>
        <v>-460982.78262662329</v>
      </c>
      <c r="AD89" s="92">
        <f t="shared" si="29"/>
        <v>-5.6115386493399019E-2</v>
      </c>
      <c r="AE89" s="129">
        <f t="shared" si="20"/>
        <v>-188.2330676303076</v>
      </c>
      <c r="AG89" s="116">
        <v>10456</v>
      </c>
      <c r="AH89" s="117">
        <v>26140</v>
      </c>
      <c r="AI89" s="118">
        <f t="shared" si="30"/>
        <v>15684</v>
      </c>
      <c r="AK89" s="138">
        <f t="shared" si="31"/>
        <v>7769610.0228370931</v>
      </c>
      <c r="AN89" s="40">
        <v>8672083.8054637164</v>
      </c>
      <c r="AO89" s="41">
        <v>2586625.7243463304</v>
      </c>
      <c r="AP89" s="42">
        <v>-457175</v>
      </c>
      <c r="AQ89" s="12"/>
      <c r="AR89" s="43">
        <v>8214908.8054637164</v>
      </c>
      <c r="AS89" s="12"/>
      <c r="AT89" s="40">
        <v>-31552.992000000002</v>
      </c>
      <c r="AU89" s="41">
        <v>12029.5782</v>
      </c>
      <c r="AV89" s="42">
        <v>-19523.413800000002</v>
      </c>
      <c r="AW89" s="44"/>
      <c r="AX89" s="43">
        <v>8195385.3916637171</v>
      </c>
      <c r="AY89" s="12"/>
      <c r="AZ89" s="43">
        <v>230</v>
      </c>
      <c r="BA89" s="10"/>
      <c r="BB89" s="8">
        <v>230</v>
      </c>
      <c r="BC89" s="8" t="s">
        <v>73</v>
      </c>
      <c r="BD89" s="9">
        <v>2449</v>
      </c>
      <c r="BE89" s="9">
        <v>8249090</v>
      </c>
      <c r="BF89" s="9">
        <v>2533341</v>
      </c>
      <c r="BG89" s="49">
        <f t="shared" si="32"/>
        <v>-457175</v>
      </c>
      <c r="BI89" s="99">
        <f t="shared" si="21"/>
        <v>7791915</v>
      </c>
      <c r="BK89" s="55">
        <f t="shared" si="33"/>
        <v>-422993.80546371639</v>
      </c>
      <c r="BL89" s="92">
        <f t="shared" si="34"/>
        <v>-5.1490992228956235E-2</v>
      </c>
      <c r="BM89" s="55">
        <f t="shared" si="22"/>
        <v>-172.72103122242402</v>
      </c>
      <c r="BO89" s="40">
        <v>8672083.8054637164</v>
      </c>
      <c r="BP89" s="41">
        <v>2586625.7243463304</v>
      </c>
      <c r="BQ89" s="42">
        <v>-457175</v>
      </c>
      <c r="BR89" s="12"/>
      <c r="BS89" s="43">
        <v>8214908.8054637164</v>
      </c>
      <c r="BT89" s="12"/>
      <c r="BU89" s="40">
        <v>-31552.992000000002</v>
      </c>
      <c r="BV89" s="41">
        <v>12029.5782</v>
      </c>
      <c r="BW89" s="42">
        <v>-19523.413800000002</v>
      </c>
      <c r="BX89" s="44"/>
      <c r="BY89" s="43">
        <v>8195385.3916637171</v>
      </c>
      <c r="BZ89" s="12"/>
      <c r="CA89" s="43">
        <v>230</v>
      </c>
    </row>
    <row r="90" spans="1:79" x14ac:dyDescent="0.25">
      <c r="A90" s="8">
        <v>231</v>
      </c>
      <c r="B90" s="8" t="s">
        <v>74</v>
      </c>
      <c r="C90" s="9">
        <v>1296</v>
      </c>
      <c r="D90" s="9">
        <v>2146592.229543543</v>
      </c>
      <c r="E90" s="9">
        <v>-249371.02465844015</v>
      </c>
      <c r="F90" s="49">
        <v>-121625</v>
      </c>
      <c r="H90" s="96">
        <f t="shared" si="23"/>
        <v>2024967.229543543</v>
      </c>
      <c r="J90" s="135">
        <f t="shared" si="24"/>
        <v>-137123.20634504082</v>
      </c>
      <c r="K90" s="92">
        <f t="shared" si="25"/>
        <v>-6.3421586844347441E-2</v>
      </c>
      <c r="L90" s="129">
        <f t="shared" si="18"/>
        <v>-105.80494316746977</v>
      </c>
      <c r="N90" s="116">
        <v>313680</v>
      </c>
      <c r="O90" s="117">
        <v>15945.4</v>
      </c>
      <c r="P90" s="118">
        <f t="shared" si="26"/>
        <v>-297734.59999999998</v>
      </c>
      <c r="R90" s="138">
        <f t="shared" si="27"/>
        <v>1727232.6295435429</v>
      </c>
      <c r="T90" s="8">
        <v>231</v>
      </c>
      <c r="U90" s="8" t="s">
        <v>74</v>
      </c>
      <c r="V90" s="9">
        <v>1296</v>
      </c>
      <c r="W90" s="9">
        <v>2168159.9049055334</v>
      </c>
      <c r="X90" s="9">
        <v>-231036.08258419603</v>
      </c>
      <c r="Y90" s="49">
        <v>-121625</v>
      </c>
      <c r="AA90" s="96">
        <f t="shared" si="19"/>
        <v>2046534.9049055334</v>
      </c>
      <c r="AC90" s="135">
        <f t="shared" si="28"/>
        <v>-115555.53098305035</v>
      </c>
      <c r="AD90" s="92">
        <f t="shared" si="29"/>
        <v>-5.3446206072115074E-2</v>
      </c>
      <c r="AE90" s="129">
        <f t="shared" si="20"/>
        <v>-89.163218351119099</v>
      </c>
      <c r="AG90" s="116">
        <v>313680</v>
      </c>
      <c r="AH90" s="117">
        <v>15945.4</v>
      </c>
      <c r="AI90" s="118">
        <f t="shared" si="30"/>
        <v>-297734.59999999998</v>
      </c>
      <c r="AK90" s="138">
        <f t="shared" si="31"/>
        <v>1748800.3049055333</v>
      </c>
      <c r="AN90" s="40">
        <v>2283715.4358885838</v>
      </c>
      <c r="AO90" s="41">
        <v>-151145.38742204043</v>
      </c>
      <c r="AP90" s="42">
        <v>-121625</v>
      </c>
      <c r="AQ90" s="12"/>
      <c r="AR90" s="43">
        <v>2162090.4358885838</v>
      </c>
      <c r="AS90" s="12"/>
      <c r="AT90" s="40">
        <v>-399671.23200000002</v>
      </c>
      <c r="AU90" s="41">
        <v>19720.62</v>
      </c>
      <c r="AV90" s="42">
        <v>-379950.61200000002</v>
      </c>
      <c r="AW90" s="44"/>
      <c r="AX90" s="43">
        <v>1782139.8238885838</v>
      </c>
      <c r="AY90" s="12"/>
      <c r="AZ90" s="43">
        <v>231</v>
      </c>
      <c r="BA90" s="10"/>
      <c r="BB90" s="8">
        <v>231</v>
      </c>
      <c r="BC90" s="8" t="s">
        <v>74</v>
      </c>
      <c r="BD90" s="9">
        <v>1296</v>
      </c>
      <c r="BE90" s="9">
        <v>2316116</v>
      </c>
      <c r="BF90" s="9">
        <v>-194526</v>
      </c>
      <c r="BG90" s="49">
        <f t="shared" si="32"/>
        <v>-121625</v>
      </c>
      <c r="BI90" s="99">
        <f t="shared" si="21"/>
        <v>2194491</v>
      </c>
      <c r="BK90" s="55">
        <f t="shared" si="33"/>
        <v>32400.564111416228</v>
      </c>
      <c r="BL90" s="92">
        <f t="shared" si="34"/>
        <v>1.498575803009837E-2</v>
      </c>
      <c r="BM90" s="55">
        <f t="shared" si="22"/>
        <v>25.000435271154497</v>
      </c>
      <c r="BO90" s="40">
        <v>2283715.4358885838</v>
      </c>
      <c r="BP90" s="41">
        <v>-151145.38742204043</v>
      </c>
      <c r="BQ90" s="42">
        <v>-121625</v>
      </c>
      <c r="BR90" s="12"/>
      <c r="BS90" s="43">
        <v>2162090.4358885838</v>
      </c>
      <c r="BT90" s="12"/>
      <c r="BU90" s="40">
        <v>-399671.23200000002</v>
      </c>
      <c r="BV90" s="41">
        <v>19720.62</v>
      </c>
      <c r="BW90" s="42">
        <v>-379950.61200000002</v>
      </c>
      <c r="BX90" s="44"/>
      <c r="BY90" s="43">
        <v>1782139.8238885838</v>
      </c>
      <c r="BZ90" s="12"/>
      <c r="CA90" s="43">
        <v>231</v>
      </c>
    </row>
    <row r="91" spans="1:79" x14ac:dyDescent="0.25">
      <c r="A91" s="8">
        <v>232</v>
      </c>
      <c r="B91" s="8" t="s">
        <v>75</v>
      </c>
      <c r="C91" s="9">
        <v>13772</v>
      </c>
      <c r="D91" s="9">
        <v>38850096.823982075</v>
      </c>
      <c r="E91" s="9">
        <v>10444828.513949089</v>
      </c>
      <c r="F91" s="49">
        <v>-433517</v>
      </c>
      <c r="H91" s="96">
        <f t="shared" si="23"/>
        <v>38416579.823982075</v>
      </c>
      <c r="J91" s="135">
        <f t="shared" si="24"/>
        <v>-631538.77061717212</v>
      </c>
      <c r="K91" s="92">
        <f t="shared" si="25"/>
        <v>-1.6173346971562426E-2</v>
      </c>
      <c r="L91" s="129">
        <f t="shared" si="18"/>
        <v>-45.856721653875411</v>
      </c>
      <c r="N91" s="116">
        <v>241925.7</v>
      </c>
      <c r="O91" s="117">
        <v>222190</v>
      </c>
      <c r="P91" s="118">
        <f t="shared" si="26"/>
        <v>-19735.700000000012</v>
      </c>
      <c r="R91" s="138">
        <f t="shared" si="27"/>
        <v>38396844.123982072</v>
      </c>
      <c r="T91" s="8">
        <v>232</v>
      </c>
      <c r="U91" s="8" t="s">
        <v>75</v>
      </c>
      <c r="V91" s="9">
        <v>13772</v>
      </c>
      <c r="W91" s="9">
        <v>38902604.503451586</v>
      </c>
      <c r="X91" s="9">
        <v>10443657.26583273</v>
      </c>
      <c r="Y91" s="49">
        <v>-433517</v>
      </c>
      <c r="AA91" s="96">
        <f t="shared" si="19"/>
        <v>38469087.503451586</v>
      </c>
      <c r="AC91" s="135">
        <f t="shared" si="28"/>
        <v>-579031.09114766121</v>
      </c>
      <c r="AD91" s="92">
        <f t="shared" si="29"/>
        <v>-1.4828655310111334E-2</v>
      </c>
      <c r="AE91" s="129">
        <f t="shared" si="20"/>
        <v>-42.044081552981503</v>
      </c>
      <c r="AG91" s="116">
        <v>241925.7</v>
      </c>
      <c r="AH91" s="117">
        <v>222190</v>
      </c>
      <c r="AI91" s="118">
        <f t="shared" si="30"/>
        <v>-19735.700000000012</v>
      </c>
      <c r="AK91" s="138">
        <f t="shared" si="31"/>
        <v>38449351.803451583</v>
      </c>
      <c r="AN91" s="40">
        <v>39481635.594599247</v>
      </c>
      <c r="AO91" s="41">
        <v>10347257.961254552</v>
      </c>
      <c r="AP91" s="42">
        <v>-433517</v>
      </c>
      <c r="AQ91" s="12"/>
      <c r="AR91" s="43">
        <v>39048118.594599247</v>
      </c>
      <c r="AS91" s="12"/>
      <c r="AT91" s="40">
        <v>-199572.67439999999</v>
      </c>
      <c r="AU91" s="41">
        <v>234018.024</v>
      </c>
      <c r="AV91" s="42">
        <v>34445.349600000016</v>
      </c>
      <c r="AW91" s="44"/>
      <c r="AX91" s="43">
        <v>39082563.944199249</v>
      </c>
      <c r="AY91" s="12"/>
      <c r="AZ91" s="43">
        <v>232</v>
      </c>
      <c r="BA91" s="10"/>
      <c r="BB91" s="8">
        <v>232</v>
      </c>
      <c r="BC91" s="8" t="s">
        <v>75</v>
      </c>
      <c r="BD91" s="9">
        <v>13772</v>
      </c>
      <c r="BE91" s="9">
        <v>38878967</v>
      </c>
      <c r="BF91" s="9">
        <v>10430331</v>
      </c>
      <c r="BG91" s="49">
        <f t="shared" si="32"/>
        <v>-433517</v>
      </c>
      <c r="BI91" s="99">
        <f t="shared" si="21"/>
        <v>38445450</v>
      </c>
      <c r="BK91" s="55">
        <f t="shared" si="33"/>
        <v>-602668.59459924698</v>
      </c>
      <c r="BL91" s="92">
        <f t="shared" si="34"/>
        <v>-1.5433998263942022E-2</v>
      </c>
      <c r="BM91" s="55">
        <f t="shared" si="22"/>
        <v>-43.760426561083861</v>
      </c>
      <c r="BO91" s="40">
        <v>39481635.594599247</v>
      </c>
      <c r="BP91" s="41">
        <v>10347257.961254552</v>
      </c>
      <c r="BQ91" s="42">
        <v>-433517</v>
      </c>
      <c r="BR91" s="12"/>
      <c r="BS91" s="43">
        <v>39048118.594599247</v>
      </c>
      <c r="BT91" s="12"/>
      <c r="BU91" s="40">
        <v>-199572.67439999999</v>
      </c>
      <c r="BV91" s="41">
        <v>234018.024</v>
      </c>
      <c r="BW91" s="42">
        <v>34445.349600000016</v>
      </c>
      <c r="BX91" s="44"/>
      <c r="BY91" s="43">
        <v>39082563.944199249</v>
      </c>
      <c r="BZ91" s="12"/>
      <c r="CA91" s="43">
        <v>232</v>
      </c>
    </row>
    <row r="92" spans="1:79" x14ac:dyDescent="0.25">
      <c r="A92" s="8">
        <v>233</v>
      </c>
      <c r="B92" s="8" t="s">
        <v>76</v>
      </c>
      <c r="C92" s="9">
        <v>16599</v>
      </c>
      <c r="D92" s="9">
        <v>48449422.772873014</v>
      </c>
      <c r="E92" s="9">
        <v>12142421.667336095</v>
      </c>
      <c r="F92" s="49">
        <v>22520</v>
      </c>
      <c r="H92" s="96">
        <f t="shared" si="23"/>
        <v>48471942.772873014</v>
      </c>
      <c r="J92" s="135">
        <f t="shared" si="24"/>
        <v>-969126.99672150612</v>
      </c>
      <c r="K92" s="92">
        <f t="shared" si="25"/>
        <v>-1.9601659131524375E-2</v>
      </c>
      <c r="L92" s="129">
        <f t="shared" si="18"/>
        <v>-58.384661529098508</v>
      </c>
      <c r="N92" s="116">
        <v>87569</v>
      </c>
      <c r="O92" s="117">
        <v>352955.35</v>
      </c>
      <c r="P92" s="118">
        <f t="shared" si="26"/>
        <v>265386.34999999998</v>
      </c>
      <c r="R92" s="138">
        <f t="shared" si="27"/>
        <v>48737329.122873016</v>
      </c>
      <c r="T92" s="8">
        <v>233</v>
      </c>
      <c r="U92" s="8" t="s">
        <v>76</v>
      </c>
      <c r="V92" s="9">
        <v>16599</v>
      </c>
      <c r="W92" s="9">
        <v>48493004.544929281</v>
      </c>
      <c r="X92" s="9">
        <v>12077275.98924138</v>
      </c>
      <c r="Y92" s="49">
        <v>22520</v>
      </c>
      <c r="AA92" s="96">
        <f t="shared" si="19"/>
        <v>48515524.544929281</v>
      </c>
      <c r="AC92" s="135">
        <f t="shared" si="28"/>
        <v>-925545.22466523945</v>
      </c>
      <c r="AD92" s="92">
        <f t="shared" si="29"/>
        <v>-1.8720169870483572E-2</v>
      </c>
      <c r="AE92" s="129">
        <f t="shared" si="20"/>
        <v>-55.759095407267871</v>
      </c>
      <c r="AG92" s="116">
        <v>87569</v>
      </c>
      <c r="AH92" s="117">
        <v>352955.35</v>
      </c>
      <c r="AI92" s="118">
        <f t="shared" si="30"/>
        <v>265386.34999999998</v>
      </c>
      <c r="AK92" s="138">
        <f t="shared" si="31"/>
        <v>48780910.894929282</v>
      </c>
      <c r="AN92" s="40">
        <v>49434734.76959452</v>
      </c>
      <c r="AO92" s="41">
        <v>11689366.881644139</v>
      </c>
      <c r="AP92" s="42">
        <v>22520</v>
      </c>
      <c r="AQ92" s="12"/>
      <c r="AR92" s="43">
        <v>49441069.76959452</v>
      </c>
      <c r="AS92" s="12"/>
      <c r="AT92" s="40">
        <v>-101350.83972</v>
      </c>
      <c r="AU92" s="41">
        <v>274905.44280000002</v>
      </c>
      <c r="AV92" s="42">
        <v>173554.60308000003</v>
      </c>
      <c r="AW92" s="44"/>
      <c r="AX92" s="43">
        <v>49614624.372674517</v>
      </c>
      <c r="AY92" s="12"/>
      <c r="AZ92" s="43">
        <v>233</v>
      </c>
      <c r="BA92" s="10"/>
      <c r="BB92" s="8">
        <v>233</v>
      </c>
      <c r="BC92" s="8" t="s">
        <v>76</v>
      </c>
      <c r="BD92" s="9">
        <v>16599</v>
      </c>
      <c r="BE92" s="9">
        <v>48472972</v>
      </c>
      <c r="BF92" s="9">
        <v>11879728</v>
      </c>
      <c r="BG92" s="49">
        <f t="shared" si="32"/>
        <v>6335</v>
      </c>
      <c r="BI92" s="99">
        <f t="shared" si="21"/>
        <v>48479307</v>
      </c>
      <c r="BK92" s="55">
        <f t="shared" si="33"/>
        <v>-961762.76959452033</v>
      </c>
      <c r="BL92" s="92">
        <f t="shared" si="34"/>
        <v>-1.9452709540398929E-2</v>
      </c>
      <c r="BM92" s="55">
        <f t="shared" si="22"/>
        <v>-57.941006662721868</v>
      </c>
      <c r="BO92" s="40">
        <v>49434734.76959452</v>
      </c>
      <c r="BP92" s="41">
        <v>11689366.881644139</v>
      </c>
      <c r="BQ92" s="42">
        <v>6335</v>
      </c>
      <c r="BR92" s="12"/>
      <c r="BS92" s="43">
        <v>49441069.76959452</v>
      </c>
      <c r="BT92" s="12"/>
      <c r="BU92" s="40">
        <v>-101350.83972</v>
      </c>
      <c r="BV92" s="41">
        <v>274905.44280000002</v>
      </c>
      <c r="BW92" s="42">
        <v>173554.60308000003</v>
      </c>
      <c r="BX92" s="44"/>
      <c r="BY92" s="43">
        <v>49614624.372674517</v>
      </c>
      <c r="BZ92" s="12"/>
      <c r="CA92" s="43">
        <v>233</v>
      </c>
    </row>
    <row r="93" spans="1:79" x14ac:dyDescent="0.25">
      <c r="A93" s="8">
        <v>235</v>
      </c>
      <c r="B93" s="8" t="s">
        <v>77</v>
      </c>
      <c r="C93" s="9">
        <v>9397</v>
      </c>
      <c r="D93" s="9">
        <v>-4756562.6310543995</v>
      </c>
      <c r="E93" s="9">
        <v>-14268131.739488633</v>
      </c>
      <c r="F93" s="49">
        <v>2088294</v>
      </c>
      <c r="H93" s="96">
        <f t="shared" si="23"/>
        <v>-2668268.6310543995</v>
      </c>
      <c r="J93" s="135">
        <f t="shared" si="24"/>
        <v>-1763530.3473029565</v>
      </c>
      <c r="K93" s="92">
        <f t="shared" si="25"/>
        <v>1.9492160097288949</v>
      </c>
      <c r="L93" s="129">
        <f t="shared" si="18"/>
        <v>-187.66950593837996</v>
      </c>
      <c r="N93" s="116">
        <v>909672.00000000023</v>
      </c>
      <c r="O93" s="117">
        <v>3832646.8</v>
      </c>
      <c r="P93" s="118">
        <f t="shared" si="26"/>
        <v>2922974.8</v>
      </c>
      <c r="R93" s="138">
        <f t="shared" si="27"/>
        <v>254706.16894560028</v>
      </c>
      <c r="T93" s="8">
        <v>235</v>
      </c>
      <c r="U93" s="8" t="s">
        <v>77</v>
      </c>
      <c r="V93" s="9">
        <v>9397</v>
      </c>
      <c r="W93" s="9">
        <v>-4668885.6117629819</v>
      </c>
      <c r="X93" s="9">
        <v>-14249771.678097241</v>
      </c>
      <c r="Y93" s="49">
        <v>2088294</v>
      </c>
      <c r="AA93" s="96">
        <f t="shared" si="19"/>
        <v>-2580591.6117629819</v>
      </c>
      <c r="AC93" s="135">
        <f t="shared" si="28"/>
        <v>-1675853.3280115388</v>
      </c>
      <c r="AD93" s="92">
        <f t="shared" si="29"/>
        <v>1.8523073004744681</v>
      </c>
      <c r="AE93" s="129">
        <f t="shared" si="20"/>
        <v>-178.33918569879097</v>
      </c>
      <c r="AG93" s="116">
        <v>909672.00000000023</v>
      </c>
      <c r="AH93" s="117">
        <v>3832646.8</v>
      </c>
      <c r="AI93" s="118">
        <f t="shared" si="30"/>
        <v>2922974.8</v>
      </c>
      <c r="AK93" s="138">
        <f t="shared" si="31"/>
        <v>342383.18823701795</v>
      </c>
      <c r="AN93" s="40">
        <v>-2993032.283751443</v>
      </c>
      <c r="AO93" s="41">
        <v>-12942493.073080275</v>
      </c>
      <c r="AP93" s="42">
        <v>2088294</v>
      </c>
      <c r="AQ93" s="12"/>
      <c r="AR93" s="43">
        <v>-904738.28375144303</v>
      </c>
      <c r="AS93" s="12"/>
      <c r="AT93" s="40">
        <v>-950460.2603519999</v>
      </c>
      <c r="AU93" s="41">
        <v>3829941.6102</v>
      </c>
      <c r="AV93" s="42">
        <v>2879481.3498480003</v>
      </c>
      <c r="AW93" s="44"/>
      <c r="AX93" s="43">
        <v>1974743.0660965573</v>
      </c>
      <c r="AY93" s="12"/>
      <c r="AZ93" s="43">
        <v>235</v>
      </c>
      <c r="BA93" s="10"/>
      <c r="BB93" s="8">
        <v>235</v>
      </c>
      <c r="BC93" s="8" t="s">
        <v>77</v>
      </c>
      <c r="BD93" s="9">
        <v>9397</v>
      </c>
      <c r="BE93" s="9">
        <v>-3558957</v>
      </c>
      <c r="BF93" s="9">
        <v>-13321685</v>
      </c>
      <c r="BG93" s="49">
        <f t="shared" si="32"/>
        <v>2088294</v>
      </c>
      <c r="BI93" s="99">
        <f t="shared" si="21"/>
        <v>-1470663</v>
      </c>
      <c r="BK93" s="55">
        <f t="shared" si="33"/>
        <v>-565924.71624855697</v>
      </c>
      <c r="BL93" s="92">
        <f t="shared" si="34"/>
        <v>0.62551206952576832</v>
      </c>
      <c r="BM93" s="55">
        <f t="shared" si="22"/>
        <v>-60.223977466059061</v>
      </c>
      <c r="BO93" s="40">
        <v>-2993032.283751443</v>
      </c>
      <c r="BP93" s="41">
        <v>-12942493.073080275</v>
      </c>
      <c r="BQ93" s="42">
        <v>2088294</v>
      </c>
      <c r="BR93" s="12"/>
      <c r="BS93" s="43">
        <v>-904738.28375144303</v>
      </c>
      <c r="BT93" s="12"/>
      <c r="BU93" s="40">
        <v>-950460.2603519999</v>
      </c>
      <c r="BV93" s="41">
        <v>3829941.6102</v>
      </c>
      <c r="BW93" s="42">
        <v>2879481.3498480003</v>
      </c>
      <c r="BX93" s="44"/>
      <c r="BY93" s="43">
        <v>1974743.0660965573</v>
      </c>
      <c r="BZ93" s="12"/>
      <c r="CA93" s="43">
        <v>235</v>
      </c>
    </row>
    <row r="94" spans="1:79" x14ac:dyDescent="0.25">
      <c r="A94" s="8">
        <v>236</v>
      </c>
      <c r="B94" s="8" t="s">
        <v>78</v>
      </c>
      <c r="C94" s="9">
        <v>4298</v>
      </c>
      <c r="D94" s="9">
        <v>10001574.555022545</v>
      </c>
      <c r="E94" s="9">
        <v>2678186.5139348833</v>
      </c>
      <c r="F94" s="49">
        <v>765638</v>
      </c>
      <c r="H94" s="96">
        <f t="shared" si="23"/>
        <v>10767212.555022545</v>
      </c>
      <c r="J94" s="135">
        <f t="shared" si="24"/>
        <v>466039.12421698496</v>
      </c>
      <c r="K94" s="92">
        <f t="shared" si="25"/>
        <v>4.5241362777496727E-2</v>
      </c>
      <c r="L94" s="129">
        <f t="shared" si="18"/>
        <v>108.4316249923185</v>
      </c>
      <c r="N94" s="116">
        <v>81034</v>
      </c>
      <c r="O94" s="117">
        <v>146645.4</v>
      </c>
      <c r="P94" s="118">
        <f t="shared" si="26"/>
        <v>65611.399999999994</v>
      </c>
      <c r="R94" s="138">
        <f t="shared" si="27"/>
        <v>10832823.955022546</v>
      </c>
      <c r="T94" s="8">
        <v>236</v>
      </c>
      <c r="U94" s="8" t="s">
        <v>78</v>
      </c>
      <c r="V94" s="9">
        <v>4298</v>
      </c>
      <c r="W94" s="9">
        <v>9995168.6932723857</v>
      </c>
      <c r="X94" s="9">
        <v>2690982.9858753495</v>
      </c>
      <c r="Y94" s="49">
        <v>765638</v>
      </c>
      <c r="AA94" s="96">
        <f t="shared" si="19"/>
        <v>10760806.693272386</v>
      </c>
      <c r="AC94" s="135">
        <f t="shared" si="28"/>
        <v>459633.26246682554</v>
      </c>
      <c r="AD94" s="92">
        <f t="shared" si="29"/>
        <v>4.4619505297551508E-2</v>
      </c>
      <c r="AE94" s="129">
        <f t="shared" si="20"/>
        <v>106.94119647901944</v>
      </c>
      <c r="AG94" s="116">
        <v>81034</v>
      </c>
      <c r="AH94" s="117">
        <v>146645.4</v>
      </c>
      <c r="AI94" s="118">
        <f t="shared" si="30"/>
        <v>65611.399999999994</v>
      </c>
      <c r="AK94" s="138">
        <f t="shared" si="31"/>
        <v>10826418.093272386</v>
      </c>
      <c r="AN94" s="40">
        <v>9535535.4308055602</v>
      </c>
      <c r="AO94" s="41">
        <v>2343773.3757767463</v>
      </c>
      <c r="AP94" s="42">
        <v>765638</v>
      </c>
      <c r="AQ94" s="12"/>
      <c r="AR94" s="43">
        <v>10301173.43080556</v>
      </c>
      <c r="AS94" s="12"/>
      <c r="AT94" s="40">
        <v>-53903.028000000006</v>
      </c>
      <c r="AU94" s="41">
        <v>176170.872</v>
      </c>
      <c r="AV94" s="42">
        <v>122267.844</v>
      </c>
      <c r="AW94" s="44"/>
      <c r="AX94" s="43">
        <v>10423441.274805561</v>
      </c>
      <c r="AY94" s="12"/>
      <c r="AZ94" s="43">
        <v>236</v>
      </c>
      <c r="BA94" s="10"/>
      <c r="BB94" s="8">
        <v>236</v>
      </c>
      <c r="BC94" s="8" t="s">
        <v>78</v>
      </c>
      <c r="BD94" s="9">
        <v>4298</v>
      </c>
      <c r="BE94" s="9">
        <v>9765579</v>
      </c>
      <c r="BF94" s="9">
        <v>2468009</v>
      </c>
      <c r="BG94" s="49">
        <f t="shared" si="32"/>
        <v>765638</v>
      </c>
      <c r="BI94" s="99">
        <f t="shared" si="21"/>
        <v>10531217</v>
      </c>
      <c r="BK94" s="55">
        <f t="shared" si="33"/>
        <v>230043.5691944398</v>
      </c>
      <c r="BL94" s="92">
        <f t="shared" si="34"/>
        <v>2.2331782950716732E-2</v>
      </c>
      <c r="BM94" s="55">
        <f t="shared" si="22"/>
        <v>53.523399068040902</v>
      </c>
      <c r="BO94" s="40">
        <v>9535535.4308055602</v>
      </c>
      <c r="BP94" s="41">
        <v>2343773.3757767463</v>
      </c>
      <c r="BQ94" s="42">
        <v>765638</v>
      </c>
      <c r="BR94" s="12"/>
      <c r="BS94" s="43">
        <v>10301173.43080556</v>
      </c>
      <c r="BT94" s="12"/>
      <c r="BU94" s="40">
        <v>-53903.028000000006</v>
      </c>
      <c r="BV94" s="41">
        <v>176170.872</v>
      </c>
      <c r="BW94" s="42">
        <v>122267.844</v>
      </c>
      <c r="BX94" s="44"/>
      <c r="BY94" s="43">
        <v>10423441.274805561</v>
      </c>
      <c r="BZ94" s="12"/>
      <c r="CA94" s="43">
        <v>236</v>
      </c>
    </row>
    <row r="95" spans="1:79" x14ac:dyDescent="0.25">
      <c r="A95" s="8">
        <v>239</v>
      </c>
      <c r="B95" s="8" t="s">
        <v>79</v>
      </c>
      <c r="C95" s="9">
        <v>2346</v>
      </c>
      <c r="D95" s="9">
        <v>7828425.32049865</v>
      </c>
      <c r="E95" s="9">
        <v>1635310.327532307</v>
      </c>
      <c r="F95" s="49">
        <v>-333669</v>
      </c>
      <c r="H95" s="96">
        <f t="shared" si="23"/>
        <v>7494756.32049865</v>
      </c>
      <c r="J95" s="135">
        <f t="shared" si="24"/>
        <v>-226399.15628930181</v>
      </c>
      <c r="K95" s="92">
        <f t="shared" si="25"/>
        <v>-2.9321926876090476E-2</v>
      </c>
      <c r="L95" s="129">
        <f t="shared" si="18"/>
        <v>-96.504329194075794</v>
      </c>
      <c r="N95" s="116">
        <v>31433.35</v>
      </c>
      <c r="O95" s="117">
        <v>53587</v>
      </c>
      <c r="P95" s="118">
        <f t="shared" si="26"/>
        <v>22153.65</v>
      </c>
      <c r="R95" s="138">
        <f t="shared" si="27"/>
        <v>7516909.9704986503</v>
      </c>
      <c r="T95" s="8">
        <v>239</v>
      </c>
      <c r="U95" s="8" t="s">
        <v>79</v>
      </c>
      <c r="V95" s="9">
        <v>2346</v>
      </c>
      <c r="W95" s="9">
        <v>7846172.1879829159</v>
      </c>
      <c r="X95" s="9">
        <v>1635502.8730338465</v>
      </c>
      <c r="Y95" s="49">
        <v>-333669</v>
      </c>
      <c r="AA95" s="96">
        <f t="shared" si="19"/>
        <v>7512503.1879829159</v>
      </c>
      <c r="AC95" s="135">
        <f t="shared" si="28"/>
        <v>-208652.28880503587</v>
      </c>
      <c r="AD95" s="92">
        <f t="shared" si="29"/>
        <v>-2.7023453864166522E-2</v>
      </c>
      <c r="AE95" s="129">
        <f t="shared" si="20"/>
        <v>-88.939594546051097</v>
      </c>
      <c r="AG95" s="116">
        <v>31433.35</v>
      </c>
      <c r="AH95" s="117">
        <v>53587</v>
      </c>
      <c r="AI95" s="118">
        <f t="shared" si="30"/>
        <v>22153.65</v>
      </c>
      <c r="AK95" s="138">
        <f t="shared" si="31"/>
        <v>7534656.8379829163</v>
      </c>
      <c r="AN95" s="40">
        <v>8054824.4767879518</v>
      </c>
      <c r="AO95" s="41">
        <v>1646438.4186953863</v>
      </c>
      <c r="AP95" s="42">
        <v>-333669</v>
      </c>
      <c r="AQ95" s="12"/>
      <c r="AR95" s="43">
        <v>7721155.4767879518</v>
      </c>
      <c r="AS95" s="12"/>
      <c r="AT95" s="40">
        <v>-44700.072000000007</v>
      </c>
      <c r="AU95" s="41">
        <v>49958.904000000002</v>
      </c>
      <c r="AV95" s="42">
        <v>5258.8319999999949</v>
      </c>
      <c r="AW95" s="44"/>
      <c r="AX95" s="43">
        <v>7726414.3087879522</v>
      </c>
      <c r="AY95" s="12"/>
      <c r="AZ95" s="43">
        <v>239</v>
      </c>
      <c r="BA95" s="10"/>
      <c r="BB95" s="8">
        <v>239</v>
      </c>
      <c r="BC95" s="8" t="s">
        <v>79</v>
      </c>
      <c r="BD95" s="9">
        <v>2346</v>
      </c>
      <c r="BE95" s="9">
        <v>7770763</v>
      </c>
      <c r="BF95" s="9">
        <v>1710683</v>
      </c>
      <c r="BG95" s="49">
        <f t="shared" si="32"/>
        <v>-333669</v>
      </c>
      <c r="BI95" s="99">
        <f t="shared" si="21"/>
        <v>7437094</v>
      </c>
      <c r="BK95" s="55">
        <f t="shared" si="33"/>
        <v>-284061.47678795177</v>
      </c>
      <c r="BL95" s="92">
        <f t="shared" si="34"/>
        <v>-3.6790021602585717E-2</v>
      </c>
      <c r="BM95" s="55">
        <f t="shared" si="22"/>
        <v>-121.08332343902462</v>
      </c>
      <c r="BO95" s="40">
        <v>8054824.4767879518</v>
      </c>
      <c r="BP95" s="41">
        <v>1646438.4186953863</v>
      </c>
      <c r="BQ95" s="42">
        <v>-333669</v>
      </c>
      <c r="BR95" s="12"/>
      <c r="BS95" s="43">
        <v>7721155.4767879518</v>
      </c>
      <c r="BT95" s="12"/>
      <c r="BU95" s="40">
        <v>-44700.072000000007</v>
      </c>
      <c r="BV95" s="41">
        <v>49958.904000000002</v>
      </c>
      <c r="BW95" s="42">
        <v>5258.8319999999949</v>
      </c>
      <c r="BX95" s="44"/>
      <c r="BY95" s="43">
        <v>7726414.3087879522</v>
      </c>
      <c r="BZ95" s="12"/>
      <c r="CA95" s="43">
        <v>239</v>
      </c>
    </row>
    <row r="96" spans="1:79" x14ac:dyDescent="0.25">
      <c r="A96" s="8">
        <v>240</v>
      </c>
      <c r="B96" s="8" t="s">
        <v>80</v>
      </c>
      <c r="C96" s="9">
        <v>21602</v>
      </c>
      <c r="D96" s="9">
        <v>43461529.623281285</v>
      </c>
      <c r="E96" s="9">
        <v>4502598.5737901125</v>
      </c>
      <c r="F96" s="49">
        <v>1309770</v>
      </c>
      <c r="H96" s="96">
        <f t="shared" si="23"/>
        <v>44771299.623281285</v>
      </c>
      <c r="J96" s="135">
        <f t="shared" si="24"/>
        <v>-1643125.4816370606</v>
      </c>
      <c r="K96" s="92">
        <f t="shared" si="25"/>
        <v>-3.5401181376755769E-2</v>
      </c>
      <c r="L96" s="129">
        <f t="shared" si="18"/>
        <v>-76.063581225676359</v>
      </c>
      <c r="N96" s="116">
        <v>346132.81000000006</v>
      </c>
      <c r="O96" s="117">
        <v>107239.35</v>
      </c>
      <c r="P96" s="118">
        <f t="shared" si="26"/>
        <v>-238893.46000000005</v>
      </c>
      <c r="R96" s="138">
        <f t="shared" si="27"/>
        <v>44532406.163281284</v>
      </c>
      <c r="T96" s="8">
        <v>240</v>
      </c>
      <c r="U96" s="8" t="s">
        <v>80</v>
      </c>
      <c r="V96" s="9">
        <v>21602</v>
      </c>
      <c r="W96" s="9">
        <v>43646965.773493685</v>
      </c>
      <c r="X96" s="9">
        <v>4488074.8472395409</v>
      </c>
      <c r="Y96" s="49">
        <v>1309770</v>
      </c>
      <c r="AA96" s="96">
        <f t="shared" si="19"/>
        <v>44956735.773493685</v>
      </c>
      <c r="AC96" s="135">
        <f t="shared" si="28"/>
        <v>-1457689.331424661</v>
      </c>
      <c r="AD96" s="92">
        <f t="shared" si="29"/>
        <v>-3.1405954681752495E-2</v>
      </c>
      <c r="AE96" s="129">
        <f t="shared" si="20"/>
        <v>-67.479369105854133</v>
      </c>
      <c r="AG96" s="116">
        <v>346132.81000000006</v>
      </c>
      <c r="AH96" s="117">
        <v>107239.35</v>
      </c>
      <c r="AI96" s="118">
        <f t="shared" si="30"/>
        <v>-238893.46000000005</v>
      </c>
      <c r="AK96" s="138">
        <f t="shared" si="31"/>
        <v>44717842.313493684</v>
      </c>
      <c r="AN96" s="40">
        <v>45104655.104918346</v>
      </c>
      <c r="AO96" s="41">
        <v>4874987.8172385935</v>
      </c>
      <c r="AP96" s="42">
        <v>1309770</v>
      </c>
      <c r="AQ96" s="12"/>
      <c r="AR96" s="43">
        <v>46414425.104918346</v>
      </c>
      <c r="AS96" s="12"/>
      <c r="AT96" s="40">
        <v>-356312.16215999995</v>
      </c>
      <c r="AU96" s="41">
        <v>140673.75599999999</v>
      </c>
      <c r="AV96" s="42">
        <v>-215638.40615999995</v>
      </c>
      <c r="AW96" s="44"/>
      <c r="AX96" s="43">
        <v>46198786.698758349</v>
      </c>
      <c r="AY96" s="12"/>
      <c r="AZ96" s="43">
        <v>240</v>
      </c>
      <c r="BA96" s="10"/>
      <c r="BB96" s="8">
        <v>240</v>
      </c>
      <c r="BC96" s="8" t="s">
        <v>80</v>
      </c>
      <c r="BD96" s="9">
        <v>21602</v>
      </c>
      <c r="BE96" s="9">
        <v>44078191</v>
      </c>
      <c r="BF96" s="9">
        <v>4768510</v>
      </c>
      <c r="BG96" s="49">
        <f t="shared" si="32"/>
        <v>1309770</v>
      </c>
      <c r="BI96" s="99">
        <f t="shared" si="21"/>
        <v>45387961</v>
      </c>
      <c r="BK96" s="55">
        <f t="shared" si="33"/>
        <v>-1026464.1049183458</v>
      </c>
      <c r="BL96" s="92">
        <f t="shared" si="34"/>
        <v>-2.2115195924500973E-2</v>
      </c>
      <c r="BM96" s="55">
        <f t="shared" si="22"/>
        <v>-47.517086608570771</v>
      </c>
      <c r="BO96" s="40">
        <v>45104655.104918346</v>
      </c>
      <c r="BP96" s="41">
        <v>4874987.8172385935</v>
      </c>
      <c r="BQ96" s="42">
        <v>1309770</v>
      </c>
      <c r="BR96" s="12"/>
      <c r="BS96" s="43">
        <v>46414425.104918346</v>
      </c>
      <c r="BT96" s="12"/>
      <c r="BU96" s="40">
        <v>-356312.16215999995</v>
      </c>
      <c r="BV96" s="41">
        <v>140673.75599999999</v>
      </c>
      <c r="BW96" s="42">
        <v>-215638.40615999995</v>
      </c>
      <c r="BX96" s="44"/>
      <c r="BY96" s="43">
        <v>46198786.698758349</v>
      </c>
      <c r="BZ96" s="12"/>
      <c r="CA96" s="43">
        <v>240</v>
      </c>
    </row>
    <row r="97" spans="1:79" x14ac:dyDescent="0.25">
      <c r="A97" s="8">
        <v>241</v>
      </c>
      <c r="B97" s="8" t="s">
        <v>81</v>
      </c>
      <c r="C97" s="9">
        <v>8316</v>
      </c>
      <c r="D97" s="9">
        <v>12956294.006391983</v>
      </c>
      <c r="E97" s="9">
        <v>1915399.0773421125</v>
      </c>
      <c r="F97" s="49">
        <v>-718511</v>
      </c>
      <c r="H97" s="96">
        <f t="shared" si="23"/>
        <v>12237783.006391983</v>
      </c>
      <c r="J97" s="135">
        <f t="shared" si="24"/>
        <v>-453136.4707775116</v>
      </c>
      <c r="K97" s="92">
        <f t="shared" si="25"/>
        <v>-3.5705566613411087E-2</v>
      </c>
      <c r="L97" s="129">
        <f t="shared" si="18"/>
        <v>-54.489715100710868</v>
      </c>
      <c r="N97" s="116">
        <v>242539.99</v>
      </c>
      <c r="O97" s="117">
        <v>164747.35</v>
      </c>
      <c r="P97" s="118">
        <f t="shared" si="26"/>
        <v>-77792.639999999985</v>
      </c>
      <c r="R97" s="138">
        <f t="shared" si="27"/>
        <v>12159990.366391983</v>
      </c>
      <c r="T97" s="8">
        <v>241</v>
      </c>
      <c r="U97" s="8" t="s">
        <v>81</v>
      </c>
      <c r="V97" s="9">
        <v>8316</v>
      </c>
      <c r="W97" s="9">
        <v>12832465.089138065</v>
      </c>
      <c r="X97" s="9">
        <v>1797568.1209675325</v>
      </c>
      <c r="Y97" s="49">
        <v>-718511</v>
      </c>
      <c r="AA97" s="96">
        <f t="shared" si="19"/>
        <v>12113954.089138065</v>
      </c>
      <c r="AC97" s="135">
        <f t="shared" si="28"/>
        <v>-576965.38803143054</v>
      </c>
      <c r="AD97" s="92">
        <f t="shared" si="29"/>
        <v>-4.5462851534860842E-2</v>
      </c>
      <c r="AE97" s="129">
        <f t="shared" si="20"/>
        <v>-69.380157290936808</v>
      </c>
      <c r="AG97" s="116">
        <v>242539.99</v>
      </c>
      <c r="AH97" s="117">
        <v>164747.35</v>
      </c>
      <c r="AI97" s="118">
        <f t="shared" si="30"/>
        <v>-77792.639999999985</v>
      </c>
      <c r="AK97" s="138">
        <f t="shared" si="31"/>
        <v>12036161.449138064</v>
      </c>
      <c r="AN97" s="40">
        <v>13409430.477169495</v>
      </c>
      <c r="AO97" s="41">
        <v>1575896.7871435317</v>
      </c>
      <c r="AP97" s="42">
        <v>-718511</v>
      </c>
      <c r="AQ97" s="12"/>
      <c r="AR97" s="43">
        <v>12690919.477169495</v>
      </c>
      <c r="AS97" s="12"/>
      <c r="AT97" s="40">
        <v>-217124.02619999999</v>
      </c>
      <c r="AU97" s="41">
        <v>134165.95140000002</v>
      </c>
      <c r="AV97" s="42">
        <v>-82958.074799999973</v>
      </c>
      <c r="AW97" s="44"/>
      <c r="AX97" s="43">
        <v>12607961.402369495</v>
      </c>
      <c r="AY97" s="12"/>
      <c r="AZ97" s="43">
        <v>241</v>
      </c>
      <c r="BA97" s="10"/>
      <c r="BB97" s="8">
        <v>241</v>
      </c>
      <c r="BC97" s="8" t="s">
        <v>81</v>
      </c>
      <c r="BD97" s="9">
        <v>8316</v>
      </c>
      <c r="BE97" s="9">
        <v>12700323</v>
      </c>
      <c r="BF97" s="9">
        <v>1663375</v>
      </c>
      <c r="BG97" s="49">
        <f t="shared" si="32"/>
        <v>-718511</v>
      </c>
      <c r="BI97" s="99">
        <f t="shared" si="21"/>
        <v>11981812</v>
      </c>
      <c r="BK97" s="55">
        <f t="shared" si="33"/>
        <v>-709107.47716949508</v>
      </c>
      <c r="BL97" s="92">
        <f t="shared" si="34"/>
        <v>-5.5875185280716166E-2</v>
      </c>
      <c r="BM97" s="55">
        <f t="shared" si="22"/>
        <v>-85.270259399891188</v>
      </c>
      <c r="BO97" s="40">
        <v>13409430.477169495</v>
      </c>
      <c r="BP97" s="41">
        <v>1575896.7871435317</v>
      </c>
      <c r="BQ97" s="42">
        <v>-718511</v>
      </c>
      <c r="BR97" s="12"/>
      <c r="BS97" s="43">
        <v>12690919.477169495</v>
      </c>
      <c r="BT97" s="12"/>
      <c r="BU97" s="40">
        <v>-217124.02619999999</v>
      </c>
      <c r="BV97" s="41">
        <v>134165.95140000002</v>
      </c>
      <c r="BW97" s="42">
        <v>-82958.074799999973</v>
      </c>
      <c r="BX97" s="44"/>
      <c r="BY97" s="43">
        <v>12607961.402369495</v>
      </c>
      <c r="BZ97" s="12"/>
      <c r="CA97" s="43">
        <v>241</v>
      </c>
    </row>
    <row r="98" spans="1:79" x14ac:dyDescent="0.25">
      <c r="A98" s="8">
        <v>244</v>
      </c>
      <c r="B98" s="8" t="s">
        <v>82</v>
      </c>
      <c r="C98" s="9">
        <v>17297</v>
      </c>
      <c r="D98" s="9">
        <v>24516983.136649851</v>
      </c>
      <c r="E98" s="9">
        <v>2715623.2062985278</v>
      </c>
      <c r="F98" s="49">
        <v>-923081</v>
      </c>
      <c r="H98" s="96">
        <f t="shared" si="23"/>
        <v>23593902.136649851</v>
      </c>
      <c r="J98" s="135">
        <f t="shared" si="24"/>
        <v>-369638.20189772174</v>
      </c>
      <c r="K98" s="92">
        <f t="shared" si="25"/>
        <v>-1.542502471152497E-2</v>
      </c>
      <c r="L98" s="129">
        <f t="shared" si="18"/>
        <v>-21.37007584539063</v>
      </c>
      <c r="N98" s="116">
        <v>541853.446</v>
      </c>
      <c r="O98" s="117">
        <v>171282.35</v>
      </c>
      <c r="P98" s="118">
        <f t="shared" si="26"/>
        <v>-370571.09600000002</v>
      </c>
      <c r="R98" s="138">
        <f t="shared" si="27"/>
        <v>23223331.04064985</v>
      </c>
      <c r="T98" s="8">
        <v>244</v>
      </c>
      <c r="U98" s="8" t="s">
        <v>82</v>
      </c>
      <c r="V98" s="9">
        <v>17297</v>
      </c>
      <c r="W98" s="9">
        <v>24335703.739034694</v>
      </c>
      <c r="X98" s="9">
        <v>2563699.7707317071</v>
      </c>
      <c r="Y98" s="49">
        <v>-923081</v>
      </c>
      <c r="AA98" s="96">
        <f t="shared" si="19"/>
        <v>23412622.739034694</v>
      </c>
      <c r="AC98" s="135">
        <f t="shared" si="28"/>
        <v>-550917.59951287881</v>
      </c>
      <c r="AD98" s="92">
        <f t="shared" si="29"/>
        <v>-2.2989825031265388E-2</v>
      </c>
      <c r="AE98" s="129">
        <f t="shared" si="20"/>
        <v>-31.850471151811227</v>
      </c>
      <c r="AG98" s="116">
        <v>541853.446</v>
      </c>
      <c r="AH98" s="117">
        <v>171282.35</v>
      </c>
      <c r="AI98" s="118">
        <f t="shared" si="30"/>
        <v>-370571.09600000002</v>
      </c>
      <c r="AK98" s="138">
        <f t="shared" si="31"/>
        <v>23042051.643034693</v>
      </c>
      <c r="AN98" s="40">
        <v>24886621.338547572</v>
      </c>
      <c r="AO98" s="41">
        <v>2842673.5435629282</v>
      </c>
      <c r="AP98" s="42">
        <v>-923081</v>
      </c>
      <c r="AQ98" s="12"/>
      <c r="AR98" s="43">
        <v>23963540.338547572</v>
      </c>
      <c r="AS98" s="12"/>
      <c r="AT98" s="40">
        <v>-458723.97123599995</v>
      </c>
      <c r="AU98" s="41">
        <v>189383.6874</v>
      </c>
      <c r="AV98" s="42">
        <v>-269340.28383599996</v>
      </c>
      <c r="AW98" s="44"/>
      <c r="AX98" s="43">
        <v>23694200.054711573</v>
      </c>
      <c r="AY98" s="12"/>
      <c r="AZ98" s="43">
        <v>244</v>
      </c>
      <c r="BA98" s="10"/>
      <c r="BB98" s="8">
        <v>244</v>
      </c>
      <c r="BC98" s="8" t="s">
        <v>82</v>
      </c>
      <c r="BD98" s="9">
        <v>17297</v>
      </c>
      <c r="BE98" s="9">
        <v>24104001</v>
      </c>
      <c r="BF98" s="9">
        <v>2252281</v>
      </c>
      <c r="BG98" s="49">
        <f t="shared" si="32"/>
        <v>-923081</v>
      </c>
      <c r="BI98" s="99">
        <f t="shared" si="21"/>
        <v>23180920</v>
      </c>
      <c r="BK98" s="55">
        <f t="shared" si="33"/>
        <v>-782620.33854757249</v>
      </c>
      <c r="BL98" s="92">
        <f t="shared" si="34"/>
        <v>-3.2658794464049005E-2</v>
      </c>
      <c r="BM98" s="55">
        <f t="shared" si="22"/>
        <v>-45.246015988181334</v>
      </c>
      <c r="BO98" s="40">
        <v>24886621.338547572</v>
      </c>
      <c r="BP98" s="41">
        <v>2842673.5435629282</v>
      </c>
      <c r="BQ98" s="42">
        <v>-923081</v>
      </c>
      <c r="BR98" s="12"/>
      <c r="BS98" s="43">
        <v>23963540.338547572</v>
      </c>
      <c r="BT98" s="12"/>
      <c r="BU98" s="40">
        <v>-458723.97123599995</v>
      </c>
      <c r="BV98" s="41">
        <v>189383.6874</v>
      </c>
      <c r="BW98" s="42">
        <v>-269340.28383599996</v>
      </c>
      <c r="BX98" s="44"/>
      <c r="BY98" s="43">
        <v>23694200.054711573</v>
      </c>
      <c r="BZ98" s="12"/>
      <c r="CA98" s="43">
        <v>244</v>
      </c>
    </row>
    <row r="99" spans="1:79" x14ac:dyDescent="0.25">
      <c r="A99" s="8">
        <v>245</v>
      </c>
      <c r="B99" s="8" t="s">
        <v>83</v>
      </c>
      <c r="C99" s="9">
        <v>35511</v>
      </c>
      <c r="D99" s="9">
        <v>24793805.994958598</v>
      </c>
      <c r="E99" s="9">
        <v>-6711090.2240617126</v>
      </c>
      <c r="F99" s="49">
        <v>-3365625</v>
      </c>
      <c r="H99" s="96">
        <f t="shared" si="23"/>
        <v>21428180.994958598</v>
      </c>
      <c r="J99" s="135">
        <f t="shared" si="24"/>
        <v>69212.199077975005</v>
      </c>
      <c r="K99" s="92">
        <f t="shared" si="25"/>
        <v>3.2404279316763434E-3</v>
      </c>
      <c r="L99" s="129">
        <f t="shared" si="18"/>
        <v>1.949035484159134</v>
      </c>
      <c r="N99" s="116">
        <v>1433870.4900000002</v>
      </c>
      <c r="O99" s="117">
        <v>343937.05</v>
      </c>
      <c r="P99" s="118">
        <f t="shared" si="26"/>
        <v>-1089933.4400000002</v>
      </c>
      <c r="R99" s="138">
        <f t="shared" si="27"/>
        <v>20338247.554958597</v>
      </c>
      <c r="T99" s="8">
        <v>245</v>
      </c>
      <c r="U99" s="8" t="s">
        <v>83</v>
      </c>
      <c r="V99" s="9">
        <v>35511</v>
      </c>
      <c r="W99" s="9">
        <v>24543287.468666948</v>
      </c>
      <c r="X99" s="9">
        <v>-6676886.4599594409</v>
      </c>
      <c r="Y99" s="49">
        <v>-3365625</v>
      </c>
      <c r="AA99" s="96">
        <f t="shared" si="19"/>
        <v>21177662.468666948</v>
      </c>
      <c r="AC99" s="135">
        <f t="shared" si="28"/>
        <v>-181306.32721367478</v>
      </c>
      <c r="AD99" s="92">
        <f t="shared" si="29"/>
        <v>-8.4885337371082385E-3</v>
      </c>
      <c r="AE99" s="129">
        <f t="shared" si="20"/>
        <v>-5.105638456074872</v>
      </c>
      <c r="AG99" s="116">
        <v>1433870.4900000002</v>
      </c>
      <c r="AH99" s="117">
        <v>343937.05</v>
      </c>
      <c r="AI99" s="118">
        <f t="shared" si="30"/>
        <v>-1089933.4400000002</v>
      </c>
      <c r="AK99" s="138">
        <f t="shared" si="31"/>
        <v>20087729.028666947</v>
      </c>
      <c r="AN99" s="40">
        <v>24735338.795880623</v>
      </c>
      <c r="AO99" s="41">
        <v>-6637274.5343648782</v>
      </c>
      <c r="AP99" s="42">
        <v>-3365625</v>
      </c>
      <c r="AQ99" s="12"/>
      <c r="AR99" s="43">
        <v>21358968.795880623</v>
      </c>
      <c r="AS99" s="12"/>
      <c r="AT99" s="40">
        <v>-1252900.9475039998</v>
      </c>
      <c r="AU99" s="41">
        <v>400985.94000000006</v>
      </c>
      <c r="AV99" s="42">
        <v>-851915.00750399975</v>
      </c>
      <c r="AW99" s="44"/>
      <c r="AX99" s="43">
        <v>20507053.788376622</v>
      </c>
      <c r="AY99" s="12"/>
      <c r="AZ99" s="43">
        <v>245</v>
      </c>
      <c r="BA99" s="10"/>
      <c r="BB99" s="8">
        <v>245</v>
      </c>
      <c r="BC99" s="8" t="s">
        <v>83</v>
      </c>
      <c r="BD99" s="9">
        <v>35511</v>
      </c>
      <c r="BE99" s="9">
        <v>24593751</v>
      </c>
      <c r="BF99" s="9">
        <v>-6626791</v>
      </c>
      <c r="BG99" s="49">
        <f t="shared" si="32"/>
        <v>-3376370</v>
      </c>
      <c r="BI99" s="99">
        <f t="shared" si="21"/>
        <v>21217381</v>
      </c>
      <c r="BK99" s="55">
        <f t="shared" si="33"/>
        <v>-141587.79588062316</v>
      </c>
      <c r="BL99" s="92">
        <f t="shared" si="34"/>
        <v>-6.628962157945114E-3</v>
      </c>
      <c r="BM99" s="55">
        <f t="shared" si="22"/>
        <v>-3.9871531604467112</v>
      </c>
      <c r="BO99" s="40">
        <v>24735338.795880623</v>
      </c>
      <c r="BP99" s="41">
        <v>-6637274.5343648782</v>
      </c>
      <c r="BQ99" s="42">
        <v>-3376370</v>
      </c>
      <c r="BR99" s="12"/>
      <c r="BS99" s="43">
        <v>21358968.795880623</v>
      </c>
      <c r="BT99" s="12"/>
      <c r="BU99" s="40">
        <v>-1252900.9475039998</v>
      </c>
      <c r="BV99" s="41">
        <v>400985.94000000006</v>
      </c>
      <c r="BW99" s="42">
        <v>-851915.00750399975</v>
      </c>
      <c r="BX99" s="44"/>
      <c r="BY99" s="43">
        <v>20507053.788376622</v>
      </c>
      <c r="BZ99" s="12"/>
      <c r="CA99" s="43">
        <v>245</v>
      </c>
    </row>
    <row r="100" spans="1:79" x14ac:dyDescent="0.25">
      <c r="A100" s="8">
        <v>249</v>
      </c>
      <c r="B100" s="8" t="s">
        <v>84</v>
      </c>
      <c r="C100" s="9">
        <v>9992</v>
      </c>
      <c r="D100" s="9">
        <v>27384467.893595666</v>
      </c>
      <c r="E100" s="9">
        <v>5771606.3051356096</v>
      </c>
      <c r="F100" s="49">
        <v>80979</v>
      </c>
      <c r="H100" s="96">
        <f t="shared" si="23"/>
        <v>27465446.893595666</v>
      </c>
      <c r="J100" s="135">
        <f t="shared" si="24"/>
        <v>-870894.48507519439</v>
      </c>
      <c r="K100" s="92">
        <f t="shared" si="25"/>
        <v>-3.0734189479052796E-2</v>
      </c>
      <c r="L100" s="129">
        <f t="shared" si="18"/>
        <v>-87.159175848198004</v>
      </c>
      <c r="N100" s="116">
        <v>72564.639999999999</v>
      </c>
      <c r="O100" s="117">
        <v>207878.35</v>
      </c>
      <c r="P100" s="118">
        <f t="shared" si="26"/>
        <v>135313.71000000002</v>
      </c>
      <c r="R100" s="138">
        <f t="shared" si="27"/>
        <v>27600760.603595667</v>
      </c>
      <c r="T100" s="8">
        <v>249</v>
      </c>
      <c r="U100" s="8" t="s">
        <v>84</v>
      </c>
      <c r="V100" s="9">
        <v>9992</v>
      </c>
      <c r="W100" s="9">
        <v>27391729.52880162</v>
      </c>
      <c r="X100" s="9">
        <v>5695775.4824897563</v>
      </c>
      <c r="Y100" s="49">
        <v>80979</v>
      </c>
      <c r="AA100" s="96">
        <f t="shared" si="19"/>
        <v>27472708.52880162</v>
      </c>
      <c r="AC100" s="135">
        <f t="shared" si="28"/>
        <v>-863632.84986924008</v>
      </c>
      <c r="AD100" s="92">
        <f t="shared" si="29"/>
        <v>-3.0477923678577219E-2</v>
      </c>
      <c r="AE100" s="129">
        <f t="shared" si="20"/>
        <v>-86.432430931669344</v>
      </c>
      <c r="AG100" s="116">
        <v>72564.639999999999</v>
      </c>
      <c r="AH100" s="117">
        <v>207878.35</v>
      </c>
      <c r="AI100" s="118">
        <f t="shared" si="30"/>
        <v>135313.71000000002</v>
      </c>
      <c r="AK100" s="138">
        <f t="shared" si="31"/>
        <v>27608022.238801621</v>
      </c>
      <c r="AN100" s="40">
        <v>28255362.37867086</v>
      </c>
      <c r="AO100" s="41">
        <v>5688475.6003863486</v>
      </c>
      <c r="AP100" s="42">
        <v>80979</v>
      </c>
      <c r="AQ100" s="12"/>
      <c r="AR100" s="43">
        <v>28336341.37867086</v>
      </c>
      <c r="AS100" s="12"/>
      <c r="AT100" s="40">
        <v>-101916.16416000001</v>
      </c>
      <c r="AU100" s="41">
        <v>202662.23819999999</v>
      </c>
      <c r="AV100" s="42">
        <v>100746.07403999998</v>
      </c>
      <c r="AW100" s="44"/>
      <c r="AX100" s="43">
        <v>28437087.452710859</v>
      </c>
      <c r="AY100" s="12"/>
      <c r="AZ100" s="43">
        <v>249</v>
      </c>
      <c r="BA100" s="10"/>
      <c r="BB100" s="8">
        <v>249</v>
      </c>
      <c r="BC100" s="8" t="s">
        <v>84</v>
      </c>
      <c r="BD100" s="9">
        <v>9992</v>
      </c>
      <c r="BE100" s="9">
        <v>27914885</v>
      </c>
      <c r="BF100" s="9">
        <v>5780487</v>
      </c>
      <c r="BG100" s="49">
        <f t="shared" si="32"/>
        <v>80979</v>
      </c>
      <c r="BI100" s="99">
        <f t="shared" si="21"/>
        <v>27995864</v>
      </c>
      <c r="BK100" s="55">
        <f t="shared" si="33"/>
        <v>-340477.37867086008</v>
      </c>
      <c r="BL100" s="92">
        <f t="shared" si="34"/>
        <v>-1.2015573009970226E-2</v>
      </c>
      <c r="BM100" s="55">
        <f t="shared" si="22"/>
        <v>-34.074997865378307</v>
      </c>
      <c r="BO100" s="40">
        <v>28255362.37867086</v>
      </c>
      <c r="BP100" s="41">
        <v>5688475.6003863486</v>
      </c>
      <c r="BQ100" s="42">
        <v>80979</v>
      </c>
      <c r="BR100" s="12"/>
      <c r="BS100" s="43">
        <v>28336341.37867086</v>
      </c>
      <c r="BT100" s="12"/>
      <c r="BU100" s="40">
        <v>-101916.16416000001</v>
      </c>
      <c r="BV100" s="41">
        <v>202662.23819999999</v>
      </c>
      <c r="BW100" s="42">
        <v>100746.07403999998</v>
      </c>
      <c r="BX100" s="44"/>
      <c r="BY100" s="43">
        <v>28437087.452710859</v>
      </c>
      <c r="BZ100" s="12"/>
      <c r="CA100" s="43">
        <v>249</v>
      </c>
    </row>
    <row r="101" spans="1:79" x14ac:dyDescent="0.25">
      <c r="A101" s="8">
        <v>250</v>
      </c>
      <c r="B101" s="8" t="s">
        <v>85</v>
      </c>
      <c r="C101" s="9">
        <v>1994</v>
      </c>
      <c r="D101" s="9">
        <v>6987578.7225201456</v>
      </c>
      <c r="E101" s="9">
        <v>1955714.8215255819</v>
      </c>
      <c r="F101" s="49">
        <v>-189353</v>
      </c>
      <c r="H101" s="96">
        <f t="shared" si="23"/>
        <v>6798225.7225201456</v>
      </c>
      <c r="J101" s="135">
        <f t="shared" si="24"/>
        <v>-177102.0100868158</v>
      </c>
      <c r="K101" s="92">
        <f t="shared" si="25"/>
        <v>-2.5389776204913263E-2</v>
      </c>
      <c r="L101" s="129">
        <f t="shared" si="18"/>
        <v>-88.817457415654872</v>
      </c>
      <c r="N101" s="116">
        <v>50973</v>
      </c>
      <c r="O101" s="117">
        <v>82341</v>
      </c>
      <c r="P101" s="118">
        <f t="shared" si="26"/>
        <v>31368</v>
      </c>
      <c r="R101" s="138">
        <f t="shared" si="27"/>
        <v>6829593.7225201456</v>
      </c>
      <c r="T101" s="8">
        <v>250</v>
      </c>
      <c r="U101" s="8" t="s">
        <v>85</v>
      </c>
      <c r="V101" s="9">
        <v>1994</v>
      </c>
      <c r="W101" s="9">
        <v>6995903.0479004644</v>
      </c>
      <c r="X101" s="9">
        <v>1948145.2766660473</v>
      </c>
      <c r="Y101" s="49">
        <v>-189353</v>
      </c>
      <c r="AA101" s="96">
        <f t="shared" si="19"/>
        <v>6806550.0479004644</v>
      </c>
      <c r="AC101" s="135">
        <f t="shared" si="28"/>
        <v>-168777.68470649701</v>
      </c>
      <c r="AD101" s="92">
        <f t="shared" si="29"/>
        <v>-2.4196380611268851E-2</v>
      </c>
      <c r="AE101" s="129">
        <f t="shared" si="20"/>
        <v>-84.642770665244242</v>
      </c>
      <c r="AG101" s="116">
        <v>50973</v>
      </c>
      <c r="AH101" s="117">
        <v>82341</v>
      </c>
      <c r="AI101" s="118">
        <f t="shared" si="30"/>
        <v>31368</v>
      </c>
      <c r="AK101" s="138">
        <f t="shared" si="31"/>
        <v>6837918.0479004644</v>
      </c>
      <c r="AN101" s="40">
        <v>7164680.7326069614</v>
      </c>
      <c r="AO101" s="41">
        <v>1932693.92127628</v>
      </c>
      <c r="AP101" s="42">
        <v>-189353</v>
      </c>
      <c r="AQ101" s="12"/>
      <c r="AR101" s="43">
        <v>6975327.7326069614</v>
      </c>
      <c r="AS101" s="12"/>
      <c r="AT101" s="40">
        <v>-74938.356</v>
      </c>
      <c r="AU101" s="41">
        <v>23664.743999999999</v>
      </c>
      <c r="AV101" s="42">
        <v>-51273.612000000001</v>
      </c>
      <c r="AW101" s="44"/>
      <c r="AX101" s="43">
        <v>6924054.1206069617</v>
      </c>
      <c r="AY101" s="12"/>
      <c r="AZ101" s="43">
        <v>250</v>
      </c>
      <c r="BA101" s="10"/>
      <c r="BB101" s="8">
        <v>250</v>
      </c>
      <c r="BC101" s="8" t="s">
        <v>85</v>
      </c>
      <c r="BD101" s="9">
        <v>1994</v>
      </c>
      <c r="BE101" s="9">
        <v>6961410</v>
      </c>
      <c r="BF101" s="9">
        <v>1934676</v>
      </c>
      <c r="BG101" s="49">
        <f t="shared" si="32"/>
        <v>-189353</v>
      </c>
      <c r="BI101" s="99">
        <f t="shared" si="21"/>
        <v>6772057</v>
      </c>
      <c r="BK101" s="55">
        <f t="shared" si="33"/>
        <v>-203270.73260696139</v>
      </c>
      <c r="BL101" s="92">
        <f t="shared" si="34"/>
        <v>-2.9141388103780311E-2</v>
      </c>
      <c r="BM101" s="55">
        <f t="shared" si="22"/>
        <v>-101.9411898731</v>
      </c>
      <c r="BO101" s="40">
        <v>7164680.7326069614</v>
      </c>
      <c r="BP101" s="41">
        <v>1932693.92127628</v>
      </c>
      <c r="BQ101" s="42">
        <v>-189353</v>
      </c>
      <c r="BR101" s="12"/>
      <c r="BS101" s="43">
        <v>6975327.7326069614</v>
      </c>
      <c r="BT101" s="12"/>
      <c r="BU101" s="40">
        <v>-74938.356</v>
      </c>
      <c r="BV101" s="41">
        <v>23664.743999999999</v>
      </c>
      <c r="BW101" s="42">
        <v>-51273.612000000001</v>
      </c>
      <c r="BX101" s="44"/>
      <c r="BY101" s="43">
        <v>6924054.1206069617</v>
      </c>
      <c r="BZ101" s="12"/>
      <c r="CA101" s="43">
        <v>250</v>
      </c>
    </row>
    <row r="102" spans="1:79" x14ac:dyDescent="0.25">
      <c r="A102" s="8">
        <v>256</v>
      </c>
      <c r="B102" s="8" t="s">
        <v>86</v>
      </c>
      <c r="C102" s="9">
        <v>1699</v>
      </c>
      <c r="D102" s="9">
        <v>6406166.4918079441</v>
      </c>
      <c r="E102" s="9">
        <v>1759074.9471648785</v>
      </c>
      <c r="F102" s="49">
        <v>182758</v>
      </c>
      <c r="H102" s="96">
        <f t="shared" si="23"/>
        <v>6588924.4918079441</v>
      </c>
      <c r="J102" s="135">
        <f t="shared" si="24"/>
        <v>-542412.36999708414</v>
      </c>
      <c r="K102" s="92">
        <f t="shared" si="25"/>
        <v>-7.6060405013568935E-2</v>
      </c>
      <c r="L102" s="129">
        <f t="shared" si="18"/>
        <v>-319.25389640793651</v>
      </c>
      <c r="N102" s="116">
        <v>10456</v>
      </c>
      <c r="O102" s="117">
        <v>141156</v>
      </c>
      <c r="P102" s="118">
        <f t="shared" si="26"/>
        <v>130700</v>
      </c>
      <c r="R102" s="138">
        <f t="shared" si="27"/>
        <v>6719624.4918079441</v>
      </c>
      <c r="T102" s="8">
        <v>256</v>
      </c>
      <c r="U102" s="8" t="s">
        <v>86</v>
      </c>
      <c r="V102" s="9">
        <v>1699</v>
      </c>
      <c r="W102" s="9">
        <v>6463449.1907384451</v>
      </c>
      <c r="X102" s="9">
        <v>1794423.7982204882</v>
      </c>
      <c r="Y102" s="49">
        <v>182758</v>
      </c>
      <c r="AA102" s="96">
        <f t="shared" si="19"/>
        <v>6646207.1907384451</v>
      </c>
      <c r="AC102" s="135">
        <f t="shared" si="28"/>
        <v>-485129.67106658313</v>
      </c>
      <c r="AD102" s="92">
        <f t="shared" si="29"/>
        <v>-6.8027871977960508E-2</v>
      </c>
      <c r="AE102" s="129">
        <f t="shared" si="20"/>
        <v>-285.53835848533441</v>
      </c>
      <c r="AG102" s="116">
        <v>10456</v>
      </c>
      <c r="AH102" s="117">
        <v>141156</v>
      </c>
      <c r="AI102" s="118">
        <f t="shared" si="30"/>
        <v>130700</v>
      </c>
      <c r="AK102" s="138">
        <f t="shared" si="31"/>
        <v>6776907.1907384451</v>
      </c>
      <c r="AN102" s="40">
        <v>6948578.8618050283</v>
      </c>
      <c r="AO102" s="41">
        <v>1809393.5538809758</v>
      </c>
      <c r="AP102" s="42">
        <v>182758</v>
      </c>
      <c r="AQ102" s="12"/>
      <c r="AR102" s="43">
        <v>7131336.8618050283</v>
      </c>
      <c r="AS102" s="12"/>
      <c r="AT102" s="40">
        <v>-43451.099399999999</v>
      </c>
      <c r="AU102" s="41">
        <v>130156.09199999999</v>
      </c>
      <c r="AV102" s="42">
        <v>86704.992599999998</v>
      </c>
      <c r="AW102" s="44"/>
      <c r="AX102" s="43">
        <v>7218041.8544050287</v>
      </c>
      <c r="AY102" s="12"/>
      <c r="AZ102" s="43">
        <v>256</v>
      </c>
      <c r="BA102" s="10"/>
      <c r="BB102" s="8">
        <v>256</v>
      </c>
      <c r="BC102" s="8" t="s">
        <v>86</v>
      </c>
      <c r="BD102" s="9">
        <v>1699</v>
      </c>
      <c r="BE102" s="9">
        <v>6487775</v>
      </c>
      <c r="BF102" s="9">
        <v>1745905</v>
      </c>
      <c r="BG102" s="49">
        <f t="shared" si="32"/>
        <v>182758</v>
      </c>
      <c r="BI102" s="99">
        <f t="shared" si="21"/>
        <v>6670533</v>
      </c>
      <c r="BK102" s="55">
        <f t="shared" si="33"/>
        <v>-460803.86180502828</v>
      </c>
      <c r="BL102" s="92">
        <f t="shared" si="34"/>
        <v>-6.4616757101051206E-2</v>
      </c>
      <c r="BM102" s="55">
        <f t="shared" si="22"/>
        <v>-271.2206367304463</v>
      </c>
      <c r="BO102" s="40">
        <v>6948578.8618050283</v>
      </c>
      <c r="BP102" s="41">
        <v>1809393.5538809758</v>
      </c>
      <c r="BQ102" s="42">
        <v>182758</v>
      </c>
      <c r="BR102" s="12"/>
      <c r="BS102" s="43">
        <v>7131336.8618050283</v>
      </c>
      <c r="BT102" s="12"/>
      <c r="BU102" s="40">
        <v>-43451.099399999999</v>
      </c>
      <c r="BV102" s="41">
        <v>130156.09199999999</v>
      </c>
      <c r="BW102" s="42">
        <v>86704.992599999998</v>
      </c>
      <c r="BX102" s="44"/>
      <c r="BY102" s="43">
        <v>7218041.8544050287</v>
      </c>
      <c r="BZ102" s="12"/>
      <c r="CA102" s="43">
        <v>256</v>
      </c>
    </row>
    <row r="103" spans="1:79" x14ac:dyDescent="0.25">
      <c r="A103" s="8">
        <v>257</v>
      </c>
      <c r="B103" s="8" t="s">
        <v>87</v>
      </c>
      <c r="C103" s="9">
        <v>39033</v>
      </c>
      <c r="D103" s="9">
        <v>23561916.439611316</v>
      </c>
      <c r="E103" s="9">
        <v>-12184508.6384727</v>
      </c>
      <c r="F103" s="49">
        <v>-2526605</v>
      </c>
      <c r="H103" s="96">
        <f t="shared" si="23"/>
        <v>21035311.439611316</v>
      </c>
      <c r="J103" s="135">
        <f t="shared" si="24"/>
        <v>-1483706.5517111905</v>
      </c>
      <c r="K103" s="92">
        <f t="shared" si="25"/>
        <v>-6.588682296372439E-2</v>
      </c>
      <c r="L103" s="129">
        <f t="shared" si="18"/>
        <v>-38.011594079655431</v>
      </c>
      <c r="N103" s="116">
        <v>1562889.6879999998</v>
      </c>
      <c r="O103" s="117">
        <v>705780</v>
      </c>
      <c r="P103" s="118">
        <f t="shared" si="26"/>
        <v>-857109.68799999985</v>
      </c>
      <c r="R103" s="138">
        <f t="shared" si="27"/>
        <v>20178201.751611315</v>
      </c>
      <c r="T103" s="8">
        <v>257</v>
      </c>
      <c r="U103" s="8" t="s">
        <v>87</v>
      </c>
      <c r="V103" s="9">
        <v>39033</v>
      </c>
      <c r="W103" s="9">
        <v>23323201.624399655</v>
      </c>
      <c r="X103" s="9">
        <v>-12271962.163395083</v>
      </c>
      <c r="Y103" s="49">
        <v>-2526605</v>
      </c>
      <c r="AA103" s="96">
        <f t="shared" si="19"/>
        <v>20796596.624399655</v>
      </c>
      <c r="AC103" s="135">
        <f t="shared" si="28"/>
        <v>-1722421.3669228517</v>
      </c>
      <c r="AD103" s="92">
        <f t="shared" si="29"/>
        <v>-7.6487410223064378E-2</v>
      </c>
      <c r="AE103" s="129">
        <f t="shared" si="20"/>
        <v>-44.127311939201491</v>
      </c>
      <c r="AG103" s="116">
        <v>1562889.6879999998</v>
      </c>
      <c r="AH103" s="117">
        <v>705780</v>
      </c>
      <c r="AI103" s="118">
        <f t="shared" si="30"/>
        <v>-857109.68799999985</v>
      </c>
      <c r="AK103" s="138">
        <f t="shared" si="31"/>
        <v>19939486.936399654</v>
      </c>
      <c r="AN103" s="40">
        <v>25045622.991322506</v>
      </c>
      <c r="AO103" s="41">
        <v>-12149823.599422116</v>
      </c>
      <c r="AP103" s="42">
        <v>-2526605</v>
      </c>
      <c r="AQ103" s="12"/>
      <c r="AR103" s="43">
        <v>22519017.991322506</v>
      </c>
      <c r="AS103" s="12"/>
      <c r="AT103" s="40">
        <v>-1627530.9362280003</v>
      </c>
      <c r="AU103" s="41">
        <v>849498.57420000003</v>
      </c>
      <c r="AV103" s="42">
        <v>-778032.36202800029</v>
      </c>
      <c r="AW103" s="44"/>
      <c r="AX103" s="43">
        <v>21740985.629294507</v>
      </c>
      <c r="AY103" s="12"/>
      <c r="AZ103" s="43">
        <v>257</v>
      </c>
      <c r="BA103" s="10"/>
      <c r="BB103" s="8">
        <v>257</v>
      </c>
      <c r="BC103" s="8" t="s">
        <v>87</v>
      </c>
      <c r="BD103" s="9">
        <v>39033</v>
      </c>
      <c r="BE103" s="9">
        <v>23221903</v>
      </c>
      <c r="BF103" s="9">
        <v>-12097372</v>
      </c>
      <c r="BG103" s="49">
        <f t="shared" si="32"/>
        <v>-2526605</v>
      </c>
      <c r="BI103" s="99">
        <f t="shared" si="21"/>
        <v>20695298</v>
      </c>
      <c r="BK103" s="55">
        <f t="shared" si="33"/>
        <v>-1823719.9913225062</v>
      </c>
      <c r="BL103" s="92">
        <f t="shared" si="34"/>
        <v>-8.0985769096381541E-2</v>
      </c>
      <c r="BM103" s="55">
        <f t="shared" si="22"/>
        <v>-46.722516622409401</v>
      </c>
      <c r="BO103" s="40">
        <v>25045622.991322506</v>
      </c>
      <c r="BP103" s="41">
        <v>-12149823.599422116</v>
      </c>
      <c r="BQ103" s="42">
        <v>-2526605</v>
      </c>
      <c r="BR103" s="12"/>
      <c r="BS103" s="43">
        <v>22519017.991322506</v>
      </c>
      <c r="BT103" s="12"/>
      <c r="BU103" s="40">
        <v>-1627530.9362280003</v>
      </c>
      <c r="BV103" s="41">
        <v>849498.57420000003</v>
      </c>
      <c r="BW103" s="42">
        <v>-778032.36202800029</v>
      </c>
      <c r="BX103" s="44"/>
      <c r="BY103" s="43">
        <v>21740985.629294507</v>
      </c>
      <c r="BZ103" s="12"/>
      <c r="CA103" s="43">
        <v>257</v>
      </c>
    </row>
    <row r="104" spans="1:79" x14ac:dyDescent="0.25">
      <c r="A104" s="8">
        <v>260</v>
      </c>
      <c r="B104" s="8" t="s">
        <v>88</v>
      </c>
      <c r="C104" s="9">
        <v>10719</v>
      </c>
      <c r="D104" s="9">
        <v>37893141.325264506</v>
      </c>
      <c r="E104" s="9">
        <v>8984475.0703345463</v>
      </c>
      <c r="F104" s="49">
        <v>-590119</v>
      </c>
      <c r="H104" s="96">
        <f t="shared" si="23"/>
        <v>37303022.325264506</v>
      </c>
      <c r="J104" s="135">
        <f t="shared" si="24"/>
        <v>-721924.42806192487</v>
      </c>
      <c r="K104" s="92">
        <f t="shared" si="25"/>
        <v>-1.8985547376178004E-2</v>
      </c>
      <c r="L104" s="129">
        <f t="shared" si="18"/>
        <v>-67.349979294889906</v>
      </c>
      <c r="N104" s="116">
        <v>84327.64</v>
      </c>
      <c r="O104" s="117">
        <v>104560</v>
      </c>
      <c r="P104" s="118">
        <f t="shared" si="26"/>
        <v>20232.36</v>
      </c>
      <c r="R104" s="138">
        <f t="shared" si="27"/>
        <v>37323254.685264505</v>
      </c>
      <c r="T104" s="8">
        <v>260</v>
      </c>
      <c r="U104" s="8" t="s">
        <v>88</v>
      </c>
      <c r="V104" s="9">
        <v>10719</v>
      </c>
      <c r="W104" s="9">
        <v>37997126.660503335</v>
      </c>
      <c r="X104" s="9">
        <v>8915869.1873163674</v>
      </c>
      <c r="Y104" s="49">
        <v>-590119</v>
      </c>
      <c r="AA104" s="96">
        <f t="shared" si="19"/>
        <v>37407007.660503335</v>
      </c>
      <c r="AC104" s="135">
        <f t="shared" si="28"/>
        <v>-617939.09282309562</v>
      </c>
      <c r="AD104" s="92">
        <f t="shared" si="29"/>
        <v>-1.6250886472813749E-2</v>
      </c>
      <c r="AE104" s="129">
        <f t="shared" si="20"/>
        <v>-57.648949792247002</v>
      </c>
      <c r="AG104" s="116">
        <v>84327.64</v>
      </c>
      <c r="AH104" s="117">
        <v>104560</v>
      </c>
      <c r="AI104" s="118">
        <f t="shared" si="30"/>
        <v>20232.36</v>
      </c>
      <c r="AK104" s="138">
        <f t="shared" si="31"/>
        <v>37427240.020503335</v>
      </c>
      <c r="AN104" s="40">
        <v>38615065.753326431</v>
      </c>
      <c r="AO104" s="41">
        <v>9203764.6818560064</v>
      </c>
      <c r="AP104" s="42">
        <v>-590119</v>
      </c>
      <c r="AQ104" s="12"/>
      <c r="AR104" s="43">
        <v>38024946.753326431</v>
      </c>
      <c r="AS104" s="12"/>
      <c r="AT104" s="40">
        <v>-97972.040160000004</v>
      </c>
      <c r="AU104" s="41">
        <v>397107.5514</v>
      </c>
      <c r="AV104" s="42">
        <v>299135.51124000002</v>
      </c>
      <c r="AW104" s="44"/>
      <c r="AX104" s="43">
        <v>38324082.264566429</v>
      </c>
      <c r="AY104" s="12"/>
      <c r="AZ104" s="43">
        <v>260</v>
      </c>
      <c r="BA104" s="10"/>
      <c r="BB104" s="8">
        <v>260</v>
      </c>
      <c r="BC104" s="8" t="s">
        <v>88</v>
      </c>
      <c r="BD104" s="9">
        <v>10719</v>
      </c>
      <c r="BE104" s="9">
        <v>37931213</v>
      </c>
      <c r="BF104" s="9">
        <v>8828895</v>
      </c>
      <c r="BG104" s="49">
        <f t="shared" si="32"/>
        <v>-590119</v>
      </c>
      <c r="BI104" s="99">
        <f t="shared" si="21"/>
        <v>37341094</v>
      </c>
      <c r="BK104" s="55">
        <f t="shared" si="33"/>
        <v>-683852.75332643092</v>
      </c>
      <c r="BL104" s="92">
        <f t="shared" si="34"/>
        <v>-1.7984318499186521E-2</v>
      </c>
      <c r="BM104" s="55">
        <f t="shared" si="22"/>
        <v>-63.798185775392376</v>
      </c>
      <c r="BO104" s="40">
        <v>38615065.753326431</v>
      </c>
      <c r="BP104" s="41">
        <v>9203764.6818560064</v>
      </c>
      <c r="BQ104" s="42">
        <v>-590119</v>
      </c>
      <c r="BR104" s="12"/>
      <c r="BS104" s="43">
        <v>38024946.753326431</v>
      </c>
      <c r="BT104" s="12"/>
      <c r="BU104" s="40">
        <v>-97972.040160000004</v>
      </c>
      <c r="BV104" s="41">
        <v>397107.5514</v>
      </c>
      <c r="BW104" s="42">
        <v>299135.51124000002</v>
      </c>
      <c r="BX104" s="44"/>
      <c r="BY104" s="43">
        <v>38324082.264566429</v>
      </c>
      <c r="BZ104" s="12"/>
      <c r="CA104" s="43">
        <v>260</v>
      </c>
    </row>
    <row r="105" spans="1:79" x14ac:dyDescent="0.25">
      <c r="A105" s="8">
        <v>261</v>
      </c>
      <c r="B105" s="8" t="s">
        <v>89</v>
      </c>
      <c r="C105" s="9">
        <v>6383</v>
      </c>
      <c r="D105" s="9">
        <v>20724458.572236579</v>
      </c>
      <c r="E105" s="9">
        <v>948929.59432296059</v>
      </c>
      <c r="F105" s="49">
        <v>251739</v>
      </c>
      <c r="H105" s="96">
        <f t="shared" si="23"/>
        <v>20976197.572236579</v>
      </c>
      <c r="J105" s="135">
        <f t="shared" si="24"/>
        <v>545850.76383499429</v>
      </c>
      <c r="K105" s="92">
        <f t="shared" si="25"/>
        <v>2.6717645517917676E-2</v>
      </c>
      <c r="L105" s="129">
        <f t="shared" si="18"/>
        <v>85.516334613033735</v>
      </c>
      <c r="N105" s="116">
        <v>111160.35</v>
      </c>
      <c r="O105" s="117">
        <v>158277.70000000001</v>
      </c>
      <c r="P105" s="118">
        <f t="shared" si="26"/>
        <v>47117.350000000006</v>
      </c>
      <c r="R105" s="138">
        <f t="shared" si="27"/>
        <v>21023314.92223658</v>
      </c>
      <c r="T105" s="8">
        <v>261</v>
      </c>
      <c r="U105" s="8" t="s">
        <v>89</v>
      </c>
      <c r="V105" s="9">
        <v>6383</v>
      </c>
      <c r="W105" s="9">
        <v>20893567.797613509</v>
      </c>
      <c r="X105" s="9">
        <v>1102740.387745186</v>
      </c>
      <c r="Y105" s="49">
        <v>251739</v>
      </c>
      <c r="AA105" s="96">
        <f t="shared" si="19"/>
        <v>21145306.797613509</v>
      </c>
      <c r="AC105" s="135">
        <f t="shared" si="28"/>
        <v>714959.98921192437</v>
      </c>
      <c r="AD105" s="92">
        <f t="shared" si="29"/>
        <v>3.4995000129802542E-2</v>
      </c>
      <c r="AE105" s="129">
        <f t="shared" si="20"/>
        <v>112.01002494311834</v>
      </c>
      <c r="AG105" s="116">
        <v>111160.35</v>
      </c>
      <c r="AH105" s="117">
        <v>158277.70000000001</v>
      </c>
      <c r="AI105" s="118">
        <f t="shared" si="30"/>
        <v>47117.350000000006</v>
      </c>
      <c r="AK105" s="138">
        <f t="shared" si="31"/>
        <v>21192424.14761351</v>
      </c>
      <c r="AN105" s="40">
        <v>20178607.808401585</v>
      </c>
      <c r="AO105" s="41">
        <v>519073.04972307704</v>
      </c>
      <c r="AP105" s="42">
        <v>251739</v>
      </c>
      <c r="AQ105" s="12"/>
      <c r="AR105" s="43">
        <v>20430346.808401585</v>
      </c>
      <c r="AS105" s="12"/>
      <c r="AT105" s="40">
        <v>-74373.031560000003</v>
      </c>
      <c r="AU105" s="41">
        <v>141988.46400000001</v>
      </c>
      <c r="AV105" s="42">
        <v>67615.432440000004</v>
      </c>
      <c r="AW105" s="44"/>
      <c r="AX105" s="43">
        <v>20497962.240841586</v>
      </c>
      <c r="AY105" s="12"/>
      <c r="AZ105" s="43">
        <v>261</v>
      </c>
      <c r="BA105" s="10"/>
      <c r="BB105" s="8">
        <v>261</v>
      </c>
      <c r="BC105" s="8" t="s">
        <v>89</v>
      </c>
      <c r="BD105" s="9">
        <v>6383</v>
      </c>
      <c r="BE105" s="9">
        <v>21473590</v>
      </c>
      <c r="BF105" s="9">
        <v>1459589</v>
      </c>
      <c r="BG105" s="49">
        <f t="shared" si="32"/>
        <v>251739</v>
      </c>
      <c r="BI105" s="99">
        <f t="shared" si="21"/>
        <v>21725329</v>
      </c>
      <c r="BK105" s="55">
        <f t="shared" si="33"/>
        <v>1294982.1915984154</v>
      </c>
      <c r="BL105" s="92">
        <f t="shared" si="34"/>
        <v>6.3385228050356887E-2</v>
      </c>
      <c r="BM105" s="55">
        <f t="shared" si="22"/>
        <v>202.87986708419479</v>
      </c>
      <c r="BO105" s="40">
        <v>20178607.808401585</v>
      </c>
      <c r="BP105" s="41">
        <v>519073.04972307704</v>
      </c>
      <c r="BQ105" s="42">
        <v>251739</v>
      </c>
      <c r="BR105" s="12"/>
      <c r="BS105" s="43">
        <v>20430346.808401585</v>
      </c>
      <c r="BT105" s="12"/>
      <c r="BU105" s="40">
        <v>-74373.031560000003</v>
      </c>
      <c r="BV105" s="41">
        <v>141988.46400000001</v>
      </c>
      <c r="BW105" s="42">
        <v>67615.432440000004</v>
      </c>
      <c r="BX105" s="44"/>
      <c r="BY105" s="43">
        <v>20497962.240841586</v>
      </c>
      <c r="BZ105" s="12"/>
      <c r="CA105" s="43">
        <v>261</v>
      </c>
    </row>
    <row r="106" spans="1:79" x14ac:dyDescent="0.25">
      <c r="A106" s="8">
        <v>263</v>
      </c>
      <c r="B106" s="8" t="s">
        <v>90</v>
      </c>
      <c r="C106" s="9">
        <v>8444</v>
      </c>
      <c r="D106" s="9">
        <v>31056860.127412926</v>
      </c>
      <c r="E106" s="9">
        <v>8244264.0420125276</v>
      </c>
      <c r="F106" s="49">
        <v>-580799</v>
      </c>
      <c r="H106" s="96">
        <f t="shared" si="23"/>
        <v>30476061.127412926</v>
      </c>
      <c r="J106" s="135">
        <f t="shared" si="24"/>
        <v>-778212.19112441316</v>
      </c>
      <c r="K106" s="92">
        <f t="shared" si="25"/>
        <v>-2.4899385219839514E-2</v>
      </c>
      <c r="L106" s="129">
        <f t="shared" si="18"/>
        <v>-92.161557451967454</v>
      </c>
      <c r="N106" s="116">
        <v>146697.68</v>
      </c>
      <c r="O106" s="117">
        <v>243102</v>
      </c>
      <c r="P106" s="118">
        <f t="shared" si="26"/>
        <v>96404.32</v>
      </c>
      <c r="R106" s="138">
        <f t="shared" si="27"/>
        <v>30572465.447412927</v>
      </c>
      <c r="T106" s="8">
        <v>263</v>
      </c>
      <c r="U106" s="8" t="s">
        <v>90</v>
      </c>
      <c r="V106" s="9">
        <v>8444</v>
      </c>
      <c r="W106" s="9">
        <v>31162358.114403062</v>
      </c>
      <c r="X106" s="9">
        <v>8216641.6174650621</v>
      </c>
      <c r="Y106" s="49">
        <v>-580799</v>
      </c>
      <c r="AA106" s="96">
        <f t="shared" si="19"/>
        <v>30581559.114403062</v>
      </c>
      <c r="AC106" s="135">
        <f t="shared" si="28"/>
        <v>-672714.204134278</v>
      </c>
      <c r="AD106" s="92">
        <f t="shared" si="29"/>
        <v>-2.1523911219374983E-2</v>
      </c>
      <c r="AE106" s="129">
        <f t="shared" si="20"/>
        <v>-79.667717211544058</v>
      </c>
      <c r="AG106" s="116">
        <v>146697.68</v>
      </c>
      <c r="AH106" s="117">
        <v>243102</v>
      </c>
      <c r="AI106" s="118">
        <f t="shared" si="30"/>
        <v>96404.32</v>
      </c>
      <c r="AK106" s="138">
        <f t="shared" si="31"/>
        <v>30677963.434403062</v>
      </c>
      <c r="AN106" s="40">
        <v>31835072.31853734</v>
      </c>
      <c r="AO106" s="41">
        <v>8554955.2668298855</v>
      </c>
      <c r="AP106" s="42">
        <v>-580799</v>
      </c>
      <c r="AQ106" s="12"/>
      <c r="AR106" s="43">
        <v>31254273.31853734</v>
      </c>
      <c r="AS106" s="12"/>
      <c r="AT106" s="40">
        <v>-150928.47840000002</v>
      </c>
      <c r="AU106" s="41">
        <v>281413.24739999999</v>
      </c>
      <c r="AV106" s="42">
        <v>130484.76899999997</v>
      </c>
      <c r="AW106" s="44"/>
      <c r="AX106" s="43">
        <v>31384758.087537341</v>
      </c>
      <c r="AY106" s="12"/>
      <c r="AZ106" s="43">
        <v>263</v>
      </c>
      <c r="BA106" s="10"/>
      <c r="BB106" s="8">
        <v>263</v>
      </c>
      <c r="BC106" s="8" t="s">
        <v>90</v>
      </c>
      <c r="BD106" s="9">
        <v>8444</v>
      </c>
      <c r="BE106" s="9">
        <v>30571975</v>
      </c>
      <c r="BF106" s="9">
        <v>8151656</v>
      </c>
      <c r="BG106" s="49">
        <f t="shared" si="32"/>
        <v>-580799</v>
      </c>
      <c r="BI106" s="99">
        <f t="shared" si="21"/>
        <v>29991176</v>
      </c>
      <c r="BK106" s="55">
        <f t="shared" si="33"/>
        <v>-1263097.3185373396</v>
      </c>
      <c r="BL106" s="92">
        <f t="shared" si="34"/>
        <v>-4.0413587788911388E-2</v>
      </c>
      <c r="BM106" s="55">
        <f t="shared" si="22"/>
        <v>-149.58518694189243</v>
      </c>
      <c r="BO106" s="40">
        <v>31835072.31853734</v>
      </c>
      <c r="BP106" s="41">
        <v>8554955.2668298855</v>
      </c>
      <c r="BQ106" s="42">
        <v>-580799</v>
      </c>
      <c r="BR106" s="12"/>
      <c r="BS106" s="43">
        <v>31254273.31853734</v>
      </c>
      <c r="BT106" s="12"/>
      <c r="BU106" s="40">
        <v>-150928.47840000002</v>
      </c>
      <c r="BV106" s="41">
        <v>281413.24739999999</v>
      </c>
      <c r="BW106" s="42">
        <v>130484.76899999997</v>
      </c>
      <c r="BX106" s="44"/>
      <c r="BY106" s="43">
        <v>31384758.087537341</v>
      </c>
      <c r="BZ106" s="12"/>
      <c r="CA106" s="43">
        <v>263</v>
      </c>
    </row>
    <row r="107" spans="1:79" x14ac:dyDescent="0.25">
      <c r="A107" s="8">
        <v>265</v>
      </c>
      <c r="B107" s="8" t="s">
        <v>91</v>
      </c>
      <c r="C107" s="9">
        <v>1161</v>
      </c>
      <c r="D107" s="9">
        <v>5085267.3726786878</v>
      </c>
      <c r="E107" s="9">
        <v>1168208.329135238</v>
      </c>
      <c r="F107" s="49">
        <v>-282462</v>
      </c>
      <c r="H107" s="96">
        <f t="shared" si="23"/>
        <v>4802805.3726786878</v>
      </c>
      <c r="J107" s="135">
        <f t="shared" si="24"/>
        <v>-449815.66213065572</v>
      </c>
      <c r="K107" s="92">
        <f t="shared" si="25"/>
        <v>-8.5636420208065292E-2</v>
      </c>
      <c r="L107" s="129">
        <f t="shared" si="18"/>
        <v>-387.438124143545</v>
      </c>
      <c r="N107" s="116">
        <v>54959.35</v>
      </c>
      <c r="O107" s="117">
        <v>10456</v>
      </c>
      <c r="P107" s="118">
        <f t="shared" si="26"/>
        <v>-44503.35</v>
      </c>
      <c r="R107" s="138">
        <f t="shared" si="27"/>
        <v>4758302.0226786882</v>
      </c>
      <c r="T107" s="8">
        <v>265</v>
      </c>
      <c r="U107" s="8" t="s">
        <v>91</v>
      </c>
      <c r="V107" s="9">
        <v>1161</v>
      </c>
      <c r="W107" s="9">
        <v>5129744.2046108572</v>
      </c>
      <c r="X107" s="9">
        <v>1186371.3873828575</v>
      </c>
      <c r="Y107" s="49">
        <v>-282462</v>
      </c>
      <c r="AA107" s="96">
        <f t="shared" si="19"/>
        <v>4847282.2046108572</v>
      </c>
      <c r="AC107" s="135">
        <f t="shared" si="28"/>
        <v>-405338.83019848634</v>
      </c>
      <c r="AD107" s="92">
        <f t="shared" si="29"/>
        <v>-7.7168870076917528E-2</v>
      </c>
      <c r="AE107" s="129">
        <f t="shared" si="20"/>
        <v>-349.12905271187452</v>
      </c>
      <c r="AG107" s="116">
        <v>54959.35</v>
      </c>
      <c r="AH107" s="117">
        <v>10456</v>
      </c>
      <c r="AI107" s="118">
        <f t="shared" si="30"/>
        <v>-44503.35</v>
      </c>
      <c r="AK107" s="138">
        <f t="shared" si="31"/>
        <v>4802778.8546108576</v>
      </c>
      <c r="AN107" s="40">
        <v>5535083.0348093435</v>
      </c>
      <c r="AO107" s="41">
        <v>1260036.3595542854</v>
      </c>
      <c r="AP107" s="42">
        <v>-282462</v>
      </c>
      <c r="AQ107" s="12"/>
      <c r="AR107" s="43">
        <v>5252621.0348093435</v>
      </c>
      <c r="AS107" s="12"/>
      <c r="AT107" s="40">
        <v>-61922.746800000001</v>
      </c>
      <c r="AU107" s="41">
        <v>17091.204000000002</v>
      </c>
      <c r="AV107" s="42">
        <v>-44831.542799999996</v>
      </c>
      <c r="AW107" s="44"/>
      <c r="AX107" s="43">
        <v>5207789.4920093436</v>
      </c>
      <c r="AY107" s="12"/>
      <c r="AZ107" s="43">
        <v>265</v>
      </c>
      <c r="BA107" s="10"/>
      <c r="BB107" s="8">
        <v>265</v>
      </c>
      <c r="BC107" s="8" t="s">
        <v>91</v>
      </c>
      <c r="BD107" s="9">
        <v>1161</v>
      </c>
      <c r="BE107" s="9">
        <v>5156700</v>
      </c>
      <c r="BF107" s="9">
        <v>1190734</v>
      </c>
      <c r="BG107" s="49">
        <f t="shared" si="32"/>
        <v>-282462</v>
      </c>
      <c r="BI107" s="99">
        <f t="shared" si="21"/>
        <v>4874238</v>
      </c>
      <c r="BK107" s="55">
        <f t="shared" si="33"/>
        <v>-378383.03480934352</v>
      </c>
      <c r="BL107" s="92">
        <f t="shared" si="34"/>
        <v>-7.2036994921541642E-2</v>
      </c>
      <c r="BM107" s="55">
        <f t="shared" si="22"/>
        <v>-325.91131335860769</v>
      </c>
      <c r="BO107" s="40">
        <v>5535083.0348093435</v>
      </c>
      <c r="BP107" s="41">
        <v>1260036.3595542854</v>
      </c>
      <c r="BQ107" s="42">
        <v>-282462</v>
      </c>
      <c r="BR107" s="12"/>
      <c r="BS107" s="43">
        <v>5252621.0348093435</v>
      </c>
      <c r="BT107" s="12"/>
      <c r="BU107" s="40">
        <v>-61922.746800000001</v>
      </c>
      <c r="BV107" s="41">
        <v>17091.204000000002</v>
      </c>
      <c r="BW107" s="42">
        <v>-44831.542799999996</v>
      </c>
      <c r="BX107" s="44"/>
      <c r="BY107" s="43">
        <v>5207789.4920093436</v>
      </c>
      <c r="BZ107" s="12"/>
      <c r="CA107" s="43">
        <v>265</v>
      </c>
    </row>
    <row r="108" spans="1:79" x14ac:dyDescent="0.25">
      <c r="A108" s="8">
        <v>271</v>
      </c>
      <c r="B108" s="8" t="s">
        <v>92</v>
      </c>
      <c r="C108" s="9">
        <v>7498</v>
      </c>
      <c r="D108" s="9">
        <v>17808715.846141405</v>
      </c>
      <c r="E108" s="9">
        <v>4444271.9605270578</v>
      </c>
      <c r="F108" s="49">
        <v>-462470</v>
      </c>
      <c r="H108" s="96">
        <f t="shared" si="23"/>
        <v>17346245.846141405</v>
      </c>
      <c r="J108" s="135">
        <f t="shared" si="24"/>
        <v>-745635.04607519135</v>
      </c>
      <c r="K108" s="92">
        <f t="shared" si="25"/>
        <v>-4.1213793663431364E-2</v>
      </c>
      <c r="L108" s="129">
        <f t="shared" si="18"/>
        <v>-99.444524683274381</v>
      </c>
      <c r="N108" s="116">
        <v>175268.7</v>
      </c>
      <c r="O108" s="117">
        <v>334853.40000000002</v>
      </c>
      <c r="P108" s="118">
        <f t="shared" si="26"/>
        <v>159584.70000000001</v>
      </c>
      <c r="R108" s="138">
        <f t="shared" si="27"/>
        <v>17505830.546141405</v>
      </c>
      <c r="T108" s="8">
        <v>271</v>
      </c>
      <c r="U108" s="8" t="s">
        <v>92</v>
      </c>
      <c r="V108" s="9">
        <v>7498</v>
      </c>
      <c r="W108" s="9">
        <v>17774393.17705752</v>
      </c>
      <c r="X108" s="9">
        <v>4399646.9217618816</v>
      </c>
      <c r="Y108" s="49">
        <v>-462470</v>
      </c>
      <c r="AA108" s="96">
        <f t="shared" si="19"/>
        <v>17311923.17705752</v>
      </c>
      <c r="AC108" s="135">
        <f t="shared" si="28"/>
        <v>-779957.7151590772</v>
      </c>
      <c r="AD108" s="92">
        <f t="shared" si="29"/>
        <v>-4.3110924718425869E-2</v>
      </c>
      <c r="AE108" s="129">
        <f t="shared" si="20"/>
        <v>-104.02210124820982</v>
      </c>
      <c r="AG108" s="116">
        <v>175268.7</v>
      </c>
      <c r="AH108" s="117">
        <v>334853.40000000002</v>
      </c>
      <c r="AI108" s="118">
        <f t="shared" si="30"/>
        <v>159584.70000000001</v>
      </c>
      <c r="AK108" s="138">
        <f t="shared" si="31"/>
        <v>17471507.877057519</v>
      </c>
      <c r="AN108" s="40">
        <v>18554350.892216597</v>
      </c>
      <c r="AO108" s="41">
        <v>4482737.3626729464</v>
      </c>
      <c r="AP108" s="42">
        <v>-462470</v>
      </c>
      <c r="AQ108" s="12"/>
      <c r="AR108" s="43">
        <v>18091880.892216597</v>
      </c>
      <c r="AS108" s="12"/>
      <c r="AT108" s="40">
        <v>-117009.01199999999</v>
      </c>
      <c r="AU108" s="41">
        <v>247165.10400000005</v>
      </c>
      <c r="AV108" s="42">
        <v>130156.09200000006</v>
      </c>
      <c r="AW108" s="44"/>
      <c r="AX108" s="43">
        <v>18222036.984216597</v>
      </c>
      <c r="AY108" s="12"/>
      <c r="AZ108" s="43">
        <v>271</v>
      </c>
      <c r="BA108" s="10"/>
      <c r="BB108" s="8">
        <v>271</v>
      </c>
      <c r="BC108" s="8" t="s">
        <v>92</v>
      </c>
      <c r="BD108" s="9">
        <v>7498</v>
      </c>
      <c r="BE108" s="9">
        <v>17782809</v>
      </c>
      <c r="BF108" s="9">
        <v>4363040</v>
      </c>
      <c r="BG108" s="49">
        <f t="shared" si="32"/>
        <v>-462470</v>
      </c>
      <c r="BI108" s="99">
        <f t="shared" si="21"/>
        <v>17320339</v>
      </c>
      <c r="BK108" s="55">
        <f t="shared" si="33"/>
        <v>-771541.89221659675</v>
      </c>
      <c r="BL108" s="92">
        <f t="shared" si="34"/>
        <v>-4.2645753463285613E-2</v>
      </c>
      <c r="BM108" s="55">
        <f t="shared" si="22"/>
        <v>-102.89969221346982</v>
      </c>
      <c r="BO108" s="40">
        <v>18554350.892216597</v>
      </c>
      <c r="BP108" s="41">
        <v>4482737.3626729464</v>
      </c>
      <c r="BQ108" s="42">
        <v>-462470</v>
      </c>
      <c r="BR108" s="12"/>
      <c r="BS108" s="43">
        <v>18091880.892216597</v>
      </c>
      <c r="BT108" s="12"/>
      <c r="BU108" s="40">
        <v>-117009.01199999999</v>
      </c>
      <c r="BV108" s="41">
        <v>247165.10400000005</v>
      </c>
      <c r="BW108" s="42">
        <v>130156.09200000006</v>
      </c>
      <c r="BX108" s="44"/>
      <c r="BY108" s="43">
        <v>18222036.984216597</v>
      </c>
      <c r="BZ108" s="12"/>
      <c r="CA108" s="43">
        <v>271</v>
      </c>
    </row>
    <row r="109" spans="1:79" x14ac:dyDescent="0.25">
      <c r="A109" s="8">
        <v>272</v>
      </c>
      <c r="B109" s="8" t="s">
        <v>93</v>
      </c>
      <c r="C109" s="9">
        <v>47723</v>
      </c>
      <c r="D109" s="9">
        <v>89407838.727867186</v>
      </c>
      <c r="E109" s="9">
        <v>14749475.242641877</v>
      </c>
      <c r="F109" s="49">
        <v>-2376843</v>
      </c>
      <c r="H109" s="96">
        <f t="shared" si="23"/>
        <v>87030995.727867186</v>
      </c>
      <c r="J109" s="135">
        <f t="shared" si="24"/>
        <v>40859.976717501879</v>
      </c>
      <c r="K109" s="92">
        <f t="shared" si="25"/>
        <v>4.6970816132979609E-4</v>
      </c>
      <c r="L109" s="129">
        <f t="shared" si="18"/>
        <v>0.85619044732103766</v>
      </c>
      <c r="N109" s="116">
        <v>504946.38</v>
      </c>
      <c r="O109" s="117">
        <v>347988.75</v>
      </c>
      <c r="P109" s="118">
        <f t="shared" si="26"/>
        <v>-156957.63</v>
      </c>
      <c r="R109" s="138">
        <f t="shared" si="27"/>
        <v>86874038.097867191</v>
      </c>
      <c r="T109" s="8">
        <v>272</v>
      </c>
      <c r="U109" s="8" t="s">
        <v>93</v>
      </c>
      <c r="V109" s="9">
        <v>47723</v>
      </c>
      <c r="W109" s="9">
        <v>89274981.496028751</v>
      </c>
      <c r="X109" s="9">
        <v>14614950.505823279</v>
      </c>
      <c r="Y109" s="49">
        <v>-2376843</v>
      </c>
      <c r="AA109" s="96">
        <f t="shared" si="19"/>
        <v>86898138.496028751</v>
      </c>
      <c r="AC109" s="135">
        <f t="shared" si="28"/>
        <v>-91997.255120933056</v>
      </c>
      <c r="AD109" s="92">
        <f t="shared" si="29"/>
        <v>-1.0575596224393429E-3</v>
      </c>
      <c r="AE109" s="129">
        <f t="shared" si="20"/>
        <v>-1.9277341139688002</v>
      </c>
      <c r="AG109" s="116">
        <v>504946.38</v>
      </c>
      <c r="AH109" s="117">
        <v>347988.75</v>
      </c>
      <c r="AI109" s="118">
        <f t="shared" si="30"/>
        <v>-156957.63</v>
      </c>
      <c r="AK109" s="138">
        <f t="shared" si="31"/>
        <v>86741180.866028756</v>
      </c>
      <c r="AN109" s="40">
        <v>89366978.751149684</v>
      </c>
      <c r="AO109" s="41">
        <v>13297620.035474312</v>
      </c>
      <c r="AP109" s="42">
        <v>-2376843</v>
      </c>
      <c r="AQ109" s="12"/>
      <c r="AR109" s="43">
        <v>86990135.751149684</v>
      </c>
      <c r="AS109" s="12"/>
      <c r="AT109" s="40">
        <v>-473610.40992000001</v>
      </c>
      <c r="AU109" s="41">
        <v>412949.78279999999</v>
      </c>
      <c r="AV109" s="42">
        <v>-60660.627120000019</v>
      </c>
      <c r="AW109" s="44"/>
      <c r="AX109" s="43">
        <v>86929475.124029681</v>
      </c>
      <c r="AY109" s="12"/>
      <c r="AZ109" s="43">
        <v>272</v>
      </c>
      <c r="BA109" s="10"/>
      <c r="BB109" s="8">
        <v>272</v>
      </c>
      <c r="BC109" s="8" t="s">
        <v>93</v>
      </c>
      <c r="BD109" s="9">
        <v>47723</v>
      </c>
      <c r="BE109" s="9">
        <v>90142113</v>
      </c>
      <c r="BF109" s="9">
        <v>14507642</v>
      </c>
      <c r="BG109" s="49">
        <f t="shared" si="32"/>
        <v>-2376843</v>
      </c>
      <c r="BI109" s="99">
        <f t="shared" si="21"/>
        <v>87765270</v>
      </c>
      <c r="BK109" s="55">
        <f t="shared" si="33"/>
        <v>775134.24885031581</v>
      </c>
      <c r="BL109" s="92">
        <f t="shared" si="34"/>
        <v>8.9105993703437972E-3</v>
      </c>
      <c r="BM109" s="55">
        <f t="shared" si="22"/>
        <v>16.242362149284745</v>
      </c>
      <c r="BO109" s="40">
        <v>89366978.751149684</v>
      </c>
      <c r="BP109" s="41">
        <v>13297620.035474312</v>
      </c>
      <c r="BQ109" s="42">
        <v>-2376843</v>
      </c>
      <c r="BR109" s="12"/>
      <c r="BS109" s="43">
        <v>86990135.751149684</v>
      </c>
      <c r="BT109" s="12"/>
      <c r="BU109" s="40">
        <v>-473610.40992000001</v>
      </c>
      <c r="BV109" s="41">
        <v>412949.78279999999</v>
      </c>
      <c r="BW109" s="42">
        <v>-60660.627120000019</v>
      </c>
      <c r="BX109" s="44"/>
      <c r="BY109" s="43">
        <v>86929475.124029681</v>
      </c>
      <c r="BZ109" s="12"/>
      <c r="CA109" s="43">
        <v>272</v>
      </c>
    </row>
    <row r="110" spans="1:79" x14ac:dyDescent="0.25">
      <c r="A110" s="8">
        <v>273</v>
      </c>
      <c r="B110" s="8" t="s">
        <v>94</v>
      </c>
      <c r="C110" s="9">
        <v>3827</v>
      </c>
      <c r="D110" s="9">
        <v>14438454.868460722</v>
      </c>
      <c r="E110" s="9">
        <v>2959422.3972639986</v>
      </c>
      <c r="F110" s="49">
        <v>-20465</v>
      </c>
      <c r="H110" s="96">
        <f t="shared" si="23"/>
        <v>14417989.868460722</v>
      </c>
      <c r="J110" s="135">
        <f t="shared" si="24"/>
        <v>49338.615561421961</v>
      </c>
      <c r="K110" s="92">
        <f t="shared" si="25"/>
        <v>3.4337680477467525E-3</v>
      </c>
      <c r="L110" s="129">
        <f t="shared" si="18"/>
        <v>12.892243418192308</v>
      </c>
      <c r="N110" s="116">
        <v>20912</v>
      </c>
      <c r="O110" s="117">
        <v>144096.75</v>
      </c>
      <c r="P110" s="118">
        <f t="shared" si="26"/>
        <v>123184.75</v>
      </c>
      <c r="R110" s="138">
        <f t="shared" si="27"/>
        <v>14541174.618460722</v>
      </c>
      <c r="T110" s="8">
        <v>273</v>
      </c>
      <c r="U110" s="8" t="s">
        <v>94</v>
      </c>
      <c r="V110" s="9">
        <v>3827</v>
      </c>
      <c r="W110" s="9">
        <v>14483493.966330692</v>
      </c>
      <c r="X110" s="9">
        <v>2998347.302440003</v>
      </c>
      <c r="Y110" s="49">
        <v>-20465</v>
      </c>
      <c r="AA110" s="96">
        <f t="shared" si="19"/>
        <v>14463028.966330692</v>
      </c>
      <c r="AC110" s="135">
        <f t="shared" si="28"/>
        <v>94377.713431391865</v>
      </c>
      <c r="AD110" s="92">
        <f t="shared" si="29"/>
        <v>6.568307057515114E-3</v>
      </c>
      <c r="AE110" s="129">
        <f t="shared" si="20"/>
        <v>24.661017358607751</v>
      </c>
      <c r="AG110" s="116">
        <v>20912</v>
      </c>
      <c r="AH110" s="117">
        <v>144096.75</v>
      </c>
      <c r="AI110" s="118">
        <f t="shared" si="30"/>
        <v>123184.75</v>
      </c>
      <c r="AK110" s="138">
        <f t="shared" si="31"/>
        <v>14586213.716330692</v>
      </c>
      <c r="AN110" s="40">
        <v>14389116.2528993</v>
      </c>
      <c r="AO110" s="41">
        <v>2736456.0916280011</v>
      </c>
      <c r="AP110" s="42">
        <v>-20465</v>
      </c>
      <c r="AQ110" s="12"/>
      <c r="AR110" s="43">
        <v>14368651.2528993</v>
      </c>
      <c r="AS110" s="12"/>
      <c r="AT110" s="40">
        <v>-27608.868000000002</v>
      </c>
      <c r="AU110" s="41">
        <v>101298.25139999999</v>
      </c>
      <c r="AV110" s="42">
        <v>73689.383399999992</v>
      </c>
      <c r="AW110" s="44"/>
      <c r="AX110" s="43">
        <v>14442340.636299301</v>
      </c>
      <c r="AY110" s="12"/>
      <c r="AZ110" s="43">
        <v>273</v>
      </c>
      <c r="BA110" s="10"/>
      <c r="BB110" s="8">
        <v>273</v>
      </c>
      <c r="BC110" s="8" t="s">
        <v>94</v>
      </c>
      <c r="BD110" s="9">
        <v>3827</v>
      </c>
      <c r="BE110" s="9">
        <v>14301096</v>
      </c>
      <c r="BF110" s="9">
        <v>2796590</v>
      </c>
      <c r="BG110" s="49">
        <f t="shared" si="32"/>
        <v>-20465</v>
      </c>
      <c r="BI110" s="99">
        <f t="shared" si="21"/>
        <v>14280631</v>
      </c>
      <c r="BK110" s="55">
        <f t="shared" si="33"/>
        <v>-88020.252899300307</v>
      </c>
      <c r="BL110" s="92">
        <f t="shared" si="34"/>
        <v>-6.1258535230674224E-3</v>
      </c>
      <c r="BM110" s="55">
        <f t="shared" si="22"/>
        <v>-22.999804781630601</v>
      </c>
      <c r="BO110" s="40">
        <v>14389116.2528993</v>
      </c>
      <c r="BP110" s="41">
        <v>2736456.0916280011</v>
      </c>
      <c r="BQ110" s="42">
        <v>-20465</v>
      </c>
      <c r="BR110" s="12"/>
      <c r="BS110" s="43">
        <v>14368651.2528993</v>
      </c>
      <c r="BT110" s="12"/>
      <c r="BU110" s="40">
        <v>-27608.868000000002</v>
      </c>
      <c r="BV110" s="41">
        <v>101298.25139999999</v>
      </c>
      <c r="BW110" s="42">
        <v>73689.383399999992</v>
      </c>
      <c r="BX110" s="44"/>
      <c r="BY110" s="43">
        <v>14442340.636299301</v>
      </c>
      <c r="BZ110" s="12"/>
      <c r="CA110" s="43">
        <v>273</v>
      </c>
    </row>
    <row r="111" spans="1:79" x14ac:dyDescent="0.25">
      <c r="A111" s="8">
        <v>275</v>
      </c>
      <c r="B111" s="8" t="s">
        <v>95</v>
      </c>
      <c r="C111" s="9">
        <v>2753</v>
      </c>
      <c r="D111" s="9">
        <v>8794163.1547535304</v>
      </c>
      <c r="E111" s="9">
        <v>2310385.7223776751</v>
      </c>
      <c r="F111" s="49">
        <v>-75114</v>
      </c>
      <c r="H111" s="96">
        <f t="shared" si="23"/>
        <v>8719049.1547535304</v>
      </c>
      <c r="J111" s="135">
        <f t="shared" si="24"/>
        <v>-280483.52610481717</v>
      </c>
      <c r="K111" s="92">
        <f t="shared" si="25"/>
        <v>-3.1166454531733032E-2</v>
      </c>
      <c r="L111" s="129">
        <f t="shared" si="18"/>
        <v>-101.88286454951586</v>
      </c>
      <c r="N111" s="116">
        <v>67571.899999999994</v>
      </c>
      <c r="O111" s="117">
        <v>57508</v>
      </c>
      <c r="P111" s="118">
        <f t="shared" si="26"/>
        <v>-10063.899999999994</v>
      </c>
      <c r="R111" s="138">
        <f t="shared" si="27"/>
        <v>8708985.25475353</v>
      </c>
      <c r="T111" s="8">
        <v>275</v>
      </c>
      <c r="U111" s="8" t="s">
        <v>95</v>
      </c>
      <c r="V111" s="9">
        <v>2753</v>
      </c>
      <c r="W111" s="9">
        <v>8811774.8998855259</v>
      </c>
      <c r="X111" s="9">
        <v>2305175.766645581</v>
      </c>
      <c r="Y111" s="49">
        <v>-75114</v>
      </c>
      <c r="AA111" s="96">
        <f t="shared" si="19"/>
        <v>8736660.8998855259</v>
      </c>
      <c r="AC111" s="135">
        <f t="shared" si="28"/>
        <v>-262871.78097282164</v>
      </c>
      <c r="AD111" s="92">
        <f t="shared" si="29"/>
        <v>-2.9209492347523732E-2</v>
      </c>
      <c r="AE111" s="129">
        <f t="shared" si="20"/>
        <v>-95.485572456528018</v>
      </c>
      <c r="AG111" s="116">
        <v>67571.899999999994</v>
      </c>
      <c r="AH111" s="117">
        <v>57508</v>
      </c>
      <c r="AI111" s="118">
        <f t="shared" si="30"/>
        <v>-10063.899999999994</v>
      </c>
      <c r="AK111" s="138">
        <f t="shared" si="31"/>
        <v>8726596.9998855256</v>
      </c>
      <c r="AN111" s="40">
        <v>9074646.6808583476</v>
      </c>
      <c r="AO111" s="41">
        <v>2407885.5446139546</v>
      </c>
      <c r="AP111" s="42">
        <v>-75114</v>
      </c>
      <c r="AQ111" s="12"/>
      <c r="AR111" s="43">
        <v>8999532.6808583476</v>
      </c>
      <c r="AS111" s="12"/>
      <c r="AT111" s="40">
        <v>-78488.067600000009</v>
      </c>
      <c r="AU111" s="41">
        <v>106622.81879999999</v>
      </c>
      <c r="AV111" s="42">
        <v>28134.751199999984</v>
      </c>
      <c r="AW111" s="44"/>
      <c r="AX111" s="43">
        <v>9027667.4320583474</v>
      </c>
      <c r="AY111" s="12"/>
      <c r="AZ111" s="43">
        <v>275</v>
      </c>
      <c r="BA111" s="10"/>
      <c r="BB111" s="8">
        <v>275</v>
      </c>
      <c r="BC111" s="8" t="s">
        <v>95</v>
      </c>
      <c r="BD111" s="9">
        <v>2753</v>
      </c>
      <c r="BE111" s="9">
        <v>8728195</v>
      </c>
      <c r="BF111" s="9">
        <v>2283106</v>
      </c>
      <c r="BG111" s="49">
        <f t="shared" si="32"/>
        <v>-75114</v>
      </c>
      <c r="BI111" s="99">
        <f t="shared" si="21"/>
        <v>8653081</v>
      </c>
      <c r="BK111" s="55">
        <f t="shared" si="33"/>
        <v>-346451.68085834756</v>
      </c>
      <c r="BL111" s="92">
        <f t="shared" si="34"/>
        <v>-3.849663011894347E-2</v>
      </c>
      <c r="BM111" s="55">
        <f t="shared" si="22"/>
        <v>-125.84514379162643</v>
      </c>
      <c r="BO111" s="40">
        <v>9074646.6808583476</v>
      </c>
      <c r="BP111" s="41">
        <v>2407885.5446139546</v>
      </c>
      <c r="BQ111" s="42">
        <v>-75114</v>
      </c>
      <c r="BR111" s="12"/>
      <c r="BS111" s="43">
        <v>8999532.6808583476</v>
      </c>
      <c r="BT111" s="12"/>
      <c r="BU111" s="40">
        <v>-78488.067600000009</v>
      </c>
      <c r="BV111" s="41">
        <v>106622.81879999999</v>
      </c>
      <c r="BW111" s="42">
        <v>28134.751199999984</v>
      </c>
      <c r="BX111" s="44"/>
      <c r="BY111" s="43">
        <v>9027667.4320583474</v>
      </c>
      <c r="BZ111" s="12"/>
      <c r="CA111" s="43">
        <v>275</v>
      </c>
    </row>
    <row r="112" spans="1:79" x14ac:dyDescent="0.25">
      <c r="A112" s="8">
        <v>276</v>
      </c>
      <c r="B112" s="8" t="s">
        <v>96</v>
      </c>
      <c r="C112" s="9">
        <v>14806</v>
      </c>
      <c r="D112" s="9">
        <v>24259283.373333532</v>
      </c>
      <c r="E112" s="9">
        <v>6850118.1310595078</v>
      </c>
      <c r="F112" s="49">
        <v>-1238035</v>
      </c>
      <c r="H112" s="96">
        <f t="shared" si="23"/>
        <v>23021248.373333532</v>
      </c>
      <c r="J112" s="135">
        <f t="shared" si="24"/>
        <v>-441099.72310462222</v>
      </c>
      <c r="K112" s="92">
        <f t="shared" si="25"/>
        <v>-1.8800323023576062E-2</v>
      </c>
      <c r="L112" s="129">
        <f t="shared" si="18"/>
        <v>-29.79195752428895</v>
      </c>
      <c r="N112" s="116">
        <v>452048.16899999999</v>
      </c>
      <c r="O112" s="117">
        <v>419743.05</v>
      </c>
      <c r="P112" s="118">
        <f t="shared" si="26"/>
        <v>-32305.119000000006</v>
      </c>
      <c r="R112" s="138">
        <f t="shared" si="27"/>
        <v>22988943.254333533</v>
      </c>
      <c r="T112" s="8">
        <v>276</v>
      </c>
      <c r="U112" s="8" t="s">
        <v>96</v>
      </c>
      <c r="V112" s="9">
        <v>14806</v>
      </c>
      <c r="W112" s="9">
        <v>23960780.024418041</v>
      </c>
      <c r="X112" s="9">
        <v>6649679.6803668346</v>
      </c>
      <c r="Y112" s="49">
        <v>-1238035</v>
      </c>
      <c r="AA112" s="96">
        <f t="shared" si="19"/>
        <v>22722745.024418041</v>
      </c>
      <c r="AC112" s="135">
        <f t="shared" si="28"/>
        <v>-739603.07202011347</v>
      </c>
      <c r="AD112" s="92">
        <f t="shared" si="29"/>
        <v>-3.1522977537461111E-2</v>
      </c>
      <c r="AE112" s="129">
        <f t="shared" si="20"/>
        <v>-49.95292935432348</v>
      </c>
      <c r="AG112" s="116">
        <v>452048.16899999999</v>
      </c>
      <c r="AH112" s="117">
        <v>419743.05</v>
      </c>
      <c r="AI112" s="118">
        <f t="shared" si="30"/>
        <v>-32305.119000000006</v>
      </c>
      <c r="AK112" s="138">
        <f t="shared" si="31"/>
        <v>22690439.905418042</v>
      </c>
      <c r="AN112" s="40">
        <v>24681640.096438155</v>
      </c>
      <c r="AO112" s="41">
        <v>6565911.7718634214</v>
      </c>
      <c r="AP112" s="42">
        <v>-1238035</v>
      </c>
      <c r="AQ112" s="12"/>
      <c r="AR112" s="43">
        <v>23462348.096438155</v>
      </c>
      <c r="AS112" s="12"/>
      <c r="AT112" s="40">
        <v>-470438.01951600006</v>
      </c>
      <c r="AU112" s="41">
        <v>309285.05699999997</v>
      </c>
      <c r="AV112" s="42">
        <v>-161152.96251600009</v>
      </c>
      <c r="AW112" s="44"/>
      <c r="AX112" s="43">
        <v>23301195.133922156</v>
      </c>
      <c r="AY112" s="12"/>
      <c r="AZ112" s="43">
        <v>276</v>
      </c>
      <c r="BA112" s="10"/>
      <c r="BB112" s="8">
        <v>276</v>
      </c>
      <c r="BC112" s="8" t="s">
        <v>96</v>
      </c>
      <c r="BD112" s="9">
        <v>14806</v>
      </c>
      <c r="BE112" s="9">
        <v>23657986</v>
      </c>
      <c r="BF112" s="9">
        <v>6414146</v>
      </c>
      <c r="BG112" s="49">
        <f t="shared" si="32"/>
        <v>-1219292</v>
      </c>
      <c r="BI112" s="99">
        <f t="shared" si="21"/>
        <v>22438694</v>
      </c>
      <c r="BK112" s="55">
        <f t="shared" si="33"/>
        <v>-1023654.0964381546</v>
      </c>
      <c r="BL112" s="92">
        <f t="shared" si="34"/>
        <v>-4.3629652591914134E-2</v>
      </c>
      <c r="BM112" s="55">
        <f t="shared" si="22"/>
        <v>-69.137788493729204</v>
      </c>
      <c r="BO112" s="40">
        <v>24681640.096438155</v>
      </c>
      <c r="BP112" s="41">
        <v>6565911.7718634214</v>
      </c>
      <c r="BQ112" s="42">
        <v>-1219292</v>
      </c>
      <c r="BR112" s="12"/>
      <c r="BS112" s="43">
        <v>23462348.096438155</v>
      </c>
      <c r="BT112" s="12"/>
      <c r="BU112" s="40">
        <v>-470438.01951600006</v>
      </c>
      <c r="BV112" s="41">
        <v>309285.05699999997</v>
      </c>
      <c r="BW112" s="42">
        <v>-161152.96251600009</v>
      </c>
      <c r="BX112" s="44"/>
      <c r="BY112" s="43">
        <v>23301195.133922156</v>
      </c>
      <c r="BZ112" s="12"/>
      <c r="CA112" s="43">
        <v>276</v>
      </c>
    </row>
    <row r="113" spans="1:79" x14ac:dyDescent="0.25">
      <c r="A113" s="8">
        <v>280</v>
      </c>
      <c r="B113" s="8" t="s">
        <v>97</v>
      </c>
      <c r="C113" s="9">
        <v>2171</v>
      </c>
      <c r="D113" s="9">
        <v>6762035.5342476228</v>
      </c>
      <c r="E113" s="9">
        <v>1641536.0877485713</v>
      </c>
      <c r="F113" s="49">
        <v>-398884</v>
      </c>
      <c r="H113" s="96">
        <f t="shared" si="23"/>
        <v>6363151.5342476228</v>
      </c>
      <c r="J113" s="135">
        <f t="shared" si="24"/>
        <v>-461319.1441472955</v>
      </c>
      <c r="K113" s="92">
        <f t="shared" si="25"/>
        <v>-6.759779122617543E-2</v>
      </c>
      <c r="L113" s="129">
        <f t="shared" si="18"/>
        <v>-212.4915449780265</v>
      </c>
      <c r="N113" s="116">
        <v>633267.64</v>
      </c>
      <c r="O113" s="117">
        <v>0</v>
      </c>
      <c r="P113" s="118">
        <f t="shared" si="26"/>
        <v>-633267.64</v>
      </c>
      <c r="R113" s="138">
        <f t="shared" si="27"/>
        <v>5729883.8942476232</v>
      </c>
      <c r="T113" s="8">
        <v>280</v>
      </c>
      <c r="U113" s="8" t="s">
        <v>97</v>
      </c>
      <c r="V113" s="9">
        <v>2171</v>
      </c>
      <c r="W113" s="9">
        <v>6778632.7340296628</v>
      </c>
      <c r="X113" s="9">
        <v>1654890.2321828578</v>
      </c>
      <c r="Y113" s="49">
        <v>-398884</v>
      </c>
      <c r="AA113" s="96">
        <f t="shared" si="19"/>
        <v>6379748.7340296628</v>
      </c>
      <c r="AC113" s="135">
        <f t="shared" si="28"/>
        <v>-444721.94436525553</v>
      </c>
      <c r="AD113" s="92">
        <f t="shared" si="29"/>
        <v>-6.5165778464426186E-2</v>
      </c>
      <c r="AE113" s="129">
        <f t="shared" si="20"/>
        <v>-204.84658883705922</v>
      </c>
      <c r="AG113" s="116">
        <v>633267.64</v>
      </c>
      <c r="AH113" s="117">
        <v>0</v>
      </c>
      <c r="AI113" s="118">
        <f t="shared" si="30"/>
        <v>-633267.64</v>
      </c>
      <c r="AK113" s="138">
        <f t="shared" si="31"/>
        <v>5746481.0940296631</v>
      </c>
      <c r="AN113" s="40">
        <v>7223354.6783949183</v>
      </c>
      <c r="AO113" s="41">
        <v>1613979.8662400011</v>
      </c>
      <c r="AP113" s="42">
        <v>-398884</v>
      </c>
      <c r="AQ113" s="12"/>
      <c r="AR113" s="43">
        <v>6824470.6783949183</v>
      </c>
      <c r="AS113" s="12"/>
      <c r="AT113" s="40">
        <v>-636371.26032</v>
      </c>
      <c r="AU113" s="41">
        <v>0</v>
      </c>
      <c r="AV113" s="42">
        <v>-636371.26032</v>
      </c>
      <c r="AW113" s="44"/>
      <c r="AX113" s="43">
        <v>6188099.418074918</v>
      </c>
      <c r="AY113" s="12"/>
      <c r="AZ113" s="43">
        <v>280</v>
      </c>
      <c r="BA113" s="10"/>
      <c r="BB113" s="8">
        <v>280</v>
      </c>
      <c r="BC113" s="8" t="s">
        <v>97</v>
      </c>
      <c r="BD113" s="9">
        <v>2171</v>
      </c>
      <c r="BE113" s="9">
        <v>6980044</v>
      </c>
      <c r="BF113" s="9">
        <v>1701288</v>
      </c>
      <c r="BG113" s="49">
        <f t="shared" si="32"/>
        <v>-398884</v>
      </c>
      <c r="BI113" s="99">
        <f t="shared" si="21"/>
        <v>6581160</v>
      </c>
      <c r="BK113" s="55">
        <f t="shared" si="33"/>
        <v>-243310.67839491833</v>
      </c>
      <c r="BL113" s="92">
        <f t="shared" si="34"/>
        <v>-3.5652681337645341E-2</v>
      </c>
      <c r="BM113" s="55">
        <f t="shared" si="22"/>
        <v>-112.07309000226547</v>
      </c>
      <c r="BO113" s="40">
        <v>7223354.6783949183</v>
      </c>
      <c r="BP113" s="41">
        <v>1613979.8662400011</v>
      </c>
      <c r="BQ113" s="42">
        <v>-398884</v>
      </c>
      <c r="BR113" s="12"/>
      <c r="BS113" s="43">
        <v>6824470.6783949183</v>
      </c>
      <c r="BT113" s="12"/>
      <c r="BU113" s="40">
        <v>-636371.26032</v>
      </c>
      <c r="BV113" s="41">
        <v>0</v>
      </c>
      <c r="BW113" s="42">
        <v>-636371.26032</v>
      </c>
      <c r="BX113" s="44"/>
      <c r="BY113" s="43">
        <v>6188099.418074918</v>
      </c>
      <c r="BZ113" s="12"/>
      <c r="CA113" s="43">
        <v>280</v>
      </c>
    </row>
    <row r="114" spans="1:79" x14ac:dyDescent="0.25">
      <c r="A114" s="8">
        <v>284</v>
      </c>
      <c r="B114" s="8" t="s">
        <v>98</v>
      </c>
      <c r="C114" s="9">
        <v>2416</v>
      </c>
      <c r="D114" s="9">
        <v>6894093.5347514227</v>
      </c>
      <c r="E114" s="9">
        <v>1851171.5405210261</v>
      </c>
      <c r="F114" s="49">
        <v>369489</v>
      </c>
      <c r="H114" s="96">
        <f t="shared" si="23"/>
        <v>7263582.5347514227</v>
      </c>
      <c r="J114" s="135">
        <f t="shared" si="24"/>
        <v>-84800.25159513019</v>
      </c>
      <c r="K114" s="92">
        <f t="shared" si="25"/>
        <v>-1.153998832949895E-2</v>
      </c>
      <c r="L114" s="129">
        <f t="shared" si="18"/>
        <v>-35.099441885401568</v>
      </c>
      <c r="N114" s="116">
        <v>62173.99</v>
      </c>
      <c r="O114" s="117">
        <v>1050828</v>
      </c>
      <c r="P114" s="118">
        <f t="shared" si="26"/>
        <v>988654.01</v>
      </c>
      <c r="R114" s="138">
        <f t="shared" si="27"/>
        <v>8252236.5447514225</v>
      </c>
      <c r="T114" s="8">
        <v>284</v>
      </c>
      <c r="U114" s="8" t="s">
        <v>98</v>
      </c>
      <c r="V114" s="9">
        <v>2416</v>
      </c>
      <c r="W114" s="9">
        <v>6884585.3542040642</v>
      </c>
      <c r="X114" s="9">
        <v>1827569.8364800015</v>
      </c>
      <c r="Y114" s="49">
        <v>369489</v>
      </c>
      <c r="AA114" s="96">
        <f t="shared" si="19"/>
        <v>7254074.3542040642</v>
      </c>
      <c r="AC114" s="135">
        <f t="shared" si="28"/>
        <v>-94308.432142488658</v>
      </c>
      <c r="AD114" s="92">
        <f t="shared" si="29"/>
        <v>-1.2833903034789597E-2</v>
      </c>
      <c r="AE114" s="129">
        <f t="shared" si="20"/>
        <v>-39.034947078844645</v>
      </c>
      <c r="AG114" s="116">
        <v>62173.99</v>
      </c>
      <c r="AH114" s="117">
        <v>1050828</v>
      </c>
      <c r="AI114" s="118">
        <f t="shared" si="30"/>
        <v>988654.01</v>
      </c>
      <c r="AK114" s="138">
        <f t="shared" si="31"/>
        <v>8242728.364204064</v>
      </c>
      <c r="AN114" s="40">
        <v>6978893.7863465529</v>
      </c>
      <c r="AO114" s="41">
        <v>2057647.0264615403</v>
      </c>
      <c r="AP114" s="42">
        <v>369489</v>
      </c>
      <c r="AQ114" s="12"/>
      <c r="AR114" s="43">
        <v>7348382.7863465529</v>
      </c>
      <c r="AS114" s="12"/>
      <c r="AT114" s="40">
        <v>-71914.527600000001</v>
      </c>
      <c r="AU114" s="41">
        <v>1181988.2274000002</v>
      </c>
      <c r="AV114" s="42">
        <v>1110073.6998000003</v>
      </c>
      <c r="AW114" s="44"/>
      <c r="AX114" s="43">
        <v>8458456.4861465544</v>
      </c>
      <c r="AY114" s="12"/>
      <c r="AZ114" s="43">
        <v>284</v>
      </c>
      <c r="BA114" s="10"/>
      <c r="BB114" s="8">
        <v>284</v>
      </c>
      <c r="BC114" s="8" t="s">
        <v>98</v>
      </c>
      <c r="BD114" s="9">
        <v>2416</v>
      </c>
      <c r="BE114" s="9">
        <v>6895064</v>
      </c>
      <c r="BF114" s="9">
        <v>1820544</v>
      </c>
      <c r="BG114" s="49">
        <f t="shared" si="32"/>
        <v>369489</v>
      </c>
      <c r="BI114" s="99">
        <f t="shared" si="21"/>
        <v>7264553</v>
      </c>
      <c r="BK114" s="55">
        <f t="shared" si="33"/>
        <v>-83829.786346552894</v>
      </c>
      <c r="BL114" s="92">
        <f t="shared" si="34"/>
        <v>-1.1407923183085995E-2</v>
      </c>
      <c r="BM114" s="55">
        <f t="shared" si="22"/>
        <v>-34.697759249401031</v>
      </c>
      <c r="BO114" s="40">
        <v>6978893.7863465529</v>
      </c>
      <c r="BP114" s="41">
        <v>2057647.0264615403</v>
      </c>
      <c r="BQ114" s="42">
        <v>369489</v>
      </c>
      <c r="BR114" s="12"/>
      <c r="BS114" s="43">
        <v>7348382.7863465529</v>
      </c>
      <c r="BT114" s="12"/>
      <c r="BU114" s="40">
        <v>-71914.527600000001</v>
      </c>
      <c r="BV114" s="41">
        <v>1181988.2274000002</v>
      </c>
      <c r="BW114" s="42">
        <v>1110073.6998000003</v>
      </c>
      <c r="BX114" s="44"/>
      <c r="BY114" s="43">
        <v>8458456.4861465544</v>
      </c>
      <c r="BZ114" s="12"/>
      <c r="CA114" s="43">
        <v>284</v>
      </c>
    </row>
    <row r="115" spans="1:79" x14ac:dyDescent="0.25">
      <c r="A115" s="8">
        <v>285</v>
      </c>
      <c r="B115" s="8" t="s">
        <v>99</v>
      </c>
      <c r="C115" s="9">
        <v>54187</v>
      </c>
      <c r="D115" s="9">
        <v>113445698.38029855</v>
      </c>
      <c r="E115" s="9">
        <v>12935260.572917057</v>
      </c>
      <c r="F115" s="49">
        <v>-1692485</v>
      </c>
      <c r="H115" s="96">
        <f t="shared" si="23"/>
        <v>111753213.38029855</v>
      </c>
      <c r="J115" s="135">
        <f t="shared" si="24"/>
        <v>5272053.1074071825</v>
      </c>
      <c r="K115" s="92">
        <f t="shared" si="25"/>
        <v>4.9511604624666868E-2</v>
      </c>
      <c r="L115" s="129">
        <f t="shared" si="18"/>
        <v>97.293688659774162</v>
      </c>
      <c r="N115" s="116">
        <v>1296567.5260000001</v>
      </c>
      <c r="O115" s="117">
        <v>387002.7</v>
      </c>
      <c r="P115" s="118">
        <f t="shared" si="26"/>
        <v>-909564.82600000012</v>
      </c>
      <c r="R115" s="138">
        <f t="shared" si="27"/>
        <v>110843648.55429855</v>
      </c>
      <c r="T115" s="8">
        <v>285</v>
      </c>
      <c r="U115" s="8" t="s">
        <v>99</v>
      </c>
      <c r="V115" s="9">
        <v>54187</v>
      </c>
      <c r="W115" s="9">
        <v>113416720.44634135</v>
      </c>
      <c r="X115" s="9">
        <v>12402771.82392196</v>
      </c>
      <c r="Y115" s="49">
        <v>-1692485</v>
      </c>
      <c r="AA115" s="96">
        <f t="shared" si="19"/>
        <v>111724235.44634135</v>
      </c>
      <c r="AC115" s="135">
        <f t="shared" si="28"/>
        <v>5243075.1734499782</v>
      </c>
      <c r="AD115" s="92">
        <f t="shared" si="29"/>
        <v>4.9239463206570563E-2</v>
      </c>
      <c r="AE115" s="129">
        <f t="shared" si="20"/>
        <v>96.75891216435636</v>
      </c>
      <c r="AG115" s="116">
        <v>1296567.5260000001</v>
      </c>
      <c r="AH115" s="117">
        <v>387002.7</v>
      </c>
      <c r="AI115" s="118">
        <f t="shared" si="30"/>
        <v>-909564.82600000012</v>
      </c>
      <c r="AK115" s="138">
        <f t="shared" si="31"/>
        <v>110814670.62034135</v>
      </c>
      <c r="AN115" s="40">
        <v>108173645.27289137</v>
      </c>
      <c r="AO115" s="41">
        <v>9913488.4458107557</v>
      </c>
      <c r="AP115" s="42">
        <v>-1692485</v>
      </c>
      <c r="AQ115" s="12"/>
      <c r="AR115" s="43">
        <v>106481160.27289137</v>
      </c>
      <c r="AS115" s="12"/>
      <c r="AT115" s="40">
        <v>-1224112.7864280001</v>
      </c>
      <c r="AU115" s="41">
        <v>242037.74280000001</v>
      </c>
      <c r="AV115" s="42">
        <v>-982075.04362800007</v>
      </c>
      <c r="AW115" s="44"/>
      <c r="AX115" s="43">
        <v>105499085.22926337</v>
      </c>
      <c r="AY115" s="12"/>
      <c r="AZ115" s="43">
        <v>285</v>
      </c>
      <c r="BA115" s="10"/>
      <c r="BB115" s="8">
        <v>285</v>
      </c>
      <c r="BC115" s="8" t="s">
        <v>99</v>
      </c>
      <c r="BD115" s="9">
        <v>54187</v>
      </c>
      <c r="BE115" s="9">
        <v>113794927</v>
      </c>
      <c r="BF115" s="9">
        <v>12437242</v>
      </c>
      <c r="BG115" s="49">
        <f t="shared" si="32"/>
        <v>-1692485</v>
      </c>
      <c r="BI115" s="99">
        <f t="shared" si="21"/>
        <v>112102442</v>
      </c>
      <c r="BK115" s="55">
        <f t="shared" si="33"/>
        <v>5621281.7271086276</v>
      </c>
      <c r="BL115" s="92">
        <f t="shared" si="34"/>
        <v>5.2791326772758017E-2</v>
      </c>
      <c r="BM115" s="55">
        <f t="shared" si="22"/>
        <v>103.73856694610566</v>
      </c>
      <c r="BO115" s="40">
        <v>108173645.27289137</v>
      </c>
      <c r="BP115" s="41">
        <v>9913488.4458107557</v>
      </c>
      <c r="BQ115" s="42">
        <v>-1692485</v>
      </c>
      <c r="BR115" s="12"/>
      <c r="BS115" s="43">
        <v>106481160.27289137</v>
      </c>
      <c r="BT115" s="12"/>
      <c r="BU115" s="40">
        <v>-1224112.7864280001</v>
      </c>
      <c r="BV115" s="41">
        <v>242037.74280000001</v>
      </c>
      <c r="BW115" s="42">
        <v>-982075.04362800007</v>
      </c>
      <c r="BX115" s="44"/>
      <c r="BY115" s="43">
        <v>105499085.22926337</v>
      </c>
      <c r="BZ115" s="12"/>
      <c r="CA115" s="43">
        <v>285</v>
      </c>
    </row>
    <row r="116" spans="1:79" x14ac:dyDescent="0.25">
      <c r="A116" s="8">
        <v>286</v>
      </c>
      <c r="B116" s="8" t="s">
        <v>100</v>
      </c>
      <c r="C116" s="9">
        <v>85306</v>
      </c>
      <c r="D116" s="9">
        <v>154575326.45250928</v>
      </c>
      <c r="E116" s="9">
        <v>18201803.767868888</v>
      </c>
      <c r="F116" s="49">
        <v>13352487</v>
      </c>
      <c r="H116" s="96">
        <f t="shared" si="23"/>
        <v>167927813.45250928</v>
      </c>
      <c r="J116" s="135">
        <f t="shared" si="24"/>
        <v>-1387566.5844193995</v>
      </c>
      <c r="K116" s="92">
        <f t="shared" si="25"/>
        <v>-8.1951597316012471E-3</v>
      </c>
      <c r="L116" s="129">
        <f t="shared" si="18"/>
        <v>-16.265756036145167</v>
      </c>
      <c r="N116" s="116">
        <v>1046576.329</v>
      </c>
      <c r="O116" s="117">
        <v>1367514.1</v>
      </c>
      <c r="P116" s="118">
        <f t="shared" si="26"/>
        <v>320937.77100000007</v>
      </c>
      <c r="R116" s="138">
        <f t="shared" si="27"/>
        <v>168248751.22350928</v>
      </c>
      <c r="T116" s="8">
        <v>286</v>
      </c>
      <c r="U116" s="8" t="s">
        <v>100</v>
      </c>
      <c r="V116" s="9">
        <v>85306</v>
      </c>
      <c r="W116" s="9">
        <v>154055318.75590709</v>
      </c>
      <c r="X116" s="9">
        <v>17537180.375352323</v>
      </c>
      <c r="Y116" s="49">
        <v>13352487</v>
      </c>
      <c r="AA116" s="96">
        <f t="shared" si="19"/>
        <v>167407805.75590709</v>
      </c>
      <c r="AC116" s="135">
        <f t="shared" si="28"/>
        <v>-1907574.281021595</v>
      </c>
      <c r="AD116" s="92">
        <f t="shared" si="29"/>
        <v>-1.1266396948732842E-2</v>
      </c>
      <c r="AE116" s="129">
        <f t="shared" si="20"/>
        <v>-22.361548789318395</v>
      </c>
      <c r="AG116" s="116">
        <v>1046576.329</v>
      </c>
      <c r="AH116" s="117">
        <v>1367514.1</v>
      </c>
      <c r="AI116" s="118">
        <f t="shared" si="30"/>
        <v>320937.77100000007</v>
      </c>
      <c r="AK116" s="138">
        <f t="shared" si="31"/>
        <v>167728743.52690709</v>
      </c>
      <c r="AN116" s="40">
        <v>155962893.03692868</v>
      </c>
      <c r="AO116" s="41">
        <v>16386785.588581447</v>
      </c>
      <c r="AP116" s="42">
        <v>13352487</v>
      </c>
      <c r="AQ116" s="12"/>
      <c r="AR116" s="43">
        <v>169315380.03692868</v>
      </c>
      <c r="AS116" s="12"/>
      <c r="AT116" s="40">
        <v>-1221350.5849200003</v>
      </c>
      <c r="AU116" s="41">
        <v>1204601.2050000008</v>
      </c>
      <c r="AV116" s="42">
        <v>-16749.379919999512</v>
      </c>
      <c r="AW116" s="44"/>
      <c r="AX116" s="43">
        <v>169298630.65700868</v>
      </c>
      <c r="AY116" s="12"/>
      <c r="AZ116" s="43">
        <v>286</v>
      </c>
      <c r="BA116" s="10"/>
      <c r="BB116" s="8">
        <v>286</v>
      </c>
      <c r="BC116" s="8" t="s">
        <v>100</v>
      </c>
      <c r="BD116" s="9">
        <v>85306</v>
      </c>
      <c r="BE116" s="9">
        <v>154481245</v>
      </c>
      <c r="BF116" s="9">
        <v>18039410</v>
      </c>
      <c r="BG116" s="49">
        <f t="shared" si="32"/>
        <v>13352487</v>
      </c>
      <c r="BI116" s="99">
        <f t="shared" si="21"/>
        <v>167833732</v>
      </c>
      <c r="BK116" s="55">
        <f t="shared" si="33"/>
        <v>-1481648.0369286835</v>
      </c>
      <c r="BL116" s="92">
        <f t="shared" si="34"/>
        <v>-8.7508177733501072E-3</v>
      </c>
      <c r="BM116" s="55">
        <f t="shared" si="22"/>
        <v>-17.368626320876416</v>
      </c>
      <c r="BO116" s="40">
        <v>155962893.03692868</v>
      </c>
      <c r="BP116" s="41">
        <v>16386785.588581447</v>
      </c>
      <c r="BQ116" s="42">
        <v>13352487</v>
      </c>
      <c r="BR116" s="12"/>
      <c r="BS116" s="43">
        <v>169315380.03692868</v>
      </c>
      <c r="BT116" s="12"/>
      <c r="BU116" s="40">
        <v>-1221350.5849200003</v>
      </c>
      <c r="BV116" s="41">
        <v>1204601.2050000008</v>
      </c>
      <c r="BW116" s="42">
        <v>-16749.379919999512</v>
      </c>
      <c r="BX116" s="44"/>
      <c r="BY116" s="43">
        <v>169298630.65700868</v>
      </c>
      <c r="BZ116" s="12"/>
      <c r="CA116" s="43">
        <v>286</v>
      </c>
    </row>
    <row r="117" spans="1:79" x14ac:dyDescent="0.25">
      <c r="A117" s="8">
        <v>287</v>
      </c>
      <c r="B117" s="8" t="s">
        <v>101</v>
      </c>
      <c r="C117" s="9">
        <v>6727</v>
      </c>
      <c r="D117" s="9">
        <v>19685360.472870622</v>
      </c>
      <c r="E117" s="9">
        <v>4152977.6513190712</v>
      </c>
      <c r="F117" s="49">
        <v>675144</v>
      </c>
      <c r="H117" s="96">
        <f t="shared" si="23"/>
        <v>20360504.472870622</v>
      </c>
      <c r="J117" s="135">
        <f t="shared" si="24"/>
        <v>-482736.54135135561</v>
      </c>
      <c r="K117" s="92">
        <f t="shared" si="25"/>
        <v>-2.3160339652646619E-2</v>
      </c>
      <c r="L117" s="129">
        <f t="shared" si="18"/>
        <v>-71.761043756705163</v>
      </c>
      <c r="N117" s="116">
        <v>55024.7</v>
      </c>
      <c r="O117" s="117">
        <v>778972</v>
      </c>
      <c r="P117" s="118">
        <f t="shared" si="26"/>
        <v>723947.3</v>
      </c>
      <c r="R117" s="138">
        <f t="shared" si="27"/>
        <v>21084451.772870623</v>
      </c>
      <c r="T117" s="8">
        <v>287</v>
      </c>
      <c r="U117" s="8" t="s">
        <v>101</v>
      </c>
      <c r="V117" s="9">
        <v>6727</v>
      </c>
      <c r="W117" s="9">
        <v>19650630.141921636</v>
      </c>
      <c r="X117" s="9">
        <v>4072125.790861398</v>
      </c>
      <c r="Y117" s="49">
        <v>675144</v>
      </c>
      <c r="AA117" s="96">
        <f t="shared" si="19"/>
        <v>20325774.141921636</v>
      </c>
      <c r="AC117" s="135">
        <f t="shared" si="28"/>
        <v>-517466.87230034173</v>
      </c>
      <c r="AD117" s="92">
        <f t="shared" si="29"/>
        <v>-2.4826603115477977E-2</v>
      </c>
      <c r="AE117" s="129">
        <f t="shared" si="20"/>
        <v>-76.923869823151733</v>
      </c>
      <c r="AG117" s="116">
        <v>55024.7</v>
      </c>
      <c r="AH117" s="117">
        <v>778972</v>
      </c>
      <c r="AI117" s="118">
        <f t="shared" si="30"/>
        <v>723947.3</v>
      </c>
      <c r="AK117" s="138">
        <f t="shared" si="31"/>
        <v>21049721.441921636</v>
      </c>
      <c r="AN117" s="40">
        <v>20168097.014221977</v>
      </c>
      <c r="AO117" s="41">
        <v>4485456.4034195403</v>
      </c>
      <c r="AP117" s="42">
        <v>675144</v>
      </c>
      <c r="AQ117" s="12"/>
      <c r="AR117" s="43">
        <v>20843241.014221977</v>
      </c>
      <c r="AS117" s="12"/>
      <c r="AT117" s="40">
        <v>-57847.152000000002</v>
      </c>
      <c r="AU117" s="41">
        <v>642957.94740000006</v>
      </c>
      <c r="AV117" s="42">
        <v>585110.79540000006</v>
      </c>
      <c r="AW117" s="44"/>
      <c r="AX117" s="43">
        <v>21428351.809621979</v>
      </c>
      <c r="AY117" s="12"/>
      <c r="AZ117" s="43">
        <v>287</v>
      </c>
      <c r="BA117" s="10"/>
      <c r="BB117" s="8">
        <v>287</v>
      </c>
      <c r="BC117" s="8" t="s">
        <v>101</v>
      </c>
      <c r="BD117" s="9">
        <v>6727</v>
      </c>
      <c r="BE117" s="9">
        <v>19791939</v>
      </c>
      <c r="BF117" s="9">
        <v>4225287</v>
      </c>
      <c r="BG117" s="49">
        <f t="shared" si="32"/>
        <v>675144</v>
      </c>
      <c r="BI117" s="99">
        <f t="shared" si="21"/>
        <v>20467083</v>
      </c>
      <c r="BK117" s="55">
        <f t="shared" si="33"/>
        <v>-376158.01422197744</v>
      </c>
      <c r="BL117" s="92">
        <f t="shared" si="34"/>
        <v>-1.8047002093643374E-2</v>
      </c>
      <c r="BM117" s="55">
        <f t="shared" si="22"/>
        <v>-55.917647424108438</v>
      </c>
      <c r="BO117" s="40">
        <v>20168097.014221977</v>
      </c>
      <c r="BP117" s="41">
        <v>4485456.4034195403</v>
      </c>
      <c r="BQ117" s="42">
        <v>675144</v>
      </c>
      <c r="BR117" s="12"/>
      <c r="BS117" s="43">
        <v>20843241.014221977</v>
      </c>
      <c r="BT117" s="12"/>
      <c r="BU117" s="40">
        <v>-57847.152000000002</v>
      </c>
      <c r="BV117" s="41">
        <v>642957.94740000006</v>
      </c>
      <c r="BW117" s="42">
        <v>585110.79540000006</v>
      </c>
      <c r="BX117" s="44"/>
      <c r="BY117" s="43">
        <v>21428351.809621979</v>
      </c>
      <c r="BZ117" s="12"/>
      <c r="CA117" s="43">
        <v>287</v>
      </c>
    </row>
    <row r="118" spans="1:79" x14ac:dyDescent="0.25">
      <c r="A118" s="8">
        <v>288</v>
      </c>
      <c r="B118" s="8" t="s">
        <v>102</v>
      </c>
      <c r="C118" s="9">
        <v>6620</v>
      </c>
      <c r="D118" s="9">
        <v>16142320.291331382</v>
      </c>
      <c r="E118" s="9">
        <v>3824119.0069860253</v>
      </c>
      <c r="F118" s="49">
        <v>-76939</v>
      </c>
      <c r="H118" s="96">
        <f t="shared" si="23"/>
        <v>16065381.291331382</v>
      </c>
      <c r="J118" s="135">
        <f t="shared" si="24"/>
        <v>-525206.86187470518</v>
      </c>
      <c r="K118" s="92">
        <f t="shared" si="25"/>
        <v>-3.1656916380822242E-2</v>
      </c>
      <c r="L118" s="129">
        <f t="shared" si="18"/>
        <v>-79.336383968988699</v>
      </c>
      <c r="N118" s="116">
        <v>376808.1</v>
      </c>
      <c r="O118" s="117">
        <v>70578</v>
      </c>
      <c r="P118" s="118">
        <f t="shared" si="26"/>
        <v>-306230.09999999998</v>
      </c>
      <c r="R118" s="138">
        <f t="shared" si="27"/>
        <v>15759151.191331383</v>
      </c>
      <c r="T118" s="8">
        <v>288</v>
      </c>
      <c r="U118" s="8" t="s">
        <v>102</v>
      </c>
      <c r="V118" s="9">
        <v>6620</v>
      </c>
      <c r="W118" s="9">
        <v>16142162.199749941</v>
      </c>
      <c r="X118" s="9">
        <v>3826098.5922428891</v>
      </c>
      <c r="Y118" s="49">
        <v>-76939</v>
      </c>
      <c r="AA118" s="96">
        <f t="shared" si="19"/>
        <v>16065223.199749941</v>
      </c>
      <c r="AC118" s="135">
        <f t="shared" si="28"/>
        <v>-525364.95345614664</v>
      </c>
      <c r="AD118" s="92">
        <f t="shared" si="29"/>
        <v>-3.1666445372801402E-2</v>
      </c>
      <c r="AE118" s="129">
        <f t="shared" si="20"/>
        <v>-79.360264872529697</v>
      </c>
      <c r="AG118" s="116">
        <v>376808.1</v>
      </c>
      <c r="AH118" s="117">
        <v>70578</v>
      </c>
      <c r="AI118" s="118">
        <f t="shared" si="30"/>
        <v>-306230.09999999998</v>
      </c>
      <c r="AK118" s="138">
        <f t="shared" si="31"/>
        <v>15758993.099749941</v>
      </c>
      <c r="AN118" s="40">
        <v>16637489.153206088</v>
      </c>
      <c r="AO118" s="41">
        <v>3586971.1892395206</v>
      </c>
      <c r="AP118" s="42">
        <v>-76939</v>
      </c>
      <c r="AQ118" s="12"/>
      <c r="AR118" s="43">
        <v>16590588.153206088</v>
      </c>
      <c r="AS118" s="12"/>
      <c r="AT118" s="40">
        <v>-395858.57880000002</v>
      </c>
      <c r="AU118" s="41">
        <v>64486.4274</v>
      </c>
      <c r="AV118" s="42">
        <v>-331372.15140000003</v>
      </c>
      <c r="AW118" s="44"/>
      <c r="AX118" s="43">
        <v>16259216.001806088</v>
      </c>
      <c r="AY118" s="12"/>
      <c r="AZ118" s="43">
        <v>288</v>
      </c>
      <c r="BA118" s="10"/>
      <c r="BB118" s="8">
        <v>288</v>
      </c>
      <c r="BC118" s="8" t="s">
        <v>102</v>
      </c>
      <c r="BD118" s="9">
        <v>6620</v>
      </c>
      <c r="BE118" s="9">
        <v>16122655</v>
      </c>
      <c r="BF118" s="9">
        <v>3738785</v>
      </c>
      <c r="BG118" s="49">
        <f t="shared" si="32"/>
        <v>-46901</v>
      </c>
      <c r="BI118" s="99">
        <f t="shared" si="21"/>
        <v>16075754</v>
      </c>
      <c r="BK118" s="55">
        <f t="shared" si="33"/>
        <v>-514834.15320608765</v>
      </c>
      <c r="BL118" s="92">
        <f t="shared" si="34"/>
        <v>-3.1031699928407739E-2</v>
      </c>
      <c r="BM118" s="55">
        <f t="shared" si="22"/>
        <v>-77.769509547747376</v>
      </c>
      <c r="BO118" s="40">
        <v>16637489.153206088</v>
      </c>
      <c r="BP118" s="41">
        <v>3586971.1892395206</v>
      </c>
      <c r="BQ118" s="42">
        <v>-46901</v>
      </c>
      <c r="BR118" s="12"/>
      <c r="BS118" s="43">
        <v>16590588.153206088</v>
      </c>
      <c r="BT118" s="12"/>
      <c r="BU118" s="40">
        <v>-395858.57880000002</v>
      </c>
      <c r="BV118" s="41">
        <v>64486.4274</v>
      </c>
      <c r="BW118" s="42">
        <v>-331372.15140000003</v>
      </c>
      <c r="BX118" s="44"/>
      <c r="BY118" s="43">
        <v>16259216.001806088</v>
      </c>
      <c r="BZ118" s="12"/>
      <c r="CA118" s="43">
        <v>288</v>
      </c>
    </row>
    <row r="119" spans="1:79" x14ac:dyDescent="0.25">
      <c r="A119" s="8">
        <v>290</v>
      </c>
      <c r="B119" s="8" t="s">
        <v>103</v>
      </c>
      <c r="C119" s="9">
        <v>8647</v>
      </c>
      <c r="D119" s="9">
        <v>32463325.219587609</v>
      </c>
      <c r="E119" s="9">
        <v>6150491.2375330273</v>
      </c>
      <c r="F119" s="49">
        <v>-478096</v>
      </c>
      <c r="H119" s="96">
        <f t="shared" si="23"/>
        <v>31985229.219587609</v>
      </c>
      <c r="J119" s="135">
        <f t="shared" si="24"/>
        <v>-219754.18026032671</v>
      </c>
      <c r="K119" s="92">
        <f t="shared" si="25"/>
        <v>-6.8236079345833272E-3</v>
      </c>
      <c r="L119" s="129">
        <f t="shared" si="18"/>
        <v>-25.413921621409358</v>
      </c>
      <c r="N119" s="116">
        <v>88941.35</v>
      </c>
      <c r="O119" s="117">
        <v>6535</v>
      </c>
      <c r="P119" s="118">
        <f t="shared" si="26"/>
        <v>-82406.350000000006</v>
      </c>
      <c r="R119" s="138">
        <f t="shared" si="27"/>
        <v>31902822.869587608</v>
      </c>
      <c r="T119" s="8">
        <v>290</v>
      </c>
      <c r="U119" s="8" t="s">
        <v>103</v>
      </c>
      <c r="V119" s="9">
        <v>8647</v>
      </c>
      <c r="W119" s="9">
        <v>32580310.107626453</v>
      </c>
      <c r="X119" s="9">
        <v>6128588.8573395368</v>
      </c>
      <c r="Y119" s="49">
        <v>-478096</v>
      </c>
      <c r="AA119" s="96">
        <f t="shared" si="19"/>
        <v>32102214.107626453</v>
      </c>
      <c r="AC119" s="135">
        <f t="shared" si="28"/>
        <v>-102769.29222148284</v>
      </c>
      <c r="AD119" s="92">
        <f t="shared" si="29"/>
        <v>-3.1910990589725965E-3</v>
      </c>
      <c r="AE119" s="129">
        <f t="shared" si="20"/>
        <v>-11.884964984559135</v>
      </c>
      <c r="AG119" s="116">
        <v>88941.35</v>
      </c>
      <c r="AH119" s="117">
        <v>6535</v>
      </c>
      <c r="AI119" s="118">
        <f t="shared" si="30"/>
        <v>-82406.350000000006</v>
      </c>
      <c r="AK119" s="138">
        <f t="shared" si="31"/>
        <v>32019807.757626452</v>
      </c>
      <c r="AN119" s="40">
        <v>32683079.399847936</v>
      </c>
      <c r="AO119" s="41">
        <v>6354233.6688223286</v>
      </c>
      <c r="AP119" s="42">
        <v>-478096</v>
      </c>
      <c r="AQ119" s="12"/>
      <c r="AR119" s="43">
        <v>32204983.399847936</v>
      </c>
      <c r="AS119" s="12"/>
      <c r="AT119" s="40">
        <v>-72308.939999999988</v>
      </c>
      <c r="AU119" s="41">
        <v>17156.939399999999</v>
      </c>
      <c r="AV119" s="42">
        <v>-55152.000599999985</v>
      </c>
      <c r="AW119" s="44"/>
      <c r="AX119" s="43">
        <v>32149831.399247937</v>
      </c>
      <c r="AY119" s="12"/>
      <c r="AZ119" s="43">
        <v>290</v>
      </c>
      <c r="BA119" s="10"/>
      <c r="BB119" s="8">
        <v>290</v>
      </c>
      <c r="BC119" s="8" t="s">
        <v>103</v>
      </c>
      <c r="BD119" s="9">
        <v>8647</v>
      </c>
      <c r="BE119" s="9">
        <v>32537361</v>
      </c>
      <c r="BF119" s="9">
        <v>6289039</v>
      </c>
      <c r="BG119" s="49">
        <f t="shared" si="32"/>
        <v>-478096</v>
      </c>
      <c r="BI119" s="99">
        <f t="shared" si="21"/>
        <v>32059265</v>
      </c>
      <c r="BK119" s="55">
        <f t="shared" si="33"/>
        <v>-145718.39984793589</v>
      </c>
      <c r="BL119" s="92">
        <f t="shared" si="34"/>
        <v>-4.524715881350957E-3</v>
      </c>
      <c r="BM119" s="55">
        <f t="shared" si="22"/>
        <v>-16.851902376308072</v>
      </c>
      <c r="BO119" s="40">
        <v>32683079.399847936</v>
      </c>
      <c r="BP119" s="41">
        <v>6354233.6688223286</v>
      </c>
      <c r="BQ119" s="42">
        <v>-478096</v>
      </c>
      <c r="BR119" s="12"/>
      <c r="BS119" s="43">
        <v>32204983.399847936</v>
      </c>
      <c r="BT119" s="12"/>
      <c r="BU119" s="40">
        <v>-72308.939999999988</v>
      </c>
      <c r="BV119" s="41">
        <v>17156.939399999999</v>
      </c>
      <c r="BW119" s="42">
        <v>-55152.000599999985</v>
      </c>
      <c r="BX119" s="44"/>
      <c r="BY119" s="43">
        <v>32149831.399247937</v>
      </c>
      <c r="BZ119" s="12"/>
      <c r="CA119" s="43">
        <v>290</v>
      </c>
    </row>
    <row r="120" spans="1:79" x14ac:dyDescent="0.25">
      <c r="A120" s="8">
        <v>291</v>
      </c>
      <c r="B120" s="8" t="s">
        <v>104</v>
      </c>
      <c r="C120" s="9">
        <v>2286</v>
      </c>
      <c r="D120" s="9">
        <v>8550406.5476089288</v>
      </c>
      <c r="E120" s="9">
        <v>1699854.8615363853</v>
      </c>
      <c r="F120" s="49">
        <v>-197990</v>
      </c>
      <c r="H120" s="96">
        <f t="shared" si="23"/>
        <v>8352416.5476089288</v>
      </c>
      <c r="J120" s="135">
        <f t="shared" si="24"/>
        <v>-831954.49461081997</v>
      </c>
      <c r="K120" s="92">
        <f t="shared" si="25"/>
        <v>-9.0583719972374604E-2</v>
      </c>
      <c r="L120" s="129">
        <f t="shared" si="18"/>
        <v>-363.93459956728782</v>
      </c>
      <c r="N120" s="116">
        <v>39262.28</v>
      </c>
      <c r="O120" s="117">
        <v>16991</v>
      </c>
      <c r="P120" s="118">
        <f t="shared" si="26"/>
        <v>-22271.279999999999</v>
      </c>
      <c r="R120" s="138">
        <f t="shared" si="27"/>
        <v>8330145.2676089285</v>
      </c>
      <c r="T120" s="8">
        <v>291</v>
      </c>
      <c r="U120" s="8" t="s">
        <v>104</v>
      </c>
      <c r="V120" s="9">
        <v>2286</v>
      </c>
      <c r="W120" s="9">
        <v>8604304.3774279971</v>
      </c>
      <c r="X120" s="9">
        <v>1701104.9019412056</v>
      </c>
      <c r="Y120" s="49">
        <v>-197990</v>
      </c>
      <c r="AA120" s="96">
        <f t="shared" si="19"/>
        <v>8406314.3774279971</v>
      </c>
      <c r="AC120" s="135">
        <f t="shared" si="28"/>
        <v>-778056.66479175165</v>
      </c>
      <c r="AD120" s="92">
        <f t="shared" si="29"/>
        <v>-8.4715290923580211E-2</v>
      </c>
      <c r="AE120" s="129">
        <f t="shared" si="20"/>
        <v>-340.3572461906175</v>
      </c>
      <c r="AG120" s="116">
        <v>39262.28</v>
      </c>
      <c r="AH120" s="117">
        <v>16991</v>
      </c>
      <c r="AI120" s="118">
        <f t="shared" si="30"/>
        <v>-22271.279999999999</v>
      </c>
      <c r="AK120" s="138">
        <f t="shared" si="31"/>
        <v>8384043.0974279968</v>
      </c>
      <c r="AN120" s="40">
        <v>9382361.0422197487</v>
      </c>
      <c r="AO120" s="41">
        <v>1711857.1170428928</v>
      </c>
      <c r="AP120" s="42">
        <v>-197990</v>
      </c>
      <c r="AQ120" s="12"/>
      <c r="AR120" s="43">
        <v>9184371.0422197487</v>
      </c>
      <c r="AS120" s="12"/>
      <c r="AT120" s="40">
        <v>-30356.60772</v>
      </c>
      <c r="AU120" s="41">
        <v>17091.204000000002</v>
      </c>
      <c r="AV120" s="42">
        <v>-13265.403719999998</v>
      </c>
      <c r="AW120" s="44"/>
      <c r="AX120" s="43">
        <v>9171105.638499748</v>
      </c>
      <c r="AY120" s="12"/>
      <c r="AZ120" s="43">
        <v>291</v>
      </c>
      <c r="BA120" s="10"/>
      <c r="BB120" s="8">
        <v>291</v>
      </c>
      <c r="BC120" s="8" t="s">
        <v>104</v>
      </c>
      <c r="BD120" s="9">
        <v>2286</v>
      </c>
      <c r="BE120" s="9">
        <v>8626775</v>
      </c>
      <c r="BF120" s="9">
        <v>1678086</v>
      </c>
      <c r="BG120" s="49">
        <f t="shared" si="32"/>
        <v>-197990</v>
      </c>
      <c r="BI120" s="99">
        <f t="shared" si="21"/>
        <v>8428785</v>
      </c>
      <c r="BK120" s="55">
        <f t="shared" si="33"/>
        <v>-755586.04221974872</v>
      </c>
      <c r="BL120" s="92">
        <f t="shared" si="34"/>
        <v>-8.2268675638907218E-2</v>
      </c>
      <c r="BM120" s="55">
        <f t="shared" si="22"/>
        <v>-330.52757752394956</v>
      </c>
      <c r="BO120" s="40">
        <v>9382361.0422197487</v>
      </c>
      <c r="BP120" s="41">
        <v>1711857.1170428928</v>
      </c>
      <c r="BQ120" s="42">
        <v>-197990</v>
      </c>
      <c r="BR120" s="12"/>
      <c r="BS120" s="43">
        <v>9184371.0422197487</v>
      </c>
      <c r="BT120" s="12"/>
      <c r="BU120" s="40">
        <v>-30356.60772</v>
      </c>
      <c r="BV120" s="41">
        <v>17091.204000000002</v>
      </c>
      <c r="BW120" s="42">
        <v>-13265.403719999998</v>
      </c>
      <c r="BX120" s="44"/>
      <c r="BY120" s="43">
        <v>9171105.638499748</v>
      </c>
      <c r="BZ120" s="12"/>
      <c r="CA120" s="43">
        <v>291</v>
      </c>
    </row>
    <row r="121" spans="1:79" x14ac:dyDescent="0.25">
      <c r="A121" s="8">
        <v>297</v>
      </c>
      <c r="B121" s="8" t="s">
        <v>105</v>
      </c>
      <c r="C121" s="9">
        <v>117740</v>
      </c>
      <c r="D121" s="9">
        <v>198893938.52817422</v>
      </c>
      <c r="E121" s="9">
        <v>32539504.550342448</v>
      </c>
      <c r="F121" s="49">
        <v>-3328558</v>
      </c>
      <c r="H121" s="96">
        <f t="shared" si="23"/>
        <v>195565380.52817422</v>
      </c>
      <c r="J121" s="135">
        <f t="shared" si="24"/>
        <v>-2199308.1883950233</v>
      </c>
      <c r="K121" s="92">
        <f t="shared" si="25"/>
        <v>-1.1120833565728256E-2</v>
      </c>
      <c r="L121" s="129">
        <f t="shared" si="18"/>
        <v>-18.679362904663016</v>
      </c>
      <c r="N121" s="116">
        <v>3336220.753</v>
      </c>
      <c r="O121" s="117">
        <v>1631462.75</v>
      </c>
      <c r="P121" s="118">
        <f t="shared" si="26"/>
        <v>-1704758.003</v>
      </c>
      <c r="R121" s="138">
        <f t="shared" si="27"/>
        <v>193860622.52517423</v>
      </c>
      <c r="T121" s="8">
        <v>297</v>
      </c>
      <c r="U121" s="8" t="s">
        <v>105</v>
      </c>
      <c r="V121" s="9">
        <v>117740</v>
      </c>
      <c r="W121" s="9">
        <v>197555913.55788881</v>
      </c>
      <c r="X121" s="9">
        <v>31426540.607618321</v>
      </c>
      <c r="Y121" s="49">
        <v>-3328558</v>
      </c>
      <c r="AA121" s="96">
        <f t="shared" si="19"/>
        <v>194227355.55788881</v>
      </c>
      <c r="AC121" s="135">
        <f t="shared" si="28"/>
        <v>-3537333.158680439</v>
      </c>
      <c r="AD121" s="92">
        <f t="shared" si="29"/>
        <v>-1.7886576120522937E-2</v>
      </c>
      <c r="AE121" s="129">
        <f t="shared" si="20"/>
        <v>-30.043597406832333</v>
      </c>
      <c r="AG121" s="116">
        <v>3336220.753</v>
      </c>
      <c r="AH121" s="117">
        <v>1631462.75</v>
      </c>
      <c r="AI121" s="118">
        <f t="shared" si="30"/>
        <v>-1704758.003</v>
      </c>
      <c r="AK121" s="138">
        <f t="shared" si="31"/>
        <v>192522597.55488881</v>
      </c>
      <c r="AN121" s="40">
        <v>201093246.71656924</v>
      </c>
      <c r="AO121" s="41">
        <v>31197088.512903534</v>
      </c>
      <c r="AP121" s="42">
        <v>-3328558</v>
      </c>
      <c r="AQ121" s="12"/>
      <c r="AR121" s="43">
        <v>197764688.71656924</v>
      </c>
      <c r="AS121" s="12"/>
      <c r="AT121" s="40">
        <v>-3434576.0469</v>
      </c>
      <c r="AU121" s="41">
        <v>1561018.5438000008</v>
      </c>
      <c r="AV121" s="42">
        <v>-1873557.5030999992</v>
      </c>
      <c r="AW121" s="44"/>
      <c r="AX121" s="43">
        <v>195891131.21346924</v>
      </c>
      <c r="AY121" s="12"/>
      <c r="AZ121" s="43">
        <v>297</v>
      </c>
      <c r="BA121" s="10"/>
      <c r="BB121" s="8">
        <v>297</v>
      </c>
      <c r="BC121" s="8" t="s">
        <v>105</v>
      </c>
      <c r="BD121" s="9">
        <v>117740</v>
      </c>
      <c r="BE121" s="9">
        <v>197850429</v>
      </c>
      <c r="BF121" s="9">
        <v>30735614</v>
      </c>
      <c r="BG121" s="49">
        <f t="shared" si="32"/>
        <v>-3328558</v>
      </c>
      <c r="BI121" s="99">
        <f t="shared" si="21"/>
        <v>194521871</v>
      </c>
      <c r="BK121" s="55">
        <f t="shared" si="33"/>
        <v>-3242817.7165692449</v>
      </c>
      <c r="BL121" s="92">
        <f t="shared" si="34"/>
        <v>-1.6397354540965397E-2</v>
      </c>
      <c r="BM121" s="55">
        <f t="shared" si="22"/>
        <v>-27.542192258954007</v>
      </c>
      <c r="BO121" s="40">
        <v>201093246.71656924</v>
      </c>
      <c r="BP121" s="41">
        <v>31197088.512903534</v>
      </c>
      <c r="BQ121" s="42">
        <v>-3328558</v>
      </c>
      <c r="BR121" s="12"/>
      <c r="BS121" s="43">
        <v>197764688.71656924</v>
      </c>
      <c r="BT121" s="12"/>
      <c r="BU121" s="40">
        <v>-3434576.0469</v>
      </c>
      <c r="BV121" s="41">
        <v>1561018.5438000008</v>
      </c>
      <c r="BW121" s="42">
        <v>-1873557.5030999992</v>
      </c>
      <c r="BX121" s="44"/>
      <c r="BY121" s="43">
        <v>195891131.21346924</v>
      </c>
      <c r="BZ121" s="12"/>
      <c r="CA121" s="43">
        <v>297</v>
      </c>
    </row>
    <row r="122" spans="1:79" x14ac:dyDescent="0.25">
      <c r="A122" s="8">
        <v>300</v>
      </c>
      <c r="B122" s="8" t="s">
        <v>106</v>
      </c>
      <c r="C122" s="9">
        <v>3690</v>
      </c>
      <c r="D122" s="9">
        <v>12651834.375235077</v>
      </c>
      <c r="E122" s="9">
        <v>3259378.9060838087</v>
      </c>
      <c r="F122" s="49">
        <v>468826</v>
      </c>
      <c r="H122" s="96">
        <f t="shared" si="23"/>
        <v>13120660.375235077</v>
      </c>
      <c r="J122" s="135">
        <f t="shared" si="24"/>
        <v>-336397.41732558608</v>
      </c>
      <c r="K122" s="92">
        <f t="shared" si="25"/>
        <v>-2.4997842954316021E-2</v>
      </c>
      <c r="L122" s="129">
        <f t="shared" si="18"/>
        <v>-91.164611741351237</v>
      </c>
      <c r="N122" s="116">
        <v>6535</v>
      </c>
      <c r="O122" s="117">
        <v>132268.4</v>
      </c>
      <c r="P122" s="118">
        <f t="shared" si="26"/>
        <v>125733.4</v>
      </c>
      <c r="R122" s="138">
        <f t="shared" si="27"/>
        <v>13246393.775235077</v>
      </c>
      <c r="T122" s="8">
        <v>300</v>
      </c>
      <c r="U122" s="8" t="s">
        <v>106</v>
      </c>
      <c r="V122" s="9">
        <v>3690</v>
      </c>
      <c r="W122" s="9">
        <v>12643470.006604504</v>
      </c>
      <c r="X122" s="9">
        <v>3204385.7962971432</v>
      </c>
      <c r="Y122" s="49">
        <v>468826</v>
      </c>
      <c r="AA122" s="96">
        <f t="shared" si="19"/>
        <v>13112296.006604504</v>
      </c>
      <c r="AC122" s="135">
        <f t="shared" si="28"/>
        <v>-344761.78595615923</v>
      </c>
      <c r="AD122" s="92">
        <f t="shared" si="29"/>
        <v>-2.5619402938638684E-2</v>
      </c>
      <c r="AE122" s="129">
        <f t="shared" si="20"/>
        <v>-93.431378307902236</v>
      </c>
      <c r="AG122" s="116">
        <v>6535</v>
      </c>
      <c r="AH122" s="117">
        <v>132268.4</v>
      </c>
      <c r="AI122" s="118">
        <f t="shared" si="30"/>
        <v>125733.4</v>
      </c>
      <c r="AK122" s="138">
        <f t="shared" si="31"/>
        <v>13238029.406604504</v>
      </c>
      <c r="AN122" s="40">
        <v>12988231.792560663</v>
      </c>
      <c r="AO122" s="41">
        <v>3263592.1553371446</v>
      </c>
      <c r="AP122" s="42">
        <v>468826</v>
      </c>
      <c r="AQ122" s="12"/>
      <c r="AR122" s="43">
        <v>13457057.792560663</v>
      </c>
      <c r="AS122" s="12"/>
      <c r="AT122" s="40">
        <v>-4009.8593999999998</v>
      </c>
      <c r="AU122" s="41">
        <v>152571.8634</v>
      </c>
      <c r="AV122" s="42">
        <v>148562.00400000002</v>
      </c>
      <c r="AW122" s="44"/>
      <c r="AX122" s="43">
        <v>13605619.796560664</v>
      </c>
      <c r="AY122" s="12"/>
      <c r="AZ122" s="43">
        <v>300</v>
      </c>
      <c r="BA122" s="10"/>
      <c r="BB122" s="8">
        <v>300</v>
      </c>
      <c r="BC122" s="8" t="s">
        <v>106</v>
      </c>
      <c r="BD122" s="9">
        <v>3690</v>
      </c>
      <c r="BE122" s="9">
        <v>12571598</v>
      </c>
      <c r="BF122" s="9">
        <v>3135190</v>
      </c>
      <c r="BG122" s="49">
        <f t="shared" si="32"/>
        <v>468826</v>
      </c>
      <c r="BI122" s="99">
        <f t="shared" si="21"/>
        <v>13040424</v>
      </c>
      <c r="BK122" s="55">
        <f t="shared" si="33"/>
        <v>-416633.79256066307</v>
      </c>
      <c r="BL122" s="92">
        <f t="shared" si="34"/>
        <v>-3.0960243983717359E-2</v>
      </c>
      <c r="BM122" s="55">
        <f t="shared" si="22"/>
        <v>-112.90888687280842</v>
      </c>
      <c r="BO122" s="40">
        <v>12988231.792560663</v>
      </c>
      <c r="BP122" s="41">
        <v>3263592.1553371446</v>
      </c>
      <c r="BQ122" s="42">
        <v>468826</v>
      </c>
      <c r="BR122" s="12"/>
      <c r="BS122" s="43">
        <v>13457057.792560663</v>
      </c>
      <c r="BT122" s="12"/>
      <c r="BU122" s="40">
        <v>-4009.8593999999998</v>
      </c>
      <c r="BV122" s="41">
        <v>152571.8634</v>
      </c>
      <c r="BW122" s="42">
        <v>148562.00400000002</v>
      </c>
      <c r="BX122" s="44"/>
      <c r="BY122" s="43">
        <v>13605619.796560664</v>
      </c>
      <c r="BZ122" s="12"/>
      <c r="CA122" s="43">
        <v>300</v>
      </c>
    </row>
    <row r="123" spans="1:79" x14ac:dyDescent="0.25">
      <c r="A123" s="8">
        <v>301</v>
      </c>
      <c r="B123" s="8" t="s">
        <v>107</v>
      </c>
      <c r="C123" s="9">
        <v>21501</v>
      </c>
      <c r="D123" s="9">
        <v>62935189.16246058</v>
      </c>
      <c r="E123" s="9">
        <v>17799310.318543985</v>
      </c>
      <c r="F123" s="49">
        <v>-2569667</v>
      </c>
      <c r="H123" s="96">
        <f t="shared" si="23"/>
        <v>60365522.16246058</v>
      </c>
      <c r="J123" s="135">
        <f t="shared" si="24"/>
        <v>-862504.74456468225</v>
      </c>
      <c r="K123" s="92">
        <f t="shared" si="25"/>
        <v>-1.408676366256903E-2</v>
      </c>
      <c r="L123" s="129">
        <f t="shared" si="18"/>
        <v>-40.114633950266601</v>
      </c>
      <c r="N123" s="116">
        <v>113709</v>
      </c>
      <c r="O123" s="117">
        <v>494111.35</v>
      </c>
      <c r="P123" s="118">
        <f t="shared" si="26"/>
        <v>380402.35</v>
      </c>
      <c r="R123" s="138">
        <f t="shared" si="27"/>
        <v>60745924.512460582</v>
      </c>
      <c r="T123" s="8">
        <v>301</v>
      </c>
      <c r="U123" s="8" t="s">
        <v>107</v>
      </c>
      <c r="V123" s="9">
        <v>21501</v>
      </c>
      <c r="W123" s="9">
        <v>62884821.293051139</v>
      </c>
      <c r="X123" s="9">
        <v>17656026.495800007</v>
      </c>
      <c r="Y123" s="49">
        <v>-2569667</v>
      </c>
      <c r="AA123" s="96">
        <f t="shared" si="19"/>
        <v>60315154.293051139</v>
      </c>
      <c r="AC123" s="135">
        <f t="shared" si="28"/>
        <v>-912872.61397412419</v>
      </c>
      <c r="AD123" s="92">
        <f t="shared" si="29"/>
        <v>-1.4909391337406984E-2</v>
      </c>
      <c r="AE123" s="129">
        <f t="shared" si="20"/>
        <v>-42.457216593373523</v>
      </c>
      <c r="AG123" s="116">
        <v>113709</v>
      </c>
      <c r="AH123" s="117">
        <v>494111.35</v>
      </c>
      <c r="AI123" s="118">
        <f t="shared" si="30"/>
        <v>380402.35</v>
      </c>
      <c r="AK123" s="138">
        <f t="shared" si="31"/>
        <v>60695556.64305114</v>
      </c>
      <c r="AN123" s="40">
        <v>63797693.907025263</v>
      </c>
      <c r="AO123" s="41">
        <v>17539762.995480392</v>
      </c>
      <c r="AP123" s="42">
        <v>-2569667</v>
      </c>
      <c r="AQ123" s="12"/>
      <c r="AR123" s="43">
        <v>61228026.907025263</v>
      </c>
      <c r="AS123" s="12"/>
      <c r="AT123" s="40">
        <v>-120624.459</v>
      </c>
      <c r="AU123" s="41">
        <v>543171.6102</v>
      </c>
      <c r="AV123" s="42">
        <v>422547.15119999996</v>
      </c>
      <c r="AW123" s="44"/>
      <c r="AX123" s="43">
        <v>61650574.058225259</v>
      </c>
      <c r="AY123" s="12"/>
      <c r="AZ123" s="43">
        <v>301</v>
      </c>
      <c r="BA123" s="10"/>
      <c r="BB123" s="8">
        <v>301</v>
      </c>
      <c r="BC123" s="8" t="s">
        <v>107</v>
      </c>
      <c r="BD123" s="9">
        <v>21501</v>
      </c>
      <c r="BE123" s="9">
        <v>62829056</v>
      </c>
      <c r="BF123" s="9">
        <v>17219260</v>
      </c>
      <c r="BG123" s="49">
        <f t="shared" si="32"/>
        <v>-2569667</v>
      </c>
      <c r="BI123" s="99">
        <f t="shared" si="21"/>
        <v>60259389</v>
      </c>
      <c r="BK123" s="55">
        <f t="shared" si="33"/>
        <v>-968637.90702526271</v>
      </c>
      <c r="BL123" s="92">
        <f t="shared" si="34"/>
        <v>-1.582017183888906E-2</v>
      </c>
      <c r="BM123" s="55">
        <f t="shared" si="22"/>
        <v>-45.050830520685679</v>
      </c>
      <c r="BO123" s="40">
        <v>63797693.907025263</v>
      </c>
      <c r="BP123" s="41">
        <v>17539762.995480392</v>
      </c>
      <c r="BQ123" s="42">
        <v>-2569667</v>
      </c>
      <c r="BR123" s="12"/>
      <c r="BS123" s="43">
        <v>61228026.907025263</v>
      </c>
      <c r="BT123" s="12"/>
      <c r="BU123" s="40">
        <v>-120624.459</v>
      </c>
      <c r="BV123" s="41">
        <v>543171.6102</v>
      </c>
      <c r="BW123" s="42">
        <v>422547.15119999996</v>
      </c>
      <c r="BX123" s="44"/>
      <c r="BY123" s="43">
        <v>61650574.058225259</v>
      </c>
      <c r="BZ123" s="12"/>
      <c r="CA123" s="43">
        <v>301</v>
      </c>
    </row>
    <row r="124" spans="1:79" x14ac:dyDescent="0.25">
      <c r="A124" s="8">
        <v>304</v>
      </c>
      <c r="B124" s="8" t="s">
        <v>108</v>
      </c>
      <c r="C124" s="8">
        <v>908</v>
      </c>
      <c r="D124" s="9">
        <v>2448061.5112906955</v>
      </c>
      <c r="E124" s="9">
        <v>457347.06798961037</v>
      </c>
      <c r="F124" s="49">
        <v>-101233</v>
      </c>
      <c r="H124" s="96">
        <f t="shared" si="23"/>
        <v>2346828.5112906955</v>
      </c>
      <c r="J124" s="135">
        <f t="shared" si="24"/>
        <v>-20073.463042762596</v>
      </c>
      <c r="K124" s="92">
        <f t="shared" si="25"/>
        <v>-8.480901727421759E-3</v>
      </c>
      <c r="L124" s="129">
        <f t="shared" si="18"/>
        <v>-22.107338152822244</v>
      </c>
      <c r="N124" s="116">
        <v>83648</v>
      </c>
      <c r="O124" s="117">
        <v>0</v>
      </c>
      <c r="P124" s="118">
        <f t="shared" si="26"/>
        <v>-83648</v>
      </c>
      <c r="R124" s="138">
        <f t="shared" si="27"/>
        <v>2263180.5112906955</v>
      </c>
      <c r="T124" s="8">
        <v>304</v>
      </c>
      <c r="U124" s="8" t="s">
        <v>108</v>
      </c>
      <c r="V124" s="8">
        <v>908</v>
      </c>
      <c r="W124" s="9">
        <v>2468551.0597119136</v>
      </c>
      <c r="X124" s="9">
        <v>470278.38963948097</v>
      </c>
      <c r="Y124" s="49">
        <v>-101233</v>
      </c>
      <c r="AA124" s="96">
        <f t="shared" si="19"/>
        <v>2367318.0597119136</v>
      </c>
      <c r="AC124" s="135">
        <f t="shared" si="28"/>
        <v>416.0853784554638</v>
      </c>
      <c r="AD124" s="92">
        <f t="shared" si="29"/>
        <v>1.7579324491147859E-4</v>
      </c>
      <c r="AE124" s="129">
        <f t="shared" si="20"/>
        <v>0.45824380887165617</v>
      </c>
      <c r="AG124" s="116">
        <v>83648</v>
      </c>
      <c r="AH124" s="117">
        <v>0</v>
      </c>
      <c r="AI124" s="118">
        <f t="shared" si="30"/>
        <v>-83648</v>
      </c>
      <c r="AK124" s="138">
        <f t="shared" si="31"/>
        <v>2283670.0597119136</v>
      </c>
      <c r="AN124" s="40">
        <v>2468134.9743334581</v>
      </c>
      <c r="AO124" s="41">
        <v>376677.2539802604</v>
      </c>
      <c r="AP124" s="42">
        <v>-101233</v>
      </c>
      <c r="AQ124" s="12"/>
      <c r="AR124" s="43">
        <v>2366901.9743334581</v>
      </c>
      <c r="AS124" s="12"/>
      <c r="AT124" s="40">
        <v>-157764.96000000002</v>
      </c>
      <c r="AU124" s="41">
        <v>0</v>
      </c>
      <c r="AV124" s="42">
        <v>-157764.96000000002</v>
      </c>
      <c r="AW124" s="44"/>
      <c r="AX124" s="43">
        <v>2209137.0143334582</v>
      </c>
      <c r="AY124" s="12"/>
      <c r="AZ124" s="43">
        <v>304</v>
      </c>
      <c r="BA124" s="10"/>
      <c r="BB124" s="8">
        <v>304</v>
      </c>
      <c r="BC124" s="8" t="s">
        <v>108</v>
      </c>
      <c r="BD124" s="8">
        <v>908</v>
      </c>
      <c r="BE124" s="9">
        <v>2365742</v>
      </c>
      <c r="BF124" s="9">
        <v>383369</v>
      </c>
      <c r="BG124" s="49">
        <f t="shared" si="32"/>
        <v>-101233</v>
      </c>
      <c r="BI124" s="99">
        <f t="shared" si="21"/>
        <v>2264509</v>
      </c>
      <c r="BK124" s="55">
        <f t="shared" si="33"/>
        <v>-102392.97433345811</v>
      </c>
      <c r="BL124" s="92">
        <f t="shared" si="34"/>
        <v>-4.3260335849900564E-2</v>
      </c>
      <c r="BM124" s="55">
        <f t="shared" si="22"/>
        <v>-112.76759287825783</v>
      </c>
      <c r="BO124" s="40">
        <v>2468134.9743334581</v>
      </c>
      <c r="BP124" s="41">
        <v>376677.2539802604</v>
      </c>
      <c r="BQ124" s="42">
        <v>-101233</v>
      </c>
      <c r="BR124" s="12"/>
      <c r="BS124" s="43">
        <v>2366901.9743334581</v>
      </c>
      <c r="BT124" s="12"/>
      <c r="BU124" s="40">
        <v>-157764.96000000002</v>
      </c>
      <c r="BV124" s="41">
        <v>0</v>
      </c>
      <c r="BW124" s="42">
        <v>-157764.96000000002</v>
      </c>
      <c r="BX124" s="44"/>
      <c r="BY124" s="43">
        <v>2209137.0143334582</v>
      </c>
      <c r="BZ124" s="12"/>
      <c r="CA124" s="43">
        <v>304</v>
      </c>
    </row>
    <row r="125" spans="1:79" x14ac:dyDescent="0.25">
      <c r="A125" s="8">
        <v>305</v>
      </c>
      <c r="B125" s="8" t="s">
        <v>109</v>
      </c>
      <c r="C125" s="9">
        <v>15533</v>
      </c>
      <c r="D125" s="9">
        <v>46192106.059939496</v>
      </c>
      <c r="E125" s="9">
        <v>10713777.492735995</v>
      </c>
      <c r="F125" s="49">
        <v>-812256</v>
      </c>
      <c r="H125" s="96">
        <f t="shared" si="23"/>
        <v>45379850.059939496</v>
      </c>
      <c r="J125" s="135">
        <f t="shared" si="24"/>
        <v>-770272.02940779179</v>
      </c>
      <c r="K125" s="92">
        <f t="shared" si="25"/>
        <v>-1.6690574033943709E-2</v>
      </c>
      <c r="L125" s="129">
        <f t="shared" si="18"/>
        <v>-49.589392223510707</v>
      </c>
      <c r="N125" s="116">
        <v>157584.99</v>
      </c>
      <c r="O125" s="117">
        <v>158212.35</v>
      </c>
      <c r="P125" s="118">
        <f t="shared" si="26"/>
        <v>627.36000000001513</v>
      </c>
      <c r="R125" s="138">
        <f t="shared" si="27"/>
        <v>45380477.419939496</v>
      </c>
      <c r="T125" s="8">
        <v>305</v>
      </c>
      <c r="U125" s="8" t="s">
        <v>109</v>
      </c>
      <c r="V125" s="9">
        <v>15533</v>
      </c>
      <c r="W125" s="9">
        <v>46242997.605387136</v>
      </c>
      <c r="X125" s="9">
        <v>10647910.341703998</v>
      </c>
      <c r="Y125" s="49">
        <v>-812256</v>
      </c>
      <c r="AA125" s="96">
        <f t="shared" si="19"/>
        <v>45430741.605387136</v>
      </c>
      <c r="AC125" s="135">
        <f t="shared" si="28"/>
        <v>-719380.48396015167</v>
      </c>
      <c r="AD125" s="92">
        <f t="shared" si="29"/>
        <v>-1.558783490469258E-2</v>
      </c>
      <c r="AE125" s="129">
        <f t="shared" si="20"/>
        <v>-46.313042165721477</v>
      </c>
      <c r="AG125" s="116">
        <v>157584.99</v>
      </c>
      <c r="AH125" s="117">
        <v>158212.35</v>
      </c>
      <c r="AI125" s="118">
        <f t="shared" si="30"/>
        <v>627.36000000001513</v>
      </c>
      <c r="AK125" s="138">
        <f t="shared" si="31"/>
        <v>45431368.965387136</v>
      </c>
      <c r="AN125" s="40">
        <v>46962378.089347288</v>
      </c>
      <c r="AO125" s="41">
        <v>10818302.079208001</v>
      </c>
      <c r="AP125" s="42">
        <v>-812256</v>
      </c>
      <c r="AQ125" s="12"/>
      <c r="AR125" s="43">
        <v>46150122.089347288</v>
      </c>
      <c r="AS125" s="12"/>
      <c r="AT125" s="40">
        <v>-135533.24772000001</v>
      </c>
      <c r="AU125" s="41">
        <v>151191.42000000001</v>
      </c>
      <c r="AV125" s="42">
        <v>15658.172279999999</v>
      </c>
      <c r="AW125" s="44"/>
      <c r="AX125" s="43">
        <v>46165780.261627287</v>
      </c>
      <c r="AY125" s="12"/>
      <c r="AZ125" s="43">
        <v>305</v>
      </c>
      <c r="BA125" s="10"/>
      <c r="BB125" s="8">
        <v>305</v>
      </c>
      <c r="BC125" s="8" t="s">
        <v>109</v>
      </c>
      <c r="BD125" s="9">
        <v>15533</v>
      </c>
      <c r="BE125" s="9">
        <v>46310720</v>
      </c>
      <c r="BF125" s="9">
        <v>10522874</v>
      </c>
      <c r="BG125" s="49">
        <f t="shared" si="32"/>
        <v>-812256</v>
      </c>
      <c r="BI125" s="99">
        <f t="shared" si="21"/>
        <v>45498464</v>
      </c>
      <c r="BK125" s="55">
        <f t="shared" si="33"/>
        <v>-651658.08934728801</v>
      </c>
      <c r="BL125" s="92">
        <f t="shared" si="34"/>
        <v>-1.4120397950100083E-2</v>
      </c>
      <c r="BM125" s="55">
        <f t="shared" si="22"/>
        <v>-41.953137793554887</v>
      </c>
      <c r="BO125" s="40">
        <v>46962378.089347288</v>
      </c>
      <c r="BP125" s="41">
        <v>10818302.079208001</v>
      </c>
      <c r="BQ125" s="42">
        <v>-812256</v>
      </c>
      <c r="BR125" s="12"/>
      <c r="BS125" s="43">
        <v>46150122.089347288</v>
      </c>
      <c r="BT125" s="12"/>
      <c r="BU125" s="40">
        <v>-135533.24772000001</v>
      </c>
      <c r="BV125" s="41">
        <v>151191.42000000001</v>
      </c>
      <c r="BW125" s="42">
        <v>15658.172279999999</v>
      </c>
      <c r="BX125" s="44"/>
      <c r="BY125" s="43">
        <v>46165780.261627287</v>
      </c>
      <c r="BZ125" s="12"/>
      <c r="CA125" s="43">
        <v>305</v>
      </c>
    </row>
    <row r="126" spans="1:79" x14ac:dyDescent="0.25">
      <c r="A126" s="8">
        <v>309</v>
      </c>
      <c r="B126" s="8" t="s">
        <v>110</v>
      </c>
      <c r="C126" s="9">
        <v>7091</v>
      </c>
      <c r="D126" s="9">
        <v>21132134.40898706</v>
      </c>
      <c r="E126" s="9">
        <v>6070982.5661195461</v>
      </c>
      <c r="F126" s="49">
        <v>-524543</v>
      </c>
      <c r="H126" s="96">
        <f t="shared" si="23"/>
        <v>20607591.40898706</v>
      </c>
      <c r="J126" s="135">
        <f t="shared" si="24"/>
        <v>-130650.62462250516</v>
      </c>
      <c r="K126" s="92">
        <f t="shared" si="25"/>
        <v>-6.2999855248465795E-3</v>
      </c>
      <c r="L126" s="129">
        <f t="shared" si="18"/>
        <v>-18.424851871739552</v>
      </c>
      <c r="N126" s="116">
        <v>112454.28</v>
      </c>
      <c r="O126" s="117">
        <v>147691</v>
      </c>
      <c r="P126" s="118">
        <f t="shared" si="26"/>
        <v>35236.720000000001</v>
      </c>
      <c r="R126" s="138">
        <f t="shared" si="27"/>
        <v>20642828.128987059</v>
      </c>
      <c r="T126" s="8">
        <v>309</v>
      </c>
      <c r="U126" s="8" t="s">
        <v>110</v>
      </c>
      <c r="V126" s="9">
        <v>7091</v>
      </c>
      <c r="W126" s="9">
        <v>21123983.942167871</v>
      </c>
      <c r="X126" s="9">
        <v>5991245.158248987</v>
      </c>
      <c r="Y126" s="49">
        <v>-524543</v>
      </c>
      <c r="AA126" s="96">
        <f t="shared" si="19"/>
        <v>20599440.942167871</v>
      </c>
      <c r="AC126" s="135">
        <f t="shared" si="28"/>
        <v>-138801.09144169465</v>
      </c>
      <c r="AD126" s="92">
        <f t="shared" si="29"/>
        <v>-6.6930018087717254E-3</v>
      </c>
      <c r="AE126" s="129">
        <f t="shared" si="20"/>
        <v>-19.574261943547405</v>
      </c>
      <c r="AG126" s="116">
        <v>112454.28</v>
      </c>
      <c r="AH126" s="117">
        <v>147691</v>
      </c>
      <c r="AI126" s="118">
        <f t="shared" si="30"/>
        <v>35236.720000000001</v>
      </c>
      <c r="AK126" s="138">
        <f t="shared" si="31"/>
        <v>20634677.66216787</v>
      </c>
      <c r="AN126" s="40">
        <v>21262785.033609565</v>
      </c>
      <c r="AO126" s="41">
        <v>5765301.1859020256</v>
      </c>
      <c r="AP126" s="42">
        <v>-524543</v>
      </c>
      <c r="AQ126" s="12"/>
      <c r="AR126" s="43">
        <v>20738242.033609565</v>
      </c>
      <c r="AS126" s="12"/>
      <c r="AT126" s="40">
        <v>-81235.807320000007</v>
      </c>
      <c r="AU126" s="41">
        <v>170977.77540000004</v>
      </c>
      <c r="AV126" s="42">
        <v>89741.968080000035</v>
      </c>
      <c r="AW126" s="44"/>
      <c r="AX126" s="43">
        <v>20827984.001689564</v>
      </c>
      <c r="AY126" s="12"/>
      <c r="AZ126" s="43">
        <v>309</v>
      </c>
      <c r="BA126" s="10"/>
      <c r="BB126" s="8">
        <v>309</v>
      </c>
      <c r="BC126" s="8" t="s">
        <v>110</v>
      </c>
      <c r="BD126" s="9">
        <v>7091</v>
      </c>
      <c r="BE126" s="9">
        <v>21195154</v>
      </c>
      <c r="BF126" s="9">
        <v>5985276</v>
      </c>
      <c r="BG126" s="49">
        <f t="shared" si="32"/>
        <v>-524543</v>
      </c>
      <c r="BI126" s="99">
        <f t="shared" si="21"/>
        <v>20670611</v>
      </c>
      <c r="BK126" s="55">
        <f t="shared" si="33"/>
        <v>-67631.033609565347</v>
      </c>
      <c r="BL126" s="92">
        <f t="shared" si="34"/>
        <v>-3.261174862360979E-3</v>
      </c>
      <c r="BM126" s="55">
        <f t="shared" si="22"/>
        <v>-9.5375875912516364</v>
      </c>
      <c r="BO126" s="40">
        <v>21262785.033609565</v>
      </c>
      <c r="BP126" s="41">
        <v>5765301.1859020256</v>
      </c>
      <c r="BQ126" s="42">
        <v>-524543</v>
      </c>
      <c r="BR126" s="12"/>
      <c r="BS126" s="43">
        <v>20738242.033609565</v>
      </c>
      <c r="BT126" s="12"/>
      <c r="BU126" s="40">
        <v>-81235.807320000007</v>
      </c>
      <c r="BV126" s="41">
        <v>170977.77540000004</v>
      </c>
      <c r="BW126" s="42">
        <v>89741.968080000035</v>
      </c>
      <c r="BX126" s="44"/>
      <c r="BY126" s="43">
        <v>20827984.001689564</v>
      </c>
      <c r="BZ126" s="12"/>
      <c r="CA126" s="43">
        <v>309</v>
      </c>
    </row>
    <row r="127" spans="1:79" x14ac:dyDescent="0.25">
      <c r="A127" s="8">
        <v>312</v>
      </c>
      <c r="B127" s="8" t="s">
        <v>111</v>
      </c>
      <c r="C127" s="9">
        <v>1375</v>
      </c>
      <c r="D127" s="9">
        <v>4437040.0253199823</v>
      </c>
      <c r="E127" s="9">
        <v>1116475.2387824384</v>
      </c>
      <c r="F127" s="49">
        <v>-326223</v>
      </c>
      <c r="H127" s="96">
        <f t="shared" si="23"/>
        <v>4110817.0253199823</v>
      </c>
      <c r="J127" s="135">
        <f t="shared" si="24"/>
        <v>-277393.57036434114</v>
      </c>
      <c r="K127" s="92">
        <f t="shared" si="25"/>
        <v>-6.321336779897245E-2</v>
      </c>
      <c r="L127" s="129">
        <f t="shared" si="18"/>
        <v>-201.74077844679357</v>
      </c>
      <c r="N127" s="116">
        <v>6535</v>
      </c>
      <c r="O127" s="117">
        <v>6535</v>
      </c>
      <c r="P127" s="118">
        <f t="shared" si="26"/>
        <v>0</v>
      </c>
      <c r="R127" s="138">
        <f t="shared" si="27"/>
        <v>4110817.0253199823</v>
      </c>
      <c r="T127" s="8">
        <v>312</v>
      </c>
      <c r="U127" s="8" t="s">
        <v>111</v>
      </c>
      <c r="V127" s="9">
        <v>1375</v>
      </c>
      <c r="W127" s="9">
        <v>4451963.2382170856</v>
      </c>
      <c r="X127" s="9">
        <v>1120755.9119219512</v>
      </c>
      <c r="Y127" s="49">
        <v>-326223</v>
      </c>
      <c r="AA127" s="96">
        <f t="shared" si="19"/>
        <v>4125740.2382170856</v>
      </c>
      <c r="AC127" s="135">
        <f t="shared" si="28"/>
        <v>-262470.35746723786</v>
      </c>
      <c r="AD127" s="92">
        <f t="shared" si="29"/>
        <v>-5.9812616496885941E-2</v>
      </c>
      <c r="AE127" s="129">
        <f t="shared" si="20"/>
        <v>-190.88753270344571</v>
      </c>
      <c r="AG127" s="116">
        <v>6535</v>
      </c>
      <c r="AH127" s="117">
        <v>6535</v>
      </c>
      <c r="AI127" s="118">
        <f t="shared" si="30"/>
        <v>0</v>
      </c>
      <c r="AK127" s="138">
        <f t="shared" si="31"/>
        <v>4125740.2382170856</v>
      </c>
      <c r="AN127" s="40">
        <v>4714433.5956843235</v>
      </c>
      <c r="AO127" s="41">
        <v>1075451.1761912201</v>
      </c>
      <c r="AP127" s="42">
        <v>-326223</v>
      </c>
      <c r="AQ127" s="12"/>
      <c r="AR127" s="43">
        <v>4388210.5956843235</v>
      </c>
      <c r="AS127" s="12"/>
      <c r="AT127" s="40">
        <v>-27608.868000000002</v>
      </c>
      <c r="AU127" s="41">
        <v>4009.8593999999998</v>
      </c>
      <c r="AV127" s="42">
        <v>-23599.008600000001</v>
      </c>
      <c r="AW127" s="44"/>
      <c r="AX127" s="43">
        <v>4364611.5870843232</v>
      </c>
      <c r="AY127" s="12"/>
      <c r="AZ127" s="43">
        <v>312</v>
      </c>
      <c r="BA127" s="10"/>
      <c r="BB127" s="8">
        <v>312</v>
      </c>
      <c r="BC127" s="8" t="s">
        <v>111</v>
      </c>
      <c r="BD127" s="9">
        <v>1375</v>
      </c>
      <c r="BE127" s="9">
        <v>4603769</v>
      </c>
      <c r="BF127" s="9">
        <v>1149218</v>
      </c>
      <c r="BG127" s="49">
        <f t="shared" si="32"/>
        <v>-326223</v>
      </c>
      <c r="BI127" s="99">
        <f t="shared" si="21"/>
        <v>4277546</v>
      </c>
      <c r="BK127" s="55">
        <f t="shared" si="33"/>
        <v>-110664.59568432346</v>
      </c>
      <c r="BL127" s="92">
        <f t="shared" si="34"/>
        <v>-2.5218615486038626E-2</v>
      </c>
      <c r="BM127" s="55">
        <f t="shared" si="22"/>
        <v>-80.48334231587161</v>
      </c>
      <c r="BO127" s="40">
        <v>4714433.5956843235</v>
      </c>
      <c r="BP127" s="41">
        <v>1075451.1761912201</v>
      </c>
      <c r="BQ127" s="42">
        <v>-326223</v>
      </c>
      <c r="BR127" s="12"/>
      <c r="BS127" s="43">
        <v>4388210.5956843235</v>
      </c>
      <c r="BT127" s="12"/>
      <c r="BU127" s="40">
        <v>-27608.868000000002</v>
      </c>
      <c r="BV127" s="41">
        <v>4009.8593999999998</v>
      </c>
      <c r="BW127" s="42">
        <v>-23599.008600000001</v>
      </c>
      <c r="BX127" s="44"/>
      <c r="BY127" s="43">
        <v>4364611.5870843232</v>
      </c>
      <c r="BZ127" s="12"/>
      <c r="CA127" s="43">
        <v>312</v>
      </c>
    </row>
    <row r="128" spans="1:79" x14ac:dyDescent="0.25">
      <c r="A128" s="8">
        <v>316</v>
      </c>
      <c r="B128" s="8" t="s">
        <v>112</v>
      </c>
      <c r="C128" s="9">
        <v>4540</v>
      </c>
      <c r="D128" s="9">
        <v>8850388.9095830601</v>
      </c>
      <c r="E128" s="9">
        <v>2511600.9998786184</v>
      </c>
      <c r="F128" s="49">
        <v>-1026501</v>
      </c>
      <c r="H128" s="96">
        <f t="shared" si="23"/>
        <v>7823887.9095830601</v>
      </c>
      <c r="J128" s="135">
        <f t="shared" si="24"/>
        <v>-381603.19321080297</v>
      </c>
      <c r="K128" s="92">
        <f t="shared" si="25"/>
        <v>-4.6505832305499914E-2</v>
      </c>
      <c r="L128" s="129">
        <f t="shared" si="18"/>
        <v>-84.053566786520477</v>
      </c>
      <c r="N128" s="116">
        <v>308661.12</v>
      </c>
      <c r="O128" s="117">
        <v>65415.35</v>
      </c>
      <c r="P128" s="118">
        <f t="shared" si="26"/>
        <v>-243245.77</v>
      </c>
      <c r="R128" s="138">
        <f t="shared" si="27"/>
        <v>7580642.1395830605</v>
      </c>
      <c r="T128" s="8">
        <v>316</v>
      </c>
      <c r="U128" s="8" t="s">
        <v>112</v>
      </c>
      <c r="V128" s="9">
        <v>4540</v>
      </c>
      <c r="W128" s="9">
        <v>8774827.5100262538</v>
      </c>
      <c r="X128" s="9">
        <v>2461617.0645848303</v>
      </c>
      <c r="Y128" s="49">
        <v>-1026501</v>
      </c>
      <c r="AA128" s="96">
        <f t="shared" si="19"/>
        <v>7748326.5100262538</v>
      </c>
      <c r="AC128" s="135">
        <f t="shared" si="28"/>
        <v>-457164.59276760928</v>
      </c>
      <c r="AD128" s="92">
        <f t="shared" si="29"/>
        <v>-5.5714470595422456E-2</v>
      </c>
      <c r="AE128" s="129">
        <f t="shared" si="20"/>
        <v>-100.69704686511217</v>
      </c>
      <c r="AG128" s="116">
        <v>308661.12</v>
      </c>
      <c r="AH128" s="117">
        <v>65415.35</v>
      </c>
      <c r="AI128" s="118">
        <f t="shared" si="30"/>
        <v>-243245.77</v>
      </c>
      <c r="AK128" s="138">
        <f t="shared" si="31"/>
        <v>7505080.7400262542</v>
      </c>
      <c r="AN128" s="40">
        <v>9231992.102793863</v>
      </c>
      <c r="AO128" s="41">
        <v>2763032.4687448298</v>
      </c>
      <c r="AP128" s="42">
        <v>-1026501</v>
      </c>
      <c r="AQ128" s="12"/>
      <c r="AR128" s="43">
        <v>8205491.102793863</v>
      </c>
      <c r="AS128" s="12"/>
      <c r="AT128" s="40">
        <v>-312861.06276</v>
      </c>
      <c r="AU128" s="41">
        <v>93344.268000000011</v>
      </c>
      <c r="AV128" s="42">
        <v>-219516.79475999999</v>
      </c>
      <c r="AW128" s="44"/>
      <c r="AX128" s="43">
        <v>7985974.3080338631</v>
      </c>
      <c r="AY128" s="12"/>
      <c r="AZ128" s="43">
        <v>316</v>
      </c>
      <c r="BA128" s="10"/>
      <c r="BB128" s="8">
        <v>316</v>
      </c>
      <c r="BC128" s="8" t="s">
        <v>112</v>
      </c>
      <c r="BD128" s="9">
        <v>4540</v>
      </c>
      <c r="BE128" s="9">
        <v>8476874</v>
      </c>
      <c r="BF128" s="9">
        <v>2122223</v>
      </c>
      <c r="BG128" s="49">
        <f t="shared" si="32"/>
        <v>-1026501</v>
      </c>
      <c r="BI128" s="99">
        <f t="shared" si="21"/>
        <v>7450373</v>
      </c>
      <c r="BK128" s="55">
        <f t="shared" si="33"/>
        <v>-755118.10279386304</v>
      </c>
      <c r="BL128" s="92">
        <f t="shared" si="34"/>
        <v>-9.2025948640265434E-2</v>
      </c>
      <c r="BM128" s="55">
        <f t="shared" si="22"/>
        <v>-166.32557330261301</v>
      </c>
      <c r="BO128" s="40">
        <v>9231992.102793863</v>
      </c>
      <c r="BP128" s="41">
        <v>2763032.4687448298</v>
      </c>
      <c r="BQ128" s="42">
        <v>-1026501</v>
      </c>
      <c r="BR128" s="12"/>
      <c r="BS128" s="43">
        <v>8205491.102793863</v>
      </c>
      <c r="BT128" s="12"/>
      <c r="BU128" s="40">
        <v>-312861.06276</v>
      </c>
      <c r="BV128" s="41">
        <v>93344.268000000011</v>
      </c>
      <c r="BW128" s="42">
        <v>-219516.79475999999</v>
      </c>
      <c r="BX128" s="44"/>
      <c r="BY128" s="43">
        <v>7985974.3080338631</v>
      </c>
      <c r="BZ128" s="12"/>
      <c r="CA128" s="43">
        <v>316</v>
      </c>
    </row>
    <row r="129" spans="1:79" x14ac:dyDescent="0.25">
      <c r="A129" s="8">
        <v>317</v>
      </c>
      <c r="B129" s="8" t="s">
        <v>113</v>
      </c>
      <c r="C129" s="9">
        <v>2655</v>
      </c>
      <c r="D129" s="9">
        <v>11397669.048270239</v>
      </c>
      <c r="E129" s="9">
        <v>3133193.1499386039</v>
      </c>
      <c r="F129" s="49">
        <v>-40325</v>
      </c>
      <c r="H129" s="96">
        <f t="shared" si="23"/>
        <v>11357344.048270239</v>
      </c>
      <c r="J129" s="135">
        <f t="shared" si="24"/>
        <v>182525.07111044414</v>
      </c>
      <c r="K129" s="92">
        <f t="shared" si="25"/>
        <v>1.633360428330043E-2</v>
      </c>
      <c r="L129" s="129">
        <f t="shared" si="18"/>
        <v>68.747672734630569</v>
      </c>
      <c r="N129" s="116">
        <v>27512.35</v>
      </c>
      <c r="O129" s="117">
        <v>102011.35</v>
      </c>
      <c r="P129" s="118">
        <f t="shared" si="26"/>
        <v>74499</v>
      </c>
      <c r="R129" s="138">
        <f t="shared" si="27"/>
        <v>11431843.048270239</v>
      </c>
      <c r="T129" s="8">
        <v>317</v>
      </c>
      <c r="U129" s="8" t="s">
        <v>113</v>
      </c>
      <c r="V129" s="9">
        <v>2655</v>
      </c>
      <c r="W129" s="9">
        <v>11440201.926780425</v>
      </c>
      <c r="X129" s="9">
        <v>3123334.8228539536</v>
      </c>
      <c r="Y129" s="49">
        <v>-40325</v>
      </c>
      <c r="AA129" s="96">
        <f t="shared" si="19"/>
        <v>11399876.926780425</v>
      </c>
      <c r="AC129" s="135">
        <f t="shared" si="28"/>
        <v>225057.94962063059</v>
      </c>
      <c r="AD129" s="92">
        <f t="shared" si="29"/>
        <v>2.0139740078172756E-2</v>
      </c>
      <c r="AE129" s="129">
        <f t="shared" si="20"/>
        <v>84.767589310971971</v>
      </c>
      <c r="AG129" s="116">
        <v>27512.35</v>
      </c>
      <c r="AH129" s="117">
        <v>102011.35</v>
      </c>
      <c r="AI129" s="118">
        <f t="shared" si="30"/>
        <v>74499</v>
      </c>
      <c r="AK129" s="138">
        <f t="shared" si="31"/>
        <v>11474375.926780425</v>
      </c>
      <c r="AN129" s="40">
        <v>11215143.977159794</v>
      </c>
      <c r="AO129" s="41">
        <v>3080611.6792744193</v>
      </c>
      <c r="AP129" s="42">
        <v>-40325</v>
      </c>
      <c r="AQ129" s="12"/>
      <c r="AR129" s="43">
        <v>11174818.977159794</v>
      </c>
      <c r="AS129" s="12"/>
      <c r="AT129" s="40">
        <v>-27608.868000000002</v>
      </c>
      <c r="AU129" s="41">
        <v>92095.295399999988</v>
      </c>
      <c r="AV129" s="42">
        <v>64486.427399999986</v>
      </c>
      <c r="AW129" s="44"/>
      <c r="AX129" s="43">
        <v>11239305.404559795</v>
      </c>
      <c r="AY129" s="12"/>
      <c r="AZ129" s="43">
        <v>317</v>
      </c>
      <c r="BA129" s="10"/>
      <c r="BB129" s="8">
        <v>317</v>
      </c>
      <c r="BC129" s="8" t="s">
        <v>113</v>
      </c>
      <c r="BD129" s="9">
        <v>2655</v>
      </c>
      <c r="BE129" s="9">
        <v>11230729</v>
      </c>
      <c r="BF129" s="9">
        <v>3000613</v>
      </c>
      <c r="BG129" s="49">
        <f t="shared" si="32"/>
        <v>-40325</v>
      </c>
      <c r="BI129" s="99">
        <f t="shared" si="21"/>
        <v>11190404</v>
      </c>
      <c r="BK129" s="55">
        <f t="shared" si="33"/>
        <v>15585.02284020558</v>
      </c>
      <c r="BL129" s="92">
        <f t="shared" si="34"/>
        <v>1.3946555082511671E-3</v>
      </c>
      <c r="BM129" s="55">
        <f t="shared" si="22"/>
        <v>5.8700650998891071</v>
      </c>
      <c r="BO129" s="40">
        <v>11215143.977159794</v>
      </c>
      <c r="BP129" s="41">
        <v>3080611.6792744193</v>
      </c>
      <c r="BQ129" s="42">
        <v>-40325</v>
      </c>
      <c r="BR129" s="12"/>
      <c r="BS129" s="43">
        <v>11174818.977159794</v>
      </c>
      <c r="BT129" s="12"/>
      <c r="BU129" s="40">
        <v>-27608.868000000002</v>
      </c>
      <c r="BV129" s="41">
        <v>92095.295399999988</v>
      </c>
      <c r="BW129" s="42">
        <v>64486.427399999986</v>
      </c>
      <c r="BX129" s="44"/>
      <c r="BY129" s="43">
        <v>11239305.404559795</v>
      </c>
      <c r="BZ129" s="12"/>
      <c r="CA129" s="43">
        <v>317</v>
      </c>
    </row>
    <row r="130" spans="1:79" x14ac:dyDescent="0.25">
      <c r="A130" s="8">
        <v>320</v>
      </c>
      <c r="B130" s="8" t="s">
        <v>114</v>
      </c>
      <c r="C130" s="9">
        <v>7661</v>
      </c>
      <c r="D130" s="9">
        <v>25476150.26691388</v>
      </c>
      <c r="E130" s="9">
        <v>4458678.7218666626</v>
      </c>
      <c r="F130" s="49">
        <v>-24182</v>
      </c>
      <c r="H130" s="96">
        <f t="shared" si="23"/>
        <v>25451968.26691388</v>
      </c>
      <c r="J130" s="135">
        <f t="shared" si="24"/>
        <v>-403866.83334490657</v>
      </c>
      <c r="K130" s="92">
        <f t="shared" si="25"/>
        <v>-1.5619949298828269E-2</v>
      </c>
      <c r="L130" s="129">
        <f t="shared" si="18"/>
        <v>-52.717247532294294</v>
      </c>
      <c r="N130" s="116">
        <v>188952.99</v>
      </c>
      <c r="O130" s="117">
        <v>125668.05</v>
      </c>
      <c r="P130" s="118">
        <f t="shared" si="26"/>
        <v>-63284.939999999988</v>
      </c>
      <c r="R130" s="138">
        <f t="shared" si="27"/>
        <v>25388683.326913878</v>
      </c>
      <c r="T130" s="8">
        <v>320</v>
      </c>
      <c r="U130" s="8" t="s">
        <v>114</v>
      </c>
      <c r="V130" s="9">
        <v>7661</v>
      </c>
      <c r="W130" s="9">
        <v>25490960.188993819</v>
      </c>
      <c r="X130" s="9">
        <v>4372910.8816228556</v>
      </c>
      <c r="Y130" s="49">
        <v>-24182</v>
      </c>
      <c r="AA130" s="96">
        <f t="shared" si="19"/>
        <v>25466778.188993819</v>
      </c>
      <c r="AC130" s="135">
        <f t="shared" si="28"/>
        <v>-389056.91126496717</v>
      </c>
      <c r="AD130" s="92">
        <f t="shared" si="29"/>
        <v>-1.5047160911893082E-2</v>
      </c>
      <c r="AE130" s="129">
        <f t="shared" si="20"/>
        <v>-50.784089709563659</v>
      </c>
      <c r="AG130" s="116">
        <v>188952.99</v>
      </c>
      <c r="AH130" s="117">
        <v>125668.05</v>
      </c>
      <c r="AI130" s="118">
        <f t="shared" si="30"/>
        <v>-63284.939999999988</v>
      </c>
      <c r="AK130" s="138">
        <f t="shared" si="31"/>
        <v>25403493.248993818</v>
      </c>
      <c r="AN130" s="40">
        <v>25880017.100258786</v>
      </c>
      <c r="AO130" s="41">
        <v>4476025.5883121965</v>
      </c>
      <c r="AP130" s="42">
        <v>-24182</v>
      </c>
      <c r="AQ130" s="12"/>
      <c r="AR130" s="43">
        <v>25855835.100258786</v>
      </c>
      <c r="AS130" s="12"/>
      <c r="AT130" s="40">
        <v>-127158.55776</v>
      </c>
      <c r="AU130" s="41">
        <v>10517.664000000001</v>
      </c>
      <c r="AV130" s="42">
        <v>-116640.89375999999</v>
      </c>
      <c r="AW130" s="44"/>
      <c r="AX130" s="43">
        <v>25739194.206498787</v>
      </c>
      <c r="AY130" s="12"/>
      <c r="AZ130" s="43">
        <v>320</v>
      </c>
      <c r="BA130" s="10"/>
      <c r="BB130" s="8">
        <v>320</v>
      </c>
      <c r="BC130" s="8" t="s">
        <v>114</v>
      </c>
      <c r="BD130" s="9">
        <v>7661</v>
      </c>
      <c r="BE130" s="9">
        <v>25372723</v>
      </c>
      <c r="BF130" s="9">
        <v>4282806</v>
      </c>
      <c r="BG130" s="49">
        <f t="shared" si="32"/>
        <v>-24182</v>
      </c>
      <c r="BI130" s="99">
        <f t="shared" si="21"/>
        <v>25348541</v>
      </c>
      <c r="BK130" s="55">
        <f t="shared" si="33"/>
        <v>-507294.10025878623</v>
      </c>
      <c r="BL130" s="92">
        <f t="shared" si="34"/>
        <v>-1.9620101160596773E-2</v>
      </c>
      <c r="BM130" s="55">
        <f t="shared" si="22"/>
        <v>-66.21773923231774</v>
      </c>
      <c r="BO130" s="40">
        <v>25880017.100258786</v>
      </c>
      <c r="BP130" s="41">
        <v>4476025.5883121965</v>
      </c>
      <c r="BQ130" s="42">
        <v>-24182</v>
      </c>
      <c r="BR130" s="12"/>
      <c r="BS130" s="43">
        <v>25855835.100258786</v>
      </c>
      <c r="BT130" s="12"/>
      <c r="BU130" s="40">
        <v>-127158.55776</v>
      </c>
      <c r="BV130" s="41">
        <v>10517.664000000001</v>
      </c>
      <c r="BW130" s="42">
        <v>-116640.89375999999</v>
      </c>
      <c r="BX130" s="44"/>
      <c r="BY130" s="43">
        <v>25739194.206498787</v>
      </c>
      <c r="BZ130" s="12"/>
      <c r="CA130" s="43">
        <v>320</v>
      </c>
    </row>
    <row r="131" spans="1:79" x14ac:dyDescent="0.25">
      <c r="A131" s="8">
        <v>322</v>
      </c>
      <c r="B131" s="8" t="s">
        <v>115</v>
      </c>
      <c r="C131" s="9">
        <v>6872</v>
      </c>
      <c r="D131" s="9">
        <v>21560171.257553421</v>
      </c>
      <c r="E131" s="9">
        <v>4884441.8126177201</v>
      </c>
      <c r="F131" s="49">
        <v>-584472</v>
      </c>
      <c r="H131" s="96">
        <f t="shared" si="23"/>
        <v>20975699.257553421</v>
      </c>
      <c r="J131" s="135">
        <f t="shared" si="24"/>
        <v>-1165100.1988274977</v>
      </c>
      <c r="K131" s="92">
        <f t="shared" si="25"/>
        <v>-5.2622318409180968E-2</v>
      </c>
      <c r="L131" s="129">
        <f t="shared" si="18"/>
        <v>-169.54310227408288</v>
      </c>
      <c r="N131" s="116">
        <v>70630.28</v>
      </c>
      <c r="O131" s="117">
        <v>126975.05</v>
      </c>
      <c r="P131" s="118">
        <f t="shared" si="26"/>
        <v>56344.770000000004</v>
      </c>
      <c r="R131" s="138">
        <f t="shared" si="27"/>
        <v>21032044.027553421</v>
      </c>
      <c r="T131" s="8">
        <v>322</v>
      </c>
      <c r="U131" s="8" t="s">
        <v>115</v>
      </c>
      <c r="V131" s="9">
        <v>6872</v>
      </c>
      <c r="W131" s="9">
        <v>21564993.435129944</v>
      </c>
      <c r="X131" s="9">
        <v>4816397.7973549431</v>
      </c>
      <c r="Y131" s="49">
        <v>-584472</v>
      </c>
      <c r="AA131" s="96">
        <f t="shared" si="19"/>
        <v>20980521.435129944</v>
      </c>
      <c r="AC131" s="135">
        <f t="shared" si="28"/>
        <v>-1160278.0212509744</v>
      </c>
      <c r="AD131" s="92">
        <f t="shared" si="29"/>
        <v>-5.2404522408362512E-2</v>
      </c>
      <c r="AE131" s="129">
        <f t="shared" si="20"/>
        <v>-168.84138842418136</v>
      </c>
      <c r="AG131" s="116">
        <v>70630.28</v>
      </c>
      <c r="AH131" s="117">
        <v>126975.05</v>
      </c>
      <c r="AI131" s="118">
        <f t="shared" si="30"/>
        <v>56344.770000000004</v>
      </c>
      <c r="AK131" s="138">
        <f t="shared" si="31"/>
        <v>21036866.205129944</v>
      </c>
      <c r="AN131" s="40">
        <v>22725271.456380919</v>
      </c>
      <c r="AO131" s="41">
        <v>5066207.5772111434</v>
      </c>
      <c r="AP131" s="42">
        <v>-584472</v>
      </c>
      <c r="AQ131" s="12"/>
      <c r="AR131" s="43">
        <v>22140799.456380919</v>
      </c>
      <c r="AS131" s="12"/>
      <c r="AT131" s="40">
        <v>-64420.69200000001</v>
      </c>
      <c r="AU131" s="41">
        <v>148627.73939999999</v>
      </c>
      <c r="AV131" s="42">
        <v>84207.047399999981</v>
      </c>
      <c r="AW131" s="44"/>
      <c r="AX131" s="43">
        <v>22225006.50378092</v>
      </c>
      <c r="AY131" s="12"/>
      <c r="AZ131" s="43">
        <v>322</v>
      </c>
      <c r="BA131" s="10"/>
      <c r="BB131" s="8">
        <v>322</v>
      </c>
      <c r="BC131" s="8" t="s">
        <v>115</v>
      </c>
      <c r="BD131" s="9">
        <v>6872</v>
      </c>
      <c r="BE131" s="9">
        <v>21729426</v>
      </c>
      <c r="BF131" s="9">
        <v>4916653</v>
      </c>
      <c r="BG131" s="49">
        <f t="shared" si="32"/>
        <v>-584472</v>
      </c>
      <c r="BI131" s="99">
        <f t="shared" si="21"/>
        <v>21144954</v>
      </c>
      <c r="BK131" s="55">
        <f t="shared" si="33"/>
        <v>-995845.45638091862</v>
      </c>
      <c r="BL131" s="92">
        <f t="shared" si="34"/>
        <v>-4.4977845463205199E-2</v>
      </c>
      <c r="BM131" s="55">
        <f t="shared" si="22"/>
        <v>-144.9134831753374</v>
      </c>
      <c r="BO131" s="40">
        <v>22725271.456380919</v>
      </c>
      <c r="BP131" s="41">
        <v>5066207.5772111434</v>
      </c>
      <c r="BQ131" s="42">
        <v>-584472</v>
      </c>
      <c r="BR131" s="12"/>
      <c r="BS131" s="43">
        <v>22140799.456380919</v>
      </c>
      <c r="BT131" s="12"/>
      <c r="BU131" s="40">
        <v>-64420.69200000001</v>
      </c>
      <c r="BV131" s="41">
        <v>148627.73939999999</v>
      </c>
      <c r="BW131" s="42">
        <v>84207.047399999981</v>
      </c>
      <c r="BX131" s="44"/>
      <c r="BY131" s="43">
        <v>22225006.50378092</v>
      </c>
      <c r="BZ131" s="12"/>
      <c r="CA131" s="43">
        <v>322</v>
      </c>
    </row>
    <row r="132" spans="1:79" x14ac:dyDescent="0.25">
      <c r="A132" s="8">
        <v>398</v>
      </c>
      <c r="B132" s="8" t="s">
        <v>116</v>
      </c>
      <c r="C132" s="9">
        <v>119452</v>
      </c>
      <c r="D132" s="9">
        <v>192832353.98943341</v>
      </c>
      <c r="E132" s="9">
        <v>31567146.904620223</v>
      </c>
      <c r="F132" s="49">
        <v>-2684187</v>
      </c>
      <c r="H132" s="96">
        <f t="shared" si="23"/>
        <v>190148166.98943341</v>
      </c>
      <c r="J132" s="135">
        <f t="shared" si="24"/>
        <v>918090.91347619891</v>
      </c>
      <c r="K132" s="92">
        <f t="shared" si="25"/>
        <v>4.8517177211706876E-3</v>
      </c>
      <c r="L132" s="129">
        <f t="shared" si="18"/>
        <v>7.6858563563288929</v>
      </c>
      <c r="N132" s="116">
        <v>7976258.9610000011</v>
      </c>
      <c r="O132" s="117">
        <v>3194896.15</v>
      </c>
      <c r="P132" s="118">
        <f t="shared" si="26"/>
        <v>-4781362.8110000007</v>
      </c>
      <c r="R132" s="138">
        <f t="shared" si="27"/>
        <v>185366804.17843342</v>
      </c>
      <c r="T132" s="8">
        <v>398</v>
      </c>
      <c r="U132" s="8" t="s">
        <v>116</v>
      </c>
      <c r="V132" s="9">
        <v>119452</v>
      </c>
      <c r="W132" s="9">
        <v>191634276.52627978</v>
      </c>
      <c r="X132" s="9">
        <v>30675173.893819295</v>
      </c>
      <c r="Y132" s="49">
        <v>-2684187</v>
      </c>
      <c r="AA132" s="96">
        <f t="shared" si="19"/>
        <v>188950089.52627978</v>
      </c>
      <c r="AC132" s="135">
        <f t="shared" si="28"/>
        <v>-279986.54967743158</v>
      </c>
      <c r="AD132" s="92">
        <f t="shared" si="29"/>
        <v>-1.479609137635418E-3</v>
      </c>
      <c r="AE132" s="129">
        <f t="shared" si="20"/>
        <v>-2.3439251722652745</v>
      </c>
      <c r="AG132" s="116">
        <v>7976258.9610000011</v>
      </c>
      <c r="AH132" s="117">
        <v>3194896.15</v>
      </c>
      <c r="AI132" s="118">
        <f t="shared" si="30"/>
        <v>-4781362.8110000007</v>
      </c>
      <c r="AK132" s="138">
        <f t="shared" si="31"/>
        <v>184168726.71527979</v>
      </c>
      <c r="AN132" s="40">
        <v>191914263.07595721</v>
      </c>
      <c r="AO132" s="41">
        <v>28345239.953506954</v>
      </c>
      <c r="AP132" s="42">
        <v>-2684187</v>
      </c>
      <c r="AQ132" s="12"/>
      <c r="AR132" s="43">
        <v>189230076.07595721</v>
      </c>
      <c r="AS132" s="12"/>
      <c r="AT132" s="40">
        <v>-7719619.6077960003</v>
      </c>
      <c r="AU132" s="41">
        <v>3387345.1620000005</v>
      </c>
      <c r="AV132" s="42">
        <v>-4332274.4457959998</v>
      </c>
      <c r="AW132" s="44"/>
      <c r="AX132" s="43">
        <v>184897801.6301612</v>
      </c>
      <c r="AY132" s="12"/>
      <c r="AZ132" s="43">
        <v>398</v>
      </c>
      <c r="BA132" s="10"/>
      <c r="BB132" s="8">
        <v>398</v>
      </c>
      <c r="BC132" s="8" t="s">
        <v>116</v>
      </c>
      <c r="BD132" s="9">
        <v>119452</v>
      </c>
      <c r="BE132" s="9">
        <v>189948440</v>
      </c>
      <c r="BF132" s="9">
        <v>29234091</v>
      </c>
      <c r="BG132" s="49">
        <f t="shared" si="32"/>
        <v>-2684187</v>
      </c>
      <c r="BI132" s="99">
        <f t="shared" si="21"/>
        <v>187264253</v>
      </c>
      <c r="BK132" s="55">
        <f t="shared" si="33"/>
        <v>-1965823.0759572089</v>
      </c>
      <c r="BL132" s="92">
        <f t="shared" si="34"/>
        <v>-1.0388533983192633E-2</v>
      </c>
      <c r="BM132" s="55">
        <f t="shared" si="22"/>
        <v>-16.457012657445741</v>
      </c>
      <c r="BO132" s="40">
        <v>191914263.07595721</v>
      </c>
      <c r="BP132" s="41">
        <v>28345239.953506954</v>
      </c>
      <c r="BQ132" s="42">
        <v>-2684187</v>
      </c>
      <c r="BR132" s="12"/>
      <c r="BS132" s="43">
        <v>189230076.07595721</v>
      </c>
      <c r="BT132" s="12"/>
      <c r="BU132" s="40">
        <v>-7719619.6077960003</v>
      </c>
      <c r="BV132" s="41">
        <v>3387345.1620000005</v>
      </c>
      <c r="BW132" s="42">
        <v>-4332274.4457959998</v>
      </c>
      <c r="BX132" s="44"/>
      <c r="BY132" s="43">
        <v>184897801.6301612</v>
      </c>
      <c r="BZ132" s="12"/>
      <c r="CA132" s="43">
        <v>398</v>
      </c>
    </row>
    <row r="133" spans="1:79" x14ac:dyDescent="0.25">
      <c r="A133" s="8">
        <v>399</v>
      </c>
      <c r="B133" s="8" t="s">
        <v>117</v>
      </c>
      <c r="C133" s="9">
        <v>8139</v>
      </c>
      <c r="D133" s="9">
        <v>15589573.231137143</v>
      </c>
      <c r="E133" s="9">
        <v>3282843.1417860445</v>
      </c>
      <c r="F133" s="49">
        <v>-571012</v>
      </c>
      <c r="H133" s="96">
        <f t="shared" si="23"/>
        <v>15018561.231137143</v>
      </c>
      <c r="J133" s="135">
        <f t="shared" si="24"/>
        <v>-104280.52064625919</v>
      </c>
      <c r="K133" s="92">
        <f t="shared" si="25"/>
        <v>-6.895563833692938E-3</v>
      </c>
      <c r="L133" s="129">
        <f t="shared" si="18"/>
        <v>-12.812448783174737</v>
      </c>
      <c r="N133" s="116">
        <v>226646.87000000005</v>
      </c>
      <c r="O133" s="117">
        <v>64108.35</v>
      </c>
      <c r="P133" s="118">
        <f t="shared" si="26"/>
        <v>-162538.52000000005</v>
      </c>
      <c r="R133" s="138">
        <f t="shared" si="27"/>
        <v>14856022.711137144</v>
      </c>
      <c r="T133" s="8">
        <v>399</v>
      </c>
      <c r="U133" s="8" t="s">
        <v>117</v>
      </c>
      <c r="V133" s="9">
        <v>8139</v>
      </c>
      <c r="W133" s="9">
        <v>15518071.224375095</v>
      </c>
      <c r="X133" s="9">
        <v>3218220.8253395357</v>
      </c>
      <c r="Y133" s="49">
        <v>-571012</v>
      </c>
      <c r="AA133" s="96">
        <f t="shared" si="19"/>
        <v>14947059.224375095</v>
      </c>
      <c r="AC133" s="135">
        <f t="shared" si="28"/>
        <v>-175782.52740830742</v>
      </c>
      <c r="AD133" s="92">
        <f t="shared" si="29"/>
        <v>-1.1623643908564855E-2</v>
      </c>
      <c r="AE133" s="129">
        <f t="shared" si="20"/>
        <v>-21.597558349712177</v>
      </c>
      <c r="AG133" s="116">
        <v>226646.87000000005</v>
      </c>
      <c r="AH133" s="117">
        <v>64108.35</v>
      </c>
      <c r="AI133" s="118">
        <f t="shared" si="30"/>
        <v>-162538.52000000005</v>
      </c>
      <c r="AK133" s="138">
        <f t="shared" si="31"/>
        <v>14784520.704375096</v>
      </c>
      <c r="AN133" s="40">
        <v>15693853.751783403</v>
      </c>
      <c r="AO133" s="41">
        <v>3000542.6615627953</v>
      </c>
      <c r="AP133" s="42">
        <v>-571012</v>
      </c>
      <c r="AQ133" s="12"/>
      <c r="AR133" s="43">
        <v>15122841.751783403</v>
      </c>
      <c r="AS133" s="12"/>
      <c r="AT133" s="40">
        <v>-187451.06663999998</v>
      </c>
      <c r="AU133" s="41">
        <v>57847.152000000002</v>
      </c>
      <c r="AV133" s="42">
        <v>-129603.91463999997</v>
      </c>
      <c r="AW133" s="44"/>
      <c r="AX133" s="43">
        <v>14993237.837143403</v>
      </c>
      <c r="AY133" s="12"/>
      <c r="AZ133" s="43">
        <v>399</v>
      </c>
      <c r="BA133" s="10"/>
      <c r="BB133" s="8">
        <v>399</v>
      </c>
      <c r="BC133" s="8" t="s">
        <v>117</v>
      </c>
      <c r="BD133" s="9">
        <v>8139</v>
      </c>
      <c r="BE133" s="9">
        <v>15634908</v>
      </c>
      <c r="BF133" s="9">
        <v>3223264</v>
      </c>
      <c r="BG133" s="49">
        <f t="shared" si="32"/>
        <v>-571012</v>
      </c>
      <c r="BI133" s="99">
        <f t="shared" si="21"/>
        <v>15063896</v>
      </c>
      <c r="BK133" s="55">
        <f t="shared" si="33"/>
        <v>-58945.751783402637</v>
      </c>
      <c r="BL133" s="92">
        <f t="shared" si="34"/>
        <v>-3.8977959798098989E-3</v>
      </c>
      <c r="BM133" s="55">
        <f t="shared" si="22"/>
        <v>-7.2423825756730107</v>
      </c>
      <c r="BO133" s="40">
        <v>15693853.751783403</v>
      </c>
      <c r="BP133" s="41">
        <v>3000542.6615627953</v>
      </c>
      <c r="BQ133" s="42">
        <v>-571012</v>
      </c>
      <c r="BR133" s="12"/>
      <c r="BS133" s="43">
        <v>15122841.751783403</v>
      </c>
      <c r="BT133" s="12"/>
      <c r="BU133" s="40">
        <v>-187451.06663999998</v>
      </c>
      <c r="BV133" s="41">
        <v>57847.152000000002</v>
      </c>
      <c r="BW133" s="42">
        <v>-129603.91463999997</v>
      </c>
      <c r="BX133" s="44"/>
      <c r="BY133" s="43">
        <v>14993237.837143403</v>
      </c>
      <c r="BZ133" s="12"/>
      <c r="CA133" s="43">
        <v>399</v>
      </c>
    </row>
    <row r="134" spans="1:79" x14ac:dyDescent="0.25">
      <c r="A134" s="8">
        <v>400</v>
      </c>
      <c r="B134" s="8" t="s">
        <v>118</v>
      </c>
      <c r="C134" s="9">
        <v>8520</v>
      </c>
      <c r="D134" s="9">
        <v>19682577.589117985</v>
      </c>
      <c r="E134" s="9">
        <v>4687907.4813262625</v>
      </c>
      <c r="F134" s="49">
        <v>516959</v>
      </c>
      <c r="H134" s="96">
        <f t="shared" si="23"/>
        <v>20199536.589117985</v>
      </c>
      <c r="J134" s="135">
        <f t="shared" si="24"/>
        <v>-268623.83802745491</v>
      </c>
      <c r="K134" s="92">
        <f t="shared" si="25"/>
        <v>-1.3123985371504053E-2</v>
      </c>
      <c r="L134" s="129">
        <f t="shared" si="18"/>
        <v>-31.528619486790483</v>
      </c>
      <c r="N134" s="116">
        <v>91542.28</v>
      </c>
      <c r="O134" s="117">
        <v>521689.05</v>
      </c>
      <c r="P134" s="118">
        <f t="shared" si="26"/>
        <v>430146.77</v>
      </c>
      <c r="R134" s="138">
        <f t="shared" si="27"/>
        <v>20629683.359117985</v>
      </c>
      <c r="T134" s="8">
        <v>400</v>
      </c>
      <c r="U134" s="8" t="s">
        <v>118</v>
      </c>
      <c r="V134" s="9">
        <v>8520</v>
      </c>
      <c r="W134" s="9">
        <v>19622286.025182147</v>
      </c>
      <c r="X134" s="9">
        <v>4643457.4783190349</v>
      </c>
      <c r="Y134" s="49">
        <v>516959</v>
      </c>
      <c r="AA134" s="96">
        <f t="shared" si="19"/>
        <v>20139245.025182147</v>
      </c>
      <c r="AC134" s="135">
        <f t="shared" si="28"/>
        <v>-328915.40196329355</v>
      </c>
      <c r="AD134" s="92">
        <f t="shared" si="29"/>
        <v>-1.6069612270923812E-2</v>
      </c>
      <c r="AE134" s="129">
        <f t="shared" si="20"/>
        <v>-38.605094127147133</v>
      </c>
      <c r="AG134" s="116">
        <v>91542.28</v>
      </c>
      <c r="AH134" s="117">
        <v>521689.05</v>
      </c>
      <c r="AI134" s="118">
        <f t="shared" si="30"/>
        <v>430146.77</v>
      </c>
      <c r="AK134" s="138">
        <f t="shared" si="31"/>
        <v>20569391.795182146</v>
      </c>
      <c r="AN134" s="40">
        <v>19951201.42714544</v>
      </c>
      <c r="AO134" s="41">
        <v>4446309.6846457841</v>
      </c>
      <c r="AP134" s="42">
        <v>516959</v>
      </c>
      <c r="AQ134" s="12"/>
      <c r="AR134" s="43">
        <v>20468160.42714544</v>
      </c>
      <c r="AS134" s="12"/>
      <c r="AT134" s="40">
        <v>-105860.28816000001</v>
      </c>
      <c r="AU134" s="41">
        <v>521939.07600000006</v>
      </c>
      <c r="AV134" s="42">
        <v>416078.78784000006</v>
      </c>
      <c r="AW134" s="44"/>
      <c r="AX134" s="43">
        <v>20884239.214985441</v>
      </c>
      <c r="AY134" s="12"/>
      <c r="AZ134" s="43">
        <v>400</v>
      </c>
      <c r="BA134" s="10"/>
      <c r="BB134" s="8">
        <v>400</v>
      </c>
      <c r="BC134" s="8" t="s">
        <v>118</v>
      </c>
      <c r="BD134" s="9">
        <v>8520</v>
      </c>
      <c r="BE134" s="9">
        <v>19789729</v>
      </c>
      <c r="BF134" s="9">
        <v>4619993</v>
      </c>
      <c r="BG134" s="49">
        <f t="shared" si="32"/>
        <v>516959</v>
      </c>
      <c r="BI134" s="99">
        <f t="shared" si="21"/>
        <v>20306688</v>
      </c>
      <c r="BK134" s="55">
        <f t="shared" si="33"/>
        <v>-161472.42714544013</v>
      </c>
      <c r="BL134" s="92">
        <f t="shared" si="34"/>
        <v>-7.8889564951470162E-3</v>
      </c>
      <c r="BM134" s="55">
        <f t="shared" si="22"/>
        <v>-18.952162810497668</v>
      </c>
      <c r="BO134" s="40">
        <v>19951201.42714544</v>
      </c>
      <c r="BP134" s="41">
        <v>4446309.6846457841</v>
      </c>
      <c r="BQ134" s="42">
        <v>516959</v>
      </c>
      <c r="BR134" s="12"/>
      <c r="BS134" s="43">
        <v>20468160.42714544</v>
      </c>
      <c r="BT134" s="12"/>
      <c r="BU134" s="40">
        <v>-105860.28816000001</v>
      </c>
      <c r="BV134" s="41">
        <v>521939.07600000006</v>
      </c>
      <c r="BW134" s="42">
        <v>416078.78784000006</v>
      </c>
      <c r="BX134" s="44"/>
      <c r="BY134" s="43">
        <v>20884239.214985441</v>
      </c>
      <c r="BZ134" s="12"/>
      <c r="CA134" s="43">
        <v>400</v>
      </c>
    </row>
    <row r="135" spans="1:79" x14ac:dyDescent="0.25">
      <c r="A135" s="8">
        <v>402</v>
      </c>
      <c r="B135" s="8" t="s">
        <v>119</v>
      </c>
      <c r="C135" s="9">
        <v>9882</v>
      </c>
      <c r="D135" s="9">
        <v>30552296.339101173</v>
      </c>
      <c r="E135" s="9">
        <v>8373645.5411199983</v>
      </c>
      <c r="F135" s="49">
        <v>-604814</v>
      </c>
      <c r="H135" s="96">
        <f t="shared" si="23"/>
        <v>29947482.339101173</v>
      </c>
      <c r="J135" s="135">
        <f t="shared" si="24"/>
        <v>-1151776.9206744544</v>
      </c>
      <c r="K135" s="92">
        <f t="shared" si="25"/>
        <v>-3.7035509786697222E-2</v>
      </c>
      <c r="L135" s="129">
        <f t="shared" si="18"/>
        <v>-116.55301767602251</v>
      </c>
      <c r="N135" s="116">
        <v>186247.5</v>
      </c>
      <c r="O135" s="117">
        <v>207943.7</v>
      </c>
      <c r="P135" s="118">
        <f t="shared" si="26"/>
        <v>21696.200000000012</v>
      </c>
      <c r="R135" s="138">
        <f t="shared" si="27"/>
        <v>29969178.539101172</v>
      </c>
      <c r="T135" s="8">
        <v>402</v>
      </c>
      <c r="U135" s="8" t="s">
        <v>119</v>
      </c>
      <c r="V135" s="9">
        <v>9882</v>
      </c>
      <c r="W135" s="9">
        <v>30654120.327947851</v>
      </c>
      <c r="X135" s="9">
        <v>8374708.4121600045</v>
      </c>
      <c r="Y135" s="49">
        <v>-604814</v>
      </c>
      <c r="AA135" s="96">
        <f t="shared" si="19"/>
        <v>30049306.327947851</v>
      </c>
      <c r="AC135" s="135">
        <f t="shared" si="28"/>
        <v>-1049952.9318277761</v>
      </c>
      <c r="AD135" s="92">
        <f t="shared" si="29"/>
        <v>-3.3761348560021984E-2</v>
      </c>
      <c r="AE135" s="129">
        <f t="shared" si="20"/>
        <v>-106.24903175751631</v>
      </c>
      <c r="AG135" s="116">
        <v>186247.5</v>
      </c>
      <c r="AH135" s="117">
        <v>207943.7</v>
      </c>
      <c r="AI135" s="118">
        <f t="shared" si="30"/>
        <v>21696.200000000012</v>
      </c>
      <c r="AK135" s="138">
        <f t="shared" si="31"/>
        <v>30071002.527947851</v>
      </c>
      <c r="AN135" s="40">
        <v>31704073.259775627</v>
      </c>
      <c r="AO135" s="41">
        <v>8233026.5581037076</v>
      </c>
      <c r="AP135" s="42">
        <v>-604814</v>
      </c>
      <c r="AQ135" s="12"/>
      <c r="AR135" s="43">
        <v>31099259.259775627</v>
      </c>
      <c r="AS135" s="12"/>
      <c r="AT135" s="40">
        <v>-202885.73856</v>
      </c>
      <c r="AU135" s="41">
        <v>247428.04559999998</v>
      </c>
      <c r="AV135" s="42">
        <v>44542.307039999985</v>
      </c>
      <c r="AW135" s="44"/>
      <c r="AX135" s="43">
        <v>31143801.566815626</v>
      </c>
      <c r="AY135" s="12"/>
      <c r="AZ135" s="43">
        <v>402</v>
      </c>
      <c r="BA135" s="10"/>
      <c r="BB135" s="8">
        <v>402</v>
      </c>
      <c r="BC135" s="8" t="s">
        <v>119</v>
      </c>
      <c r="BD135" s="9">
        <v>9882</v>
      </c>
      <c r="BE135" s="9">
        <v>30756138</v>
      </c>
      <c r="BF135" s="9">
        <v>8272052</v>
      </c>
      <c r="BG135" s="49">
        <f t="shared" si="32"/>
        <v>-604814</v>
      </c>
      <c r="BI135" s="99">
        <f t="shared" si="21"/>
        <v>30151324</v>
      </c>
      <c r="BK135" s="55">
        <f t="shared" si="33"/>
        <v>-947935.2597756274</v>
      </c>
      <c r="BL135" s="92">
        <f t="shared" si="34"/>
        <v>-3.0480959429207526E-2</v>
      </c>
      <c r="BM135" s="55">
        <f t="shared" si="22"/>
        <v>-95.925446243232884</v>
      </c>
      <c r="BO135" s="40">
        <v>31704073.259775627</v>
      </c>
      <c r="BP135" s="41">
        <v>8233026.5581037076</v>
      </c>
      <c r="BQ135" s="42">
        <v>-604814</v>
      </c>
      <c r="BR135" s="12"/>
      <c r="BS135" s="43">
        <v>31099259.259775627</v>
      </c>
      <c r="BT135" s="12"/>
      <c r="BU135" s="40">
        <v>-202885.73856</v>
      </c>
      <c r="BV135" s="41">
        <v>247428.04559999998</v>
      </c>
      <c r="BW135" s="42">
        <v>44542.307039999985</v>
      </c>
      <c r="BX135" s="44"/>
      <c r="BY135" s="43">
        <v>31143801.566815626</v>
      </c>
      <c r="BZ135" s="12"/>
      <c r="CA135" s="43">
        <v>402</v>
      </c>
    </row>
    <row r="136" spans="1:79" x14ac:dyDescent="0.25">
      <c r="A136" s="8">
        <v>403</v>
      </c>
      <c r="B136" s="8" t="s">
        <v>120</v>
      </c>
      <c r="C136" s="9">
        <v>3176</v>
      </c>
      <c r="D136" s="9">
        <v>10797867.811875854</v>
      </c>
      <c r="E136" s="9">
        <v>2491626.4479504763</v>
      </c>
      <c r="F136" s="49">
        <v>52493</v>
      </c>
      <c r="H136" s="96">
        <f t="shared" si="23"/>
        <v>10850360.811875854</v>
      </c>
      <c r="J136" s="135">
        <f t="shared" si="24"/>
        <v>101387.94363555871</v>
      </c>
      <c r="K136" s="92">
        <f t="shared" si="25"/>
        <v>9.4323378501705007E-3</v>
      </c>
      <c r="L136" s="129">
        <f t="shared" si="18"/>
        <v>31.923156056536119</v>
      </c>
      <c r="N136" s="116">
        <v>60866.99</v>
      </c>
      <c r="O136" s="117">
        <v>27447</v>
      </c>
      <c r="P136" s="118">
        <f t="shared" si="26"/>
        <v>-33419.99</v>
      </c>
      <c r="R136" s="138">
        <f t="shared" si="27"/>
        <v>10816940.821875853</v>
      </c>
      <c r="T136" s="8">
        <v>403</v>
      </c>
      <c r="U136" s="8" t="s">
        <v>120</v>
      </c>
      <c r="V136" s="9">
        <v>3176</v>
      </c>
      <c r="W136" s="9">
        <v>10831710.551942002</v>
      </c>
      <c r="X136" s="9">
        <v>2480345.8778285729</v>
      </c>
      <c r="Y136" s="49">
        <v>52493</v>
      </c>
      <c r="AA136" s="96">
        <f t="shared" si="19"/>
        <v>10884203.551942002</v>
      </c>
      <c r="AC136" s="135">
        <f t="shared" si="28"/>
        <v>135230.68370170705</v>
      </c>
      <c r="AD136" s="92">
        <f t="shared" si="29"/>
        <v>1.2580800543396064E-2</v>
      </c>
      <c r="AE136" s="129">
        <f t="shared" si="20"/>
        <v>42.578930636557637</v>
      </c>
      <c r="AG136" s="116">
        <v>60866.99</v>
      </c>
      <c r="AH136" s="117">
        <v>27447</v>
      </c>
      <c r="AI136" s="118">
        <f t="shared" si="30"/>
        <v>-33419.99</v>
      </c>
      <c r="AK136" s="138">
        <f t="shared" si="31"/>
        <v>10850783.561942002</v>
      </c>
      <c r="AN136" s="40">
        <v>10696479.868240295</v>
      </c>
      <c r="AO136" s="41">
        <v>2415357.95193143</v>
      </c>
      <c r="AP136" s="42">
        <v>52493</v>
      </c>
      <c r="AQ136" s="12"/>
      <c r="AR136" s="43">
        <v>10748972.868240295</v>
      </c>
      <c r="AS136" s="12"/>
      <c r="AT136" s="40">
        <v>-47329.487999999998</v>
      </c>
      <c r="AU136" s="41">
        <v>6573.54</v>
      </c>
      <c r="AV136" s="42">
        <v>-40755.947999999997</v>
      </c>
      <c r="AW136" s="44"/>
      <c r="AX136" s="43">
        <v>10708216.920240294</v>
      </c>
      <c r="AY136" s="12"/>
      <c r="AZ136" s="43">
        <v>403</v>
      </c>
      <c r="BA136" s="10"/>
      <c r="BB136" s="8">
        <v>403</v>
      </c>
      <c r="BC136" s="8" t="s">
        <v>120</v>
      </c>
      <c r="BD136" s="9">
        <v>3176</v>
      </c>
      <c r="BE136" s="9">
        <v>10826890</v>
      </c>
      <c r="BF136" s="9">
        <v>2448602</v>
      </c>
      <c r="BG136" s="49">
        <f t="shared" si="32"/>
        <v>52493</v>
      </c>
      <c r="BI136" s="99">
        <f t="shared" si="21"/>
        <v>10879383</v>
      </c>
      <c r="BK136" s="55">
        <f t="shared" si="33"/>
        <v>130410.13175970502</v>
      </c>
      <c r="BL136" s="92">
        <f t="shared" si="34"/>
        <v>1.2132334257259536E-2</v>
      </c>
      <c r="BM136" s="55">
        <f t="shared" si="22"/>
        <v>41.06112460947891</v>
      </c>
      <c r="BO136" s="40">
        <v>10696479.868240295</v>
      </c>
      <c r="BP136" s="41">
        <v>2415357.95193143</v>
      </c>
      <c r="BQ136" s="42">
        <v>52493</v>
      </c>
      <c r="BR136" s="12"/>
      <c r="BS136" s="43">
        <v>10748972.868240295</v>
      </c>
      <c r="BT136" s="12"/>
      <c r="BU136" s="40">
        <v>-47329.487999999998</v>
      </c>
      <c r="BV136" s="41">
        <v>6573.54</v>
      </c>
      <c r="BW136" s="42">
        <v>-40755.947999999997</v>
      </c>
      <c r="BX136" s="44"/>
      <c r="BY136" s="43">
        <v>10708216.920240294</v>
      </c>
      <c r="BZ136" s="12"/>
      <c r="CA136" s="43">
        <v>403</v>
      </c>
    </row>
    <row r="137" spans="1:79" x14ac:dyDescent="0.25">
      <c r="A137" s="8">
        <v>405</v>
      </c>
      <c r="B137" s="8" t="s">
        <v>121</v>
      </c>
      <c r="C137" s="9">
        <v>72872</v>
      </c>
      <c r="D137" s="9">
        <v>111049681.81295183</v>
      </c>
      <c r="E137" s="9">
        <v>11580081.07870855</v>
      </c>
      <c r="F137" s="49">
        <v>-5756021</v>
      </c>
      <c r="H137" s="96">
        <f t="shared" si="23"/>
        <v>105293660.81295183</v>
      </c>
      <c r="J137" s="135">
        <f t="shared" si="24"/>
        <v>362539.27684877813</v>
      </c>
      <c r="K137" s="92">
        <f t="shared" si="25"/>
        <v>3.4550214611404999E-3</v>
      </c>
      <c r="L137" s="129">
        <f t="shared" si="18"/>
        <v>4.9750147772639437</v>
      </c>
      <c r="N137" s="116">
        <v>2855232.9899999998</v>
      </c>
      <c r="O137" s="117">
        <v>664217.4</v>
      </c>
      <c r="P137" s="118">
        <f t="shared" si="26"/>
        <v>-2191015.59</v>
      </c>
      <c r="R137" s="138">
        <f t="shared" si="27"/>
        <v>103102645.22295183</v>
      </c>
      <c r="T137" s="8">
        <v>405</v>
      </c>
      <c r="U137" s="8" t="s">
        <v>121</v>
      </c>
      <c r="V137" s="9">
        <v>72872</v>
      </c>
      <c r="W137" s="9">
        <v>110680509.05356699</v>
      </c>
      <c r="X137" s="9">
        <v>11399661.372754322</v>
      </c>
      <c r="Y137" s="49">
        <v>-5756021</v>
      </c>
      <c r="AA137" s="96">
        <f t="shared" si="19"/>
        <v>104924488.05356699</v>
      </c>
      <c r="AC137" s="135">
        <f t="shared" si="28"/>
        <v>-6633.4825360625982</v>
      </c>
      <c r="AD137" s="92">
        <f t="shared" si="29"/>
        <v>-6.3217493904134565E-5</v>
      </c>
      <c r="AE137" s="129">
        <f t="shared" si="20"/>
        <v>-9.1029236689847928E-2</v>
      </c>
      <c r="AG137" s="116">
        <v>2855232.9899999998</v>
      </c>
      <c r="AH137" s="117">
        <v>664217.4</v>
      </c>
      <c r="AI137" s="118">
        <f t="shared" si="30"/>
        <v>-2191015.59</v>
      </c>
      <c r="AK137" s="138">
        <f t="shared" si="31"/>
        <v>102733472.46356699</v>
      </c>
      <c r="AN137" s="40">
        <v>110687142.53610305</v>
      </c>
      <c r="AO137" s="41">
        <v>8937151.5644800216</v>
      </c>
      <c r="AP137" s="42">
        <v>-5756021</v>
      </c>
      <c r="AQ137" s="12"/>
      <c r="AR137" s="43">
        <v>104931121.53610305</v>
      </c>
      <c r="AS137" s="12"/>
      <c r="AT137" s="40">
        <v>-2871172.3952879999</v>
      </c>
      <c r="AU137" s="41">
        <v>541922.63760000002</v>
      </c>
      <c r="AV137" s="42">
        <v>-2329249.7576879999</v>
      </c>
      <c r="AW137" s="44"/>
      <c r="AX137" s="43">
        <v>102601871.77841505</v>
      </c>
      <c r="AY137" s="12"/>
      <c r="AZ137" s="43">
        <v>405</v>
      </c>
      <c r="BA137" s="10"/>
      <c r="BB137" s="8">
        <v>405</v>
      </c>
      <c r="BC137" s="8" t="s">
        <v>121</v>
      </c>
      <c r="BD137" s="9">
        <v>72872</v>
      </c>
      <c r="BE137" s="9">
        <v>111672134</v>
      </c>
      <c r="BF137" s="9">
        <v>12030856</v>
      </c>
      <c r="BG137" s="49">
        <f t="shared" si="32"/>
        <v>-5756021</v>
      </c>
      <c r="BI137" s="99">
        <f t="shared" si="21"/>
        <v>105916113</v>
      </c>
      <c r="BK137" s="55">
        <f t="shared" si="33"/>
        <v>984991.46389694512</v>
      </c>
      <c r="BL137" s="92">
        <f t="shared" si="34"/>
        <v>9.3870288383227155E-3</v>
      </c>
      <c r="BM137" s="55">
        <f t="shared" si="22"/>
        <v>13.516734327271724</v>
      </c>
      <c r="BO137" s="40">
        <v>110687142.53610305</v>
      </c>
      <c r="BP137" s="41">
        <v>8937151.5644800216</v>
      </c>
      <c r="BQ137" s="42">
        <v>-5756021</v>
      </c>
      <c r="BR137" s="12"/>
      <c r="BS137" s="43">
        <v>104931121.53610305</v>
      </c>
      <c r="BT137" s="12"/>
      <c r="BU137" s="40">
        <v>-2871172.3952879999</v>
      </c>
      <c r="BV137" s="41">
        <v>541922.63760000002</v>
      </c>
      <c r="BW137" s="42">
        <v>-2329249.7576879999</v>
      </c>
      <c r="BX137" s="44"/>
      <c r="BY137" s="43">
        <v>102601871.77841505</v>
      </c>
      <c r="BZ137" s="12"/>
      <c r="CA137" s="43">
        <v>405</v>
      </c>
    </row>
    <row r="138" spans="1:79" x14ac:dyDescent="0.25">
      <c r="A138" s="8">
        <v>407</v>
      </c>
      <c r="B138" s="8" t="s">
        <v>122</v>
      </c>
      <c r="C138" s="9">
        <v>2739</v>
      </c>
      <c r="D138" s="9">
        <v>7322915.1937843673</v>
      </c>
      <c r="E138" s="9">
        <v>1980740.6298809745</v>
      </c>
      <c r="F138" s="49">
        <v>-625328</v>
      </c>
      <c r="H138" s="96">
        <f t="shared" si="23"/>
        <v>6697587.1937843673</v>
      </c>
      <c r="J138" s="135">
        <f t="shared" si="24"/>
        <v>-84489.47228919901</v>
      </c>
      <c r="K138" s="92">
        <f t="shared" si="25"/>
        <v>-1.2457758360628143E-2</v>
      </c>
      <c r="L138" s="129">
        <f t="shared" si="18"/>
        <v>-30.846831795983576</v>
      </c>
      <c r="N138" s="116">
        <v>932570.64</v>
      </c>
      <c r="O138" s="117">
        <v>58815</v>
      </c>
      <c r="P138" s="118">
        <f t="shared" si="26"/>
        <v>-873755.64</v>
      </c>
      <c r="R138" s="138">
        <f t="shared" si="27"/>
        <v>5823831.5537843676</v>
      </c>
      <c r="T138" s="8">
        <v>407</v>
      </c>
      <c r="U138" s="8" t="s">
        <v>122</v>
      </c>
      <c r="V138" s="9">
        <v>2739</v>
      </c>
      <c r="W138" s="9">
        <v>7340525.0829091799</v>
      </c>
      <c r="X138" s="9">
        <v>1993293.5268995133</v>
      </c>
      <c r="Y138" s="49">
        <v>-625328</v>
      </c>
      <c r="AA138" s="96">
        <f t="shared" si="19"/>
        <v>6715197.0829091799</v>
      </c>
      <c r="AC138" s="135">
        <f t="shared" si="28"/>
        <v>-66879.583164386451</v>
      </c>
      <c r="AD138" s="92">
        <f t="shared" si="29"/>
        <v>-9.8612248810077078E-3</v>
      </c>
      <c r="AE138" s="129">
        <f t="shared" si="20"/>
        <v>-24.417518497402867</v>
      </c>
      <c r="AG138" s="116">
        <v>932570.64</v>
      </c>
      <c r="AH138" s="117">
        <v>58815</v>
      </c>
      <c r="AI138" s="118">
        <f t="shared" si="30"/>
        <v>-873755.64</v>
      </c>
      <c r="AK138" s="138">
        <f t="shared" si="31"/>
        <v>5841441.4429091802</v>
      </c>
      <c r="AN138" s="40">
        <v>7426146.6660735663</v>
      </c>
      <c r="AO138" s="41">
        <v>1973113.610236099</v>
      </c>
      <c r="AP138" s="42">
        <v>-625328</v>
      </c>
      <c r="AQ138" s="12"/>
      <c r="AR138" s="43">
        <v>6782076.6660735663</v>
      </c>
      <c r="AS138" s="12"/>
      <c r="AT138" s="40">
        <v>-1048505.9241600001</v>
      </c>
      <c r="AU138" s="41">
        <v>39441.24</v>
      </c>
      <c r="AV138" s="42">
        <v>-1009064.6841600001</v>
      </c>
      <c r="AW138" s="44"/>
      <c r="AX138" s="43">
        <v>5773011.9819135666</v>
      </c>
      <c r="AY138" s="12"/>
      <c r="AZ138" s="43">
        <v>407</v>
      </c>
      <c r="BA138" s="10"/>
      <c r="BB138" s="8">
        <v>407</v>
      </c>
      <c r="BC138" s="8" t="s">
        <v>122</v>
      </c>
      <c r="BD138" s="9">
        <v>2739</v>
      </c>
      <c r="BE138" s="9">
        <v>7275156</v>
      </c>
      <c r="BF138" s="9">
        <v>1965300</v>
      </c>
      <c r="BG138" s="49">
        <f t="shared" si="32"/>
        <v>-644070</v>
      </c>
      <c r="BI138" s="99">
        <f t="shared" si="21"/>
        <v>6631086</v>
      </c>
      <c r="BK138" s="55">
        <f t="shared" si="33"/>
        <v>-150990.6660735663</v>
      </c>
      <c r="BL138" s="92">
        <f t="shared" si="34"/>
        <v>-2.2263190687430143E-2</v>
      </c>
      <c r="BM138" s="55">
        <f t="shared" si="22"/>
        <v>-55.126201560265173</v>
      </c>
      <c r="BO138" s="40">
        <v>7426146.6660735663</v>
      </c>
      <c r="BP138" s="41">
        <v>1973113.610236099</v>
      </c>
      <c r="BQ138" s="42">
        <v>-644070</v>
      </c>
      <c r="BR138" s="12"/>
      <c r="BS138" s="43">
        <v>6782076.6660735663</v>
      </c>
      <c r="BT138" s="12"/>
      <c r="BU138" s="40">
        <v>-1048505.9241600001</v>
      </c>
      <c r="BV138" s="41">
        <v>39441.24</v>
      </c>
      <c r="BW138" s="42">
        <v>-1009064.6841600001</v>
      </c>
      <c r="BX138" s="44"/>
      <c r="BY138" s="43">
        <v>5773011.9819135666</v>
      </c>
      <c r="BZ138" s="12"/>
      <c r="CA138" s="43">
        <v>407</v>
      </c>
    </row>
    <row r="139" spans="1:79" x14ac:dyDescent="0.25">
      <c r="A139" s="8">
        <v>408</v>
      </c>
      <c r="B139" s="8" t="s">
        <v>123</v>
      </c>
      <c r="C139" s="9">
        <v>14575</v>
      </c>
      <c r="D139" s="9">
        <v>36156436.35928537</v>
      </c>
      <c r="E139" s="9">
        <v>9093834.2173257116</v>
      </c>
      <c r="F139" s="49">
        <v>-492974</v>
      </c>
      <c r="H139" s="96">
        <f t="shared" si="23"/>
        <v>35663462.35928537</v>
      </c>
      <c r="J139" s="135">
        <f t="shared" si="24"/>
        <v>-808763.97212566435</v>
      </c>
      <c r="K139" s="92">
        <f t="shared" si="25"/>
        <v>-2.217479033982445E-2</v>
      </c>
      <c r="L139" s="129">
        <f t="shared" si="18"/>
        <v>-55.489809408278859</v>
      </c>
      <c r="N139" s="116">
        <v>115146.7</v>
      </c>
      <c r="O139" s="117">
        <v>113709</v>
      </c>
      <c r="P139" s="118">
        <f t="shared" si="26"/>
        <v>-1437.6999999999971</v>
      </c>
      <c r="R139" s="138">
        <f t="shared" si="27"/>
        <v>35662024.659285367</v>
      </c>
      <c r="T139" s="8">
        <v>408</v>
      </c>
      <c r="U139" s="8" t="s">
        <v>123</v>
      </c>
      <c r="V139" s="9">
        <v>14575</v>
      </c>
      <c r="W139" s="9">
        <v>36075453.770892508</v>
      </c>
      <c r="X139" s="9">
        <v>8965612.2616228554</v>
      </c>
      <c r="Y139" s="49">
        <v>-492974</v>
      </c>
      <c r="AA139" s="96">
        <f t="shared" si="19"/>
        <v>35582479.770892508</v>
      </c>
      <c r="AC139" s="135">
        <f t="shared" si="28"/>
        <v>-889746.56051852554</v>
      </c>
      <c r="AD139" s="92">
        <f t="shared" si="29"/>
        <v>-2.4395180936685724E-2</v>
      </c>
      <c r="AE139" s="129">
        <f t="shared" si="20"/>
        <v>-61.046076193380827</v>
      </c>
      <c r="AG139" s="116">
        <v>115146.7</v>
      </c>
      <c r="AH139" s="117">
        <v>113709</v>
      </c>
      <c r="AI139" s="118">
        <f t="shared" si="30"/>
        <v>-1437.6999999999971</v>
      </c>
      <c r="AK139" s="138">
        <f t="shared" si="31"/>
        <v>35581042.070892505</v>
      </c>
      <c r="AN139" s="40">
        <v>36965200.331411034</v>
      </c>
      <c r="AO139" s="41">
        <v>8893650.0840342902</v>
      </c>
      <c r="AP139" s="42">
        <v>-492974</v>
      </c>
      <c r="AQ139" s="12"/>
      <c r="AR139" s="43">
        <v>36472226.331411034</v>
      </c>
      <c r="AS139" s="12"/>
      <c r="AT139" s="40">
        <v>-103993.40280000001</v>
      </c>
      <c r="AU139" s="41">
        <v>82826.604000000007</v>
      </c>
      <c r="AV139" s="42">
        <v>-21166.798800000004</v>
      </c>
      <c r="AW139" s="44"/>
      <c r="AX139" s="43">
        <v>36451059.532611035</v>
      </c>
      <c r="AY139" s="12"/>
      <c r="AZ139" s="43">
        <v>408</v>
      </c>
      <c r="BA139" s="10"/>
      <c r="BB139" s="8">
        <v>408</v>
      </c>
      <c r="BC139" s="8" t="s">
        <v>123</v>
      </c>
      <c r="BD139" s="9">
        <v>14575</v>
      </c>
      <c r="BE139" s="9">
        <v>36108229</v>
      </c>
      <c r="BF139" s="9">
        <v>8867030</v>
      </c>
      <c r="BG139" s="49">
        <f t="shared" si="32"/>
        <v>-492974</v>
      </c>
      <c r="BI139" s="99">
        <f t="shared" si="21"/>
        <v>35615255</v>
      </c>
      <c r="BK139" s="55">
        <f t="shared" si="33"/>
        <v>-856971.33141103387</v>
      </c>
      <c r="BL139" s="92">
        <f t="shared" si="34"/>
        <v>-2.3496545662554828E-2</v>
      </c>
      <c r="BM139" s="55">
        <f t="shared" si="22"/>
        <v>-58.797346923570075</v>
      </c>
      <c r="BO139" s="40">
        <v>36965200.331411034</v>
      </c>
      <c r="BP139" s="41">
        <v>8893650.0840342902</v>
      </c>
      <c r="BQ139" s="42">
        <v>-492974</v>
      </c>
      <c r="BR139" s="12"/>
      <c r="BS139" s="43">
        <v>36472226.331411034</v>
      </c>
      <c r="BT139" s="12"/>
      <c r="BU139" s="40">
        <v>-103993.40280000001</v>
      </c>
      <c r="BV139" s="41">
        <v>82826.604000000007</v>
      </c>
      <c r="BW139" s="42">
        <v>-21166.798800000004</v>
      </c>
      <c r="BX139" s="44"/>
      <c r="BY139" s="43">
        <v>36451059.532611035</v>
      </c>
      <c r="BZ139" s="12"/>
      <c r="CA139" s="43">
        <v>408</v>
      </c>
    </row>
    <row r="140" spans="1:79" x14ac:dyDescent="0.25">
      <c r="A140" s="8">
        <v>410</v>
      </c>
      <c r="B140" s="8" t="s">
        <v>124</v>
      </c>
      <c r="C140" s="9">
        <v>18970</v>
      </c>
      <c r="D140" s="9">
        <v>38618316.204543784</v>
      </c>
      <c r="E140" s="9">
        <v>10425626.684881866</v>
      </c>
      <c r="F140" s="49">
        <v>-2352788</v>
      </c>
      <c r="H140" s="96">
        <f t="shared" si="23"/>
        <v>36265528.204543784</v>
      </c>
      <c r="J140" s="135">
        <f t="shared" si="24"/>
        <v>-786095.69890070707</v>
      </c>
      <c r="K140" s="92">
        <f t="shared" si="25"/>
        <v>-2.1216227956681488E-2</v>
      </c>
      <c r="L140" s="129">
        <f t="shared" si="18"/>
        <v>-41.438887659499585</v>
      </c>
      <c r="N140" s="116">
        <v>444105.53</v>
      </c>
      <c r="O140" s="117">
        <v>402817.4</v>
      </c>
      <c r="P140" s="118">
        <f t="shared" si="26"/>
        <v>-41288.130000000005</v>
      </c>
      <c r="R140" s="138">
        <f t="shared" si="27"/>
        <v>36224240.074543782</v>
      </c>
      <c r="T140" s="8">
        <v>410</v>
      </c>
      <c r="U140" s="8" t="s">
        <v>124</v>
      </c>
      <c r="V140" s="9">
        <v>18970</v>
      </c>
      <c r="W140" s="9">
        <v>38423342.331018224</v>
      </c>
      <c r="X140" s="9">
        <v>10237944.870504191</v>
      </c>
      <c r="Y140" s="49">
        <v>-2352788</v>
      </c>
      <c r="AA140" s="96">
        <f t="shared" si="19"/>
        <v>36070554.331018224</v>
      </c>
      <c r="AC140" s="135">
        <f t="shared" si="28"/>
        <v>-981069.57242626697</v>
      </c>
      <c r="AD140" s="92">
        <f t="shared" si="29"/>
        <v>-2.6478450039947161E-2</v>
      </c>
      <c r="AE140" s="129">
        <f t="shared" si="20"/>
        <v>-51.716898915459517</v>
      </c>
      <c r="AG140" s="116">
        <v>444105.53</v>
      </c>
      <c r="AH140" s="117">
        <v>402817.4</v>
      </c>
      <c r="AI140" s="118">
        <f t="shared" si="30"/>
        <v>-41288.130000000005</v>
      </c>
      <c r="AK140" s="138">
        <f t="shared" si="31"/>
        <v>36029266.201018222</v>
      </c>
      <c r="AN140" s="40">
        <v>39404411.903444491</v>
      </c>
      <c r="AO140" s="41">
        <v>10284207.31121861</v>
      </c>
      <c r="AP140" s="42">
        <v>-2352788</v>
      </c>
      <c r="AQ140" s="12"/>
      <c r="AR140" s="43">
        <v>37051623.903444491</v>
      </c>
      <c r="AS140" s="12"/>
      <c r="AT140" s="40">
        <v>-440137.94423999992</v>
      </c>
      <c r="AU140" s="41">
        <v>285357.37140000006</v>
      </c>
      <c r="AV140" s="42">
        <v>-154780.57283999986</v>
      </c>
      <c r="AW140" s="44"/>
      <c r="AX140" s="43">
        <v>36896843.330604494</v>
      </c>
      <c r="AY140" s="12"/>
      <c r="AZ140" s="43">
        <v>410</v>
      </c>
      <c r="BA140" s="10"/>
      <c r="BB140" s="8">
        <v>410</v>
      </c>
      <c r="BC140" s="8" t="s">
        <v>124</v>
      </c>
      <c r="BD140" s="9">
        <v>18970</v>
      </c>
      <c r="BE140" s="9">
        <v>38541120</v>
      </c>
      <c r="BF140" s="9">
        <v>10137914</v>
      </c>
      <c r="BG140" s="49">
        <f t="shared" si="32"/>
        <v>-2352788</v>
      </c>
      <c r="BI140" s="99">
        <f t="shared" si="21"/>
        <v>36188332</v>
      </c>
      <c r="BK140" s="55">
        <f t="shared" si="33"/>
        <v>-863291.90344449133</v>
      </c>
      <c r="BL140" s="92">
        <f t="shared" si="34"/>
        <v>-2.3299704911563558E-2</v>
      </c>
      <c r="BM140" s="55">
        <f t="shared" si="22"/>
        <v>-45.508271135713827</v>
      </c>
      <c r="BO140" s="40">
        <v>39404411.903444491</v>
      </c>
      <c r="BP140" s="41">
        <v>10284207.31121861</v>
      </c>
      <c r="BQ140" s="42">
        <v>-2352788</v>
      </c>
      <c r="BR140" s="12"/>
      <c r="BS140" s="43">
        <v>37051623.903444491</v>
      </c>
      <c r="BT140" s="12"/>
      <c r="BU140" s="40">
        <v>-440137.94423999992</v>
      </c>
      <c r="BV140" s="41">
        <v>285357.37140000006</v>
      </c>
      <c r="BW140" s="42">
        <v>-154780.57283999986</v>
      </c>
      <c r="BX140" s="44"/>
      <c r="BY140" s="43">
        <v>36896843.330604494</v>
      </c>
      <c r="BZ140" s="12"/>
      <c r="CA140" s="43">
        <v>410</v>
      </c>
    </row>
    <row r="141" spans="1:79" x14ac:dyDescent="0.25">
      <c r="A141" s="8">
        <v>416</v>
      </c>
      <c r="B141" s="8" t="s">
        <v>125</v>
      </c>
      <c r="C141" s="9">
        <v>3076</v>
      </c>
      <c r="D141" s="9">
        <v>6861147.8391811224</v>
      </c>
      <c r="E141" s="9">
        <v>1772240.8444914289</v>
      </c>
      <c r="F141" s="49">
        <v>-658905</v>
      </c>
      <c r="H141" s="96">
        <f t="shared" si="23"/>
        <v>6202242.8391811224</v>
      </c>
      <c r="J141" s="135">
        <f t="shared" si="24"/>
        <v>190270.23232545983</v>
      </c>
      <c r="K141" s="92">
        <f t="shared" si="25"/>
        <v>3.1648552774257162E-2</v>
      </c>
      <c r="L141" s="129">
        <f t="shared" si="18"/>
        <v>61.856382420500594</v>
      </c>
      <c r="N141" s="116">
        <v>82968.36</v>
      </c>
      <c r="O141" s="117">
        <v>88941.35</v>
      </c>
      <c r="P141" s="118">
        <f t="shared" si="26"/>
        <v>5972.9900000000052</v>
      </c>
      <c r="R141" s="138">
        <f t="shared" si="27"/>
        <v>6208215.8291811226</v>
      </c>
      <c r="T141" s="8">
        <v>416</v>
      </c>
      <c r="U141" s="8" t="s">
        <v>125</v>
      </c>
      <c r="V141" s="9">
        <v>3076</v>
      </c>
      <c r="W141" s="9">
        <v>6824619.1032480346</v>
      </c>
      <c r="X141" s="9">
        <v>1730400.0941714281</v>
      </c>
      <c r="Y141" s="49">
        <v>-658905</v>
      </c>
      <c r="AA141" s="96">
        <f t="shared" si="19"/>
        <v>6165714.1032480346</v>
      </c>
      <c r="AC141" s="135">
        <f t="shared" si="28"/>
        <v>153741.49639237206</v>
      </c>
      <c r="AD141" s="92">
        <f t="shared" si="29"/>
        <v>2.5572554375423346E-2</v>
      </c>
      <c r="AE141" s="129">
        <f t="shared" si="20"/>
        <v>49.980980621707431</v>
      </c>
      <c r="AG141" s="116">
        <v>82968.36</v>
      </c>
      <c r="AH141" s="117">
        <v>88941.35</v>
      </c>
      <c r="AI141" s="118">
        <f t="shared" si="30"/>
        <v>5972.9900000000052</v>
      </c>
      <c r="AK141" s="138">
        <f t="shared" si="31"/>
        <v>6171687.0932480348</v>
      </c>
      <c r="AN141" s="40">
        <v>6670877.6068556625</v>
      </c>
      <c r="AO141" s="41">
        <v>1721371.4954857156</v>
      </c>
      <c r="AP141" s="42">
        <v>-658905</v>
      </c>
      <c r="AQ141" s="12"/>
      <c r="AR141" s="43">
        <v>6011972.6068556625</v>
      </c>
      <c r="AS141" s="12"/>
      <c r="AT141" s="40">
        <v>-99348.539436000006</v>
      </c>
      <c r="AU141" s="41">
        <v>89465.879400000005</v>
      </c>
      <c r="AV141" s="42">
        <v>-9882.6600360000011</v>
      </c>
      <c r="AW141" s="44"/>
      <c r="AX141" s="43">
        <v>6002089.9468196621</v>
      </c>
      <c r="AY141" s="12"/>
      <c r="AZ141" s="43">
        <v>416</v>
      </c>
      <c r="BA141" s="10"/>
      <c r="BB141" s="8">
        <v>416</v>
      </c>
      <c r="BC141" s="8" t="s">
        <v>125</v>
      </c>
      <c r="BD141" s="9">
        <v>3076</v>
      </c>
      <c r="BE141" s="9">
        <v>6800811</v>
      </c>
      <c r="BF141" s="9">
        <v>1750101</v>
      </c>
      <c r="BG141" s="49">
        <f t="shared" si="32"/>
        <v>-658905</v>
      </c>
      <c r="BI141" s="99">
        <f t="shared" si="21"/>
        <v>6141906</v>
      </c>
      <c r="BK141" s="55">
        <f t="shared" si="33"/>
        <v>129933.39314433746</v>
      </c>
      <c r="BL141" s="92">
        <f t="shared" si="34"/>
        <v>2.1612439317532796E-2</v>
      </c>
      <c r="BM141" s="55">
        <f t="shared" si="22"/>
        <v>42.241025079433506</v>
      </c>
      <c r="BO141" s="40">
        <v>6670877.6068556625</v>
      </c>
      <c r="BP141" s="41">
        <v>1721371.4954857156</v>
      </c>
      <c r="BQ141" s="42">
        <v>-658905</v>
      </c>
      <c r="BR141" s="12"/>
      <c r="BS141" s="43">
        <v>6011972.6068556625</v>
      </c>
      <c r="BT141" s="12"/>
      <c r="BU141" s="40">
        <v>-99348.539436000006</v>
      </c>
      <c r="BV141" s="41">
        <v>89465.879400000005</v>
      </c>
      <c r="BW141" s="42">
        <v>-9882.6600360000011</v>
      </c>
      <c r="BX141" s="44"/>
      <c r="BY141" s="43">
        <v>6002089.9468196621</v>
      </c>
      <c r="BZ141" s="12"/>
      <c r="CA141" s="43">
        <v>416</v>
      </c>
    </row>
    <row r="142" spans="1:79" x14ac:dyDescent="0.25">
      <c r="A142" s="8">
        <v>418</v>
      </c>
      <c r="B142" s="8" t="s">
        <v>126</v>
      </c>
      <c r="C142" s="9">
        <v>22745</v>
      </c>
      <c r="D142" s="9">
        <v>24361460.01346333</v>
      </c>
      <c r="E142" s="9">
        <v>-56836.477831517564</v>
      </c>
      <c r="F142" s="49">
        <v>-2474901</v>
      </c>
      <c r="H142" s="96">
        <f t="shared" si="23"/>
        <v>21886559.01346333</v>
      </c>
      <c r="J142" s="135">
        <f t="shared" si="24"/>
        <v>-1228449.8672889508</v>
      </c>
      <c r="K142" s="92">
        <f t="shared" si="25"/>
        <v>-5.314511768636495E-2</v>
      </c>
      <c r="L142" s="129">
        <f t="shared" si="18"/>
        <v>-54.009666620749648</v>
      </c>
      <c r="N142" s="116">
        <v>677557.94900000002</v>
      </c>
      <c r="O142" s="117">
        <v>417259.75</v>
      </c>
      <c r="P142" s="118">
        <f t="shared" si="26"/>
        <v>-260298.19900000002</v>
      </c>
      <c r="R142" s="138">
        <f t="shared" si="27"/>
        <v>21626260.814463329</v>
      </c>
      <c r="T142" s="8">
        <v>418</v>
      </c>
      <c r="U142" s="8" t="s">
        <v>126</v>
      </c>
      <c r="V142" s="9">
        <v>22745</v>
      </c>
      <c r="W142" s="9">
        <v>24228749.172962952</v>
      </c>
      <c r="X142" s="9">
        <v>-81402.92175405311</v>
      </c>
      <c r="Y142" s="49">
        <v>-2474901</v>
      </c>
      <c r="AA142" s="96">
        <f t="shared" si="19"/>
        <v>21753848.172962952</v>
      </c>
      <c r="AC142" s="135">
        <f t="shared" si="28"/>
        <v>-1361160.7077893279</v>
      </c>
      <c r="AD142" s="92">
        <f t="shared" si="29"/>
        <v>-5.8886445374579016E-2</v>
      </c>
      <c r="AE142" s="129">
        <f t="shared" si="20"/>
        <v>-59.84439251656751</v>
      </c>
      <c r="AG142" s="116">
        <v>677557.94900000002</v>
      </c>
      <c r="AH142" s="117">
        <v>417259.75</v>
      </c>
      <c r="AI142" s="118">
        <f t="shared" si="30"/>
        <v>-260298.19900000002</v>
      </c>
      <c r="AK142" s="138">
        <f t="shared" si="31"/>
        <v>21493549.973962951</v>
      </c>
      <c r="AN142" s="40">
        <v>25589909.88075228</v>
      </c>
      <c r="AO142" s="41">
        <v>233052.12082341497</v>
      </c>
      <c r="AP142" s="42">
        <v>-2474901</v>
      </c>
      <c r="AQ142" s="12"/>
      <c r="AR142" s="43">
        <v>23115008.88075228</v>
      </c>
      <c r="AS142" s="12"/>
      <c r="AT142" s="40">
        <v>-761662.93272000004</v>
      </c>
      <c r="AU142" s="41">
        <v>303763.28340000001</v>
      </c>
      <c r="AV142" s="42">
        <v>-457899.64932000003</v>
      </c>
      <c r="AW142" s="44"/>
      <c r="AX142" s="43">
        <v>22657109.231432281</v>
      </c>
      <c r="AY142" s="12"/>
      <c r="AZ142" s="43">
        <v>418</v>
      </c>
      <c r="BA142" s="10"/>
      <c r="BB142" s="8">
        <v>418</v>
      </c>
      <c r="BC142" s="8" t="s">
        <v>126</v>
      </c>
      <c r="BD142" s="9">
        <v>22745</v>
      </c>
      <c r="BE142" s="9">
        <v>24518659</v>
      </c>
      <c r="BF142" s="9">
        <v>-48123</v>
      </c>
      <c r="BG142" s="49">
        <f t="shared" si="32"/>
        <v>-2474901</v>
      </c>
      <c r="BI142" s="99">
        <f t="shared" si="21"/>
        <v>22043758</v>
      </c>
      <c r="BK142" s="55">
        <f t="shared" si="33"/>
        <v>-1071250.8807522804</v>
      </c>
      <c r="BL142" s="92">
        <f t="shared" si="34"/>
        <v>-4.6344385428478206E-2</v>
      </c>
      <c r="BM142" s="55">
        <f t="shared" si="22"/>
        <v>-47.0983020774799</v>
      </c>
      <c r="BO142" s="40">
        <v>25589909.88075228</v>
      </c>
      <c r="BP142" s="41">
        <v>233052.12082341497</v>
      </c>
      <c r="BQ142" s="42">
        <v>-2474901</v>
      </c>
      <c r="BR142" s="12"/>
      <c r="BS142" s="43">
        <v>23115008.88075228</v>
      </c>
      <c r="BT142" s="12"/>
      <c r="BU142" s="40">
        <v>-761662.93272000004</v>
      </c>
      <c r="BV142" s="41">
        <v>303763.28340000001</v>
      </c>
      <c r="BW142" s="42">
        <v>-457899.64932000003</v>
      </c>
      <c r="BX142" s="44"/>
      <c r="BY142" s="43">
        <v>22657109.231432281</v>
      </c>
      <c r="BZ142" s="12"/>
      <c r="CA142" s="43">
        <v>418</v>
      </c>
    </row>
    <row r="143" spans="1:79" x14ac:dyDescent="0.25">
      <c r="A143" s="8">
        <v>420</v>
      </c>
      <c r="B143" s="8" t="s">
        <v>127</v>
      </c>
      <c r="C143" s="9">
        <v>9865</v>
      </c>
      <c r="D143" s="9">
        <v>25616405.662398268</v>
      </c>
      <c r="E143" s="9">
        <v>5282124.9920239961</v>
      </c>
      <c r="F143" s="49">
        <v>-893409</v>
      </c>
      <c r="H143" s="96">
        <f t="shared" si="23"/>
        <v>24722996.662398268</v>
      </c>
      <c r="J143" s="135">
        <f t="shared" si="24"/>
        <v>-524622.67656769231</v>
      </c>
      <c r="K143" s="92">
        <f t="shared" si="25"/>
        <v>-2.0779094833627141E-2</v>
      </c>
      <c r="L143" s="129">
        <f t="shared" si="18"/>
        <v>-53.180200361651529</v>
      </c>
      <c r="N143" s="116">
        <v>271921.34999999998</v>
      </c>
      <c r="O143" s="117">
        <v>81034</v>
      </c>
      <c r="P143" s="118">
        <f t="shared" si="26"/>
        <v>-190887.34999999998</v>
      </c>
      <c r="R143" s="138">
        <f t="shared" si="27"/>
        <v>24532109.312398266</v>
      </c>
      <c r="T143" s="8">
        <v>420</v>
      </c>
      <c r="U143" s="8" t="s">
        <v>127</v>
      </c>
      <c r="V143" s="9">
        <v>9865</v>
      </c>
      <c r="W143" s="9">
        <v>25683430.747228771</v>
      </c>
      <c r="X143" s="9">
        <v>5256892.0342079997</v>
      </c>
      <c r="Y143" s="49">
        <v>-893409</v>
      </c>
      <c r="AA143" s="96">
        <f t="shared" si="19"/>
        <v>24790021.747228771</v>
      </c>
      <c r="AC143" s="135">
        <f t="shared" si="28"/>
        <v>-457597.5917371884</v>
      </c>
      <c r="AD143" s="92">
        <f t="shared" si="29"/>
        <v>-1.8124385732913612E-2</v>
      </c>
      <c r="AE143" s="129">
        <f t="shared" si="20"/>
        <v>-46.385969765553817</v>
      </c>
      <c r="AG143" s="116">
        <v>271921.34999999998</v>
      </c>
      <c r="AH143" s="117">
        <v>81034</v>
      </c>
      <c r="AI143" s="118">
        <f t="shared" si="30"/>
        <v>-190887.34999999998</v>
      </c>
      <c r="AK143" s="138">
        <f t="shared" si="31"/>
        <v>24599134.39722877</v>
      </c>
      <c r="AN143" s="40">
        <v>26141028.33896596</v>
      </c>
      <c r="AO143" s="41">
        <v>5218001.0651600044</v>
      </c>
      <c r="AP143" s="42">
        <v>-893409</v>
      </c>
      <c r="AQ143" s="12"/>
      <c r="AR143" s="43">
        <v>25247619.33896596</v>
      </c>
      <c r="AS143" s="12"/>
      <c r="AT143" s="40">
        <v>-294889.00439999998</v>
      </c>
      <c r="AU143" s="41">
        <v>98668.835400000011</v>
      </c>
      <c r="AV143" s="42">
        <v>-196220.16899999997</v>
      </c>
      <c r="AW143" s="44"/>
      <c r="AX143" s="43">
        <v>25051399.16996596</v>
      </c>
      <c r="AY143" s="12"/>
      <c r="AZ143" s="43">
        <v>420</v>
      </c>
      <c r="BA143" s="10"/>
      <c r="BB143" s="8">
        <v>420</v>
      </c>
      <c r="BC143" s="8" t="s">
        <v>127</v>
      </c>
      <c r="BD143" s="9">
        <v>9865</v>
      </c>
      <c r="BE143" s="9">
        <v>25680076</v>
      </c>
      <c r="BF143" s="9">
        <v>5253038</v>
      </c>
      <c r="BG143" s="49">
        <f t="shared" si="32"/>
        <v>-893409</v>
      </c>
      <c r="BI143" s="99">
        <f t="shared" si="21"/>
        <v>24786667</v>
      </c>
      <c r="BK143" s="55">
        <f t="shared" si="33"/>
        <v>-460952.33896595985</v>
      </c>
      <c r="BL143" s="92">
        <f t="shared" si="34"/>
        <v>-1.8257259537121911E-2</v>
      </c>
      <c r="BM143" s="55">
        <f t="shared" si="22"/>
        <v>-46.726035374146967</v>
      </c>
      <c r="BO143" s="40">
        <v>26141028.33896596</v>
      </c>
      <c r="BP143" s="41">
        <v>5218001.0651600044</v>
      </c>
      <c r="BQ143" s="42">
        <v>-893409</v>
      </c>
      <c r="BR143" s="12"/>
      <c r="BS143" s="43">
        <v>25247619.33896596</v>
      </c>
      <c r="BT143" s="12"/>
      <c r="BU143" s="40">
        <v>-294889.00439999998</v>
      </c>
      <c r="BV143" s="41">
        <v>98668.835400000011</v>
      </c>
      <c r="BW143" s="42">
        <v>-196220.16899999997</v>
      </c>
      <c r="BX143" s="44"/>
      <c r="BY143" s="43">
        <v>25051399.16996596</v>
      </c>
      <c r="BZ143" s="12"/>
      <c r="CA143" s="43">
        <v>420</v>
      </c>
    </row>
    <row r="144" spans="1:79" x14ac:dyDescent="0.25">
      <c r="A144" s="8">
        <v>421</v>
      </c>
      <c r="B144" s="8" t="s">
        <v>128</v>
      </c>
      <c r="C144" s="8">
        <v>811</v>
      </c>
      <c r="D144" s="9">
        <v>3094049.3146571126</v>
      </c>
      <c r="E144" s="9">
        <v>713152.84244571417</v>
      </c>
      <c r="F144" s="49">
        <v>-155038</v>
      </c>
      <c r="H144" s="96">
        <f t="shared" si="23"/>
        <v>2939011.3146571126</v>
      </c>
      <c r="J144" s="135">
        <f t="shared" si="24"/>
        <v>-78766.848392901011</v>
      </c>
      <c r="K144" s="92">
        <f t="shared" si="25"/>
        <v>-2.6100940538748146E-2</v>
      </c>
      <c r="L144" s="129">
        <f t="shared" ref="L144:L207" si="35">J144/C144</f>
        <v>-97.123117623799033</v>
      </c>
      <c r="N144" s="116">
        <v>10456</v>
      </c>
      <c r="O144" s="117">
        <v>0</v>
      </c>
      <c r="P144" s="118">
        <f t="shared" si="26"/>
        <v>-10456</v>
      </c>
      <c r="R144" s="138">
        <f t="shared" si="27"/>
        <v>2928555.3146571126</v>
      </c>
      <c r="T144" s="8">
        <v>421</v>
      </c>
      <c r="U144" s="8" t="s">
        <v>128</v>
      </c>
      <c r="V144" s="8">
        <v>811</v>
      </c>
      <c r="W144" s="9">
        <v>3135114.5963123823</v>
      </c>
      <c r="X144" s="9">
        <v>738507.77449142898</v>
      </c>
      <c r="Y144" s="49">
        <v>-155038</v>
      </c>
      <c r="AA144" s="96">
        <f t="shared" ref="AA144:AA207" si="36">W144+Y144</f>
        <v>2980076.5963123823</v>
      </c>
      <c r="AC144" s="135">
        <f t="shared" si="28"/>
        <v>-37701.566737631336</v>
      </c>
      <c r="AD144" s="92">
        <f t="shared" si="29"/>
        <v>-1.2493153804097729E-2</v>
      </c>
      <c r="AE144" s="129">
        <f t="shared" ref="AE144:AE207" si="37">AC144/V144</f>
        <v>-46.487751834317308</v>
      </c>
      <c r="AG144" s="116">
        <v>10456</v>
      </c>
      <c r="AH144" s="117">
        <v>0</v>
      </c>
      <c r="AI144" s="118">
        <f t="shared" si="30"/>
        <v>-10456</v>
      </c>
      <c r="AK144" s="138">
        <f t="shared" si="31"/>
        <v>2969620.5963123823</v>
      </c>
      <c r="AN144" s="40">
        <v>3172816.1630500136</v>
      </c>
      <c r="AO144" s="41">
        <v>772686.73301600036</v>
      </c>
      <c r="AP144" s="42">
        <v>-155038</v>
      </c>
      <c r="AQ144" s="12"/>
      <c r="AR144" s="43">
        <v>3017778.1630500136</v>
      </c>
      <c r="AS144" s="12"/>
      <c r="AT144" s="40">
        <v>-6573.54</v>
      </c>
      <c r="AU144" s="41">
        <v>0</v>
      </c>
      <c r="AV144" s="42">
        <v>-6573.54</v>
      </c>
      <c r="AW144" s="44"/>
      <c r="AX144" s="43">
        <v>3011204.6230500136</v>
      </c>
      <c r="AY144" s="12"/>
      <c r="AZ144" s="43">
        <v>421</v>
      </c>
      <c r="BA144" s="10"/>
      <c r="BB144" s="8">
        <v>421</v>
      </c>
      <c r="BC144" s="8" t="s">
        <v>128</v>
      </c>
      <c r="BD144" s="8">
        <v>811</v>
      </c>
      <c r="BE144" s="9">
        <v>3179097</v>
      </c>
      <c r="BF144" s="9">
        <v>746585</v>
      </c>
      <c r="BG144" s="49">
        <f t="shared" si="32"/>
        <v>-155038</v>
      </c>
      <c r="BI144" s="99">
        <f t="shared" ref="BI144:BI207" si="38">BE144+BG144</f>
        <v>3024059</v>
      </c>
      <c r="BK144" s="55">
        <f t="shared" si="33"/>
        <v>6280.8369499864057</v>
      </c>
      <c r="BL144" s="92">
        <f t="shared" si="34"/>
        <v>2.0812785468758504E-3</v>
      </c>
      <c r="BM144" s="55">
        <f t="shared" ref="BM144:BM207" si="39">BK144/BD144</f>
        <v>7.7445585079980344</v>
      </c>
      <c r="BO144" s="40">
        <v>3172816.1630500136</v>
      </c>
      <c r="BP144" s="41">
        <v>772686.73301600036</v>
      </c>
      <c r="BQ144" s="42">
        <v>-155038</v>
      </c>
      <c r="BR144" s="12"/>
      <c r="BS144" s="43">
        <v>3017778.1630500136</v>
      </c>
      <c r="BT144" s="12"/>
      <c r="BU144" s="40">
        <v>-6573.54</v>
      </c>
      <c r="BV144" s="41">
        <v>0</v>
      </c>
      <c r="BW144" s="42">
        <v>-6573.54</v>
      </c>
      <c r="BX144" s="44"/>
      <c r="BY144" s="43">
        <v>3011204.6230500136</v>
      </c>
      <c r="BZ144" s="12"/>
      <c r="CA144" s="43">
        <v>421</v>
      </c>
    </row>
    <row r="145" spans="1:79" x14ac:dyDescent="0.25">
      <c r="A145" s="8">
        <v>422</v>
      </c>
      <c r="B145" s="8" t="s">
        <v>129</v>
      </c>
      <c r="C145" s="9">
        <v>11580</v>
      </c>
      <c r="D145" s="9">
        <v>37648908.626968324</v>
      </c>
      <c r="E145" s="9">
        <v>6716573.9920076169</v>
      </c>
      <c r="F145" s="49">
        <v>-308140</v>
      </c>
      <c r="H145" s="96">
        <f t="shared" ref="H145:H208" si="40">D145+F145</f>
        <v>37340768.626968324</v>
      </c>
      <c r="J145" s="135">
        <f t="shared" ref="J145:J208" si="41">H145-AR145</f>
        <v>-1384147.9924785346</v>
      </c>
      <c r="K145" s="92">
        <f t="shared" ref="K145:K208" si="42">J145/AR145</f>
        <v>-3.5743085158340765E-2</v>
      </c>
      <c r="L145" s="129">
        <f t="shared" si="35"/>
        <v>-119.52918760609107</v>
      </c>
      <c r="N145" s="116">
        <v>108768.54000000001</v>
      </c>
      <c r="O145" s="117">
        <v>78550.7</v>
      </c>
      <c r="P145" s="118">
        <f t="shared" ref="P145:P208" si="43">O145-N145</f>
        <v>-30217.840000000011</v>
      </c>
      <c r="R145" s="138">
        <f t="shared" ref="R145:R208" si="44">H145+P145</f>
        <v>37310550.786968321</v>
      </c>
      <c r="T145" s="8">
        <v>422</v>
      </c>
      <c r="U145" s="8" t="s">
        <v>129</v>
      </c>
      <c r="V145" s="9">
        <v>11580</v>
      </c>
      <c r="W145" s="9">
        <v>37832749.024782196</v>
      </c>
      <c r="X145" s="9">
        <v>6710071.2383314315</v>
      </c>
      <c r="Y145" s="49">
        <v>-308140</v>
      </c>
      <c r="AA145" s="96">
        <f t="shared" si="36"/>
        <v>37524609.024782196</v>
      </c>
      <c r="AC145" s="135">
        <f t="shared" ref="AC145:AC208" si="45">AA145-AR145</f>
        <v>-1200307.5946646631</v>
      </c>
      <c r="AD145" s="92">
        <f t="shared" ref="AD145:AD208" si="46">AC145/AR145</f>
        <v>-3.0995743811670164E-2</v>
      </c>
      <c r="AE145" s="129">
        <f t="shared" si="37"/>
        <v>-103.65350558416779</v>
      </c>
      <c r="AG145" s="116">
        <v>108768.54000000001</v>
      </c>
      <c r="AH145" s="117">
        <v>78550.7</v>
      </c>
      <c r="AI145" s="118">
        <f t="shared" ref="AI145:AI208" si="47">AH145-AG145</f>
        <v>-30217.840000000011</v>
      </c>
      <c r="AK145" s="138">
        <f t="shared" ref="AK145:AK208" si="48">AA145+AI145</f>
        <v>37494391.184782192</v>
      </c>
      <c r="AN145" s="40">
        <v>39033056.619446859</v>
      </c>
      <c r="AO145" s="41">
        <v>7435966.2738285745</v>
      </c>
      <c r="AP145" s="42">
        <v>-308140</v>
      </c>
      <c r="AQ145" s="12"/>
      <c r="AR145" s="43">
        <v>38724916.619446859</v>
      </c>
      <c r="AS145" s="12"/>
      <c r="AT145" s="40">
        <v>-142277.69976000002</v>
      </c>
      <c r="AU145" s="41">
        <v>81511.896000000008</v>
      </c>
      <c r="AV145" s="42">
        <v>-60765.80376000001</v>
      </c>
      <c r="AW145" s="44"/>
      <c r="AX145" s="43">
        <v>38664150.815686859</v>
      </c>
      <c r="AY145" s="12"/>
      <c r="AZ145" s="43">
        <v>422</v>
      </c>
      <c r="BA145" s="10"/>
      <c r="BB145" s="8">
        <v>422</v>
      </c>
      <c r="BC145" s="8" t="s">
        <v>129</v>
      </c>
      <c r="BD145" s="9">
        <v>11580</v>
      </c>
      <c r="BE145" s="9">
        <v>37985230</v>
      </c>
      <c r="BF145" s="9">
        <v>6901592</v>
      </c>
      <c r="BG145" s="49">
        <f t="shared" ref="BG145:BG208" si="49">BQ145</f>
        <v>-308140</v>
      </c>
      <c r="BI145" s="99">
        <f t="shared" si="38"/>
        <v>37677090</v>
      </c>
      <c r="BK145" s="55">
        <f t="shared" ref="BK145:BK208" si="50">BI145-BS145</f>
        <v>-1047826.6194468588</v>
      </c>
      <c r="BL145" s="92">
        <f t="shared" ref="BL145:BL208" si="51">BK145/BS145</f>
        <v>-2.7058202080689871E-2</v>
      </c>
      <c r="BM145" s="55">
        <f t="shared" si="39"/>
        <v>-90.485891143942894</v>
      </c>
      <c r="BO145" s="40">
        <v>39033056.619446859</v>
      </c>
      <c r="BP145" s="41">
        <v>7435966.2738285745</v>
      </c>
      <c r="BQ145" s="42">
        <v>-308140</v>
      </c>
      <c r="BR145" s="12"/>
      <c r="BS145" s="43">
        <v>38724916.619446859</v>
      </c>
      <c r="BT145" s="12"/>
      <c r="BU145" s="40">
        <v>-142277.69976000002</v>
      </c>
      <c r="BV145" s="41">
        <v>81511.896000000008</v>
      </c>
      <c r="BW145" s="42">
        <v>-60765.80376000001</v>
      </c>
      <c r="BX145" s="44"/>
      <c r="BY145" s="43">
        <v>38664150.815686859</v>
      </c>
      <c r="BZ145" s="12"/>
      <c r="CA145" s="43">
        <v>422</v>
      </c>
    </row>
    <row r="146" spans="1:79" x14ac:dyDescent="0.25">
      <c r="A146" s="8">
        <v>423</v>
      </c>
      <c r="B146" s="8" t="s">
        <v>130</v>
      </c>
      <c r="C146" s="9">
        <v>19418</v>
      </c>
      <c r="D146" s="9">
        <v>20898287.084628768</v>
      </c>
      <c r="E146" s="9">
        <v>-89910.994182435796</v>
      </c>
      <c r="F146" s="49">
        <v>-1459008</v>
      </c>
      <c r="H146" s="96">
        <f t="shared" si="40"/>
        <v>19439279.084628768</v>
      </c>
      <c r="J146" s="135">
        <f t="shared" si="41"/>
        <v>-643977.46921569109</v>
      </c>
      <c r="K146" s="92">
        <f t="shared" si="42"/>
        <v>-3.2065390764149604E-2</v>
      </c>
      <c r="L146" s="129">
        <f t="shared" si="35"/>
        <v>-33.163944238113665</v>
      </c>
      <c r="N146" s="116">
        <v>1273266.33</v>
      </c>
      <c r="O146" s="117">
        <v>665785.80000000005</v>
      </c>
      <c r="P146" s="118">
        <f t="shared" si="43"/>
        <v>-607480.53</v>
      </c>
      <c r="R146" s="138">
        <f t="shared" si="44"/>
        <v>18831798.554628767</v>
      </c>
      <c r="T146" s="8">
        <v>423</v>
      </c>
      <c r="U146" s="8" t="s">
        <v>130</v>
      </c>
      <c r="V146" s="9">
        <v>19418</v>
      </c>
      <c r="W146" s="9">
        <v>20757944.609771281</v>
      </c>
      <c r="X146" s="9">
        <v>-113986.13803048088</v>
      </c>
      <c r="Y146" s="49">
        <v>-1459008</v>
      </c>
      <c r="AA146" s="96">
        <f t="shared" si="36"/>
        <v>19298936.609771281</v>
      </c>
      <c r="AC146" s="135">
        <f t="shared" si="45"/>
        <v>-784319.94407317787</v>
      </c>
      <c r="AD146" s="92">
        <f t="shared" si="46"/>
        <v>-3.9053424526563574E-2</v>
      </c>
      <c r="AE146" s="129">
        <f t="shared" si="37"/>
        <v>-40.391386552331745</v>
      </c>
      <c r="AG146" s="116">
        <v>1273266.33</v>
      </c>
      <c r="AH146" s="117">
        <v>665785.80000000005</v>
      </c>
      <c r="AI146" s="118">
        <f t="shared" si="47"/>
        <v>-607480.53</v>
      </c>
      <c r="AK146" s="138">
        <f t="shared" si="48"/>
        <v>18691456.07977128</v>
      </c>
      <c r="AN146" s="40">
        <v>21542264.553844459</v>
      </c>
      <c r="AO146" s="41">
        <v>-162120.84479869308</v>
      </c>
      <c r="AP146" s="42">
        <v>-1459008</v>
      </c>
      <c r="AQ146" s="12"/>
      <c r="AR146" s="43">
        <v>20083256.553844459</v>
      </c>
      <c r="AS146" s="12"/>
      <c r="AT146" s="40">
        <v>-1328814.8168400005</v>
      </c>
      <c r="AU146" s="41">
        <v>702119.80739999982</v>
      </c>
      <c r="AV146" s="42">
        <v>-626695.00944000063</v>
      </c>
      <c r="AW146" s="44"/>
      <c r="AX146" s="43">
        <v>19456561.544404458</v>
      </c>
      <c r="AY146" s="12"/>
      <c r="AZ146" s="43">
        <v>423</v>
      </c>
      <c r="BA146" s="10"/>
      <c r="BB146" s="8">
        <v>423</v>
      </c>
      <c r="BC146" s="8" t="s">
        <v>130</v>
      </c>
      <c r="BD146" s="9">
        <v>19418</v>
      </c>
      <c r="BE146" s="9">
        <v>20841811</v>
      </c>
      <c r="BF146" s="9">
        <v>-158461</v>
      </c>
      <c r="BG146" s="49">
        <f t="shared" si="49"/>
        <v>-1459008</v>
      </c>
      <c r="BI146" s="99">
        <f t="shared" si="38"/>
        <v>19382803</v>
      </c>
      <c r="BK146" s="55">
        <f t="shared" si="50"/>
        <v>-700453.55384445935</v>
      </c>
      <c r="BL146" s="92">
        <f t="shared" si="51"/>
        <v>-3.487748871635931E-2</v>
      </c>
      <c r="BM146" s="55">
        <f t="shared" si="39"/>
        <v>-36.072384068619805</v>
      </c>
      <c r="BO146" s="40">
        <v>21542264.553844459</v>
      </c>
      <c r="BP146" s="41">
        <v>-162120.84479869308</v>
      </c>
      <c r="BQ146" s="42">
        <v>-1459008</v>
      </c>
      <c r="BR146" s="12"/>
      <c r="BS146" s="43">
        <v>20083256.553844459</v>
      </c>
      <c r="BT146" s="12"/>
      <c r="BU146" s="40">
        <v>-1328814.8168400005</v>
      </c>
      <c r="BV146" s="41">
        <v>702119.80739999982</v>
      </c>
      <c r="BW146" s="42">
        <v>-626695.00944000063</v>
      </c>
      <c r="BX146" s="44"/>
      <c r="BY146" s="43">
        <v>19456561.544404458</v>
      </c>
      <c r="BZ146" s="12"/>
      <c r="CA146" s="43">
        <v>423</v>
      </c>
    </row>
    <row r="147" spans="1:79" x14ac:dyDescent="0.25">
      <c r="A147" s="8">
        <v>425</v>
      </c>
      <c r="B147" s="8" t="s">
        <v>131</v>
      </c>
      <c r="C147" s="9">
        <v>10000</v>
      </c>
      <c r="D147" s="9">
        <v>24083499.272963461</v>
      </c>
      <c r="E147" s="9">
        <v>7225702.6237658514</v>
      </c>
      <c r="F147" s="49">
        <v>-290919</v>
      </c>
      <c r="H147" s="96">
        <f t="shared" si="40"/>
        <v>23792580.272963461</v>
      </c>
      <c r="J147" s="135">
        <f t="shared" si="41"/>
        <v>-1340856.9084493257</v>
      </c>
      <c r="K147" s="92">
        <f t="shared" si="42"/>
        <v>-5.3349523933835227E-2</v>
      </c>
      <c r="L147" s="129">
        <f t="shared" si="35"/>
        <v>-134.08569084493257</v>
      </c>
      <c r="N147" s="116">
        <v>192308.05900000001</v>
      </c>
      <c r="O147" s="117">
        <v>50973</v>
      </c>
      <c r="P147" s="118">
        <f t="shared" si="43"/>
        <v>-141335.05900000001</v>
      </c>
      <c r="R147" s="138">
        <f t="shared" si="44"/>
        <v>23651245.21396346</v>
      </c>
      <c r="T147" s="8">
        <v>425</v>
      </c>
      <c r="U147" s="8" t="s">
        <v>131</v>
      </c>
      <c r="V147" s="9">
        <v>10000</v>
      </c>
      <c r="W147" s="9">
        <v>23963398.058992665</v>
      </c>
      <c r="X147" s="9">
        <v>7032680.5599687835</v>
      </c>
      <c r="Y147" s="49">
        <v>-290919</v>
      </c>
      <c r="AA147" s="96">
        <f t="shared" si="36"/>
        <v>23672479.058992665</v>
      </c>
      <c r="AC147" s="135">
        <f t="shared" si="45"/>
        <v>-1460958.122420121</v>
      </c>
      <c r="AD147" s="92">
        <f t="shared" si="46"/>
        <v>-5.8128067079522248E-2</v>
      </c>
      <c r="AE147" s="129">
        <f t="shared" si="37"/>
        <v>-146.0958122420121</v>
      </c>
      <c r="AG147" s="116">
        <v>192308.05900000001</v>
      </c>
      <c r="AH147" s="117">
        <v>50973</v>
      </c>
      <c r="AI147" s="118">
        <f t="shared" si="47"/>
        <v>-141335.05900000001</v>
      </c>
      <c r="AK147" s="138">
        <f t="shared" si="48"/>
        <v>23531143.999992665</v>
      </c>
      <c r="AN147" s="40">
        <v>25424356.181412786</v>
      </c>
      <c r="AO147" s="41">
        <v>7026921.2699199999</v>
      </c>
      <c r="AP147" s="42">
        <v>-290919</v>
      </c>
      <c r="AQ147" s="12"/>
      <c r="AR147" s="43">
        <v>25133437.181412786</v>
      </c>
      <c r="AS147" s="12"/>
      <c r="AT147" s="40">
        <v>-230608.986156</v>
      </c>
      <c r="AU147" s="41">
        <v>47329.487999999998</v>
      </c>
      <c r="AV147" s="42">
        <v>-183279.49815599999</v>
      </c>
      <c r="AW147" s="44"/>
      <c r="AX147" s="43">
        <v>24950157.683256786</v>
      </c>
      <c r="AY147" s="12"/>
      <c r="AZ147" s="43">
        <v>425</v>
      </c>
      <c r="BA147" s="10"/>
      <c r="BB147" s="8">
        <v>425</v>
      </c>
      <c r="BC147" s="8" t="s">
        <v>131</v>
      </c>
      <c r="BD147" s="9">
        <v>10000</v>
      </c>
      <c r="BE147" s="9">
        <v>24003549</v>
      </c>
      <c r="BF147" s="9">
        <v>6935369</v>
      </c>
      <c r="BG147" s="49">
        <f t="shared" si="49"/>
        <v>-290919</v>
      </c>
      <c r="BI147" s="99">
        <f t="shared" si="38"/>
        <v>23712630</v>
      </c>
      <c r="BK147" s="55">
        <f t="shared" si="50"/>
        <v>-1420807.1814127862</v>
      </c>
      <c r="BL147" s="92">
        <f t="shared" si="51"/>
        <v>-5.653055613354515E-2</v>
      </c>
      <c r="BM147" s="55">
        <f t="shared" si="39"/>
        <v>-142.08071814127862</v>
      </c>
      <c r="BO147" s="40">
        <v>25424356.181412786</v>
      </c>
      <c r="BP147" s="41">
        <v>7026921.2699199999</v>
      </c>
      <c r="BQ147" s="42">
        <v>-290919</v>
      </c>
      <c r="BR147" s="12"/>
      <c r="BS147" s="43">
        <v>25133437.181412786</v>
      </c>
      <c r="BT147" s="12"/>
      <c r="BU147" s="40">
        <v>-230608.986156</v>
      </c>
      <c r="BV147" s="41">
        <v>47329.487999999998</v>
      </c>
      <c r="BW147" s="42">
        <v>-183279.49815599999</v>
      </c>
      <c r="BX147" s="44"/>
      <c r="BY147" s="43">
        <v>24950157.683256786</v>
      </c>
      <c r="BZ147" s="12"/>
      <c r="CA147" s="43">
        <v>425</v>
      </c>
    </row>
    <row r="148" spans="1:79" x14ac:dyDescent="0.25">
      <c r="A148" s="8">
        <v>426</v>
      </c>
      <c r="B148" s="8" t="s">
        <v>132</v>
      </c>
      <c r="C148" s="9">
        <v>12301</v>
      </c>
      <c r="D148" s="9">
        <v>29445725.170709252</v>
      </c>
      <c r="E148" s="9">
        <v>8941849.3802492954</v>
      </c>
      <c r="F148" s="49">
        <v>-2512021</v>
      </c>
      <c r="H148" s="96">
        <f t="shared" si="40"/>
        <v>26933704.170709252</v>
      </c>
      <c r="J148" s="135">
        <f t="shared" si="41"/>
        <v>-252022.88392890245</v>
      </c>
      <c r="K148" s="92">
        <f t="shared" si="42"/>
        <v>-9.2704117650554002E-3</v>
      </c>
      <c r="L148" s="129">
        <f t="shared" si="35"/>
        <v>-20.487999669043365</v>
      </c>
      <c r="N148" s="116">
        <v>851378.49300000002</v>
      </c>
      <c r="O148" s="117">
        <v>40517</v>
      </c>
      <c r="P148" s="118">
        <f t="shared" si="43"/>
        <v>-810861.49300000002</v>
      </c>
      <c r="R148" s="138">
        <f t="shared" si="44"/>
        <v>26122842.677709252</v>
      </c>
      <c r="T148" s="8">
        <v>426</v>
      </c>
      <c r="U148" s="8" t="s">
        <v>132</v>
      </c>
      <c r="V148" s="9">
        <v>12301</v>
      </c>
      <c r="W148" s="9">
        <v>29267039.349460695</v>
      </c>
      <c r="X148" s="9">
        <v>8773790.9016632624</v>
      </c>
      <c r="Y148" s="49">
        <v>-2512021</v>
      </c>
      <c r="AA148" s="96">
        <f t="shared" si="36"/>
        <v>26755018.349460695</v>
      </c>
      <c r="AC148" s="135">
        <f t="shared" si="45"/>
        <v>-430708.70517745987</v>
      </c>
      <c r="AD148" s="92">
        <f t="shared" si="46"/>
        <v>-1.5843192433728812E-2</v>
      </c>
      <c r="AE148" s="129">
        <f t="shared" si="37"/>
        <v>-35.014121224084207</v>
      </c>
      <c r="AG148" s="116">
        <v>851378.49300000002</v>
      </c>
      <c r="AH148" s="117">
        <v>40517</v>
      </c>
      <c r="AI148" s="118">
        <f t="shared" si="47"/>
        <v>-810861.49300000002</v>
      </c>
      <c r="AK148" s="138">
        <f t="shared" si="48"/>
        <v>25944156.856460694</v>
      </c>
      <c r="AN148" s="40">
        <v>29697748.054638155</v>
      </c>
      <c r="AO148" s="41">
        <v>8647515.0593227968</v>
      </c>
      <c r="AP148" s="42">
        <v>-2512021</v>
      </c>
      <c r="AQ148" s="12"/>
      <c r="AR148" s="43">
        <v>27185727.054638155</v>
      </c>
      <c r="AS148" s="12"/>
      <c r="AT148" s="40">
        <v>-890893.47028800007</v>
      </c>
      <c r="AU148" s="41">
        <v>31552.992000000002</v>
      </c>
      <c r="AV148" s="42">
        <v>-859340.4782880001</v>
      </c>
      <c r="AW148" s="44"/>
      <c r="AX148" s="43">
        <v>26326386.576350156</v>
      </c>
      <c r="AY148" s="12"/>
      <c r="AZ148" s="43">
        <v>426</v>
      </c>
      <c r="BA148" s="10"/>
      <c r="BB148" s="8">
        <v>426</v>
      </c>
      <c r="BC148" s="8" t="s">
        <v>132</v>
      </c>
      <c r="BD148" s="9">
        <v>12301</v>
      </c>
      <c r="BE148" s="9">
        <v>29052214</v>
      </c>
      <c r="BF148" s="9">
        <v>8499747</v>
      </c>
      <c r="BG148" s="49">
        <f t="shared" si="49"/>
        <v>-2512021</v>
      </c>
      <c r="BI148" s="99">
        <f t="shared" si="38"/>
        <v>26540193</v>
      </c>
      <c r="BK148" s="55">
        <f t="shared" si="50"/>
        <v>-645534.0546381548</v>
      </c>
      <c r="BL148" s="92">
        <f t="shared" si="51"/>
        <v>-2.3745329795328035E-2</v>
      </c>
      <c r="BM148" s="55">
        <f t="shared" si="39"/>
        <v>-52.478176948065588</v>
      </c>
      <c r="BO148" s="40">
        <v>29697748.054638155</v>
      </c>
      <c r="BP148" s="41">
        <v>8647515.0593227968</v>
      </c>
      <c r="BQ148" s="42">
        <v>-2512021</v>
      </c>
      <c r="BR148" s="12"/>
      <c r="BS148" s="43">
        <v>27185727.054638155</v>
      </c>
      <c r="BT148" s="12"/>
      <c r="BU148" s="40">
        <v>-890893.47028800007</v>
      </c>
      <c r="BV148" s="41">
        <v>31552.992000000002</v>
      </c>
      <c r="BW148" s="42">
        <v>-859340.4782880001</v>
      </c>
      <c r="BX148" s="44"/>
      <c r="BY148" s="43">
        <v>26326386.576350156</v>
      </c>
      <c r="BZ148" s="12"/>
      <c r="CA148" s="43">
        <v>426</v>
      </c>
    </row>
    <row r="149" spans="1:79" x14ac:dyDescent="0.25">
      <c r="A149" s="8">
        <v>430</v>
      </c>
      <c r="B149" s="8" t="s">
        <v>133</v>
      </c>
      <c r="C149" s="9">
        <v>16267</v>
      </c>
      <c r="D149" s="9">
        <v>42614089.015298247</v>
      </c>
      <c r="E149" s="9">
        <v>10696710.596679024</v>
      </c>
      <c r="F149" s="49">
        <v>-2158993</v>
      </c>
      <c r="H149" s="96">
        <f t="shared" si="40"/>
        <v>40455096.015298247</v>
      </c>
      <c r="J149" s="135">
        <f t="shared" si="41"/>
        <v>-1946534.6888929382</v>
      </c>
      <c r="K149" s="92">
        <f t="shared" si="42"/>
        <v>-4.5907071416018276E-2</v>
      </c>
      <c r="L149" s="129">
        <f t="shared" si="35"/>
        <v>-119.66156567854787</v>
      </c>
      <c r="N149" s="116">
        <v>467383.2</v>
      </c>
      <c r="O149" s="117">
        <v>893073.1</v>
      </c>
      <c r="P149" s="118">
        <f t="shared" si="43"/>
        <v>425689.89999999997</v>
      </c>
      <c r="R149" s="138">
        <f t="shared" si="44"/>
        <v>40880785.915298246</v>
      </c>
      <c r="T149" s="8">
        <v>430</v>
      </c>
      <c r="U149" s="8" t="s">
        <v>133</v>
      </c>
      <c r="V149" s="9">
        <v>16267</v>
      </c>
      <c r="W149" s="9">
        <v>42496004.921356305</v>
      </c>
      <c r="X149" s="9">
        <v>10534017.665233176</v>
      </c>
      <c r="Y149" s="49">
        <v>-2158993</v>
      </c>
      <c r="AA149" s="96">
        <f t="shared" si="36"/>
        <v>40337011.921356305</v>
      </c>
      <c r="AC149" s="135">
        <f t="shared" si="45"/>
        <v>-2064618.7828348801</v>
      </c>
      <c r="AD149" s="92">
        <f t="shared" si="46"/>
        <v>-4.8691966524551683E-2</v>
      </c>
      <c r="AE149" s="129">
        <f t="shared" si="37"/>
        <v>-126.92068499630417</v>
      </c>
      <c r="AG149" s="116">
        <v>467383.2</v>
      </c>
      <c r="AH149" s="117">
        <v>893073.1</v>
      </c>
      <c r="AI149" s="118">
        <f t="shared" si="47"/>
        <v>425689.89999999997</v>
      </c>
      <c r="AK149" s="138">
        <f t="shared" si="48"/>
        <v>40762701.821356304</v>
      </c>
      <c r="AN149" s="40">
        <v>44560623.704191186</v>
      </c>
      <c r="AO149" s="41">
        <v>10668688.46816781</v>
      </c>
      <c r="AP149" s="42">
        <v>-2158993</v>
      </c>
      <c r="AQ149" s="12"/>
      <c r="AR149" s="43">
        <v>42401630.704191186</v>
      </c>
      <c r="AS149" s="12"/>
      <c r="AT149" s="40">
        <v>-447802.69187999988</v>
      </c>
      <c r="AU149" s="41">
        <v>922925.01600000006</v>
      </c>
      <c r="AV149" s="42">
        <v>475122.32412000018</v>
      </c>
      <c r="AW149" s="44"/>
      <c r="AX149" s="43">
        <v>42876753.028311186</v>
      </c>
      <c r="AY149" s="12"/>
      <c r="AZ149" s="43">
        <v>430</v>
      </c>
      <c r="BA149" s="10"/>
      <c r="BB149" s="8">
        <v>430</v>
      </c>
      <c r="BC149" s="8" t="s">
        <v>133</v>
      </c>
      <c r="BD149" s="9">
        <v>16267</v>
      </c>
      <c r="BE149" s="9">
        <v>42877871</v>
      </c>
      <c r="BF149" s="9">
        <v>10398327</v>
      </c>
      <c r="BG149" s="49">
        <f t="shared" si="49"/>
        <v>-2158993</v>
      </c>
      <c r="BI149" s="99">
        <f t="shared" si="38"/>
        <v>40718878</v>
      </c>
      <c r="BK149" s="55">
        <f t="shared" si="50"/>
        <v>-1682752.7041911855</v>
      </c>
      <c r="BL149" s="92">
        <f t="shared" si="51"/>
        <v>-3.9686037452914609E-2</v>
      </c>
      <c r="BM149" s="55">
        <f t="shared" si="39"/>
        <v>-103.44579235207387</v>
      </c>
      <c r="BO149" s="40">
        <v>44560623.704191186</v>
      </c>
      <c r="BP149" s="41">
        <v>10668688.46816781</v>
      </c>
      <c r="BQ149" s="42">
        <v>-2158993</v>
      </c>
      <c r="BR149" s="12"/>
      <c r="BS149" s="43">
        <v>42401630.704191186</v>
      </c>
      <c r="BT149" s="12"/>
      <c r="BU149" s="40">
        <v>-447802.69187999988</v>
      </c>
      <c r="BV149" s="41">
        <v>922925.01600000006</v>
      </c>
      <c r="BW149" s="42">
        <v>475122.32412000018</v>
      </c>
      <c r="BX149" s="44"/>
      <c r="BY149" s="43">
        <v>42876753.028311186</v>
      </c>
      <c r="BZ149" s="12"/>
      <c r="CA149" s="43">
        <v>430</v>
      </c>
    </row>
    <row r="150" spans="1:79" x14ac:dyDescent="0.25">
      <c r="A150" s="8">
        <v>433</v>
      </c>
      <c r="B150" s="8" t="s">
        <v>134</v>
      </c>
      <c r="C150" s="9">
        <v>8098</v>
      </c>
      <c r="D150" s="9">
        <v>16107543.042680897</v>
      </c>
      <c r="E150" s="9">
        <v>4347894.2788651157</v>
      </c>
      <c r="F150" s="49">
        <v>-779123</v>
      </c>
      <c r="H150" s="96">
        <f t="shared" si="40"/>
        <v>15328420.042680897</v>
      </c>
      <c r="J150" s="135">
        <f t="shared" si="41"/>
        <v>-688554.16240945458</v>
      </c>
      <c r="K150" s="92">
        <f t="shared" si="42"/>
        <v>-4.2989028613820535E-2</v>
      </c>
      <c r="L150" s="129">
        <f t="shared" si="35"/>
        <v>-85.027681206403386</v>
      </c>
      <c r="N150" s="116">
        <v>246630.90000000008</v>
      </c>
      <c r="O150" s="117">
        <v>132137.70000000001</v>
      </c>
      <c r="P150" s="118">
        <f t="shared" si="43"/>
        <v>-114493.20000000007</v>
      </c>
      <c r="R150" s="138">
        <f t="shared" si="44"/>
        <v>15213926.842680898</v>
      </c>
      <c r="T150" s="8">
        <v>433</v>
      </c>
      <c r="U150" s="8" t="s">
        <v>134</v>
      </c>
      <c r="V150" s="9">
        <v>8098</v>
      </c>
      <c r="W150" s="9">
        <v>16041745.561673243</v>
      </c>
      <c r="X150" s="9">
        <v>4317019.8413916314</v>
      </c>
      <c r="Y150" s="49">
        <v>-779123</v>
      </c>
      <c r="AA150" s="96">
        <f t="shared" si="36"/>
        <v>15262622.561673243</v>
      </c>
      <c r="AC150" s="135">
        <f t="shared" si="45"/>
        <v>-754351.6434171088</v>
      </c>
      <c r="AD150" s="92">
        <f t="shared" si="46"/>
        <v>-4.7097013066136326E-2</v>
      </c>
      <c r="AE150" s="129">
        <f t="shared" si="37"/>
        <v>-93.152833220191255</v>
      </c>
      <c r="AG150" s="116">
        <v>246630.90000000008</v>
      </c>
      <c r="AH150" s="117">
        <v>132137.70000000001</v>
      </c>
      <c r="AI150" s="118">
        <f t="shared" si="47"/>
        <v>-114493.20000000007</v>
      </c>
      <c r="AK150" s="138">
        <f t="shared" si="48"/>
        <v>15148129.361673243</v>
      </c>
      <c r="AN150" s="40">
        <v>16796097.205090351</v>
      </c>
      <c r="AO150" s="41">
        <v>4593956.123133664</v>
      </c>
      <c r="AP150" s="42">
        <v>-779123</v>
      </c>
      <c r="AQ150" s="12"/>
      <c r="AR150" s="43">
        <v>16016974.205090351</v>
      </c>
      <c r="AS150" s="12"/>
      <c r="AT150" s="40">
        <v>-309061.55663999997</v>
      </c>
      <c r="AU150" s="41">
        <v>130221.82739999999</v>
      </c>
      <c r="AV150" s="42">
        <v>-178839.72923999996</v>
      </c>
      <c r="AW150" s="44"/>
      <c r="AX150" s="43">
        <v>15838134.475850351</v>
      </c>
      <c r="AY150" s="12"/>
      <c r="AZ150" s="43">
        <v>433</v>
      </c>
      <c r="BA150" s="10"/>
      <c r="BB150" s="8">
        <v>433</v>
      </c>
      <c r="BC150" s="8" t="s">
        <v>134</v>
      </c>
      <c r="BD150" s="9">
        <v>8098</v>
      </c>
      <c r="BE150" s="9">
        <v>15876943</v>
      </c>
      <c r="BF150" s="9">
        <v>4192036</v>
      </c>
      <c r="BG150" s="49">
        <f t="shared" si="49"/>
        <v>-779123</v>
      </c>
      <c r="BI150" s="99">
        <f t="shared" si="38"/>
        <v>15097820</v>
      </c>
      <c r="BK150" s="55">
        <f t="shared" si="50"/>
        <v>-919154.2050903514</v>
      </c>
      <c r="BL150" s="92">
        <f t="shared" si="51"/>
        <v>-5.7386257436703315E-2</v>
      </c>
      <c r="BM150" s="55">
        <f t="shared" si="39"/>
        <v>-113.50385343175493</v>
      </c>
      <c r="BO150" s="40">
        <v>16796097.205090351</v>
      </c>
      <c r="BP150" s="41">
        <v>4593956.123133664</v>
      </c>
      <c r="BQ150" s="42">
        <v>-779123</v>
      </c>
      <c r="BR150" s="12"/>
      <c r="BS150" s="43">
        <v>16016974.205090351</v>
      </c>
      <c r="BT150" s="12"/>
      <c r="BU150" s="40">
        <v>-309061.55663999997</v>
      </c>
      <c r="BV150" s="41">
        <v>130221.82739999999</v>
      </c>
      <c r="BW150" s="42">
        <v>-178839.72923999996</v>
      </c>
      <c r="BX150" s="44"/>
      <c r="BY150" s="43">
        <v>15838134.475850351</v>
      </c>
      <c r="BZ150" s="12"/>
      <c r="CA150" s="43">
        <v>433</v>
      </c>
    </row>
    <row r="151" spans="1:79" x14ac:dyDescent="0.25">
      <c r="A151" s="8">
        <v>434</v>
      </c>
      <c r="B151" s="8" t="s">
        <v>135</v>
      </c>
      <c r="C151" s="9">
        <v>15208</v>
      </c>
      <c r="D151" s="9">
        <v>24911717.197089523</v>
      </c>
      <c r="E151" s="9">
        <v>-1074562.8208482766</v>
      </c>
      <c r="F151" s="49">
        <v>-1023096</v>
      </c>
      <c r="H151" s="96">
        <f t="shared" si="40"/>
        <v>23888621.197089523</v>
      </c>
      <c r="J151" s="135">
        <f t="shared" si="41"/>
        <v>-1307682.6550306305</v>
      </c>
      <c r="K151" s="92">
        <f t="shared" si="42"/>
        <v>-5.1899781122880649E-2</v>
      </c>
      <c r="L151" s="129">
        <f t="shared" si="35"/>
        <v>-85.986497569084065</v>
      </c>
      <c r="N151" s="116">
        <v>265660.82</v>
      </c>
      <c r="O151" s="117">
        <v>763549.4</v>
      </c>
      <c r="P151" s="118">
        <f t="shared" si="43"/>
        <v>497888.58</v>
      </c>
      <c r="R151" s="138">
        <f t="shared" si="44"/>
        <v>24386509.777089521</v>
      </c>
      <c r="T151" s="8">
        <v>434</v>
      </c>
      <c r="U151" s="8" t="s">
        <v>135</v>
      </c>
      <c r="V151" s="9">
        <v>15208</v>
      </c>
      <c r="W151" s="9">
        <v>25156448.688675676</v>
      </c>
      <c r="X151" s="9">
        <v>-851334.09965392749</v>
      </c>
      <c r="Y151" s="49">
        <v>-1023096</v>
      </c>
      <c r="AA151" s="96">
        <f t="shared" si="36"/>
        <v>24133352.688675676</v>
      </c>
      <c r="AC151" s="135">
        <f t="shared" si="45"/>
        <v>-1062951.1634444781</v>
      </c>
      <c r="AD151" s="92">
        <f t="shared" si="46"/>
        <v>-4.2186789367323639E-2</v>
      </c>
      <c r="AE151" s="129">
        <f t="shared" si="37"/>
        <v>-69.894211168100867</v>
      </c>
      <c r="AG151" s="116">
        <v>265660.82</v>
      </c>
      <c r="AH151" s="117">
        <v>763549.4</v>
      </c>
      <c r="AI151" s="118">
        <f t="shared" si="47"/>
        <v>497888.58</v>
      </c>
      <c r="AK151" s="138">
        <f t="shared" si="48"/>
        <v>24631241.268675674</v>
      </c>
      <c r="AN151" s="40">
        <v>26219399.852120154</v>
      </c>
      <c r="AO151" s="41">
        <v>-994555.14121716924</v>
      </c>
      <c r="AP151" s="42">
        <v>-1023096</v>
      </c>
      <c r="AQ151" s="12"/>
      <c r="AR151" s="43">
        <v>25196303.852120154</v>
      </c>
      <c r="AS151" s="12"/>
      <c r="AT151" s="40">
        <v>-301462.54440000001</v>
      </c>
      <c r="AU151" s="41">
        <v>749449.29539999994</v>
      </c>
      <c r="AV151" s="42">
        <v>447986.75099999993</v>
      </c>
      <c r="AW151" s="44"/>
      <c r="AX151" s="43">
        <v>25644290.603120152</v>
      </c>
      <c r="AY151" s="12"/>
      <c r="AZ151" s="43">
        <v>434</v>
      </c>
      <c r="BA151" s="10"/>
      <c r="BB151" s="8">
        <v>434</v>
      </c>
      <c r="BC151" s="8" t="s">
        <v>135</v>
      </c>
      <c r="BD151" s="9">
        <v>15208</v>
      </c>
      <c r="BE151" s="9">
        <v>25675196</v>
      </c>
      <c r="BF151" s="9">
        <v>-749625</v>
      </c>
      <c r="BG151" s="49">
        <f t="shared" si="49"/>
        <v>-1023096</v>
      </c>
      <c r="BI151" s="99">
        <f t="shared" si="38"/>
        <v>24652100</v>
      </c>
      <c r="BK151" s="55">
        <f t="shared" si="50"/>
        <v>-544203.85212015361</v>
      </c>
      <c r="BL151" s="92">
        <f t="shared" si="51"/>
        <v>-2.1598558872529289E-2</v>
      </c>
      <c r="BM151" s="55">
        <f t="shared" si="39"/>
        <v>-35.784051296696056</v>
      </c>
      <c r="BO151" s="40">
        <v>26219399.852120154</v>
      </c>
      <c r="BP151" s="41">
        <v>-994555.14121716924</v>
      </c>
      <c r="BQ151" s="42">
        <v>-1023096</v>
      </c>
      <c r="BR151" s="12"/>
      <c r="BS151" s="43">
        <v>25196303.852120154</v>
      </c>
      <c r="BT151" s="12"/>
      <c r="BU151" s="40">
        <v>-301462.54440000001</v>
      </c>
      <c r="BV151" s="41">
        <v>749449.29539999994</v>
      </c>
      <c r="BW151" s="42">
        <v>447986.75099999993</v>
      </c>
      <c r="BX151" s="44"/>
      <c r="BY151" s="43">
        <v>25644290.603120152</v>
      </c>
      <c r="BZ151" s="12"/>
      <c r="CA151" s="43">
        <v>434</v>
      </c>
    </row>
    <row r="152" spans="1:79" x14ac:dyDescent="0.25">
      <c r="A152" s="8">
        <v>435</v>
      </c>
      <c r="B152" s="8" t="s">
        <v>136</v>
      </c>
      <c r="C152" s="8">
        <v>756</v>
      </c>
      <c r="D152" s="9">
        <v>3213027.8344269702</v>
      </c>
      <c r="E152" s="9">
        <v>618120.18423351354</v>
      </c>
      <c r="F152" s="49">
        <v>-182314</v>
      </c>
      <c r="H152" s="96">
        <f t="shared" si="40"/>
        <v>3030713.8344269702</v>
      </c>
      <c r="J152" s="135">
        <f t="shared" si="41"/>
        <v>-177275.57658131747</v>
      </c>
      <c r="K152" s="92">
        <f t="shared" si="42"/>
        <v>-5.5260648920159257E-2</v>
      </c>
      <c r="L152" s="129">
        <f t="shared" si="35"/>
        <v>-234.4915034144411</v>
      </c>
      <c r="N152" s="116">
        <v>218269.00000000003</v>
      </c>
      <c r="O152" s="117">
        <v>104560</v>
      </c>
      <c r="P152" s="118">
        <f t="shared" si="43"/>
        <v>-113709.00000000003</v>
      </c>
      <c r="R152" s="138">
        <f t="shared" si="44"/>
        <v>2917004.8344269702</v>
      </c>
      <c r="T152" s="8">
        <v>435</v>
      </c>
      <c r="U152" s="8" t="s">
        <v>136</v>
      </c>
      <c r="V152" s="8">
        <v>756</v>
      </c>
      <c r="W152" s="9">
        <v>3240312.106818669</v>
      </c>
      <c r="X152" s="9">
        <v>623684.03868540574</v>
      </c>
      <c r="Y152" s="49">
        <v>-182314</v>
      </c>
      <c r="AA152" s="96">
        <f t="shared" si="36"/>
        <v>3057998.106818669</v>
      </c>
      <c r="AC152" s="135">
        <f t="shared" si="45"/>
        <v>-149991.30418961868</v>
      </c>
      <c r="AD152" s="92">
        <f t="shared" si="46"/>
        <v>-4.6755548405153752E-2</v>
      </c>
      <c r="AE152" s="129">
        <f t="shared" si="37"/>
        <v>-198.40119601801413</v>
      </c>
      <c r="AG152" s="116">
        <v>218269.00000000003</v>
      </c>
      <c r="AH152" s="117">
        <v>104560</v>
      </c>
      <c r="AI152" s="118">
        <f t="shared" si="47"/>
        <v>-113709.00000000003</v>
      </c>
      <c r="AK152" s="138">
        <f t="shared" si="48"/>
        <v>2944289.106818669</v>
      </c>
      <c r="AN152" s="40">
        <v>3390303.4110082877</v>
      </c>
      <c r="AO152" s="41">
        <v>617558.78542315855</v>
      </c>
      <c r="AP152" s="42">
        <v>-182314</v>
      </c>
      <c r="AQ152" s="12"/>
      <c r="AR152" s="43">
        <v>3207989.4110082877</v>
      </c>
      <c r="AS152" s="12"/>
      <c r="AT152" s="40">
        <v>-212982.69600000003</v>
      </c>
      <c r="AU152" s="41">
        <v>148627.73939999999</v>
      </c>
      <c r="AV152" s="42">
        <v>-64354.956600000034</v>
      </c>
      <c r="AW152" s="44"/>
      <c r="AX152" s="43">
        <v>3143634.4544082875</v>
      </c>
      <c r="AY152" s="12"/>
      <c r="AZ152" s="43">
        <v>435</v>
      </c>
      <c r="BA152" s="10"/>
      <c r="BB152" s="8">
        <v>435</v>
      </c>
      <c r="BC152" s="8" t="s">
        <v>136</v>
      </c>
      <c r="BD152" s="8">
        <v>756</v>
      </c>
      <c r="BE152" s="9">
        <v>3267974</v>
      </c>
      <c r="BF152" s="9">
        <v>612541</v>
      </c>
      <c r="BG152" s="49">
        <f t="shared" si="49"/>
        <v>-182314</v>
      </c>
      <c r="BI152" s="99">
        <f t="shared" si="38"/>
        <v>3085660</v>
      </c>
      <c r="BK152" s="55">
        <f t="shared" si="50"/>
        <v>-122329.41100828769</v>
      </c>
      <c r="BL152" s="92">
        <f t="shared" si="51"/>
        <v>-3.8132735285382045E-2</v>
      </c>
      <c r="BM152" s="55">
        <f t="shared" si="39"/>
        <v>-161.81139022260277</v>
      </c>
      <c r="BO152" s="40">
        <v>3390303.4110082877</v>
      </c>
      <c r="BP152" s="41">
        <v>617558.78542315855</v>
      </c>
      <c r="BQ152" s="42">
        <v>-182314</v>
      </c>
      <c r="BR152" s="12"/>
      <c r="BS152" s="43">
        <v>3207989.4110082877</v>
      </c>
      <c r="BT152" s="12"/>
      <c r="BU152" s="40">
        <v>-212982.69600000003</v>
      </c>
      <c r="BV152" s="41">
        <v>148627.73939999999</v>
      </c>
      <c r="BW152" s="42">
        <v>-64354.956600000034</v>
      </c>
      <c r="BX152" s="44"/>
      <c r="BY152" s="43">
        <v>3143634.4544082875</v>
      </c>
      <c r="BZ152" s="12"/>
      <c r="CA152" s="43">
        <v>435</v>
      </c>
    </row>
    <row r="153" spans="1:79" x14ac:dyDescent="0.25">
      <c r="A153" s="8">
        <v>436</v>
      </c>
      <c r="B153" s="8" t="s">
        <v>137</v>
      </c>
      <c r="C153" s="9">
        <v>2105</v>
      </c>
      <c r="D153" s="9">
        <v>6450992.6807555724</v>
      </c>
      <c r="E153" s="9">
        <v>2157431.0026679519</v>
      </c>
      <c r="F153" s="49">
        <v>-374481</v>
      </c>
      <c r="H153" s="96">
        <f t="shared" si="40"/>
        <v>6076511.6807555724</v>
      </c>
      <c r="J153" s="135">
        <f t="shared" si="41"/>
        <v>-212363.93707235623</v>
      </c>
      <c r="K153" s="92">
        <f t="shared" si="42"/>
        <v>-3.3768188461279054E-2</v>
      </c>
      <c r="L153" s="129">
        <f t="shared" si="35"/>
        <v>-100.88548079446852</v>
      </c>
      <c r="N153" s="116">
        <v>66134.2</v>
      </c>
      <c r="O153" s="117">
        <v>30061</v>
      </c>
      <c r="P153" s="118">
        <f t="shared" si="43"/>
        <v>-36073.199999999997</v>
      </c>
      <c r="R153" s="138">
        <f t="shared" si="44"/>
        <v>6040438.4807555722</v>
      </c>
      <c r="T153" s="8">
        <v>436</v>
      </c>
      <c r="U153" s="8" t="s">
        <v>137</v>
      </c>
      <c r="V153" s="9">
        <v>2105</v>
      </c>
      <c r="W153" s="9">
        <v>6481842.7092024246</v>
      </c>
      <c r="X153" s="9">
        <v>2167910.9074853016</v>
      </c>
      <c r="Y153" s="49">
        <v>-374481</v>
      </c>
      <c r="AA153" s="96">
        <f t="shared" si="36"/>
        <v>6107361.7092024246</v>
      </c>
      <c r="AC153" s="135">
        <f t="shared" si="45"/>
        <v>-181513.908625504</v>
      </c>
      <c r="AD153" s="92">
        <f t="shared" si="46"/>
        <v>-2.8862696554363694E-2</v>
      </c>
      <c r="AE153" s="129">
        <f t="shared" si="37"/>
        <v>-86.229885332780995</v>
      </c>
      <c r="AG153" s="116">
        <v>66134.2</v>
      </c>
      <c r="AH153" s="117">
        <v>30061</v>
      </c>
      <c r="AI153" s="118">
        <f t="shared" si="47"/>
        <v>-36073.199999999997</v>
      </c>
      <c r="AK153" s="138">
        <f t="shared" si="48"/>
        <v>6071288.5092024244</v>
      </c>
      <c r="AN153" s="40">
        <v>6663356.6178279286</v>
      </c>
      <c r="AO153" s="41">
        <v>2222927.7160663418</v>
      </c>
      <c r="AP153" s="42">
        <v>-374481</v>
      </c>
      <c r="AQ153" s="12"/>
      <c r="AR153" s="43">
        <v>6288875.6178279286</v>
      </c>
      <c r="AS153" s="12"/>
      <c r="AT153" s="40">
        <v>-52299.084239999996</v>
      </c>
      <c r="AU153" s="41">
        <v>36811.824000000001</v>
      </c>
      <c r="AV153" s="42">
        <v>-15487.260239999996</v>
      </c>
      <c r="AW153" s="44"/>
      <c r="AX153" s="43">
        <v>6273388.3575879289</v>
      </c>
      <c r="AY153" s="12"/>
      <c r="AZ153" s="43">
        <v>436</v>
      </c>
      <c r="BA153" s="10"/>
      <c r="BB153" s="8">
        <v>436</v>
      </c>
      <c r="BC153" s="8" t="s">
        <v>137</v>
      </c>
      <c r="BD153" s="9">
        <v>2105</v>
      </c>
      <c r="BE153" s="9">
        <v>6555692</v>
      </c>
      <c r="BF153" s="9">
        <v>2172831</v>
      </c>
      <c r="BG153" s="49">
        <f t="shared" si="49"/>
        <v>-374481</v>
      </c>
      <c r="BI153" s="99">
        <f t="shared" si="38"/>
        <v>6181211</v>
      </c>
      <c r="BK153" s="55">
        <f t="shared" si="50"/>
        <v>-107664.61782792863</v>
      </c>
      <c r="BL153" s="92">
        <f t="shared" si="51"/>
        <v>-1.7119851682662817E-2</v>
      </c>
      <c r="BM153" s="55">
        <f t="shared" si="39"/>
        <v>-51.147086854122861</v>
      </c>
      <c r="BO153" s="40">
        <v>6663356.6178279286</v>
      </c>
      <c r="BP153" s="41">
        <v>2222927.7160663418</v>
      </c>
      <c r="BQ153" s="42">
        <v>-374481</v>
      </c>
      <c r="BR153" s="12"/>
      <c r="BS153" s="43">
        <v>6288875.6178279286</v>
      </c>
      <c r="BT153" s="12"/>
      <c r="BU153" s="40">
        <v>-52299.084239999996</v>
      </c>
      <c r="BV153" s="41">
        <v>36811.824000000001</v>
      </c>
      <c r="BW153" s="42">
        <v>-15487.260239999996</v>
      </c>
      <c r="BX153" s="44"/>
      <c r="BY153" s="43">
        <v>6273388.3575879289</v>
      </c>
      <c r="BZ153" s="12"/>
      <c r="CA153" s="43">
        <v>436</v>
      </c>
    </row>
    <row r="154" spans="1:79" x14ac:dyDescent="0.25">
      <c r="A154" s="8">
        <v>440</v>
      </c>
      <c r="B154" s="8" t="s">
        <v>138</v>
      </c>
      <c r="C154" s="9">
        <v>5176</v>
      </c>
      <c r="D154" s="9">
        <v>14400073.681024099</v>
      </c>
      <c r="E154" s="9">
        <v>4185165.5013128202</v>
      </c>
      <c r="F154" s="49">
        <v>-1081884</v>
      </c>
      <c r="H154" s="96">
        <f t="shared" si="40"/>
        <v>13318189.681024099</v>
      </c>
      <c r="J154" s="135">
        <f t="shared" si="41"/>
        <v>-404430.27622747235</v>
      </c>
      <c r="K154" s="92">
        <f t="shared" si="42"/>
        <v>-2.9471797476527471E-2</v>
      </c>
      <c r="L154" s="129">
        <f t="shared" si="35"/>
        <v>-78.135679332973794</v>
      </c>
      <c r="N154" s="116">
        <v>254930.35</v>
      </c>
      <c r="O154" s="117">
        <v>14442.35</v>
      </c>
      <c r="P154" s="118">
        <f t="shared" si="43"/>
        <v>-240488</v>
      </c>
      <c r="R154" s="138">
        <f t="shared" si="44"/>
        <v>13077701.681024099</v>
      </c>
      <c r="T154" s="8">
        <v>440</v>
      </c>
      <c r="U154" s="8" t="s">
        <v>138</v>
      </c>
      <c r="V154" s="9">
        <v>5176</v>
      </c>
      <c r="W154" s="9">
        <v>14344401.379646473</v>
      </c>
      <c r="X154" s="9">
        <v>4091519.171421539</v>
      </c>
      <c r="Y154" s="49">
        <v>-1081884</v>
      </c>
      <c r="AA154" s="96">
        <f t="shared" si="36"/>
        <v>13262517.379646473</v>
      </c>
      <c r="AC154" s="135">
        <f t="shared" si="45"/>
        <v>-460102.57760509849</v>
      </c>
      <c r="AD154" s="92">
        <f t="shared" si="46"/>
        <v>-3.3528770674871179E-2</v>
      </c>
      <c r="AE154" s="129">
        <f t="shared" si="37"/>
        <v>-88.891533540397702</v>
      </c>
      <c r="AG154" s="116">
        <v>254930.35</v>
      </c>
      <c r="AH154" s="117">
        <v>14442.35</v>
      </c>
      <c r="AI154" s="118">
        <f t="shared" si="47"/>
        <v>-240488</v>
      </c>
      <c r="AK154" s="138">
        <f t="shared" si="48"/>
        <v>13022029.379646473</v>
      </c>
      <c r="AN154" s="40">
        <v>14804503.957251571</v>
      </c>
      <c r="AO154" s="41">
        <v>4056554.3528000028</v>
      </c>
      <c r="AP154" s="42">
        <v>-1081884</v>
      </c>
      <c r="AQ154" s="12"/>
      <c r="AR154" s="43">
        <v>13722619.957251571</v>
      </c>
      <c r="AS154" s="12"/>
      <c r="AT154" s="40">
        <v>-230139.6354</v>
      </c>
      <c r="AU154" s="41">
        <v>21035.328000000001</v>
      </c>
      <c r="AV154" s="42">
        <v>-209104.30739999999</v>
      </c>
      <c r="AW154" s="44"/>
      <c r="AX154" s="43">
        <v>13513515.649851572</v>
      </c>
      <c r="AY154" s="12"/>
      <c r="AZ154" s="43">
        <v>440</v>
      </c>
      <c r="BA154" s="10"/>
      <c r="BB154" s="8">
        <v>440</v>
      </c>
      <c r="BC154" s="8" t="s">
        <v>138</v>
      </c>
      <c r="BD154" s="9">
        <v>5176</v>
      </c>
      <c r="BE154" s="9">
        <v>14389619</v>
      </c>
      <c r="BF154" s="9">
        <v>4121541</v>
      </c>
      <c r="BG154" s="49">
        <f t="shared" si="49"/>
        <v>-1081884</v>
      </c>
      <c r="BI154" s="99">
        <f t="shared" si="38"/>
        <v>13307735</v>
      </c>
      <c r="BK154" s="55">
        <f t="shared" si="50"/>
        <v>-414884.95725157112</v>
      </c>
      <c r="BL154" s="92">
        <f t="shared" si="51"/>
        <v>-3.0233654983087221E-2</v>
      </c>
      <c r="BM154" s="55">
        <f t="shared" si="39"/>
        <v>-80.155517243348356</v>
      </c>
      <c r="BO154" s="40">
        <v>14804503.957251571</v>
      </c>
      <c r="BP154" s="41">
        <v>4056554.3528000028</v>
      </c>
      <c r="BQ154" s="42">
        <v>-1081884</v>
      </c>
      <c r="BR154" s="12"/>
      <c r="BS154" s="43">
        <v>13722619.957251571</v>
      </c>
      <c r="BT154" s="12"/>
      <c r="BU154" s="40">
        <v>-230139.6354</v>
      </c>
      <c r="BV154" s="41">
        <v>21035.328000000001</v>
      </c>
      <c r="BW154" s="42">
        <v>-209104.30739999999</v>
      </c>
      <c r="BX154" s="44"/>
      <c r="BY154" s="43">
        <v>13513515.649851572</v>
      </c>
      <c r="BZ154" s="12"/>
      <c r="CA154" s="43">
        <v>440</v>
      </c>
    </row>
    <row r="155" spans="1:79" x14ac:dyDescent="0.25">
      <c r="A155" s="8">
        <v>441</v>
      </c>
      <c r="B155" s="8" t="s">
        <v>139</v>
      </c>
      <c r="C155" s="9">
        <v>4831</v>
      </c>
      <c r="D155" s="9">
        <v>12065029.744866092</v>
      </c>
      <c r="E155" s="9">
        <v>1941927.6691078481</v>
      </c>
      <c r="F155" s="49">
        <v>-543039</v>
      </c>
      <c r="H155" s="96">
        <f t="shared" si="40"/>
        <v>11521990.744866092</v>
      </c>
      <c r="J155" s="135">
        <f t="shared" si="41"/>
        <v>-544328.32769790292</v>
      </c>
      <c r="K155" s="92">
        <f t="shared" si="42"/>
        <v>-4.5111381890735762E-2</v>
      </c>
      <c r="L155" s="129">
        <f t="shared" si="35"/>
        <v>-112.67404837464353</v>
      </c>
      <c r="N155" s="116">
        <v>98495.51999999999</v>
      </c>
      <c r="O155" s="117">
        <v>0</v>
      </c>
      <c r="P155" s="118">
        <f t="shared" si="43"/>
        <v>-98495.51999999999</v>
      </c>
      <c r="R155" s="138">
        <f t="shared" si="44"/>
        <v>11423495.224866092</v>
      </c>
      <c r="T155" s="8">
        <v>441</v>
      </c>
      <c r="U155" s="8" t="s">
        <v>139</v>
      </c>
      <c r="V155" s="9">
        <v>4831</v>
      </c>
      <c r="W155" s="9">
        <v>12133818.131013999</v>
      </c>
      <c r="X155" s="9">
        <v>1978787.6641134194</v>
      </c>
      <c r="Y155" s="49">
        <v>-543039</v>
      </c>
      <c r="AA155" s="96">
        <f t="shared" si="36"/>
        <v>11590779.131013999</v>
      </c>
      <c r="AC155" s="135">
        <f t="shared" si="45"/>
        <v>-475539.94154999591</v>
      </c>
      <c r="AD155" s="92">
        <f t="shared" si="46"/>
        <v>-3.9410522686347919E-2</v>
      </c>
      <c r="AE155" s="129">
        <f t="shared" si="37"/>
        <v>-98.435094504242585</v>
      </c>
      <c r="AG155" s="116">
        <v>98495.51999999999</v>
      </c>
      <c r="AH155" s="117">
        <v>0</v>
      </c>
      <c r="AI155" s="118">
        <f t="shared" si="47"/>
        <v>-98495.51999999999</v>
      </c>
      <c r="AK155" s="138">
        <f t="shared" si="48"/>
        <v>11492283.611013999</v>
      </c>
      <c r="AN155" s="40">
        <v>12609358.072563995</v>
      </c>
      <c r="AO155" s="41">
        <v>2283943.5678703822</v>
      </c>
      <c r="AP155" s="42">
        <v>-543039</v>
      </c>
      <c r="AQ155" s="12"/>
      <c r="AR155" s="43">
        <v>12066319.072563995</v>
      </c>
      <c r="AS155" s="12"/>
      <c r="AT155" s="40">
        <v>-30352.663596000002</v>
      </c>
      <c r="AU155" s="41">
        <v>0</v>
      </c>
      <c r="AV155" s="42">
        <v>-30352.663596000002</v>
      </c>
      <c r="AW155" s="44"/>
      <c r="AX155" s="43">
        <v>12035966.408967994</v>
      </c>
      <c r="AY155" s="12"/>
      <c r="AZ155" s="43">
        <v>441</v>
      </c>
      <c r="BA155" s="10"/>
      <c r="BB155" s="8">
        <v>441</v>
      </c>
      <c r="BC155" s="8" t="s">
        <v>139</v>
      </c>
      <c r="BD155" s="9">
        <v>4831</v>
      </c>
      <c r="BE155" s="9">
        <v>12347619</v>
      </c>
      <c r="BF155" s="9">
        <v>2224847</v>
      </c>
      <c r="BG155" s="49">
        <f t="shared" si="49"/>
        <v>-543039</v>
      </c>
      <c r="BI155" s="99">
        <f t="shared" si="38"/>
        <v>11804580</v>
      </c>
      <c r="BK155" s="55">
        <f t="shared" si="50"/>
        <v>-261739.07256399468</v>
      </c>
      <c r="BL155" s="92">
        <f t="shared" si="51"/>
        <v>-2.1691708216064708E-2</v>
      </c>
      <c r="BM155" s="55">
        <f t="shared" si="39"/>
        <v>-54.179066976608297</v>
      </c>
      <c r="BO155" s="40">
        <v>12609358.072563995</v>
      </c>
      <c r="BP155" s="41">
        <v>2283943.5678703822</v>
      </c>
      <c r="BQ155" s="42">
        <v>-543039</v>
      </c>
      <c r="BR155" s="12"/>
      <c r="BS155" s="43">
        <v>12066319.072563995</v>
      </c>
      <c r="BT155" s="12"/>
      <c r="BU155" s="40">
        <v>-30352.663596000002</v>
      </c>
      <c r="BV155" s="41">
        <v>0</v>
      </c>
      <c r="BW155" s="42">
        <v>-30352.663596000002</v>
      </c>
      <c r="BX155" s="44"/>
      <c r="BY155" s="43">
        <v>12035966.408967994</v>
      </c>
      <c r="BZ155" s="12"/>
      <c r="CA155" s="43">
        <v>441</v>
      </c>
    </row>
    <row r="156" spans="1:79" x14ac:dyDescent="0.25">
      <c r="A156" s="8">
        <v>444</v>
      </c>
      <c r="B156" s="8" t="s">
        <v>140</v>
      </c>
      <c r="C156" s="9">
        <v>47149</v>
      </c>
      <c r="D156" s="9">
        <v>69324013.472333327</v>
      </c>
      <c r="E156" s="9">
        <v>4632028.3340878151</v>
      </c>
      <c r="F156" s="49">
        <v>-1279008</v>
      </c>
      <c r="H156" s="96">
        <f t="shared" si="40"/>
        <v>68045005.472333327</v>
      </c>
      <c r="J156" s="135">
        <f t="shared" si="41"/>
        <v>-148673.42083190382</v>
      </c>
      <c r="K156" s="92">
        <f t="shared" si="42"/>
        <v>-2.1801642504845819E-3</v>
      </c>
      <c r="L156" s="129">
        <f t="shared" si="35"/>
        <v>-3.1532677433647334</v>
      </c>
      <c r="N156" s="116">
        <v>1208253.5360000001</v>
      </c>
      <c r="O156" s="117">
        <v>3287170.35</v>
      </c>
      <c r="P156" s="118">
        <f t="shared" si="43"/>
        <v>2078916.814</v>
      </c>
      <c r="R156" s="138">
        <f t="shared" si="44"/>
        <v>70123922.286333323</v>
      </c>
      <c r="T156" s="8">
        <v>444</v>
      </c>
      <c r="U156" s="8" t="s">
        <v>140</v>
      </c>
      <c r="V156" s="9">
        <v>47149</v>
      </c>
      <c r="W156" s="9">
        <v>68756363.710252762</v>
      </c>
      <c r="X156" s="9">
        <v>4202215.2679414833</v>
      </c>
      <c r="Y156" s="49">
        <v>-1279008</v>
      </c>
      <c r="AA156" s="96">
        <f t="shared" si="36"/>
        <v>67477355.710252762</v>
      </c>
      <c r="AC156" s="135">
        <f t="shared" si="45"/>
        <v>-716323.18291246891</v>
      </c>
      <c r="AD156" s="92">
        <f t="shared" si="46"/>
        <v>-1.050424606120294E-2</v>
      </c>
      <c r="AE156" s="129">
        <f t="shared" si="37"/>
        <v>-15.192754521039022</v>
      </c>
      <c r="AG156" s="116">
        <v>1208253.5360000001</v>
      </c>
      <c r="AH156" s="117">
        <v>3287170.35</v>
      </c>
      <c r="AI156" s="118">
        <f t="shared" si="47"/>
        <v>2078916.814</v>
      </c>
      <c r="AK156" s="138">
        <f t="shared" si="48"/>
        <v>69556272.524252757</v>
      </c>
      <c r="AN156" s="40">
        <v>69472686.893165231</v>
      </c>
      <c r="AO156" s="41">
        <v>3695308.3348253844</v>
      </c>
      <c r="AP156" s="42">
        <v>-1279008</v>
      </c>
      <c r="AQ156" s="12"/>
      <c r="AR156" s="43">
        <v>68193678.893165231</v>
      </c>
      <c r="AS156" s="12"/>
      <c r="AT156" s="40">
        <v>-1255517.216424</v>
      </c>
      <c r="AU156" s="41">
        <v>3190993.5222000005</v>
      </c>
      <c r="AV156" s="42">
        <v>1935476.3057760005</v>
      </c>
      <c r="AW156" s="44"/>
      <c r="AX156" s="43">
        <v>70129155.198941231</v>
      </c>
      <c r="AY156" s="12"/>
      <c r="AZ156" s="43">
        <v>444</v>
      </c>
      <c r="BA156" s="10"/>
      <c r="BB156" s="8">
        <v>444</v>
      </c>
      <c r="BC156" s="8" t="s">
        <v>140</v>
      </c>
      <c r="BD156" s="9">
        <v>47149</v>
      </c>
      <c r="BE156" s="9">
        <v>68235937</v>
      </c>
      <c r="BF156" s="9">
        <v>3913529</v>
      </c>
      <c r="BG156" s="49">
        <f t="shared" si="49"/>
        <v>-1279008</v>
      </c>
      <c r="BI156" s="99">
        <f t="shared" si="38"/>
        <v>66956929</v>
      </c>
      <c r="BK156" s="55">
        <f t="shared" si="50"/>
        <v>-1236749.8931652308</v>
      </c>
      <c r="BL156" s="92">
        <f t="shared" si="51"/>
        <v>-1.8135843574340216E-2</v>
      </c>
      <c r="BM156" s="55">
        <f t="shared" si="39"/>
        <v>-26.230670707018827</v>
      </c>
      <c r="BO156" s="40">
        <v>69472686.893165231</v>
      </c>
      <c r="BP156" s="41">
        <v>3695308.3348253844</v>
      </c>
      <c r="BQ156" s="42">
        <v>-1279008</v>
      </c>
      <c r="BR156" s="12"/>
      <c r="BS156" s="43">
        <v>68193678.893165231</v>
      </c>
      <c r="BT156" s="12"/>
      <c r="BU156" s="40">
        <v>-1255517.216424</v>
      </c>
      <c r="BV156" s="41">
        <v>3190993.5222000005</v>
      </c>
      <c r="BW156" s="42">
        <v>1935476.3057760005</v>
      </c>
      <c r="BX156" s="44"/>
      <c r="BY156" s="43">
        <v>70129155.198941231</v>
      </c>
      <c r="BZ156" s="12"/>
      <c r="CA156" s="43">
        <v>444</v>
      </c>
    </row>
    <row r="157" spans="1:79" x14ac:dyDescent="0.25">
      <c r="A157" s="8">
        <v>445</v>
      </c>
      <c r="B157" s="8" t="s">
        <v>141</v>
      </c>
      <c r="C157" s="9">
        <v>15398</v>
      </c>
      <c r="D157" s="9">
        <v>29023993.957658157</v>
      </c>
      <c r="E157" s="9">
        <v>844531.88793518953</v>
      </c>
      <c r="F157" s="49">
        <v>-273981</v>
      </c>
      <c r="H157" s="96">
        <f t="shared" si="40"/>
        <v>28750012.957658157</v>
      </c>
      <c r="J157" s="135">
        <f t="shared" si="41"/>
        <v>-1286540.580920577</v>
      </c>
      <c r="K157" s="92">
        <f t="shared" si="42"/>
        <v>-4.2832496719976666E-2</v>
      </c>
      <c r="L157" s="129">
        <f t="shared" si="35"/>
        <v>-83.552447130833684</v>
      </c>
      <c r="N157" s="116">
        <v>215053.78000000003</v>
      </c>
      <c r="O157" s="117">
        <v>191018.05</v>
      </c>
      <c r="P157" s="118">
        <f t="shared" si="43"/>
        <v>-24035.73000000004</v>
      </c>
      <c r="R157" s="138">
        <f t="shared" si="44"/>
        <v>28725977.227658156</v>
      </c>
      <c r="T157" s="8">
        <v>445</v>
      </c>
      <c r="U157" s="8" t="s">
        <v>141</v>
      </c>
      <c r="V157" s="9">
        <v>15398</v>
      </c>
      <c r="W157" s="9">
        <v>29042368.31227915</v>
      </c>
      <c r="X157" s="9">
        <v>771910.71146936982</v>
      </c>
      <c r="Y157" s="49">
        <v>-273981</v>
      </c>
      <c r="AA157" s="96">
        <f t="shared" si="36"/>
        <v>28768387.31227915</v>
      </c>
      <c r="AC157" s="135">
        <f t="shared" si="45"/>
        <v>-1268166.2262995839</v>
      </c>
      <c r="AD157" s="92">
        <f t="shared" si="46"/>
        <v>-4.2220763599617392E-2</v>
      </c>
      <c r="AE157" s="129">
        <f t="shared" si="37"/>
        <v>-82.359152247018045</v>
      </c>
      <c r="AG157" s="116">
        <v>215053.78000000003</v>
      </c>
      <c r="AH157" s="117">
        <v>191018.05</v>
      </c>
      <c r="AI157" s="118">
        <f t="shared" si="47"/>
        <v>-24035.73000000004</v>
      </c>
      <c r="AK157" s="138">
        <f t="shared" si="48"/>
        <v>28744351.582279149</v>
      </c>
      <c r="AN157" s="40">
        <v>30310534.538578734</v>
      </c>
      <c r="AO157" s="41">
        <v>856764.70063393959</v>
      </c>
      <c r="AP157" s="42">
        <v>-273981</v>
      </c>
      <c r="AQ157" s="12"/>
      <c r="AR157" s="43">
        <v>30036553.538578734</v>
      </c>
      <c r="AS157" s="12"/>
      <c r="AT157" s="40">
        <v>-221971.35459600002</v>
      </c>
      <c r="AU157" s="41">
        <v>202596.50280000002</v>
      </c>
      <c r="AV157" s="42">
        <v>-19374.851796000003</v>
      </c>
      <c r="AW157" s="44"/>
      <c r="AX157" s="43">
        <v>30017178.686782733</v>
      </c>
      <c r="AY157" s="12"/>
      <c r="AZ157" s="43">
        <v>445</v>
      </c>
      <c r="BA157" s="10"/>
      <c r="BB157" s="8">
        <v>445</v>
      </c>
      <c r="BC157" s="8" t="s">
        <v>141</v>
      </c>
      <c r="BD157" s="9">
        <v>15398</v>
      </c>
      <c r="BE157" s="9">
        <v>29024009</v>
      </c>
      <c r="BF157" s="9">
        <v>652926</v>
      </c>
      <c r="BG157" s="49">
        <f t="shared" si="49"/>
        <v>-273981</v>
      </c>
      <c r="BI157" s="99">
        <f t="shared" si="38"/>
        <v>28750028</v>
      </c>
      <c r="BK157" s="55">
        <f t="shared" si="50"/>
        <v>-1286525.5385787338</v>
      </c>
      <c r="BL157" s="92">
        <f t="shared" si="51"/>
        <v>-4.2831995918783748E-2</v>
      </c>
      <c r="BM157" s="55">
        <f t="shared" si="39"/>
        <v>-83.55147022851888</v>
      </c>
      <c r="BO157" s="40">
        <v>30310534.538578734</v>
      </c>
      <c r="BP157" s="41">
        <v>856764.70063393959</v>
      </c>
      <c r="BQ157" s="42">
        <v>-273981</v>
      </c>
      <c r="BR157" s="12"/>
      <c r="BS157" s="43">
        <v>30036553.538578734</v>
      </c>
      <c r="BT157" s="12"/>
      <c r="BU157" s="40">
        <v>-221971.35459600002</v>
      </c>
      <c r="BV157" s="41">
        <v>202596.50280000002</v>
      </c>
      <c r="BW157" s="42">
        <v>-19374.851796000003</v>
      </c>
      <c r="BX157" s="44"/>
      <c r="BY157" s="43">
        <v>30017178.686782733</v>
      </c>
      <c r="BZ157" s="12"/>
      <c r="CA157" s="43">
        <v>445</v>
      </c>
    </row>
    <row r="158" spans="1:79" x14ac:dyDescent="0.25">
      <c r="A158" s="8">
        <v>475</v>
      </c>
      <c r="B158" s="8" t="s">
        <v>142</v>
      </c>
      <c r="C158" s="9">
        <v>5517</v>
      </c>
      <c r="D158" s="9">
        <v>16297177.071102487</v>
      </c>
      <c r="E158" s="9">
        <v>3182645.3950660466</v>
      </c>
      <c r="F158" s="49">
        <v>-113930</v>
      </c>
      <c r="H158" s="96">
        <f t="shared" si="40"/>
        <v>16183247.071102487</v>
      </c>
      <c r="J158" s="135">
        <f t="shared" si="41"/>
        <v>-327014.33583948575</v>
      </c>
      <c r="K158" s="92">
        <f t="shared" si="42"/>
        <v>-1.9806732781468134E-2</v>
      </c>
      <c r="L158" s="129">
        <f t="shared" si="35"/>
        <v>-59.273941605852045</v>
      </c>
      <c r="N158" s="116">
        <v>226359.33000000002</v>
      </c>
      <c r="O158" s="117">
        <v>640430</v>
      </c>
      <c r="P158" s="118">
        <f t="shared" si="43"/>
        <v>414070.67</v>
      </c>
      <c r="R158" s="138">
        <f t="shared" si="44"/>
        <v>16597317.741102487</v>
      </c>
      <c r="T158" s="8">
        <v>475</v>
      </c>
      <c r="U158" s="8" t="s">
        <v>142</v>
      </c>
      <c r="V158" s="9">
        <v>5517</v>
      </c>
      <c r="W158" s="9">
        <v>16297141.28465867</v>
      </c>
      <c r="X158" s="9">
        <v>3145568.1864930233</v>
      </c>
      <c r="Y158" s="49">
        <v>-113930</v>
      </c>
      <c r="AA158" s="96">
        <f t="shared" si="36"/>
        <v>16183211.28465867</v>
      </c>
      <c r="AC158" s="135">
        <f t="shared" si="45"/>
        <v>-327050.12228330225</v>
      </c>
      <c r="AD158" s="92">
        <f t="shared" si="46"/>
        <v>-1.9808900308858186E-2</v>
      </c>
      <c r="AE158" s="129">
        <f t="shared" si="37"/>
        <v>-59.280428182581524</v>
      </c>
      <c r="AG158" s="116">
        <v>226359.33000000002</v>
      </c>
      <c r="AH158" s="117">
        <v>640430</v>
      </c>
      <c r="AI158" s="118">
        <f t="shared" si="47"/>
        <v>414070.67</v>
      </c>
      <c r="AK158" s="138">
        <f t="shared" si="48"/>
        <v>16597281.95465867</v>
      </c>
      <c r="AN158" s="40">
        <v>16624191.406941973</v>
      </c>
      <c r="AO158" s="41">
        <v>3065475.3489079084</v>
      </c>
      <c r="AP158" s="42">
        <v>-113930</v>
      </c>
      <c r="AQ158" s="12"/>
      <c r="AR158" s="43">
        <v>16510261.406941973</v>
      </c>
      <c r="AS158" s="12"/>
      <c r="AT158" s="40">
        <v>-255934.20635999998</v>
      </c>
      <c r="AU158" s="41">
        <v>640262.79599999997</v>
      </c>
      <c r="AV158" s="42">
        <v>384328.58964000002</v>
      </c>
      <c r="AW158" s="44"/>
      <c r="AX158" s="43">
        <v>16894589.996581972</v>
      </c>
      <c r="AY158" s="12"/>
      <c r="AZ158" s="43">
        <v>475</v>
      </c>
      <c r="BA158" s="10"/>
      <c r="BB158" s="8">
        <v>475</v>
      </c>
      <c r="BC158" s="8" t="s">
        <v>142</v>
      </c>
      <c r="BD158" s="9">
        <v>5517</v>
      </c>
      <c r="BE158" s="9">
        <v>16244484</v>
      </c>
      <c r="BF158" s="9">
        <v>3144815</v>
      </c>
      <c r="BG158" s="49">
        <f t="shared" si="49"/>
        <v>-113930</v>
      </c>
      <c r="BI158" s="99">
        <f t="shared" si="38"/>
        <v>16130554</v>
      </c>
      <c r="BK158" s="55">
        <f t="shared" si="50"/>
        <v>-379707.40694197267</v>
      </c>
      <c r="BL158" s="92">
        <f t="shared" si="51"/>
        <v>-2.2998267415821734E-2</v>
      </c>
      <c r="BM158" s="55">
        <f t="shared" si="39"/>
        <v>-68.82497860104634</v>
      </c>
      <c r="BO158" s="40">
        <v>16624191.406941973</v>
      </c>
      <c r="BP158" s="41">
        <v>3065475.3489079084</v>
      </c>
      <c r="BQ158" s="42">
        <v>-113930</v>
      </c>
      <c r="BR158" s="12"/>
      <c r="BS158" s="43">
        <v>16510261.406941973</v>
      </c>
      <c r="BT158" s="12"/>
      <c r="BU158" s="40">
        <v>-255934.20635999998</v>
      </c>
      <c r="BV158" s="41">
        <v>640262.79599999997</v>
      </c>
      <c r="BW158" s="42">
        <v>384328.58964000002</v>
      </c>
      <c r="BX158" s="44"/>
      <c r="BY158" s="43">
        <v>16894589.996581972</v>
      </c>
      <c r="BZ158" s="12"/>
      <c r="CA158" s="43">
        <v>475</v>
      </c>
    </row>
    <row r="159" spans="1:79" x14ac:dyDescent="0.25">
      <c r="A159" s="8">
        <v>480</v>
      </c>
      <c r="B159" s="8" t="s">
        <v>143</v>
      </c>
      <c r="C159" s="9">
        <v>2021</v>
      </c>
      <c r="D159" s="9">
        <v>4822658.2850145092</v>
      </c>
      <c r="E159" s="9">
        <v>1327322.4146607409</v>
      </c>
      <c r="F159" s="49">
        <v>-342408</v>
      </c>
      <c r="H159" s="96">
        <f t="shared" si="40"/>
        <v>4480250.2850145092</v>
      </c>
      <c r="J159" s="135">
        <f t="shared" si="41"/>
        <v>-556538.74570121896</v>
      </c>
      <c r="K159" s="92">
        <f t="shared" si="42"/>
        <v>-0.11049475018852134</v>
      </c>
      <c r="L159" s="129">
        <f t="shared" si="35"/>
        <v>-275.37790484968775</v>
      </c>
      <c r="N159" s="116">
        <v>653500</v>
      </c>
      <c r="O159" s="117">
        <v>53652.35</v>
      </c>
      <c r="P159" s="118">
        <f t="shared" si="43"/>
        <v>-599847.65</v>
      </c>
      <c r="R159" s="138">
        <f t="shared" si="44"/>
        <v>3880402.6350145093</v>
      </c>
      <c r="T159" s="8">
        <v>480</v>
      </c>
      <c r="U159" s="8" t="s">
        <v>143</v>
      </c>
      <c r="V159" s="9">
        <v>2021</v>
      </c>
      <c r="W159" s="9">
        <v>4829054.1035153437</v>
      </c>
      <c r="X159" s="9">
        <v>1335694.3673600014</v>
      </c>
      <c r="Y159" s="49">
        <v>-342408</v>
      </c>
      <c r="AA159" s="96">
        <f t="shared" si="36"/>
        <v>4486646.1035153437</v>
      </c>
      <c r="AC159" s="135">
        <f t="shared" si="45"/>
        <v>-550142.92720038444</v>
      </c>
      <c r="AD159" s="92">
        <f t="shared" si="46"/>
        <v>-0.10922492958221224</v>
      </c>
      <c r="AE159" s="129">
        <f t="shared" si="37"/>
        <v>-272.21322474041784</v>
      </c>
      <c r="AG159" s="116">
        <v>653500</v>
      </c>
      <c r="AH159" s="117">
        <v>53652.35</v>
      </c>
      <c r="AI159" s="118">
        <f t="shared" si="47"/>
        <v>-599847.65</v>
      </c>
      <c r="AK159" s="138">
        <f t="shared" si="48"/>
        <v>3886798.4535153438</v>
      </c>
      <c r="AN159" s="40">
        <v>5379197.0307157282</v>
      </c>
      <c r="AO159" s="41">
        <v>1550568.5044266668</v>
      </c>
      <c r="AP159" s="42">
        <v>-342408</v>
      </c>
      <c r="AQ159" s="12"/>
      <c r="AR159" s="43">
        <v>5036789.0307157282</v>
      </c>
      <c r="AS159" s="12"/>
      <c r="AT159" s="40">
        <v>-749449.29539999994</v>
      </c>
      <c r="AU159" s="41">
        <v>46014.78</v>
      </c>
      <c r="AV159" s="42">
        <v>-703434.51539999992</v>
      </c>
      <c r="AW159" s="44"/>
      <c r="AX159" s="43">
        <v>4333354.5153157283</v>
      </c>
      <c r="AY159" s="12"/>
      <c r="AZ159" s="43">
        <v>480</v>
      </c>
      <c r="BA159" s="10"/>
      <c r="BB159" s="8">
        <v>480</v>
      </c>
      <c r="BC159" s="8" t="s">
        <v>143</v>
      </c>
      <c r="BD159" s="9">
        <v>2021</v>
      </c>
      <c r="BE159" s="9">
        <v>4991773</v>
      </c>
      <c r="BF159" s="9">
        <v>1374301</v>
      </c>
      <c r="BG159" s="49">
        <f t="shared" si="49"/>
        <v>-342408</v>
      </c>
      <c r="BI159" s="99">
        <f t="shared" si="38"/>
        <v>4649365</v>
      </c>
      <c r="BK159" s="55">
        <f t="shared" si="50"/>
        <v>-387424.03071572818</v>
      </c>
      <c r="BL159" s="92">
        <f t="shared" si="51"/>
        <v>-7.6918852140343705E-2</v>
      </c>
      <c r="BM159" s="55">
        <f t="shared" si="39"/>
        <v>-191.69917403054339</v>
      </c>
      <c r="BO159" s="40">
        <v>5379197.0307157282</v>
      </c>
      <c r="BP159" s="41">
        <v>1550568.5044266668</v>
      </c>
      <c r="BQ159" s="42">
        <v>-342408</v>
      </c>
      <c r="BR159" s="12"/>
      <c r="BS159" s="43">
        <v>5036789.0307157282</v>
      </c>
      <c r="BT159" s="12"/>
      <c r="BU159" s="40">
        <v>-749449.29539999994</v>
      </c>
      <c r="BV159" s="41">
        <v>46014.78</v>
      </c>
      <c r="BW159" s="42">
        <v>-703434.51539999992</v>
      </c>
      <c r="BX159" s="44"/>
      <c r="BY159" s="43">
        <v>4333354.5153157283</v>
      </c>
      <c r="BZ159" s="12"/>
      <c r="CA159" s="43">
        <v>480</v>
      </c>
    </row>
    <row r="160" spans="1:79" x14ac:dyDescent="0.25">
      <c r="A160" s="8">
        <v>481</v>
      </c>
      <c r="B160" s="8" t="s">
        <v>144</v>
      </c>
      <c r="C160" s="9">
        <v>9675</v>
      </c>
      <c r="D160" s="9">
        <v>9407995.0276891347</v>
      </c>
      <c r="E160" s="9">
        <v>-30239.050277931667</v>
      </c>
      <c r="F160" s="49">
        <v>-1548055</v>
      </c>
      <c r="H160" s="96">
        <f t="shared" si="40"/>
        <v>7859940.0276891347</v>
      </c>
      <c r="J160" s="135">
        <f t="shared" si="41"/>
        <v>-772269.75513628684</v>
      </c>
      <c r="K160" s="92">
        <f t="shared" si="42"/>
        <v>-8.946373808857018E-2</v>
      </c>
      <c r="L160" s="129">
        <f t="shared" si="35"/>
        <v>-79.82116332158003</v>
      </c>
      <c r="N160" s="116">
        <v>429336.43000000005</v>
      </c>
      <c r="O160" s="117">
        <v>240488</v>
      </c>
      <c r="P160" s="118">
        <f t="shared" si="43"/>
        <v>-188848.43000000005</v>
      </c>
      <c r="R160" s="138">
        <f t="shared" si="44"/>
        <v>7671091.597689135</v>
      </c>
      <c r="T160" s="8">
        <v>481</v>
      </c>
      <c r="U160" s="8" t="s">
        <v>144</v>
      </c>
      <c r="V160" s="9">
        <v>9675</v>
      </c>
      <c r="W160" s="9">
        <v>9258271.6328221746</v>
      </c>
      <c r="X160" s="9">
        <v>-74753.708737484048</v>
      </c>
      <c r="Y160" s="49">
        <v>-1548055</v>
      </c>
      <c r="AA160" s="96">
        <f t="shared" si="36"/>
        <v>7710216.6328221746</v>
      </c>
      <c r="AC160" s="135">
        <f t="shared" si="45"/>
        <v>-921993.15000324696</v>
      </c>
      <c r="AD160" s="92">
        <f t="shared" si="46"/>
        <v>-0.10680847351945008</v>
      </c>
      <c r="AE160" s="129">
        <f t="shared" si="37"/>
        <v>-95.296449612738698</v>
      </c>
      <c r="AG160" s="116">
        <v>429336.43000000005</v>
      </c>
      <c r="AH160" s="117">
        <v>240488</v>
      </c>
      <c r="AI160" s="118">
        <f t="shared" si="47"/>
        <v>-188848.43000000005</v>
      </c>
      <c r="AK160" s="138">
        <f t="shared" si="48"/>
        <v>7521368.2028221749</v>
      </c>
      <c r="AN160" s="40">
        <v>10180264.782825422</v>
      </c>
      <c r="AO160" s="41">
        <v>199237.06145156952</v>
      </c>
      <c r="AP160" s="42">
        <v>-1548055</v>
      </c>
      <c r="AQ160" s="12"/>
      <c r="AR160" s="43">
        <v>8632209.7828254215</v>
      </c>
      <c r="AS160" s="12"/>
      <c r="AT160" s="40">
        <v>-424203.68328000006</v>
      </c>
      <c r="AU160" s="41">
        <v>214363.13939999999</v>
      </c>
      <c r="AV160" s="42">
        <v>-209840.54388000007</v>
      </c>
      <c r="AW160" s="44"/>
      <c r="AX160" s="43">
        <v>8422369.2389454208</v>
      </c>
      <c r="AY160" s="12"/>
      <c r="AZ160" s="43">
        <v>481</v>
      </c>
      <c r="BA160" s="10"/>
      <c r="BB160" s="8">
        <v>481</v>
      </c>
      <c r="BC160" s="8" t="s">
        <v>144</v>
      </c>
      <c r="BD160" s="9">
        <v>9675</v>
      </c>
      <c r="BE160" s="9">
        <v>9239797</v>
      </c>
      <c r="BF160" s="9">
        <v>-61247</v>
      </c>
      <c r="BG160" s="49">
        <f t="shared" si="49"/>
        <v>-1548055</v>
      </c>
      <c r="BI160" s="99">
        <f t="shared" si="38"/>
        <v>7691742</v>
      </c>
      <c r="BK160" s="55">
        <f t="shared" si="50"/>
        <v>-940467.78282542154</v>
      </c>
      <c r="BL160" s="92">
        <f t="shared" si="51"/>
        <v>-0.10894867090655848</v>
      </c>
      <c r="BM160" s="55">
        <f t="shared" si="39"/>
        <v>-97.205972385056484</v>
      </c>
      <c r="BO160" s="40">
        <v>10180264.782825422</v>
      </c>
      <c r="BP160" s="41">
        <v>199237.06145156952</v>
      </c>
      <c r="BQ160" s="42">
        <v>-1548055</v>
      </c>
      <c r="BR160" s="12"/>
      <c r="BS160" s="43">
        <v>8632209.7828254215</v>
      </c>
      <c r="BT160" s="12"/>
      <c r="BU160" s="40">
        <v>-424203.68328000006</v>
      </c>
      <c r="BV160" s="41">
        <v>214363.13939999999</v>
      </c>
      <c r="BW160" s="42">
        <v>-209840.54388000007</v>
      </c>
      <c r="BX160" s="44"/>
      <c r="BY160" s="43">
        <v>8422369.2389454208</v>
      </c>
      <c r="BZ160" s="12"/>
      <c r="CA160" s="43">
        <v>481</v>
      </c>
    </row>
    <row r="161" spans="1:79" x14ac:dyDescent="0.25">
      <c r="A161" s="8">
        <v>483</v>
      </c>
      <c r="B161" s="8" t="s">
        <v>145</v>
      </c>
      <c r="C161" s="9">
        <v>1131</v>
      </c>
      <c r="D161" s="9">
        <v>4359070.4272131193</v>
      </c>
      <c r="E161" s="9">
        <v>1596826.0996279069</v>
      </c>
      <c r="F161" s="49">
        <v>-168722</v>
      </c>
      <c r="H161" s="96">
        <f t="shared" si="40"/>
        <v>4190348.4272131193</v>
      </c>
      <c r="J161" s="135">
        <f t="shared" si="41"/>
        <v>-112184.39384343848</v>
      </c>
      <c r="K161" s="92">
        <f t="shared" si="42"/>
        <v>-2.6074035576070225E-2</v>
      </c>
      <c r="L161" s="129">
        <f t="shared" si="35"/>
        <v>-99.190445484914662</v>
      </c>
      <c r="N161" s="116">
        <v>13070</v>
      </c>
      <c r="O161" s="117">
        <v>23526</v>
      </c>
      <c r="P161" s="118">
        <f t="shared" si="43"/>
        <v>10456</v>
      </c>
      <c r="R161" s="138">
        <f t="shared" si="44"/>
        <v>4200804.4272131193</v>
      </c>
      <c r="T161" s="8">
        <v>483</v>
      </c>
      <c r="U161" s="8" t="s">
        <v>145</v>
      </c>
      <c r="V161" s="9">
        <v>1131</v>
      </c>
      <c r="W161" s="9">
        <v>4360685.5186019596</v>
      </c>
      <c r="X161" s="9">
        <v>1586124.1823702327</v>
      </c>
      <c r="Y161" s="49">
        <v>-168722</v>
      </c>
      <c r="AA161" s="96">
        <f t="shared" si="36"/>
        <v>4191963.5186019596</v>
      </c>
      <c r="AC161" s="135">
        <f t="shared" si="45"/>
        <v>-110569.30245459825</v>
      </c>
      <c r="AD161" s="92">
        <f t="shared" si="46"/>
        <v>-2.5698654037796774E-2</v>
      </c>
      <c r="AE161" s="129">
        <f t="shared" si="37"/>
        <v>-97.762424805126656</v>
      </c>
      <c r="AG161" s="116">
        <v>13070</v>
      </c>
      <c r="AH161" s="117">
        <v>23526</v>
      </c>
      <c r="AI161" s="118">
        <f t="shared" si="47"/>
        <v>10456</v>
      </c>
      <c r="AK161" s="138">
        <f t="shared" si="48"/>
        <v>4202419.5186019596</v>
      </c>
      <c r="AN161" s="40">
        <v>4471254.8210565578</v>
      </c>
      <c r="AO161" s="41">
        <v>1601907.6658742861</v>
      </c>
      <c r="AP161" s="42">
        <v>-168722</v>
      </c>
      <c r="AQ161" s="12"/>
      <c r="AR161" s="43">
        <v>4302532.8210565578</v>
      </c>
      <c r="AS161" s="12"/>
      <c r="AT161" s="40">
        <v>-13147.08</v>
      </c>
      <c r="AU161" s="41">
        <v>61922.746800000008</v>
      </c>
      <c r="AV161" s="42">
        <v>48775.666800000006</v>
      </c>
      <c r="AW161" s="44"/>
      <c r="AX161" s="43">
        <v>4351308.4878565576</v>
      </c>
      <c r="AY161" s="12"/>
      <c r="AZ161" s="43">
        <v>483</v>
      </c>
      <c r="BA161" s="10"/>
      <c r="BB161" s="8">
        <v>483</v>
      </c>
      <c r="BC161" s="8" t="s">
        <v>145</v>
      </c>
      <c r="BD161" s="9">
        <v>1131</v>
      </c>
      <c r="BE161" s="9">
        <v>4411326</v>
      </c>
      <c r="BF161" s="9">
        <v>1583900</v>
      </c>
      <c r="BG161" s="49">
        <f t="shared" si="49"/>
        <v>-168722</v>
      </c>
      <c r="BI161" s="99">
        <f t="shared" si="38"/>
        <v>4242604</v>
      </c>
      <c r="BK161" s="55">
        <f t="shared" si="50"/>
        <v>-59928.821056557819</v>
      </c>
      <c r="BL161" s="92">
        <f t="shared" si="51"/>
        <v>-1.392873071490976E-2</v>
      </c>
      <c r="BM161" s="55">
        <f t="shared" si="39"/>
        <v>-52.987463356815049</v>
      </c>
      <c r="BO161" s="40">
        <v>4471254.8210565578</v>
      </c>
      <c r="BP161" s="41">
        <v>1601907.6658742861</v>
      </c>
      <c r="BQ161" s="42">
        <v>-168722</v>
      </c>
      <c r="BR161" s="12"/>
      <c r="BS161" s="43">
        <v>4302532.8210565578</v>
      </c>
      <c r="BT161" s="12"/>
      <c r="BU161" s="40">
        <v>-13147.08</v>
      </c>
      <c r="BV161" s="41">
        <v>61922.746800000008</v>
      </c>
      <c r="BW161" s="42">
        <v>48775.666800000006</v>
      </c>
      <c r="BX161" s="44"/>
      <c r="BY161" s="43">
        <v>4351308.4878565576</v>
      </c>
      <c r="BZ161" s="12"/>
      <c r="CA161" s="43">
        <v>483</v>
      </c>
    </row>
    <row r="162" spans="1:79" x14ac:dyDescent="0.25">
      <c r="A162" s="8">
        <v>484</v>
      </c>
      <c r="B162" s="8" t="s">
        <v>146</v>
      </c>
      <c r="C162" s="9">
        <v>3169</v>
      </c>
      <c r="D162" s="9">
        <v>11521152.065213289</v>
      </c>
      <c r="E162" s="9">
        <v>2510948.3372184606</v>
      </c>
      <c r="F162" s="49">
        <v>209232</v>
      </c>
      <c r="H162" s="96">
        <f t="shared" si="40"/>
        <v>11730384.065213289</v>
      </c>
      <c r="J162" s="135">
        <f t="shared" si="41"/>
        <v>-603938.07998507842</v>
      </c>
      <c r="K162" s="92">
        <f t="shared" si="42"/>
        <v>-4.8964026792521036E-2</v>
      </c>
      <c r="L162" s="129">
        <f t="shared" si="35"/>
        <v>-190.57686335912857</v>
      </c>
      <c r="N162" s="116">
        <v>176510.35</v>
      </c>
      <c r="O162" s="117">
        <v>187031.7</v>
      </c>
      <c r="P162" s="118">
        <f t="shared" si="43"/>
        <v>10521.350000000006</v>
      </c>
      <c r="R162" s="138">
        <f t="shared" si="44"/>
        <v>11740905.415213289</v>
      </c>
      <c r="T162" s="8">
        <v>484</v>
      </c>
      <c r="U162" s="8" t="s">
        <v>146</v>
      </c>
      <c r="V162" s="9">
        <v>3169</v>
      </c>
      <c r="W162" s="9">
        <v>11544269.168194739</v>
      </c>
      <c r="X162" s="9">
        <v>2491591.3321600016</v>
      </c>
      <c r="Y162" s="49">
        <v>209232</v>
      </c>
      <c r="AA162" s="96">
        <f t="shared" si="36"/>
        <v>11753501.168194739</v>
      </c>
      <c r="AC162" s="135">
        <f t="shared" si="45"/>
        <v>-580820.97700362839</v>
      </c>
      <c r="AD162" s="92">
        <f t="shared" si="46"/>
        <v>-4.7089817354068086E-2</v>
      </c>
      <c r="AE162" s="129">
        <f t="shared" si="37"/>
        <v>-183.28210066381459</v>
      </c>
      <c r="AG162" s="116">
        <v>176510.35</v>
      </c>
      <c r="AH162" s="117">
        <v>187031.7</v>
      </c>
      <c r="AI162" s="118">
        <f t="shared" si="47"/>
        <v>10521.350000000006</v>
      </c>
      <c r="AK162" s="138">
        <f t="shared" si="48"/>
        <v>11764022.518194739</v>
      </c>
      <c r="AN162" s="40">
        <v>12125090.145198368</v>
      </c>
      <c r="AO162" s="41">
        <v>2696227.3061292316</v>
      </c>
      <c r="AP162" s="42">
        <v>209232</v>
      </c>
      <c r="AQ162" s="12"/>
      <c r="AR162" s="43">
        <v>12334322.145198368</v>
      </c>
      <c r="AS162" s="12"/>
      <c r="AT162" s="40">
        <v>-177485.58000000002</v>
      </c>
      <c r="AU162" s="41">
        <v>169597.33199999999</v>
      </c>
      <c r="AV162" s="42">
        <v>-7888.2480000000214</v>
      </c>
      <c r="AW162" s="44"/>
      <c r="AX162" s="43">
        <v>12326433.897198368</v>
      </c>
      <c r="AY162" s="12"/>
      <c r="AZ162" s="43">
        <v>484</v>
      </c>
      <c r="BA162" s="10"/>
      <c r="BB162" s="8">
        <v>484</v>
      </c>
      <c r="BC162" s="8" t="s">
        <v>146</v>
      </c>
      <c r="BD162" s="9">
        <v>3169</v>
      </c>
      <c r="BE162" s="9">
        <v>11812398</v>
      </c>
      <c r="BF162" s="9">
        <v>2673776</v>
      </c>
      <c r="BG162" s="49">
        <f t="shared" si="49"/>
        <v>209232</v>
      </c>
      <c r="BI162" s="99">
        <f t="shared" si="38"/>
        <v>12021630</v>
      </c>
      <c r="BK162" s="55">
        <f t="shared" si="50"/>
        <v>-312692.14519836754</v>
      </c>
      <c r="BL162" s="92">
        <f t="shared" si="51"/>
        <v>-2.5351384657980217E-2</v>
      </c>
      <c r="BM162" s="55">
        <f t="shared" si="39"/>
        <v>-98.672182138961034</v>
      </c>
      <c r="BO162" s="40">
        <v>12125090.145198368</v>
      </c>
      <c r="BP162" s="41">
        <v>2696227.3061292316</v>
      </c>
      <c r="BQ162" s="42">
        <v>209232</v>
      </c>
      <c r="BR162" s="12"/>
      <c r="BS162" s="43">
        <v>12334322.145198368</v>
      </c>
      <c r="BT162" s="12"/>
      <c r="BU162" s="40">
        <v>-177485.58000000002</v>
      </c>
      <c r="BV162" s="41">
        <v>169597.33199999999</v>
      </c>
      <c r="BW162" s="42">
        <v>-7888.2480000000214</v>
      </c>
      <c r="BX162" s="44"/>
      <c r="BY162" s="43">
        <v>12326433.897198368</v>
      </c>
      <c r="BZ162" s="12"/>
      <c r="CA162" s="43">
        <v>484</v>
      </c>
    </row>
    <row r="163" spans="1:79" x14ac:dyDescent="0.25">
      <c r="A163" s="8">
        <v>489</v>
      </c>
      <c r="B163" s="8" t="s">
        <v>147</v>
      </c>
      <c r="C163" s="9">
        <v>2034</v>
      </c>
      <c r="D163" s="9">
        <v>8019626.9206054043</v>
      </c>
      <c r="E163" s="9">
        <v>1785441.7308000003</v>
      </c>
      <c r="F163" s="49">
        <v>-396875</v>
      </c>
      <c r="H163" s="96">
        <f t="shared" si="40"/>
        <v>7622751.9206054043</v>
      </c>
      <c r="J163" s="135">
        <f t="shared" si="41"/>
        <v>-214480.81908813398</v>
      </c>
      <c r="K163" s="92">
        <f t="shared" si="42"/>
        <v>-2.7366906944315258E-2</v>
      </c>
      <c r="L163" s="129">
        <f t="shared" si="35"/>
        <v>-105.44779699514945</v>
      </c>
      <c r="N163" s="116">
        <v>1334447</v>
      </c>
      <c r="O163" s="117">
        <v>127563.2</v>
      </c>
      <c r="P163" s="118">
        <f t="shared" si="43"/>
        <v>-1206883.8</v>
      </c>
      <c r="R163" s="138">
        <f t="shared" si="44"/>
        <v>6415868.1206054045</v>
      </c>
      <c r="T163" s="8">
        <v>489</v>
      </c>
      <c r="U163" s="8" t="s">
        <v>147</v>
      </c>
      <c r="V163" s="9">
        <v>2034</v>
      </c>
      <c r="W163" s="9">
        <v>8075449.8262212565</v>
      </c>
      <c r="X163" s="9">
        <v>1793969.7498319999</v>
      </c>
      <c r="Y163" s="49">
        <v>-396875</v>
      </c>
      <c r="AA163" s="96">
        <f t="shared" si="36"/>
        <v>7678574.8262212565</v>
      </c>
      <c r="AC163" s="135">
        <f t="shared" si="45"/>
        <v>-158657.91347228177</v>
      </c>
      <c r="AD163" s="92">
        <f t="shared" si="46"/>
        <v>-2.0244124264515054E-2</v>
      </c>
      <c r="AE163" s="129">
        <f t="shared" si="37"/>
        <v>-78.002907311839607</v>
      </c>
      <c r="AG163" s="116">
        <v>1334447</v>
      </c>
      <c r="AH163" s="117">
        <v>127563.2</v>
      </c>
      <c r="AI163" s="118">
        <f t="shared" si="47"/>
        <v>-1206883.8</v>
      </c>
      <c r="AK163" s="138">
        <f t="shared" si="48"/>
        <v>6471691.0262212567</v>
      </c>
      <c r="AN163" s="40">
        <v>8234107.7396935383</v>
      </c>
      <c r="AO163" s="41">
        <v>1941990.2281920006</v>
      </c>
      <c r="AP163" s="42">
        <v>-396875</v>
      </c>
      <c r="AQ163" s="12"/>
      <c r="AR163" s="43">
        <v>7837232.7396935383</v>
      </c>
      <c r="AS163" s="12"/>
      <c r="AT163" s="40">
        <v>-1401478.7279999999</v>
      </c>
      <c r="AU163" s="41">
        <v>141462.5808</v>
      </c>
      <c r="AV163" s="42">
        <v>-1260016.1472</v>
      </c>
      <c r="AW163" s="44"/>
      <c r="AX163" s="43">
        <v>6577216.5924935378</v>
      </c>
      <c r="AY163" s="12"/>
      <c r="AZ163" s="43">
        <v>489</v>
      </c>
      <c r="BA163" s="10"/>
      <c r="BB163" s="8">
        <v>489</v>
      </c>
      <c r="BC163" s="8" t="s">
        <v>147</v>
      </c>
      <c r="BD163" s="9">
        <v>2034</v>
      </c>
      <c r="BE163" s="9">
        <v>8093114</v>
      </c>
      <c r="BF163" s="9">
        <v>1854174</v>
      </c>
      <c r="BG163" s="49">
        <f t="shared" si="49"/>
        <v>-396875</v>
      </c>
      <c r="BI163" s="99">
        <f t="shared" si="38"/>
        <v>7696239</v>
      </c>
      <c r="BK163" s="55">
        <f t="shared" si="50"/>
        <v>-140993.73969353829</v>
      </c>
      <c r="BL163" s="92">
        <f t="shared" si="51"/>
        <v>-1.7990245329763118E-2</v>
      </c>
      <c r="BM163" s="55">
        <f t="shared" si="39"/>
        <v>-69.318456093184992</v>
      </c>
      <c r="BO163" s="40">
        <v>8234107.7396935383</v>
      </c>
      <c r="BP163" s="41">
        <v>1941990.2281920006</v>
      </c>
      <c r="BQ163" s="42">
        <v>-396875</v>
      </c>
      <c r="BR163" s="12"/>
      <c r="BS163" s="43">
        <v>7837232.7396935383</v>
      </c>
      <c r="BT163" s="12"/>
      <c r="BU163" s="40">
        <v>-1401478.7279999999</v>
      </c>
      <c r="BV163" s="41">
        <v>141462.5808</v>
      </c>
      <c r="BW163" s="42">
        <v>-1260016.1472</v>
      </c>
      <c r="BX163" s="44"/>
      <c r="BY163" s="43">
        <v>6577216.5924935378</v>
      </c>
      <c r="BZ163" s="12"/>
      <c r="CA163" s="43">
        <v>489</v>
      </c>
    </row>
    <row r="164" spans="1:79" x14ac:dyDescent="0.25">
      <c r="A164" s="8">
        <v>491</v>
      </c>
      <c r="B164" s="8" t="s">
        <v>148</v>
      </c>
      <c r="C164" s="9">
        <v>54517</v>
      </c>
      <c r="D164" s="9">
        <v>112792176.24580045</v>
      </c>
      <c r="E164" s="9">
        <v>20697782.914731998</v>
      </c>
      <c r="F164" s="49">
        <v>-617371</v>
      </c>
      <c r="H164" s="96">
        <f t="shared" si="40"/>
        <v>112174805.24580045</v>
      </c>
      <c r="J164" s="135">
        <f t="shared" si="41"/>
        <v>-446753.95886538923</v>
      </c>
      <c r="K164" s="92">
        <f t="shared" si="42"/>
        <v>-3.966860004606298E-3</v>
      </c>
      <c r="L164" s="129">
        <f t="shared" si="35"/>
        <v>-8.1947641811799841</v>
      </c>
      <c r="N164" s="116">
        <v>657120.3899999999</v>
      </c>
      <c r="O164" s="117">
        <v>872030.4</v>
      </c>
      <c r="P164" s="118">
        <f t="shared" si="43"/>
        <v>214910.01000000013</v>
      </c>
      <c r="R164" s="138">
        <f t="shared" si="44"/>
        <v>112389715.25580046</v>
      </c>
      <c r="T164" s="8">
        <v>491</v>
      </c>
      <c r="U164" s="8" t="s">
        <v>148</v>
      </c>
      <c r="V164" s="9">
        <v>54517</v>
      </c>
      <c r="W164" s="9">
        <v>112452488.16194293</v>
      </c>
      <c r="X164" s="9">
        <v>20280946.382584013</v>
      </c>
      <c r="Y164" s="49">
        <v>-617371</v>
      </c>
      <c r="AA164" s="96">
        <f t="shared" si="36"/>
        <v>111835117.16194293</v>
      </c>
      <c r="AC164" s="135">
        <f t="shared" si="45"/>
        <v>-786442.04272291064</v>
      </c>
      <c r="AD164" s="92">
        <f t="shared" si="46"/>
        <v>-6.9830505657777191E-3</v>
      </c>
      <c r="AE164" s="129">
        <f t="shared" si="37"/>
        <v>-14.425629486635557</v>
      </c>
      <c r="AG164" s="116">
        <v>657120.3899999999</v>
      </c>
      <c r="AH164" s="117">
        <v>872030.4</v>
      </c>
      <c r="AI164" s="118">
        <f t="shared" si="47"/>
        <v>214910.01000000013</v>
      </c>
      <c r="AK164" s="138">
        <f t="shared" si="48"/>
        <v>112050027.17194293</v>
      </c>
      <c r="AN164" s="40">
        <v>113238930.20466584</v>
      </c>
      <c r="AO164" s="41">
        <v>18598060.471212026</v>
      </c>
      <c r="AP164" s="42">
        <v>-617371</v>
      </c>
      <c r="AQ164" s="12"/>
      <c r="AR164" s="43">
        <v>112621559.20466584</v>
      </c>
      <c r="AS164" s="12"/>
      <c r="AT164" s="40">
        <v>-697146.26703599992</v>
      </c>
      <c r="AU164" s="41">
        <v>883680.98219999985</v>
      </c>
      <c r="AV164" s="42">
        <v>186534.71516399994</v>
      </c>
      <c r="AW164" s="44"/>
      <c r="AX164" s="43">
        <v>112808093.91982985</v>
      </c>
      <c r="AY164" s="12"/>
      <c r="AZ164" s="43">
        <v>491</v>
      </c>
      <c r="BA164" s="10"/>
      <c r="BB164" s="8">
        <v>491</v>
      </c>
      <c r="BC164" s="8" t="s">
        <v>148</v>
      </c>
      <c r="BD164" s="9">
        <v>54517</v>
      </c>
      <c r="BE164" s="9">
        <v>112806601</v>
      </c>
      <c r="BF164" s="9">
        <v>19878476</v>
      </c>
      <c r="BG164" s="49">
        <f t="shared" si="49"/>
        <v>-617371</v>
      </c>
      <c r="BI164" s="99">
        <f t="shared" si="38"/>
        <v>112189230</v>
      </c>
      <c r="BK164" s="55">
        <f t="shared" si="50"/>
        <v>-432329.20466583967</v>
      </c>
      <c r="BL164" s="92">
        <f t="shared" si="51"/>
        <v>-3.8387783628547789E-3</v>
      </c>
      <c r="BM164" s="55">
        <f t="shared" si="39"/>
        <v>-7.9301723254368301</v>
      </c>
      <c r="BO164" s="40">
        <v>113238930.20466584</v>
      </c>
      <c r="BP164" s="41">
        <v>18598060.471212026</v>
      </c>
      <c r="BQ164" s="42">
        <v>-617371</v>
      </c>
      <c r="BR164" s="12"/>
      <c r="BS164" s="43">
        <v>112621559.20466584</v>
      </c>
      <c r="BT164" s="12"/>
      <c r="BU164" s="40">
        <v>-697146.26703599992</v>
      </c>
      <c r="BV164" s="41">
        <v>883680.98219999985</v>
      </c>
      <c r="BW164" s="42">
        <v>186534.71516399994</v>
      </c>
      <c r="BX164" s="44"/>
      <c r="BY164" s="43">
        <v>112808093.91982985</v>
      </c>
      <c r="BZ164" s="12"/>
      <c r="CA164" s="43">
        <v>491</v>
      </c>
    </row>
    <row r="165" spans="1:79" x14ac:dyDescent="0.25">
      <c r="A165" s="8">
        <v>494</v>
      </c>
      <c r="B165" s="8" t="s">
        <v>149</v>
      </c>
      <c r="C165" s="9">
        <v>8995</v>
      </c>
      <c r="D165" s="9">
        <v>25165535.984664809</v>
      </c>
      <c r="E165" s="9">
        <v>6779418.8354185373</v>
      </c>
      <c r="F165" s="49">
        <v>-320436</v>
      </c>
      <c r="H165" s="96">
        <f t="shared" si="40"/>
        <v>24845099.984664809</v>
      </c>
      <c r="J165" s="135">
        <f t="shared" si="41"/>
        <v>-341523.49340381101</v>
      </c>
      <c r="K165" s="92">
        <f t="shared" si="42"/>
        <v>-1.3559717272193883E-2</v>
      </c>
      <c r="L165" s="129">
        <f t="shared" si="35"/>
        <v>-37.968148238333633</v>
      </c>
      <c r="N165" s="116">
        <v>87643.498999999996</v>
      </c>
      <c r="O165" s="117">
        <v>306164.75</v>
      </c>
      <c r="P165" s="118">
        <f t="shared" si="43"/>
        <v>218521.25099999999</v>
      </c>
      <c r="R165" s="138">
        <f t="shared" si="44"/>
        <v>25063621.235664807</v>
      </c>
      <c r="T165" s="8">
        <v>494</v>
      </c>
      <c r="U165" s="8" t="s">
        <v>149</v>
      </c>
      <c r="V165" s="9">
        <v>8995</v>
      </c>
      <c r="W165" s="9">
        <v>25121230.27342467</v>
      </c>
      <c r="X165" s="9">
        <v>6641910.5410653688</v>
      </c>
      <c r="Y165" s="49">
        <v>-320436</v>
      </c>
      <c r="AA165" s="96">
        <f t="shared" si="36"/>
        <v>24800794.27342467</v>
      </c>
      <c r="AC165" s="135">
        <f t="shared" si="45"/>
        <v>-385829.20464394987</v>
      </c>
      <c r="AD165" s="92">
        <f t="shared" si="46"/>
        <v>-1.5318814170542256E-2</v>
      </c>
      <c r="AE165" s="129">
        <f t="shared" si="37"/>
        <v>-42.893741483485258</v>
      </c>
      <c r="AG165" s="116">
        <v>87643.498999999996</v>
      </c>
      <c r="AH165" s="117">
        <v>306164.75</v>
      </c>
      <c r="AI165" s="118">
        <f t="shared" si="47"/>
        <v>218521.25099999999</v>
      </c>
      <c r="AK165" s="138">
        <f t="shared" si="48"/>
        <v>25019315.524424668</v>
      </c>
      <c r="AN165" s="40">
        <v>25507059.47806862</v>
      </c>
      <c r="AO165" s="41">
        <v>6775397.8401248809</v>
      </c>
      <c r="AP165" s="42">
        <v>-320436</v>
      </c>
      <c r="AQ165" s="12"/>
      <c r="AR165" s="43">
        <v>25186623.47806862</v>
      </c>
      <c r="AS165" s="12"/>
      <c r="AT165" s="40">
        <v>-92897.26728</v>
      </c>
      <c r="AU165" s="41">
        <v>316976.09880000004</v>
      </c>
      <c r="AV165" s="42">
        <v>224078.83152000004</v>
      </c>
      <c r="AW165" s="44"/>
      <c r="AX165" s="43">
        <v>25410702.309588619</v>
      </c>
      <c r="AY165" s="12"/>
      <c r="AZ165" s="43">
        <v>494</v>
      </c>
      <c r="BA165" s="10"/>
      <c r="BB165" s="8">
        <v>494</v>
      </c>
      <c r="BC165" s="8" t="s">
        <v>149</v>
      </c>
      <c r="BD165" s="9">
        <v>8995</v>
      </c>
      <c r="BE165" s="9">
        <v>24970874</v>
      </c>
      <c r="BF165" s="9">
        <v>6506676</v>
      </c>
      <c r="BG165" s="49">
        <f t="shared" si="49"/>
        <v>-320436</v>
      </c>
      <c r="BI165" s="99">
        <f t="shared" si="38"/>
        <v>24650438</v>
      </c>
      <c r="BK165" s="55">
        <f t="shared" si="50"/>
        <v>-536185.47806861997</v>
      </c>
      <c r="BL165" s="92">
        <f t="shared" si="51"/>
        <v>-2.1288501753143139E-2</v>
      </c>
      <c r="BM165" s="55">
        <f t="shared" si="39"/>
        <v>-59.609280496789324</v>
      </c>
      <c r="BO165" s="40">
        <v>25507059.47806862</v>
      </c>
      <c r="BP165" s="41">
        <v>6775397.8401248809</v>
      </c>
      <c r="BQ165" s="42">
        <v>-320436</v>
      </c>
      <c r="BR165" s="12"/>
      <c r="BS165" s="43">
        <v>25186623.47806862</v>
      </c>
      <c r="BT165" s="12"/>
      <c r="BU165" s="40">
        <v>-92897.26728</v>
      </c>
      <c r="BV165" s="41">
        <v>316976.09880000004</v>
      </c>
      <c r="BW165" s="42">
        <v>224078.83152000004</v>
      </c>
      <c r="BX165" s="44"/>
      <c r="BY165" s="43">
        <v>25410702.309588619</v>
      </c>
      <c r="BZ165" s="12"/>
      <c r="CA165" s="43">
        <v>494</v>
      </c>
    </row>
    <row r="166" spans="1:79" x14ac:dyDescent="0.25">
      <c r="A166" s="8">
        <v>495</v>
      </c>
      <c r="B166" s="8" t="s">
        <v>150</v>
      </c>
      <c r="C166" s="9">
        <v>1663</v>
      </c>
      <c r="D166" s="9">
        <v>5943124.9566900153</v>
      </c>
      <c r="E166" s="9">
        <v>1269565.4561397703</v>
      </c>
      <c r="F166" s="49">
        <v>-416018</v>
      </c>
      <c r="H166" s="96">
        <f t="shared" si="40"/>
        <v>5527106.9566900153</v>
      </c>
      <c r="J166" s="135">
        <f t="shared" si="41"/>
        <v>-358570.72223655693</v>
      </c>
      <c r="K166" s="92">
        <f t="shared" si="42"/>
        <v>-6.0922589002861086E-2</v>
      </c>
      <c r="L166" s="129">
        <f t="shared" si="35"/>
        <v>-215.61679028055138</v>
      </c>
      <c r="N166" s="116">
        <v>76311.809000000008</v>
      </c>
      <c r="O166" s="117">
        <v>6535</v>
      </c>
      <c r="P166" s="118">
        <f t="shared" si="43"/>
        <v>-69776.809000000008</v>
      </c>
      <c r="R166" s="138">
        <f t="shared" si="44"/>
        <v>5457330.1476900149</v>
      </c>
      <c r="T166" s="8">
        <v>495</v>
      </c>
      <c r="U166" s="8" t="s">
        <v>150</v>
      </c>
      <c r="V166" s="9">
        <v>1663</v>
      </c>
      <c r="W166" s="9">
        <v>6005511.764893801</v>
      </c>
      <c r="X166" s="9">
        <v>1299271.3157406903</v>
      </c>
      <c r="Y166" s="49">
        <v>-416018</v>
      </c>
      <c r="AA166" s="96">
        <f t="shared" si="36"/>
        <v>5589493.764893801</v>
      </c>
      <c r="AC166" s="135">
        <f t="shared" si="45"/>
        <v>-296183.91403277125</v>
      </c>
      <c r="AD166" s="92">
        <f t="shared" si="46"/>
        <v>-5.0322822653582545E-2</v>
      </c>
      <c r="AE166" s="129">
        <f t="shared" si="37"/>
        <v>-178.1021732007043</v>
      </c>
      <c r="AG166" s="116">
        <v>76311.809000000008</v>
      </c>
      <c r="AH166" s="117">
        <v>6535</v>
      </c>
      <c r="AI166" s="118">
        <f t="shared" si="47"/>
        <v>-69776.809000000008</v>
      </c>
      <c r="AK166" s="138">
        <f t="shared" si="48"/>
        <v>5519716.9558938006</v>
      </c>
      <c r="AN166" s="40">
        <v>6301695.6789265722</v>
      </c>
      <c r="AO166" s="41">
        <v>1322179.7365257146</v>
      </c>
      <c r="AP166" s="42">
        <v>-416018</v>
      </c>
      <c r="AQ166" s="12"/>
      <c r="AR166" s="43">
        <v>5885677.6789265722</v>
      </c>
      <c r="AS166" s="12"/>
      <c r="AT166" s="40">
        <v>-53271.968160000004</v>
      </c>
      <c r="AU166" s="41">
        <v>17091.204000000002</v>
      </c>
      <c r="AV166" s="42">
        <v>-36180.764160000006</v>
      </c>
      <c r="AW166" s="44"/>
      <c r="AX166" s="43">
        <v>5849496.9147665724</v>
      </c>
      <c r="AY166" s="12"/>
      <c r="AZ166" s="43">
        <v>495</v>
      </c>
      <c r="BA166" s="10"/>
      <c r="BB166" s="8">
        <v>495</v>
      </c>
      <c r="BC166" s="8" t="s">
        <v>150</v>
      </c>
      <c r="BD166" s="9">
        <v>1663</v>
      </c>
      <c r="BE166" s="9">
        <v>6077368</v>
      </c>
      <c r="BF166" s="9">
        <v>1298450</v>
      </c>
      <c r="BG166" s="49">
        <f t="shared" si="49"/>
        <v>-416018</v>
      </c>
      <c r="BI166" s="99">
        <f t="shared" si="38"/>
        <v>5661350</v>
      </c>
      <c r="BK166" s="55">
        <f t="shared" si="50"/>
        <v>-224327.6789265722</v>
      </c>
      <c r="BL166" s="92">
        <f t="shared" si="51"/>
        <v>-3.8114163086056897E-2</v>
      </c>
      <c r="BM166" s="55">
        <f t="shared" si="39"/>
        <v>-134.89337277605063</v>
      </c>
      <c r="BO166" s="40">
        <v>6301695.6789265722</v>
      </c>
      <c r="BP166" s="41">
        <v>1322179.7365257146</v>
      </c>
      <c r="BQ166" s="42">
        <v>-416018</v>
      </c>
      <c r="BR166" s="12"/>
      <c r="BS166" s="43">
        <v>5885677.6789265722</v>
      </c>
      <c r="BT166" s="12"/>
      <c r="BU166" s="40">
        <v>-53271.968160000004</v>
      </c>
      <c r="BV166" s="41">
        <v>17091.204000000002</v>
      </c>
      <c r="BW166" s="42">
        <v>-36180.764160000006</v>
      </c>
      <c r="BX166" s="44"/>
      <c r="BY166" s="43">
        <v>5849496.9147665724</v>
      </c>
      <c r="BZ166" s="12"/>
      <c r="CA166" s="43">
        <v>495</v>
      </c>
    </row>
    <row r="167" spans="1:79" x14ac:dyDescent="0.25">
      <c r="A167" s="8">
        <v>498</v>
      </c>
      <c r="B167" s="8" t="s">
        <v>151</v>
      </c>
      <c r="C167" s="9">
        <v>2350</v>
      </c>
      <c r="D167" s="9">
        <v>9051921.0011413209</v>
      </c>
      <c r="E167" s="9">
        <v>1312983.5408571421</v>
      </c>
      <c r="F167" s="49">
        <v>192245</v>
      </c>
      <c r="H167" s="96">
        <f t="shared" si="40"/>
        <v>9244166.0011413209</v>
      </c>
      <c r="J167" s="135">
        <f t="shared" si="41"/>
        <v>-75982.958664361387</v>
      </c>
      <c r="K167" s="92">
        <f t="shared" si="42"/>
        <v>-8.1525476676443127E-3</v>
      </c>
      <c r="L167" s="129">
        <f t="shared" si="35"/>
        <v>-32.333173899728251</v>
      </c>
      <c r="N167" s="116">
        <v>27447</v>
      </c>
      <c r="O167" s="117">
        <v>84955</v>
      </c>
      <c r="P167" s="118">
        <f t="shared" si="43"/>
        <v>57508</v>
      </c>
      <c r="R167" s="138">
        <f t="shared" si="44"/>
        <v>9301674.0011413209</v>
      </c>
      <c r="T167" s="8">
        <v>498</v>
      </c>
      <c r="U167" s="8" t="s">
        <v>151</v>
      </c>
      <c r="V167" s="9">
        <v>2350</v>
      </c>
      <c r="W167" s="9">
        <v>9078699.115677271</v>
      </c>
      <c r="X167" s="9">
        <v>1329811.0151085714</v>
      </c>
      <c r="Y167" s="49">
        <v>192245</v>
      </c>
      <c r="AA167" s="96">
        <f t="shared" si="36"/>
        <v>9270944.115677271</v>
      </c>
      <c r="AC167" s="135">
        <f t="shared" si="45"/>
        <v>-49204.844128411263</v>
      </c>
      <c r="AD167" s="92">
        <f t="shared" si="46"/>
        <v>-5.2794053336071515E-3</v>
      </c>
      <c r="AE167" s="129">
        <f t="shared" si="37"/>
        <v>-20.938231544004793</v>
      </c>
      <c r="AG167" s="116">
        <v>27447</v>
      </c>
      <c r="AH167" s="117">
        <v>84955</v>
      </c>
      <c r="AI167" s="118">
        <f t="shared" si="47"/>
        <v>57508</v>
      </c>
      <c r="AK167" s="138">
        <f t="shared" si="48"/>
        <v>9328452.115677271</v>
      </c>
      <c r="AN167" s="40">
        <v>8879950.9598056823</v>
      </c>
      <c r="AO167" s="41">
        <v>1266931.4312114299</v>
      </c>
      <c r="AP167" s="42">
        <v>192245</v>
      </c>
      <c r="AQ167" s="12"/>
      <c r="AR167" s="43">
        <v>9320148.9598056823</v>
      </c>
      <c r="AS167" s="12"/>
      <c r="AT167" s="40">
        <v>-40755.948000000004</v>
      </c>
      <c r="AU167" s="41">
        <v>85521.755399999995</v>
      </c>
      <c r="AV167" s="42">
        <v>44765.807399999991</v>
      </c>
      <c r="AW167" s="44"/>
      <c r="AX167" s="43">
        <v>9364914.7672056817</v>
      </c>
      <c r="AY167" s="12"/>
      <c r="AZ167" s="43">
        <v>498</v>
      </c>
      <c r="BA167" s="10"/>
      <c r="BB167" s="8">
        <v>498</v>
      </c>
      <c r="BC167" s="8" t="s">
        <v>151</v>
      </c>
      <c r="BD167" s="9">
        <v>2350</v>
      </c>
      <c r="BE167" s="9">
        <v>8895870</v>
      </c>
      <c r="BF167" s="9">
        <v>1262498</v>
      </c>
      <c r="BG167" s="49">
        <f t="shared" si="49"/>
        <v>440198</v>
      </c>
      <c r="BI167" s="99">
        <f t="shared" si="38"/>
        <v>9336068</v>
      </c>
      <c r="BK167" s="55">
        <f t="shared" si="50"/>
        <v>15919.040194317698</v>
      </c>
      <c r="BL167" s="92">
        <f t="shared" si="51"/>
        <v>1.7080242239657937E-3</v>
      </c>
      <c r="BM167" s="55">
        <f t="shared" si="39"/>
        <v>6.7740596571564673</v>
      </c>
      <c r="BO167" s="40">
        <v>8879950.9598056823</v>
      </c>
      <c r="BP167" s="41">
        <v>1266931.4312114299</v>
      </c>
      <c r="BQ167" s="42">
        <v>440198</v>
      </c>
      <c r="BR167" s="12"/>
      <c r="BS167" s="43">
        <v>9320148.9598056823</v>
      </c>
      <c r="BT167" s="12"/>
      <c r="BU167" s="40">
        <v>-40755.948000000004</v>
      </c>
      <c r="BV167" s="41">
        <v>85521.755399999995</v>
      </c>
      <c r="BW167" s="42">
        <v>44765.807399999991</v>
      </c>
      <c r="BX167" s="44"/>
      <c r="BY167" s="43">
        <v>9364914.7672056817</v>
      </c>
      <c r="BZ167" s="12"/>
      <c r="CA167" s="43">
        <v>498</v>
      </c>
    </row>
    <row r="168" spans="1:79" x14ac:dyDescent="0.25">
      <c r="A168" s="8">
        <v>499</v>
      </c>
      <c r="B168" s="8" t="s">
        <v>152</v>
      </c>
      <c r="C168" s="9">
        <v>19380</v>
      </c>
      <c r="D168" s="9">
        <v>33421639.350968484</v>
      </c>
      <c r="E168" s="9">
        <v>2959005.7570081907</v>
      </c>
      <c r="F168" s="49">
        <v>-1909088</v>
      </c>
      <c r="H168" s="96">
        <f t="shared" si="40"/>
        <v>31512551.350968484</v>
      </c>
      <c r="J168" s="135">
        <f t="shared" si="41"/>
        <v>-38415.959797475487</v>
      </c>
      <c r="K168" s="92">
        <f t="shared" si="42"/>
        <v>-1.217584216011248E-3</v>
      </c>
      <c r="L168" s="129">
        <f t="shared" si="35"/>
        <v>-1.9822476675683947</v>
      </c>
      <c r="N168" s="116">
        <v>717163.97</v>
      </c>
      <c r="O168" s="117">
        <v>711204.05</v>
      </c>
      <c r="P168" s="118">
        <f t="shared" si="43"/>
        <v>-5959.9199999999255</v>
      </c>
      <c r="R168" s="138">
        <f t="shared" si="44"/>
        <v>31506591.430968486</v>
      </c>
      <c r="T168" s="8">
        <v>499</v>
      </c>
      <c r="U168" s="8" t="s">
        <v>152</v>
      </c>
      <c r="V168" s="9">
        <v>19380</v>
      </c>
      <c r="W168" s="9">
        <v>33210958.807156943</v>
      </c>
      <c r="X168" s="9">
        <v>2770962.6530776019</v>
      </c>
      <c r="Y168" s="49">
        <v>-1909088</v>
      </c>
      <c r="AA168" s="96">
        <f t="shared" si="36"/>
        <v>31301870.807156943</v>
      </c>
      <c r="AC168" s="135">
        <f t="shared" si="45"/>
        <v>-249096.50360901654</v>
      </c>
      <c r="AD168" s="92">
        <f t="shared" si="46"/>
        <v>-7.8950512406007513E-3</v>
      </c>
      <c r="AE168" s="129">
        <f t="shared" si="37"/>
        <v>-12.853276760011173</v>
      </c>
      <c r="AG168" s="116">
        <v>717163.97</v>
      </c>
      <c r="AH168" s="117">
        <v>711204.05</v>
      </c>
      <c r="AI168" s="118">
        <f t="shared" si="47"/>
        <v>-5959.9199999999255</v>
      </c>
      <c r="AK168" s="138">
        <f t="shared" si="48"/>
        <v>31295910.887156941</v>
      </c>
      <c r="AN168" s="40">
        <v>33460055.310765959</v>
      </c>
      <c r="AO168" s="41">
        <v>2619719.3769368706</v>
      </c>
      <c r="AP168" s="42">
        <v>-1909088</v>
      </c>
      <c r="AQ168" s="12"/>
      <c r="AR168" s="43">
        <v>31550967.310765959</v>
      </c>
      <c r="AS168" s="12"/>
      <c r="AT168" s="40">
        <v>-650004.78228000004</v>
      </c>
      <c r="AU168" s="41">
        <v>632440.28340000007</v>
      </c>
      <c r="AV168" s="42">
        <v>-17564.49887999997</v>
      </c>
      <c r="AW168" s="44"/>
      <c r="AX168" s="43">
        <v>31533402.81188596</v>
      </c>
      <c r="AY168" s="12"/>
      <c r="AZ168" s="43">
        <v>499</v>
      </c>
      <c r="BA168" s="10"/>
      <c r="BB168" s="8">
        <v>499</v>
      </c>
      <c r="BC168" s="8" t="s">
        <v>152</v>
      </c>
      <c r="BD168" s="9">
        <v>19380</v>
      </c>
      <c r="BE168" s="9">
        <v>33406424</v>
      </c>
      <c r="BF168" s="9">
        <v>2802496</v>
      </c>
      <c r="BG168" s="49">
        <f t="shared" si="49"/>
        <v>-1909088</v>
      </c>
      <c r="BI168" s="99">
        <f t="shared" si="38"/>
        <v>31497336</v>
      </c>
      <c r="BK168" s="55">
        <f t="shared" si="50"/>
        <v>-53631.310765959322</v>
      </c>
      <c r="BL168" s="92">
        <f t="shared" si="51"/>
        <v>-1.6998309509090395E-3</v>
      </c>
      <c r="BM168" s="55">
        <f t="shared" si="39"/>
        <v>-2.7673534966955273</v>
      </c>
      <c r="BO168" s="40">
        <v>33460055.310765959</v>
      </c>
      <c r="BP168" s="41">
        <v>2619719.3769368706</v>
      </c>
      <c r="BQ168" s="42">
        <v>-1909088</v>
      </c>
      <c r="BR168" s="12"/>
      <c r="BS168" s="43">
        <v>31550967.310765959</v>
      </c>
      <c r="BT168" s="12"/>
      <c r="BU168" s="40">
        <v>-650004.78228000004</v>
      </c>
      <c r="BV168" s="41">
        <v>632440.28340000007</v>
      </c>
      <c r="BW168" s="42">
        <v>-17564.49887999997</v>
      </c>
      <c r="BX168" s="44"/>
      <c r="BY168" s="43">
        <v>31533402.81188596</v>
      </c>
      <c r="BZ168" s="12"/>
      <c r="CA168" s="43">
        <v>499</v>
      </c>
    </row>
    <row r="169" spans="1:79" x14ac:dyDescent="0.25">
      <c r="A169" s="8">
        <v>500</v>
      </c>
      <c r="B169" s="8" t="s">
        <v>153</v>
      </c>
      <c r="C169" s="9">
        <v>9941</v>
      </c>
      <c r="D169" s="9">
        <v>10896642.957006112</v>
      </c>
      <c r="E169" s="9">
        <v>212900.37180307371</v>
      </c>
      <c r="F169" s="49">
        <v>-725074</v>
      </c>
      <c r="H169" s="96">
        <f t="shared" si="40"/>
        <v>10171568.957006112</v>
      </c>
      <c r="J169" s="135">
        <f t="shared" si="41"/>
        <v>191022.36166228727</v>
      </c>
      <c r="K169" s="92">
        <f t="shared" si="42"/>
        <v>1.9139468949666946E-2</v>
      </c>
      <c r="L169" s="129">
        <f t="shared" si="35"/>
        <v>19.215608254932832</v>
      </c>
      <c r="N169" s="116">
        <v>363672.75</v>
      </c>
      <c r="O169" s="117">
        <v>103253</v>
      </c>
      <c r="P169" s="118">
        <f t="shared" si="43"/>
        <v>-260419.75</v>
      </c>
      <c r="R169" s="138">
        <f t="shared" si="44"/>
        <v>9911149.2070061117</v>
      </c>
      <c r="T169" s="8">
        <v>500</v>
      </c>
      <c r="U169" s="8" t="s">
        <v>153</v>
      </c>
      <c r="V169" s="9">
        <v>9941</v>
      </c>
      <c r="W169" s="9">
        <v>10846466.133833515</v>
      </c>
      <c r="X169" s="9">
        <v>210837.15443692723</v>
      </c>
      <c r="Y169" s="49">
        <v>-725074</v>
      </c>
      <c r="AA169" s="96">
        <f t="shared" si="36"/>
        <v>10121392.133833515</v>
      </c>
      <c r="AC169" s="135">
        <f t="shared" si="45"/>
        <v>140845.53848969005</v>
      </c>
      <c r="AD169" s="92">
        <f t="shared" si="46"/>
        <v>1.4112006506276724E-2</v>
      </c>
      <c r="AE169" s="129">
        <f t="shared" si="37"/>
        <v>14.168145909837044</v>
      </c>
      <c r="AG169" s="116">
        <v>363672.75</v>
      </c>
      <c r="AH169" s="117">
        <v>103253</v>
      </c>
      <c r="AI169" s="118">
        <f t="shared" si="47"/>
        <v>-260419.75</v>
      </c>
      <c r="AK169" s="138">
        <f t="shared" si="48"/>
        <v>9860972.3838335145</v>
      </c>
      <c r="AN169" s="40">
        <v>10705620.595343824</v>
      </c>
      <c r="AO169" s="41">
        <v>140521.71876923656</v>
      </c>
      <c r="AP169" s="42">
        <v>-725074</v>
      </c>
      <c r="AQ169" s="12"/>
      <c r="AR169" s="43">
        <v>9980546.5953438245</v>
      </c>
      <c r="AS169" s="12"/>
      <c r="AT169" s="40">
        <v>-404742.06075600005</v>
      </c>
      <c r="AU169" s="41">
        <v>147444.50219999999</v>
      </c>
      <c r="AV169" s="42">
        <v>-257297.55855600006</v>
      </c>
      <c r="AW169" s="44"/>
      <c r="AX169" s="43">
        <v>9723249.0367878247</v>
      </c>
      <c r="AY169" s="12"/>
      <c r="AZ169" s="43">
        <v>500</v>
      </c>
      <c r="BA169" s="10"/>
      <c r="BB169" s="8">
        <v>500</v>
      </c>
      <c r="BC169" s="8" t="s">
        <v>153</v>
      </c>
      <c r="BD169" s="9">
        <v>9941</v>
      </c>
      <c r="BE169" s="9">
        <v>10817460</v>
      </c>
      <c r="BF169" s="9">
        <v>188687</v>
      </c>
      <c r="BG169" s="49">
        <f t="shared" si="49"/>
        <v>-725074</v>
      </c>
      <c r="BI169" s="99">
        <f t="shared" si="38"/>
        <v>10092386</v>
      </c>
      <c r="BK169" s="55">
        <f t="shared" si="50"/>
        <v>111839.40465617552</v>
      </c>
      <c r="BL169" s="92">
        <f t="shared" si="51"/>
        <v>1.1205739444005143E-2</v>
      </c>
      <c r="BM169" s="55">
        <f t="shared" si="39"/>
        <v>11.250317337911229</v>
      </c>
      <c r="BO169" s="40">
        <v>10705620.595343824</v>
      </c>
      <c r="BP169" s="41">
        <v>140521.71876923656</v>
      </c>
      <c r="BQ169" s="42">
        <v>-725074</v>
      </c>
      <c r="BR169" s="12"/>
      <c r="BS169" s="43">
        <v>9980546.5953438245</v>
      </c>
      <c r="BT169" s="12"/>
      <c r="BU169" s="40">
        <v>-404742.06075600005</v>
      </c>
      <c r="BV169" s="41">
        <v>147444.50219999999</v>
      </c>
      <c r="BW169" s="42">
        <v>-257297.55855600006</v>
      </c>
      <c r="BX169" s="44"/>
      <c r="BY169" s="43">
        <v>9723249.0367878247</v>
      </c>
      <c r="BZ169" s="12"/>
      <c r="CA169" s="43">
        <v>500</v>
      </c>
    </row>
    <row r="170" spans="1:79" x14ac:dyDescent="0.25">
      <c r="A170" s="8">
        <v>503</v>
      </c>
      <c r="B170" s="8" t="s">
        <v>154</v>
      </c>
      <c r="C170" s="9">
        <v>7842</v>
      </c>
      <c r="D170" s="9">
        <v>15379263.991202909</v>
      </c>
      <c r="E170" s="9">
        <v>3982861.3167847595</v>
      </c>
      <c r="F170" s="49">
        <v>-73574</v>
      </c>
      <c r="H170" s="96">
        <f t="shared" si="40"/>
        <v>15305689.991202909</v>
      </c>
      <c r="J170" s="135">
        <f t="shared" si="41"/>
        <v>-544735.6594803147</v>
      </c>
      <c r="K170" s="92">
        <f t="shared" si="42"/>
        <v>-3.4367257478466147E-2</v>
      </c>
      <c r="L170" s="129">
        <f t="shared" si="35"/>
        <v>-69.463868844722612</v>
      </c>
      <c r="N170" s="116">
        <v>76328.800000000003</v>
      </c>
      <c r="O170" s="117">
        <v>268000.34999999998</v>
      </c>
      <c r="P170" s="118">
        <f t="shared" si="43"/>
        <v>191671.55</v>
      </c>
      <c r="R170" s="138">
        <f t="shared" si="44"/>
        <v>15497361.54120291</v>
      </c>
      <c r="T170" s="8">
        <v>503</v>
      </c>
      <c r="U170" s="8" t="s">
        <v>154</v>
      </c>
      <c r="V170" s="9">
        <v>7842</v>
      </c>
      <c r="W170" s="9">
        <v>15231507.378550701</v>
      </c>
      <c r="X170" s="9">
        <v>3877558.9480685773</v>
      </c>
      <c r="Y170" s="49">
        <v>-73574</v>
      </c>
      <c r="AA170" s="96">
        <f t="shared" si="36"/>
        <v>15157933.378550701</v>
      </c>
      <c r="AC170" s="135">
        <f t="shared" si="45"/>
        <v>-692492.27213252336</v>
      </c>
      <c r="AD170" s="92">
        <f t="shared" si="46"/>
        <v>-4.3689190902117751E-2</v>
      </c>
      <c r="AE170" s="129">
        <f t="shared" si="37"/>
        <v>-88.305569004402372</v>
      </c>
      <c r="AG170" s="116">
        <v>76328.800000000003</v>
      </c>
      <c r="AH170" s="117">
        <v>268000.34999999998</v>
      </c>
      <c r="AI170" s="118">
        <f t="shared" si="47"/>
        <v>191671.55</v>
      </c>
      <c r="AK170" s="138">
        <f t="shared" si="48"/>
        <v>15349604.928550702</v>
      </c>
      <c r="AN170" s="40">
        <v>15923999.650683224</v>
      </c>
      <c r="AO170" s="41">
        <v>4273257.3360936604</v>
      </c>
      <c r="AP170" s="42">
        <v>-73574</v>
      </c>
      <c r="AQ170" s="12"/>
      <c r="AR170" s="43">
        <v>15850425.650683224</v>
      </c>
      <c r="AS170" s="12"/>
      <c r="AT170" s="40">
        <v>-66327.01860000001</v>
      </c>
      <c r="AU170" s="41">
        <v>144617.88</v>
      </c>
      <c r="AV170" s="42">
        <v>78290.861399999994</v>
      </c>
      <c r="AW170" s="44"/>
      <c r="AX170" s="43">
        <v>15928716.512083225</v>
      </c>
      <c r="AY170" s="12"/>
      <c r="AZ170" s="43">
        <v>503</v>
      </c>
      <c r="BA170" s="10"/>
      <c r="BB170" s="8">
        <v>503</v>
      </c>
      <c r="BC170" s="8" t="s">
        <v>154</v>
      </c>
      <c r="BD170" s="9">
        <v>7842</v>
      </c>
      <c r="BE170" s="9">
        <v>15293988</v>
      </c>
      <c r="BF170" s="9">
        <v>3933723</v>
      </c>
      <c r="BG170" s="49">
        <f t="shared" si="49"/>
        <v>-73574</v>
      </c>
      <c r="BI170" s="99">
        <f t="shared" si="38"/>
        <v>15220414</v>
      </c>
      <c r="BK170" s="55">
        <f t="shared" si="50"/>
        <v>-630011.6506832242</v>
      </c>
      <c r="BL170" s="92">
        <f t="shared" si="51"/>
        <v>-3.9747301717166686E-2</v>
      </c>
      <c r="BM170" s="55">
        <f t="shared" si="39"/>
        <v>-80.338134491612365</v>
      </c>
      <c r="BO170" s="40">
        <v>15923999.650683224</v>
      </c>
      <c r="BP170" s="41">
        <v>4273257.3360936604</v>
      </c>
      <c r="BQ170" s="42">
        <v>-73574</v>
      </c>
      <c r="BR170" s="12"/>
      <c r="BS170" s="43">
        <v>15850425.650683224</v>
      </c>
      <c r="BT170" s="12"/>
      <c r="BU170" s="40">
        <v>-66327.01860000001</v>
      </c>
      <c r="BV170" s="41">
        <v>144617.88</v>
      </c>
      <c r="BW170" s="42">
        <v>78290.861399999994</v>
      </c>
      <c r="BX170" s="44"/>
      <c r="BY170" s="43">
        <v>15928716.512083225</v>
      </c>
      <c r="BZ170" s="12"/>
      <c r="CA170" s="43">
        <v>503</v>
      </c>
    </row>
    <row r="171" spans="1:79" x14ac:dyDescent="0.25">
      <c r="A171" s="8">
        <v>504</v>
      </c>
      <c r="B171" s="8" t="s">
        <v>155</v>
      </c>
      <c r="C171" s="9">
        <v>1986</v>
      </c>
      <c r="D171" s="9">
        <v>4819053.0195004996</v>
      </c>
      <c r="E171" s="9">
        <v>1469403.9347944185</v>
      </c>
      <c r="F171" s="49">
        <v>-439099</v>
      </c>
      <c r="H171" s="96">
        <f t="shared" si="40"/>
        <v>4379954.0195004996</v>
      </c>
      <c r="J171" s="135">
        <f t="shared" si="41"/>
        <v>123829.59031164646</v>
      </c>
      <c r="K171" s="92">
        <f t="shared" si="42"/>
        <v>2.909444786491976E-2</v>
      </c>
      <c r="L171" s="129">
        <f t="shared" si="35"/>
        <v>62.35125393335673</v>
      </c>
      <c r="N171" s="116">
        <v>662387.6</v>
      </c>
      <c r="O171" s="117">
        <v>39210</v>
      </c>
      <c r="P171" s="118">
        <f t="shared" si="43"/>
        <v>-623177.6</v>
      </c>
      <c r="R171" s="138">
        <f t="shared" si="44"/>
        <v>3756776.4195004995</v>
      </c>
      <c r="T171" s="8">
        <v>504</v>
      </c>
      <c r="U171" s="8" t="s">
        <v>155</v>
      </c>
      <c r="V171" s="9">
        <v>1986</v>
      </c>
      <c r="W171" s="9">
        <v>4826679.3188957032</v>
      </c>
      <c r="X171" s="9">
        <v>1481128.36571535</v>
      </c>
      <c r="Y171" s="49">
        <v>-439099</v>
      </c>
      <c r="AA171" s="96">
        <f t="shared" si="36"/>
        <v>4387580.3188957032</v>
      </c>
      <c r="AC171" s="135">
        <f t="shared" si="45"/>
        <v>131455.88970685005</v>
      </c>
      <c r="AD171" s="92">
        <f t="shared" si="46"/>
        <v>3.088628913321112E-2</v>
      </c>
      <c r="AE171" s="129">
        <f t="shared" si="37"/>
        <v>66.191283840307179</v>
      </c>
      <c r="AG171" s="116">
        <v>662387.6</v>
      </c>
      <c r="AH171" s="117">
        <v>39210</v>
      </c>
      <c r="AI171" s="118">
        <f t="shared" si="47"/>
        <v>-623177.6</v>
      </c>
      <c r="AK171" s="138">
        <f t="shared" si="48"/>
        <v>3764402.7188957031</v>
      </c>
      <c r="AN171" s="40">
        <v>4695223.4291888531</v>
      </c>
      <c r="AO171" s="41">
        <v>1441896.1378195358</v>
      </c>
      <c r="AP171" s="42">
        <v>-439099</v>
      </c>
      <c r="AQ171" s="12"/>
      <c r="AR171" s="43">
        <v>4256124.4291888531</v>
      </c>
      <c r="AS171" s="12"/>
      <c r="AT171" s="40">
        <v>-713557.76699999999</v>
      </c>
      <c r="AU171" s="41">
        <v>52588.32</v>
      </c>
      <c r="AV171" s="42">
        <v>-660969.44700000004</v>
      </c>
      <c r="AW171" s="44"/>
      <c r="AX171" s="43">
        <v>3595154.982188853</v>
      </c>
      <c r="AY171" s="12"/>
      <c r="AZ171" s="43">
        <v>504</v>
      </c>
      <c r="BA171" s="10"/>
      <c r="BB171" s="8">
        <v>504</v>
      </c>
      <c r="BC171" s="8" t="s">
        <v>155</v>
      </c>
      <c r="BD171" s="9">
        <v>1986</v>
      </c>
      <c r="BE171" s="9">
        <v>4697938</v>
      </c>
      <c r="BF171" s="9">
        <v>1414891</v>
      </c>
      <c r="BG171" s="49">
        <f t="shared" si="49"/>
        <v>-439099</v>
      </c>
      <c r="BI171" s="99">
        <f t="shared" si="38"/>
        <v>4258839</v>
      </c>
      <c r="BK171" s="55">
        <f t="shared" si="50"/>
        <v>2714.5708111468703</v>
      </c>
      <c r="BL171" s="92">
        <f t="shared" si="51"/>
        <v>6.3780344214800662E-4</v>
      </c>
      <c r="BM171" s="55">
        <f t="shared" si="39"/>
        <v>1.3668533792280313</v>
      </c>
      <c r="BO171" s="40">
        <v>4695223.4291888531</v>
      </c>
      <c r="BP171" s="41">
        <v>1441896.1378195358</v>
      </c>
      <c r="BQ171" s="42">
        <v>-439099</v>
      </c>
      <c r="BR171" s="12"/>
      <c r="BS171" s="43">
        <v>4256124.4291888531</v>
      </c>
      <c r="BT171" s="12"/>
      <c r="BU171" s="40">
        <v>-713557.76699999999</v>
      </c>
      <c r="BV171" s="41">
        <v>52588.32</v>
      </c>
      <c r="BW171" s="42">
        <v>-660969.44700000004</v>
      </c>
      <c r="BX171" s="44"/>
      <c r="BY171" s="43">
        <v>3595154.982188853</v>
      </c>
      <c r="BZ171" s="12"/>
      <c r="CA171" s="43">
        <v>504</v>
      </c>
    </row>
    <row r="172" spans="1:79" x14ac:dyDescent="0.25">
      <c r="A172" s="8">
        <v>505</v>
      </c>
      <c r="B172" s="8" t="s">
        <v>156</v>
      </c>
      <c r="C172" s="9">
        <v>20853</v>
      </c>
      <c r="D172" s="9">
        <v>30856661.737540647</v>
      </c>
      <c r="E172" s="9">
        <v>5069308.9073170805</v>
      </c>
      <c r="F172" s="49">
        <v>-2381333</v>
      </c>
      <c r="H172" s="96">
        <f t="shared" si="40"/>
        <v>28475328.737540647</v>
      </c>
      <c r="J172" s="135">
        <f t="shared" si="41"/>
        <v>-358996.63865864649</v>
      </c>
      <c r="K172" s="92">
        <f t="shared" si="42"/>
        <v>-1.2450322106546421E-2</v>
      </c>
      <c r="L172" s="129">
        <f t="shared" si="35"/>
        <v>-17.215587141353595</v>
      </c>
      <c r="N172" s="116">
        <v>1115838.1800000002</v>
      </c>
      <c r="O172" s="117">
        <v>866541</v>
      </c>
      <c r="P172" s="118">
        <f t="shared" si="43"/>
        <v>-249297.18000000017</v>
      </c>
      <c r="R172" s="138">
        <f t="shared" si="44"/>
        <v>28226031.557540648</v>
      </c>
      <c r="T172" s="8">
        <v>505</v>
      </c>
      <c r="U172" s="8" t="s">
        <v>156</v>
      </c>
      <c r="V172" s="9">
        <v>20853</v>
      </c>
      <c r="W172" s="9">
        <v>30597607.839912634</v>
      </c>
      <c r="X172" s="9">
        <v>4941829.4035590328</v>
      </c>
      <c r="Y172" s="49">
        <v>-2381333</v>
      </c>
      <c r="AA172" s="96">
        <f t="shared" si="36"/>
        <v>28216274.839912634</v>
      </c>
      <c r="AC172" s="135">
        <f t="shared" si="45"/>
        <v>-618050.53628665954</v>
      </c>
      <c r="AD172" s="92">
        <f t="shared" si="46"/>
        <v>-2.1434541235940161E-2</v>
      </c>
      <c r="AE172" s="129">
        <f t="shared" si="37"/>
        <v>-29.638447047746585</v>
      </c>
      <c r="AG172" s="116">
        <v>1115838.1800000002</v>
      </c>
      <c r="AH172" s="117">
        <v>866541</v>
      </c>
      <c r="AI172" s="118">
        <f t="shared" si="47"/>
        <v>-249297.18000000017</v>
      </c>
      <c r="AK172" s="138">
        <f t="shared" si="48"/>
        <v>27966977.659912635</v>
      </c>
      <c r="AN172" s="40">
        <v>31215658.376199294</v>
      </c>
      <c r="AO172" s="41">
        <v>5080544.8095024424</v>
      </c>
      <c r="AP172" s="42">
        <v>-2381333</v>
      </c>
      <c r="AQ172" s="12"/>
      <c r="AR172" s="43">
        <v>28834325.376199294</v>
      </c>
      <c r="AS172" s="12"/>
      <c r="AT172" s="40">
        <v>-888392.89567200001</v>
      </c>
      <c r="AU172" s="41">
        <v>928578.26040000003</v>
      </c>
      <c r="AV172" s="42">
        <v>40185.364728000015</v>
      </c>
      <c r="AW172" s="44"/>
      <c r="AX172" s="43">
        <v>28874510.740927294</v>
      </c>
      <c r="AY172" s="12"/>
      <c r="AZ172" s="43">
        <v>505</v>
      </c>
      <c r="BA172" s="10"/>
      <c r="BB172" s="8">
        <v>505</v>
      </c>
      <c r="BC172" s="8" t="s">
        <v>156</v>
      </c>
      <c r="BD172" s="9">
        <v>20853</v>
      </c>
      <c r="BE172" s="9">
        <v>30525942</v>
      </c>
      <c r="BF172" s="9">
        <v>4967556</v>
      </c>
      <c r="BG172" s="49">
        <f t="shared" si="49"/>
        <v>-2381333</v>
      </c>
      <c r="BI172" s="99">
        <f t="shared" si="38"/>
        <v>28144609</v>
      </c>
      <c r="BK172" s="55">
        <f t="shared" si="50"/>
        <v>-689716.37619929388</v>
      </c>
      <c r="BL172" s="92">
        <f t="shared" si="51"/>
        <v>-2.3919976181187377E-2</v>
      </c>
      <c r="BM172" s="55">
        <f t="shared" si="39"/>
        <v>-33.07516310359631</v>
      </c>
      <c r="BO172" s="40">
        <v>31215658.376199294</v>
      </c>
      <c r="BP172" s="41">
        <v>5080544.8095024424</v>
      </c>
      <c r="BQ172" s="42">
        <v>-2381333</v>
      </c>
      <c r="BR172" s="12"/>
      <c r="BS172" s="43">
        <v>28834325.376199294</v>
      </c>
      <c r="BT172" s="12"/>
      <c r="BU172" s="40">
        <v>-888392.89567200001</v>
      </c>
      <c r="BV172" s="41">
        <v>928578.26040000003</v>
      </c>
      <c r="BW172" s="42">
        <v>40185.364728000015</v>
      </c>
      <c r="BX172" s="44"/>
      <c r="BY172" s="43">
        <v>28874510.740927294</v>
      </c>
      <c r="BZ172" s="12"/>
      <c r="CA172" s="43">
        <v>505</v>
      </c>
    </row>
    <row r="173" spans="1:79" x14ac:dyDescent="0.25">
      <c r="A173" s="8">
        <v>507</v>
      </c>
      <c r="B173" s="8" t="s">
        <v>157</v>
      </c>
      <c r="C173" s="9">
        <v>6097</v>
      </c>
      <c r="D173" s="9">
        <v>18155681.279105365</v>
      </c>
      <c r="E173" s="9">
        <v>3736835.9989873418</v>
      </c>
      <c r="F173" s="49">
        <v>-280006</v>
      </c>
      <c r="H173" s="96">
        <f t="shared" si="40"/>
        <v>17875675.279105365</v>
      </c>
      <c r="J173" s="135">
        <f t="shared" si="41"/>
        <v>-782567.94690888748</v>
      </c>
      <c r="K173" s="92">
        <f t="shared" si="42"/>
        <v>-4.194220953330656E-2</v>
      </c>
      <c r="L173" s="129">
        <f t="shared" si="35"/>
        <v>-128.35295176461989</v>
      </c>
      <c r="N173" s="116">
        <v>128726.43</v>
      </c>
      <c r="O173" s="117">
        <v>205395.05</v>
      </c>
      <c r="P173" s="118">
        <f t="shared" si="43"/>
        <v>76668.62</v>
      </c>
      <c r="R173" s="138">
        <f t="shared" si="44"/>
        <v>17952343.899105366</v>
      </c>
      <c r="T173" s="8">
        <v>507</v>
      </c>
      <c r="U173" s="8" t="s">
        <v>157</v>
      </c>
      <c r="V173" s="9">
        <v>6097</v>
      </c>
      <c r="W173" s="9">
        <v>18198035.262645517</v>
      </c>
      <c r="X173" s="9">
        <v>3698815.9667807594</v>
      </c>
      <c r="Y173" s="49">
        <v>-280006</v>
      </c>
      <c r="AA173" s="96">
        <f t="shared" si="36"/>
        <v>17918029.262645517</v>
      </c>
      <c r="AC173" s="135">
        <f t="shared" si="45"/>
        <v>-740213.96336873621</v>
      </c>
      <c r="AD173" s="92">
        <f t="shared" si="46"/>
        <v>-3.9672221784347469E-2</v>
      </c>
      <c r="AE173" s="129">
        <f t="shared" si="37"/>
        <v>-121.40625936833463</v>
      </c>
      <c r="AG173" s="116">
        <v>128726.43</v>
      </c>
      <c r="AH173" s="117">
        <v>205395.05</v>
      </c>
      <c r="AI173" s="118">
        <f t="shared" si="47"/>
        <v>76668.62</v>
      </c>
      <c r="AK173" s="138">
        <f t="shared" si="48"/>
        <v>17994697.882645518</v>
      </c>
      <c r="AN173" s="40">
        <v>18938249.226014253</v>
      </c>
      <c r="AO173" s="41">
        <v>3898102.7830319023</v>
      </c>
      <c r="AP173" s="42">
        <v>-280006</v>
      </c>
      <c r="AQ173" s="12"/>
      <c r="AR173" s="43">
        <v>18658243.226014253</v>
      </c>
      <c r="AS173" s="12"/>
      <c r="AT173" s="40">
        <v>-124226.75892000002</v>
      </c>
      <c r="AU173" s="41">
        <v>295875.03539999994</v>
      </c>
      <c r="AV173" s="42">
        <v>171648.27647999991</v>
      </c>
      <c r="AW173" s="44"/>
      <c r="AX173" s="43">
        <v>18829891.502494253</v>
      </c>
      <c r="AY173" s="12"/>
      <c r="AZ173" s="43">
        <v>507</v>
      </c>
      <c r="BA173" s="10"/>
      <c r="BB173" s="8">
        <v>507</v>
      </c>
      <c r="BC173" s="8" t="s">
        <v>157</v>
      </c>
      <c r="BD173" s="9">
        <v>6097</v>
      </c>
      <c r="BE173" s="9">
        <v>18587579</v>
      </c>
      <c r="BF173" s="9">
        <v>3924348</v>
      </c>
      <c r="BG173" s="49">
        <f t="shared" si="49"/>
        <v>-280006</v>
      </c>
      <c r="BI173" s="99">
        <f t="shared" si="38"/>
        <v>18307573</v>
      </c>
      <c r="BK173" s="55">
        <f t="shared" si="50"/>
        <v>-350670.22601425275</v>
      </c>
      <c r="BL173" s="92">
        <f t="shared" si="51"/>
        <v>-1.8794386039803084E-2</v>
      </c>
      <c r="BM173" s="55">
        <f t="shared" si="39"/>
        <v>-57.515208465516281</v>
      </c>
      <c r="BO173" s="40">
        <v>18938249.226014253</v>
      </c>
      <c r="BP173" s="41">
        <v>3898102.7830319023</v>
      </c>
      <c r="BQ173" s="42">
        <v>-280006</v>
      </c>
      <c r="BR173" s="12"/>
      <c r="BS173" s="43">
        <v>18658243.226014253</v>
      </c>
      <c r="BT173" s="12"/>
      <c r="BU173" s="40">
        <v>-124226.75892000002</v>
      </c>
      <c r="BV173" s="41">
        <v>295875.03539999994</v>
      </c>
      <c r="BW173" s="42">
        <v>171648.27647999991</v>
      </c>
      <c r="BX173" s="44"/>
      <c r="BY173" s="43">
        <v>18829891.502494253</v>
      </c>
      <c r="BZ173" s="12"/>
      <c r="CA173" s="43">
        <v>507</v>
      </c>
    </row>
    <row r="174" spans="1:79" x14ac:dyDescent="0.25">
      <c r="A174" s="8">
        <v>508</v>
      </c>
      <c r="B174" s="8" t="s">
        <v>158</v>
      </c>
      <c r="C174" s="9">
        <v>10448</v>
      </c>
      <c r="D174" s="9">
        <v>26504915.34326116</v>
      </c>
      <c r="E174" s="9">
        <v>4395313.2753309086</v>
      </c>
      <c r="F174" s="49">
        <v>-841976</v>
      </c>
      <c r="H174" s="96">
        <f t="shared" si="40"/>
        <v>25662939.34326116</v>
      </c>
      <c r="J174" s="135">
        <f t="shared" si="41"/>
        <v>-1089050.1693374924</v>
      </c>
      <c r="K174" s="92">
        <f t="shared" si="42"/>
        <v>-4.0709128150061974E-2</v>
      </c>
      <c r="L174" s="129">
        <f t="shared" si="35"/>
        <v>-104.23527654455326</v>
      </c>
      <c r="N174" s="116">
        <v>101318.64</v>
      </c>
      <c r="O174" s="117">
        <v>214544.05</v>
      </c>
      <c r="P174" s="118">
        <f t="shared" si="43"/>
        <v>113225.40999999999</v>
      </c>
      <c r="R174" s="138">
        <f t="shared" si="44"/>
        <v>25776164.75326116</v>
      </c>
      <c r="T174" s="8">
        <v>508</v>
      </c>
      <c r="U174" s="8" t="s">
        <v>158</v>
      </c>
      <c r="V174" s="9">
        <v>10448</v>
      </c>
      <c r="W174" s="9">
        <v>26451667.965040021</v>
      </c>
      <c r="X174" s="9">
        <v>4219372.0060800081</v>
      </c>
      <c r="Y174" s="49">
        <v>-841976</v>
      </c>
      <c r="AA174" s="96">
        <f t="shared" si="36"/>
        <v>25609691.965040021</v>
      </c>
      <c r="AC174" s="135">
        <f t="shared" si="45"/>
        <v>-1142297.5475586317</v>
      </c>
      <c r="AD174" s="92">
        <f t="shared" si="46"/>
        <v>-4.2699536310025654E-2</v>
      </c>
      <c r="AE174" s="129">
        <f t="shared" si="37"/>
        <v>-109.33169482758727</v>
      </c>
      <c r="AG174" s="116">
        <v>101318.64</v>
      </c>
      <c r="AH174" s="117">
        <v>214544.05</v>
      </c>
      <c r="AI174" s="118">
        <f t="shared" si="47"/>
        <v>113225.40999999999</v>
      </c>
      <c r="AK174" s="138">
        <f t="shared" si="48"/>
        <v>25722917.375040021</v>
      </c>
      <c r="AN174" s="40">
        <v>27593965.512598652</v>
      </c>
      <c r="AO174" s="41">
        <v>4320735.383338186</v>
      </c>
      <c r="AP174" s="42">
        <v>-841976</v>
      </c>
      <c r="AQ174" s="12"/>
      <c r="AR174" s="43">
        <v>26751989.512598652</v>
      </c>
      <c r="AS174" s="12"/>
      <c r="AT174" s="40">
        <v>-90215.262959999993</v>
      </c>
      <c r="AU174" s="41">
        <v>273524.99940000003</v>
      </c>
      <c r="AV174" s="42">
        <v>183309.73644000004</v>
      </c>
      <c r="AW174" s="44"/>
      <c r="AX174" s="43">
        <v>26935299.249038652</v>
      </c>
      <c r="AY174" s="12"/>
      <c r="AZ174" s="43">
        <v>508</v>
      </c>
      <c r="BA174" s="10"/>
      <c r="BB174" s="8">
        <v>508</v>
      </c>
      <c r="BC174" s="8" t="s">
        <v>158</v>
      </c>
      <c r="BD174" s="9">
        <v>10448</v>
      </c>
      <c r="BE174" s="9">
        <v>26569486</v>
      </c>
      <c r="BF174" s="9">
        <v>4151254</v>
      </c>
      <c r="BG174" s="49">
        <f t="shared" si="49"/>
        <v>-841976</v>
      </c>
      <c r="BI174" s="99">
        <f t="shared" si="38"/>
        <v>25727510</v>
      </c>
      <c r="BK174" s="55">
        <f t="shared" si="50"/>
        <v>-1024479.5125986524</v>
      </c>
      <c r="BL174" s="92">
        <f t="shared" si="51"/>
        <v>-3.8295451338906265E-2</v>
      </c>
      <c r="BM174" s="55">
        <f t="shared" si="39"/>
        <v>-98.055083518247741</v>
      </c>
      <c r="BO174" s="40">
        <v>27593965.512598652</v>
      </c>
      <c r="BP174" s="41">
        <v>4320735.383338186</v>
      </c>
      <c r="BQ174" s="42">
        <v>-841976</v>
      </c>
      <c r="BR174" s="12"/>
      <c r="BS174" s="43">
        <v>26751989.512598652</v>
      </c>
      <c r="BT174" s="12"/>
      <c r="BU174" s="40">
        <v>-90215.262959999993</v>
      </c>
      <c r="BV174" s="41">
        <v>273524.99940000003</v>
      </c>
      <c r="BW174" s="42">
        <v>183309.73644000004</v>
      </c>
      <c r="BX174" s="44"/>
      <c r="BY174" s="43">
        <v>26935299.249038652</v>
      </c>
      <c r="BZ174" s="12"/>
      <c r="CA174" s="43">
        <v>508</v>
      </c>
    </row>
    <row r="175" spans="1:79" x14ac:dyDescent="0.25">
      <c r="A175" s="8">
        <v>529</v>
      </c>
      <c r="B175" s="8" t="s">
        <v>159</v>
      </c>
      <c r="C175" s="9">
        <v>19068</v>
      </c>
      <c r="D175" s="9">
        <v>15165712.614593601</v>
      </c>
      <c r="E175" s="9">
        <v>-4175400.9845602713</v>
      </c>
      <c r="F175" s="49">
        <v>-950569</v>
      </c>
      <c r="H175" s="96">
        <f t="shared" si="40"/>
        <v>14215143.614593601</v>
      </c>
      <c r="J175" s="135">
        <f t="shared" si="41"/>
        <v>-1812680.6654287148</v>
      </c>
      <c r="K175" s="92">
        <f t="shared" si="42"/>
        <v>-0.11309586589916064</v>
      </c>
      <c r="L175" s="129">
        <f t="shared" si="35"/>
        <v>-95.064016437419482</v>
      </c>
      <c r="N175" s="116">
        <v>509716.93</v>
      </c>
      <c r="O175" s="117">
        <v>399942</v>
      </c>
      <c r="P175" s="118">
        <f t="shared" si="43"/>
        <v>-109774.93</v>
      </c>
      <c r="R175" s="138">
        <f t="shared" si="44"/>
        <v>14105368.684593601</v>
      </c>
      <c r="T175" s="8">
        <v>529</v>
      </c>
      <c r="U175" s="8" t="s">
        <v>159</v>
      </c>
      <c r="V175" s="9">
        <v>19068</v>
      </c>
      <c r="W175" s="9">
        <v>15134648.064628147</v>
      </c>
      <c r="X175" s="9">
        <v>-4111333.6940389751</v>
      </c>
      <c r="Y175" s="49">
        <v>-950569</v>
      </c>
      <c r="AA175" s="96">
        <f t="shared" si="36"/>
        <v>14184079.064628147</v>
      </c>
      <c r="AC175" s="135">
        <f t="shared" si="45"/>
        <v>-1843745.2153941691</v>
      </c>
      <c r="AD175" s="92">
        <f t="shared" si="46"/>
        <v>-0.11503402977110765</v>
      </c>
      <c r="AE175" s="129">
        <f t="shared" si="37"/>
        <v>-96.69316212472043</v>
      </c>
      <c r="AG175" s="116">
        <v>509716.93</v>
      </c>
      <c r="AH175" s="117">
        <v>399942</v>
      </c>
      <c r="AI175" s="118">
        <f t="shared" si="47"/>
        <v>-109774.93</v>
      </c>
      <c r="AK175" s="138">
        <f t="shared" si="48"/>
        <v>14074304.134628147</v>
      </c>
      <c r="AN175" s="40">
        <v>16978393.280022316</v>
      </c>
      <c r="AO175" s="41">
        <v>-3863088.6748219556</v>
      </c>
      <c r="AP175" s="42">
        <v>-950569</v>
      </c>
      <c r="AQ175" s="12"/>
      <c r="AR175" s="43">
        <v>16027824.280022316</v>
      </c>
      <c r="AS175" s="12"/>
      <c r="AT175" s="40">
        <v>-524288.45919600001</v>
      </c>
      <c r="AU175" s="41">
        <v>370879.12680000009</v>
      </c>
      <c r="AV175" s="42">
        <v>-153409.33239599993</v>
      </c>
      <c r="AW175" s="44"/>
      <c r="AX175" s="43">
        <v>15874414.947626315</v>
      </c>
      <c r="AY175" s="12"/>
      <c r="AZ175" s="43">
        <v>529</v>
      </c>
      <c r="BA175" s="10"/>
      <c r="BB175" s="8">
        <v>529</v>
      </c>
      <c r="BC175" s="8" t="s">
        <v>159</v>
      </c>
      <c r="BD175" s="9">
        <v>19068</v>
      </c>
      <c r="BE175" s="9">
        <v>15538532</v>
      </c>
      <c r="BF175" s="9">
        <v>-3937898</v>
      </c>
      <c r="BG175" s="49">
        <f t="shared" si="49"/>
        <v>-950569</v>
      </c>
      <c r="BI175" s="99">
        <f t="shared" si="38"/>
        <v>14587963</v>
      </c>
      <c r="BK175" s="55">
        <f t="shared" si="50"/>
        <v>-1439861.2800223157</v>
      </c>
      <c r="BL175" s="92">
        <f t="shared" si="51"/>
        <v>-8.9835105181244906E-2</v>
      </c>
      <c r="BM175" s="55">
        <f t="shared" si="39"/>
        <v>-75.511919447362899</v>
      </c>
      <c r="BO175" s="40">
        <v>16978393.280022316</v>
      </c>
      <c r="BP175" s="41">
        <v>-3863088.6748219556</v>
      </c>
      <c r="BQ175" s="42">
        <v>-950569</v>
      </c>
      <c r="BR175" s="12"/>
      <c r="BS175" s="43">
        <v>16027824.280022316</v>
      </c>
      <c r="BT175" s="12"/>
      <c r="BU175" s="40">
        <v>-524288.45919600001</v>
      </c>
      <c r="BV175" s="41">
        <v>370879.12680000009</v>
      </c>
      <c r="BW175" s="42">
        <v>-153409.33239599993</v>
      </c>
      <c r="BX175" s="44"/>
      <c r="BY175" s="43">
        <v>15874414.947626315</v>
      </c>
      <c r="BZ175" s="12"/>
      <c r="CA175" s="43">
        <v>529</v>
      </c>
    </row>
    <row r="176" spans="1:79" x14ac:dyDescent="0.25">
      <c r="A176" s="8">
        <v>531</v>
      </c>
      <c r="B176" s="8" t="s">
        <v>160</v>
      </c>
      <c r="C176" s="9">
        <v>5548</v>
      </c>
      <c r="D176" s="9">
        <v>11471663.878678046</v>
      </c>
      <c r="E176" s="9">
        <v>3261391.0648404816</v>
      </c>
      <c r="F176" s="49">
        <v>-531352</v>
      </c>
      <c r="H176" s="96">
        <f t="shared" si="40"/>
        <v>10940311.878678046</v>
      </c>
      <c r="J176" s="135">
        <f t="shared" si="41"/>
        <v>245602.88868909888</v>
      </c>
      <c r="K176" s="92">
        <f t="shared" si="42"/>
        <v>2.2964896840017027E-2</v>
      </c>
      <c r="L176" s="129">
        <f t="shared" si="35"/>
        <v>44.268725430623448</v>
      </c>
      <c r="N176" s="116">
        <v>193357.58000000002</v>
      </c>
      <c r="O176" s="117">
        <v>156840</v>
      </c>
      <c r="P176" s="118">
        <f t="shared" si="43"/>
        <v>-36517.580000000016</v>
      </c>
      <c r="R176" s="138">
        <f t="shared" si="44"/>
        <v>10903794.298678046</v>
      </c>
      <c r="T176" s="8">
        <v>531</v>
      </c>
      <c r="U176" s="8" t="s">
        <v>160</v>
      </c>
      <c r="V176" s="9">
        <v>5548</v>
      </c>
      <c r="W176" s="9">
        <v>11404288.503126729</v>
      </c>
      <c r="X176" s="9">
        <v>3197633.2412607227</v>
      </c>
      <c r="Y176" s="49">
        <v>-531352</v>
      </c>
      <c r="AA176" s="96">
        <f t="shared" si="36"/>
        <v>10872936.503126729</v>
      </c>
      <c r="AC176" s="135">
        <f t="shared" si="45"/>
        <v>178227.51313778199</v>
      </c>
      <c r="AD176" s="92">
        <f t="shared" si="46"/>
        <v>1.6665017561919297E-2</v>
      </c>
      <c r="AE176" s="129">
        <f t="shared" si="37"/>
        <v>32.124641877754506</v>
      </c>
      <c r="AG176" s="116">
        <v>193357.58000000002</v>
      </c>
      <c r="AH176" s="117">
        <v>156840</v>
      </c>
      <c r="AI176" s="118">
        <f t="shared" si="47"/>
        <v>-36517.580000000016</v>
      </c>
      <c r="AK176" s="138">
        <f t="shared" si="48"/>
        <v>10836418.923126729</v>
      </c>
      <c r="AN176" s="40">
        <v>11226060.989988947</v>
      </c>
      <c r="AO176" s="41">
        <v>2977799.5708684349</v>
      </c>
      <c r="AP176" s="42">
        <v>-531352</v>
      </c>
      <c r="AQ176" s="12"/>
      <c r="AR176" s="43">
        <v>10694708.989988947</v>
      </c>
      <c r="AS176" s="12"/>
      <c r="AT176" s="40">
        <v>-198144.90151199998</v>
      </c>
      <c r="AU176" s="41">
        <v>184124.8554</v>
      </c>
      <c r="AV176" s="42">
        <v>-14020.046111999982</v>
      </c>
      <c r="AW176" s="44"/>
      <c r="AX176" s="43">
        <v>10680688.943876948</v>
      </c>
      <c r="AY176" s="12"/>
      <c r="AZ176" s="43">
        <v>531</v>
      </c>
      <c r="BA176" s="10"/>
      <c r="BB176" s="8">
        <v>531</v>
      </c>
      <c r="BC176" s="8" t="s">
        <v>160</v>
      </c>
      <c r="BD176" s="9">
        <v>5548</v>
      </c>
      <c r="BE176" s="9">
        <v>11073503</v>
      </c>
      <c r="BF176" s="9">
        <v>3024171</v>
      </c>
      <c r="BG176" s="49">
        <f t="shared" si="49"/>
        <v>-531352</v>
      </c>
      <c r="BI176" s="99">
        <f t="shared" si="38"/>
        <v>10542151</v>
      </c>
      <c r="BK176" s="55">
        <f t="shared" si="50"/>
        <v>-152557.98998894729</v>
      </c>
      <c r="BL176" s="92">
        <f t="shared" si="51"/>
        <v>-1.4264809835569443E-2</v>
      </c>
      <c r="BM176" s="55">
        <f t="shared" si="39"/>
        <v>-27.497835253955891</v>
      </c>
      <c r="BO176" s="40">
        <v>11226060.989988947</v>
      </c>
      <c r="BP176" s="41">
        <v>2977799.5708684349</v>
      </c>
      <c r="BQ176" s="42">
        <v>-531352</v>
      </c>
      <c r="BR176" s="12"/>
      <c r="BS176" s="43">
        <v>10694708.989988947</v>
      </c>
      <c r="BT176" s="12"/>
      <c r="BU176" s="40">
        <v>-198144.90151199998</v>
      </c>
      <c r="BV176" s="41">
        <v>184124.8554</v>
      </c>
      <c r="BW176" s="42">
        <v>-14020.046111999982</v>
      </c>
      <c r="BX176" s="44"/>
      <c r="BY176" s="43">
        <v>10680688.943876948</v>
      </c>
      <c r="BZ176" s="12"/>
      <c r="CA176" s="43">
        <v>531</v>
      </c>
    </row>
    <row r="177" spans="1:79" x14ac:dyDescent="0.25">
      <c r="A177" s="8">
        <v>535</v>
      </c>
      <c r="B177" s="8" t="s">
        <v>161</v>
      </c>
      <c r="C177" s="9">
        <v>10889</v>
      </c>
      <c r="D177" s="9">
        <v>37873210.389744774</v>
      </c>
      <c r="E177" s="9">
        <v>11479223.591345115</v>
      </c>
      <c r="F177" s="49">
        <v>-1146288</v>
      </c>
      <c r="H177" s="96">
        <f t="shared" si="40"/>
        <v>36726922.389744774</v>
      </c>
      <c r="J177" s="135">
        <f t="shared" si="41"/>
        <v>-294943.75441083312</v>
      </c>
      <c r="K177" s="92">
        <f t="shared" si="42"/>
        <v>-7.9667446600984997E-3</v>
      </c>
      <c r="L177" s="129">
        <f t="shared" si="35"/>
        <v>-27.086394931658841</v>
      </c>
      <c r="N177" s="116">
        <v>272927.74</v>
      </c>
      <c r="O177" s="117">
        <v>202585</v>
      </c>
      <c r="P177" s="118">
        <f t="shared" si="43"/>
        <v>-70342.739999999991</v>
      </c>
      <c r="R177" s="138">
        <f t="shared" si="44"/>
        <v>36656579.649744771</v>
      </c>
      <c r="T177" s="8">
        <v>535</v>
      </c>
      <c r="U177" s="8" t="s">
        <v>161</v>
      </c>
      <c r="V177" s="9">
        <v>10889</v>
      </c>
      <c r="W177" s="9">
        <v>37931780.916982934</v>
      </c>
      <c r="X177" s="9">
        <v>11400340.977302328</v>
      </c>
      <c r="Y177" s="49">
        <v>-1146288</v>
      </c>
      <c r="AA177" s="96">
        <f t="shared" si="36"/>
        <v>36785492.916982934</v>
      </c>
      <c r="AC177" s="135">
        <f t="shared" si="45"/>
        <v>-236373.22717267275</v>
      </c>
      <c r="AD177" s="92">
        <f t="shared" si="46"/>
        <v>-6.3846923937405948E-3</v>
      </c>
      <c r="AE177" s="129">
        <f t="shared" si="37"/>
        <v>-21.707523847247014</v>
      </c>
      <c r="AG177" s="116">
        <v>272927.74</v>
      </c>
      <c r="AH177" s="117">
        <v>202585</v>
      </c>
      <c r="AI177" s="118">
        <f t="shared" si="47"/>
        <v>-70342.739999999991</v>
      </c>
      <c r="AK177" s="138">
        <f t="shared" si="48"/>
        <v>36715150.176982932</v>
      </c>
      <c r="AN177" s="40">
        <v>38168154.144155607</v>
      </c>
      <c r="AO177" s="41">
        <v>11109135.825964658</v>
      </c>
      <c r="AP177" s="42">
        <v>-1146288</v>
      </c>
      <c r="AQ177" s="12"/>
      <c r="AR177" s="43">
        <v>37021866.144155607</v>
      </c>
      <c r="AS177" s="12"/>
      <c r="AT177" s="40">
        <v>-242234.94900000002</v>
      </c>
      <c r="AU177" s="41">
        <v>194905.46099999998</v>
      </c>
      <c r="AV177" s="42">
        <v>-47329.488000000041</v>
      </c>
      <c r="AW177" s="44"/>
      <c r="AX177" s="43">
        <v>36974536.656155609</v>
      </c>
      <c r="AY177" s="12"/>
      <c r="AZ177" s="43">
        <v>535</v>
      </c>
      <c r="BA177" s="10"/>
      <c r="BB177" s="8">
        <v>535</v>
      </c>
      <c r="BC177" s="8" t="s">
        <v>161</v>
      </c>
      <c r="BD177" s="9">
        <v>10889</v>
      </c>
      <c r="BE177" s="9">
        <v>37513375</v>
      </c>
      <c r="BF177" s="9">
        <v>11011830</v>
      </c>
      <c r="BG177" s="49">
        <f t="shared" si="49"/>
        <v>-1146288</v>
      </c>
      <c r="BI177" s="99">
        <f t="shared" si="38"/>
        <v>36367087</v>
      </c>
      <c r="BK177" s="55">
        <f t="shared" si="50"/>
        <v>-654779.14415560663</v>
      </c>
      <c r="BL177" s="92">
        <f t="shared" si="51"/>
        <v>-1.7686281442594761E-2</v>
      </c>
      <c r="BM177" s="55">
        <f t="shared" si="39"/>
        <v>-60.132164951382734</v>
      </c>
      <c r="BO177" s="40">
        <v>38168154.144155607</v>
      </c>
      <c r="BP177" s="41">
        <v>11109135.825964658</v>
      </c>
      <c r="BQ177" s="42">
        <v>-1146288</v>
      </c>
      <c r="BR177" s="12"/>
      <c r="BS177" s="43">
        <v>37021866.144155607</v>
      </c>
      <c r="BT177" s="12"/>
      <c r="BU177" s="40">
        <v>-242234.94900000002</v>
      </c>
      <c r="BV177" s="41">
        <v>194905.46099999998</v>
      </c>
      <c r="BW177" s="42">
        <v>-47329.488000000041</v>
      </c>
      <c r="BX177" s="44"/>
      <c r="BY177" s="43">
        <v>36974536.656155609</v>
      </c>
      <c r="BZ177" s="12"/>
      <c r="CA177" s="43">
        <v>535</v>
      </c>
    </row>
    <row r="178" spans="1:79" x14ac:dyDescent="0.25">
      <c r="A178" s="8">
        <v>536</v>
      </c>
      <c r="B178" s="8" t="s">
        <v>162</v>
      </c>
      <c r="C178" s="9">
        <v>33210</v>
      </c>
      <c r="D178" s="9">
        <v>41760007.810141087</v>
      </c>
      <c r="E178" s="9">
        <v>3546868.0857397225</v>
      </c>
      <c r="F178" s="49">
        <v>-2199549</v>
      </c>
      <c r="H178" s="96">
        <f t="shared" si="40"/>
        <v>39560458.810141087</v>
      </c>
      <c r="J178" s="135">
        <f t="shared" si="41"/>
        <v>532883.74047283083</v>
      </c>
      <c r="K178" s="92">
        <f t="shared" si="42"/>
        <v>1.3654031528261192E-2</v>
      </c>
      <c r="L178" s="129">
        <f t="shared" si="35"/>
        <v>16.045881977501683</v>
      </c>
      <c r="N178" s="116">
        <v>829575.11900000006</v>
      </c>
      <c r="O178" s="117">
        <v>527047.75</v>
      </c>
      <c r="P178" s="118">
        <f t="shared" si="43"/>
        <v>-302527.36900000006</v>
      </c>
      <c r="R178" s="138">
        <f t="shared" si="44"/>
        <v>39257931.441141084</v>
      </c>
      <c r="T178" s="8">
        <v>536</v>
      </c>
      <c r="U178" s="8" t="s">
        <v>162</v>
      </c>
      <c r="V178" s="9">
        <v>33210</v>
      </c>
      <c r="W178" s="9">
        <v>41311358.917814441</v>
      </c>
      <c r="X178" s="9">
        <v>3222295.2140759779</v>
      </c>
      <c r="Y178" s="49">
        <v>-2199549</v>
      </c>
      <c r="AA178" s="96">
        <f t="shared" si="36"/>
        <v>39111809.917814441</v>
      </c>
      <c r="AC178" s="135">
        <f t="shared" si="45"/>
        <v>84234.848146185279</v>
      </c>
      <c r="AD178" s="92">
        <f t="shared" si="46"/>
        <v>2.1583418389643058E-3</v>
      </c>
      <c r="AE178" s="129">
        <f t="shared" si="37"/>
        <v>2.5364302362597195</v>
      </c>
      <c r="AG178" s="116">
        <v>829575.11900000006</v>
      </c>
      <c r="AH178" s="117">
        <v>527047.75</v>
      </c>
      <c r="AI178" s="118">
        <f t="shared" si="47"/>
        <v>-302527.36900000006</v>
      </c>
      <c r="AK178" s="138">
        <f t="shared" si="48"/>
        <v>38809282.548814438</v>
      </c>
      <c r="AN178" s="40">
        <v>41227124.069668256</v>
      </c>
      <c r="AO178" s="41">
        <v>2088264.5811240738</v>
      </c>
      <c r="AP178" s="42">
        <v>-2199549</v>
      </c>
      <c r="AQ178" s="12"/>
      <c r="AR178" s="43">
        <v>39027575.069668256</v>
      </c>
      <c r="AS178" s="12"/>
      <c r="AT178" s="40">
        <v>-1002201.9084</v>
      </c>
      <c r="AU178" s="41">
        <v>514050.82799999998</v>
      </c>
      <c r="AV178" s="42">
        <v>-488151.08039999998</v>
      </c>
      <c r="AW178" s="44"/>
      <c r="AX178" s="43">
        <v>38539423.989268258</v>
      </c>
      <c r="AY178" s="12"/>
      <c r="AZ178" s="43">
        <v>536</v>
      </c>
      <c r="BA178" s="10"/>
      <c r="BB178" s="8">
        <v>536</v>
      </c>
      <c r="BC178" s="8" t="s">
        <v>162</v>
      </c>
      <c r="BD178" s="9">
        <v>33210</v>
      </c>
      <c r="BE178" s="9">
        <v>41578261</v>
      </c>
      <c r="BF178" s="9">
        <v>3329526</v>
      </c>
      <c r="BG178" s="49">
        <f t="shared" si="49"/>
        <v>-2199549</v>
      </c>
      <c r="BI178" s="99">
        <f t="shared" si="38"/>
        <v>39378712</v>
      </c>
      <c r="BK178" s="55">
        <f t="shared" si="50"/>
        <v>351136.93033174425</v>
      </c>
      <c r="BL178" s="92">
        <f t="shared" si="51"/>
        <v>8.9971495719354463E-3</v>
      </c>
      <c r="BM178" s="55">
        <f t="shared" si="39"/>
        <v>10.573228856722199</v>
      </c>
      <c r="BO178" s="40">
        <v>41227124.069668256</v>
      </c>
      <c r="BP178" s="41">
        <v>2088264.5811240738</v>
      </c>
      <c r="BQ178" s="42">
        <v>-2199549</v>
      </c>
      <c r="BR178" s="12"/>
      <c r="BS178" s="43">
        <v>39027575.069668256</v>
      </c>
      <c r="BT178" s="12"/>
      <c r="BU178" s="40">
        <v>-1002201.9084</v>
      </c>
      <c r="BV178" s="41">
        <v>514050.82799999998</v>
      </c>
      <c r="BW178" s="42">
        <v>-488151.08039999998</v>
      </c>
      <c r="BX178" s="44"/>
      <c r="BY178" s="43">
        <v>38539423.989268258</v>
      </c>
      <c r="BZ178" s="12"/>
      <c r="CA178" s="43">
        <v>536</v>
      </c>
    </row>
    <row r="179" spans="1:79" x14ac:dyDescent="0.25">
      <c r="A179" s="8">
        <v>538</v>
      </c>
      <c r="B179" s="8" t="s">
        <v>163</v>
      </c>
      <c r="C179" s="9">
        <v>4815</v>
      </c>
      <c r="D179" s="9">
        <v>8207805.5998928836</v>
      </c>
      <c r="E179" s="9">
        <v>1975971.3987504765</v>
      </c>
      <c r="F179" s="49">
        <v>406508</v>
      </c>
      <c r="H179" s="96">
        <f t="shared" si="40"/>
        <v>8614313.5998928845</v>
      </c>
      <c r="J179" s="135">
        <f t="shared" si="41"/>
        <v>-248998.73745658062</v>
      </c>
      <c r="K179" s="92">
        <f t="shared" si="42"/>
        <v>-2.809319224905512E-2</v>
      </c>
      <c r="L179" s="129">
        <f t="shared" si="35"/>
        <v>-51.713133428157967</v>
      </c>
      <c r="N179" s="116">
        <v>164969.54</v>
      </c>
      <c r="O179" s="117">
        <v>47117.35</v>
      </c>
      <c r="P179" s="118">
        <f t="shared" si="43"/>
        <v>-117852.19</v>
      </c>
      <c r="R179" s="138">
        <f t="shared" si="44"/>
        <v>8496461.409892885</v>
      </c>
      <c r="T179" s="8">
        <v>538</v>
      </c>
      <c r="U179" s="8" t="s">
        <v>163</v>
      </c>
      <c r="V179" s="9">
        <v>4815</v>
      </c>
      <c r="W179" s="9">
        <v>8099029.6567375259</v>
      </c>
      <c r="X179" s="9">
        <v>1911280.2804571444</v>
      </c>
      <c r="Y179" s="49">
        <v>406508</v>
      </c>
      <c r="AA179" s="96">
        <f t="shared" si="36"/>
        <v>8505537.656737525</v>
      </c>
      <c r="AC179" s="135">
        <f t="shared" si="45"/>
        <v>-357774.6806119401</v>
      </c>
      <c r="AD179" s="92">
        <f t="shared" si="46"/>
        <v>-4.0365798585738549E-2</v>
      </c>
      <c r="AE179" s="129">
        <f t="shared" si="37"/>
        <v>-74.304191196664604</v>
      </c>
      <c r="AG179" s="116">
        <v>164969.54</v>
      </c>
      <c r="AH179" s="117">
        <v>47117.35</v>
      </c>
      <c r="AI179" s="118">
        <f t="shared" si="47"/>
        <v>-117852.19</v>
      </c>
      <c r="AK179" s="138">
        <f t="shared" si="48"/>
        <v>8387685.4667375246</v>
      </c>
      <c r="AN179" s="40">
        <v>8456804.3373494651</v>
      </c>
      <c r="AO179" s="41">
        <v>2015624.1951200026</v>
      </c>
      <c r="AP179" s="42">
        <v>406508</v>
      </c>
      <c r="AQ179" s="12"/>
      <c r="AR179" s="43">
        <v>8863312.3373494651</v>
      </c>
      <c r="AS179" s="12"/>
      <c r="AT179" s="40">
        <v>-181955.58720000001</v>
      </c>
      <c r="AU179" s="41">
        <v>113262.09420000001</v>
      </c>
      <c r="AV179" s="42">
        <v>-68693.493000000002</v>
      </c>
      <c r="AW179" s="44"/>
      <c r="AX179" s="43">
        <v>8794618.8443494663</v>
      </c>
      <c r="AY179" s="12"/>
      <c r="AZ179" s="43">
        <v>538</v>
      </c>
      <c r="BA179" s="10"/>
      <c r="BB179" s="8">
        <v>538</v>
      </c>
      <c r="BC179" s="8" t="s">
        <v>163</v>
      </c>
      <c r="BD179" s="9">
        <v>4815</v>
      </c>
      <c r="BE179" s="9">
        <v>8098705</v>
      </c>
      <c r="BF179" s="9">
        <v>1871198</v>
      </c>
      <c r="BG179" s="49">
        <f t="shared" si="49"/>
        <v>406508</v>
      </c>
      <c r="BI179" s="99">
        <f t="shared" si="38"/>
        <v>8505213</v>
      </c>
      <c r="BK179" s="55">
        <f t="shared" si="50"/>
        <v>-358099.33734946512</v>
      </c>
      <c r="BL179" s="92">
        <f t="shared" si="51"/>
        <v>-4.0402427864406405E-2</v>
      </c>
      <c r="BM179" s="55">
        <f t="shared" si="39"/>
        <v>-74.371617310376976</v>
      </c>
      <c r="BO179" s="40">
        <v>8456804.3373494651</v>
      </c>
      <c r="BP179" s="41">
        <v>2015624.1951200026</v>
      </c>
      <c r="BQ179" s="42">
        <v>406508</v>
      </c>
      <c r="BR179" s="12"/>
      <c r="BS179" s="43">
        <v>8863312.3373494651</v>
      </c>
      <c r="BT179" s="12"/>
      <c r="BU179" s="40">
        <v>-181955.58720000001</v>
      </c>
      <c r="BV179" s="41">
        <v>113262.09420000001</v>
      </c>
      <c r="BW179" s="42">
        <v>-68693.493000000002</v>
      </c>
      <c r="BX179" s="44"/>
      <c r="BY179" s="43">
        <v>8794618.8443494663</v>
      </c>
      <c r="BZ179" s="12"/>
      <c r="CA179" s="43">
        <v>538</v>
      </c>
    </row>
    <row r="180" spans="1:79" x14ac:dyDescent="0.25">
      <c r="A180" s="8">
        <v>541</v>
      </c>
      <c r="B180" s="8" t="s">
        <v>164</v>
      </c>
      <c r="C180" s="9">
        <v>7885</v>
      </c>
      <c r="D180" s="9">
        <v>30146052.171889912</v>
      </c>
      <c r="E180" s="9">
        <v>6197424.6374790259</v>
      </c>
      <c r="F180" s="49">
        <v>-775230</v>
      </c>
      <c r="H180" s="96">
        <f t="shared" si="40"/>
        <v>29370822.171889912</v>
      </c>
      <c r="J180" s="135">
        <f t="shared" si="41"/>
        <v>-616783.57247424498</v>
      </c>
      <c r="K180" s="92">
        <f t="shared" si="42"/>
        <v>-2.056794989677236E-2</v>
      </c>
      <c r="L180" s="129">
        <f t="shared" si="35"/>
        <v>-78.22239346534495</v>
      </c>
      <c r="N180" s="116">
        <v>143770</v>
      </c>
      <c r="O180" s="117">
        <v>33982</v>
      </c>
      <c r="P180" s="118">
        <f t="shared" si="43"/>
        <v>-109788</v>
      </c>
      <c r="R180" s="138">
        <f t="shared" si="44"/>
        <v>29261034.171889912</v>
      </c>
      <c r="T180" s="8">
        <v>541</v>
      </c>
      <c r="U180" s="8" t="s">
        <v>164</v>
      </c>
      <c r="V180" s="9">
        <v>7885</v>
      </c>
      <c r="W180" s="9">
        <v>30186902.445684452</v>
      </c>
      <c r="X180" s="9">
        <v>6092253.9199375659</v>
      </c>
      <c r="Y180" s="49">
        <v>-775230</v>
      </c>
      <c r="AA180" s="96">
        <f t="shared" si="36"/>
        <v>29411672.445684452</v>
      </c>
      <c r="AC180" s="135">
        <f t="shared" si="45"/>
        <v>-575933.29867970571</v>
      </c>
      <c r="AD180" s="92">
        <f t="shared" si="46"/>
        <v>-1.9205711305843285E-2</v>
      </c>
      <c r="AE180" s="129">
        <f t="shared" si="37"/>
        <v>-73.041635850311437</v>
      </c>
      <c r="AG180" s="116">
        <v>143770</v>
      </c>
      <c r="AH180" s="117">
        <v>33982</v>
      </c>
      <c r="AI180" s="118">
        <f t="shared" si="47"/>
        <v>-109788</v>
      </c>
      <c r="AK180" s="138">
        <f t="shared" si="48"/>
        <v>29301884.445684452</v>
      </c>
      <c r="AN180" s="40">
        <v>30762835.744364157</v>
      </c>
      <c r="AO180" s="41">
        <v>6283309.8492253684</v>
      </c>
      <c r="AP180" s="42">
        <v>-775230</v>
      </c>
      <c r="AQ180" s="12"/>
      <c r="AR180" s="43">
        <v>29987605.744364157</v>
      </c>
      <c r="AS180" s="12"/>
      <c r="AT180" s="40">
        <v>-127526.67600000002</v>
      </c>
      <c r="AU180" s="41">
        <v>34182.408000000003</v>
      </c>
      <c r="AV180" s="42">
        <v>-93344.268000000011</v>
      </c>
      <c r="AW180" s="44"/>
      <c r="AX180" s="43">
        <v>29894261.476364158</v>
      </c>
      <c r="AY180" s="12"/>
      <c r="AZ180" s="43">
        <v>541</v>
      </c>
      <c r="BA180" s="10"/>
      <c r="BB180" s="8">
        <v>541</v>
      </c>
      <c r="BC180" s="8" t="s">
        <v>164</v>
      </c>
      <c r="BD180" s="9">
        <v>7885</v>
      </c>
      <c r="BE180" s="9">
        <v>30267032</v>
      </c>
      <c r="BF180" s="9">
        <v>6157169</v>
      </c>
      <c r="BG180" s="49">
        <f t="shared" si="49"/>
        <v>-775230</v>
      </c>
      <c r="BI180" s="99">
        <f t="shared" si="38"/>
        <v>29491802</v>
      </c>
      <c r="BK180" s="55">
        <f t="shared" si="50"/>
        <v>-495803.74436415732</v>
      </c>
      <c r="BL180" s="92">
        <f t="shared" si="51"/>
        <v>-1.653362221014721E-2</v>
      </c>
      <c r="BM180" s="55">
        <f t="shared" si="39"/>
        <v>-62.879358828681966</v>
      </c>
      <c r="BO180" s="40">
        <v>30762835.744364157</v>
      </c>
      <c r="BP180" s="41">
        <v>6283309.8492253684</v>
      </c>
      <c r="BQ180" s="42">
        <v>-775230</v>
      </c>
      <c r="BR180" s="12"/>
      <c r="BS180" s="43">
        <v>29987605.744364157</v>
      </c>
      <c r="BT180" s="12"/>
      <c r="BU180" s="40">
        <v>-127526.67600000002</v>
      </c>
      <c r="BV180" s="41">
        <v>34182.408000000003</v>
      </c>
      <c r="BW180" s="42">
        <v>-93344.268000000011</v>
      </c>
      <c r="BX180" s="44"/>
      <c r="BY180" s="43">
        <v>29894261.476364158</v>
      </c>
      <c r="BZ180" s="12"/>
      <c r="CA180" s="43">
        <v>541</v>
      </c>
    </row>
    <row r="181" spans="1:79" x14ac:dyDescent="0.25">
      <c r="A181" s="8">
        <v>543</v>
      </c>
      <c r="B181" s="8" t="s">
        <v>165</v>
      </c>
      <c r="C181" s="9">
        <v>42010</v>
      </c>
      <c r="D181" s="9">
        <v>36625146.562264845</v>
      </c>
      <c r="E181" s="9">
        <v>-6674439.0481552407</v>
      </c>
      <c r="F181" s="49">
        <v>-6430304</v>
      </c>
      <c r="H181" s="96">
        <f t="shared" si="40"/>
        <v>30194842.562264845</v>
      </c>
      <c r="J181" s="135">
        <f t="shared" si="41"/>
        <v>395477.99915148318</v>
      </c>
      <c r="K181" s="92">
        <f t="shared" si="42"/>
        <v>1.3271356787285958E-2</v>
      </c>
      <c r="L181" s="129">
        <f t="shared" si="35"/>
        <v>9.4139014318372567</v>
      </c>
      <c r="N181" s="116">
        <v>805666.16800000006</v>
      </c>
      <c r="O181" s="117">
        <v>477251.05</v>
      </c>
      <c r="P181" s="118">
        <f t="shared" si="43"/>
        <v>-328415.11800000007</v>
      </c>
      <c r="R181" s="138">
        <f t="shared" si="44"/>
        <v>29866427.444264844</v>
      </c>
      <c r="T181" s="8">
        <v>543</v>
      </c>
      <c r="U181" s="8" t="s">
        <v>165</v>
      </c>
      <c r="V181" s="9">
        <v>42010</v>
      </c>
      <c r="W181" s="9">
        <v>36282225.17575407</v>
      </c>
      <c r="X181" s="9">
        <v>-6820559.7091298969</v>
      </c>
      <c r="Y181" s="49">
        <v>-6430304</v>
      </c>
      <c r="AA181" s="96">
        <f t="shared" si="36"/>
        <v>29851921.17575407</v>
      </c>
      <c r="AC181" s="135">
        <f t="shared" si="45"/>
        <v>52556.612640708685</v>
      </c>
      <c r="AD181" s="92">
        <f t="shared" si="46"/>
        <v>1.7636823271649556E-3</v>
      </c>
      <c r="AE181" s="129">
        <f t="shared" si="37"/>
        <v>1.2510500509571219</v>
      </c>
      <c r="AG181" s="116">
        <v>805666.16800000006</v>
      </c>
      <c r="AH181" s="117">
        <v>477251.05</v>
      </c>
      <c r="AI181" s="118">
        <f t="shared" si="47"/>
        <v>-328415.11800000007</v>
      </c>
      <c r="AK181" s="138">
        <f t="shared" si="48"/>
        <v>29523506.05775407</v>
      </c>
      <c r="AN181" s="40">
        <v>36229668.563113362</v>
      </c>
      <c r="AO181" s="41">
        <v>-7009466.7075047465</v>
      </c>
      <c r="AP181" s="42">
        <v>-6430304</v>
      </c>
      <c r="AQ181" s="12"/>
      <c r="AR181" s="43">
        <v>29799364.563113362</v>
      </c>
      <c r="AS181" s="12"/>
      <c r="AT181" s="40">
        <v>-897787.79903999984</v>
      </c>
      <c r="AU181" s="41">
        <v>369630.15419999999</v>
      </c>
      <c r="AV181" s="42">
        <v>-528157.64483999985</v>
      </c>
      <c r="AW181" s="44"/>
      <c r="AX181" s="43">
        <v>29271206.91827336</v>
      </c>
      <c r="AY181" s="12"/>
      <c r="AZ181" s="43">
        <v>543</v>
      </c>
      <c r="BA181" s="10"/>
      <c r="BB181" s="8">
        <v>543</v>
      </c>
      <c r="BC181" s="8" t="s">
        <v>165</v>
      </c>
      <c r="BD181" s="9">
        <v>42010</v>
      </c>
      <c r="BE181" s="9">
        <v>35348824</v>
      </c>
      <c r="BF181" s="9">
        <v>-6847438</v>
      </c>
      <c r="BG181" s="49">
        <f t="shared" si="49"/>
        <v>-6430304</v>
      </c>
      <c r="BI181" s="99">
        <f t="shared" si="38"/>
        <v>28918520</v>
      </c>
      <c r="BK181" s="55">
        <f t="shared" si="50"/>
        <v>-880844.5631133616</v>
      </c>
      <c r="BL181" s="92">
        <f t="shared" si="51"/>
        <v>-2.9559172687987453E-2</v>
      </c>
      <c r="BM181" s="55">
        <f t="shared" si="39"/>
        <v>-20.967497336666547</v>
      </c>
      <c r="BO181" s="40">
        <v>36229668.563113362</v>
      </c>
      <c r="BP181" s="41">
        <v>-7009466.7075047465</v>
      </c>
      <c r="BQ181" s="42">
        <v>-6430304</v>
      </c>
      <c r="BR181" s="12"/>
      <c r="BS181" s="43">
        <v>29799364.563113362</v>
      </c>
      <c r="BT181" s="12"/>
      <c r="BU181" s="40">
        <v>-897787.79903999984</v>
      </c>
      <c r="BV181" s="41">
        <v>369630.15419999999</v>
      </c>
      <c r="BW181" s="42">
        <v>-528157.64483999985</v>
      </c>
      <c r="BX181" s="44"/>
      <c r="BY181" s="43">
        <v>29271206.91827336</v>
      </c>
      <c r="BZ181" s="12"/>
      <c r="CA181" s="43">
        <v>543</v>
      </c>
    </row>
    <row r="182" spans="1:79" x14ac:dyDescent="0.25">
      <c r="A182" s="8">
        <v>545</v>
      </c>
      <c r="B182" s="8" t="s">
        <v>166</v>
      </c>
      <c r="C182" s="9">
        <v>9439</v>
      </c>
      <c r="D182" s="9">
        <v>28582995.299459755</v>
      </c>
      <c r="E182" s="9">
        <v>6294652.1696457127</v>
      </c>
      <c r="F182" s="49">
        <v>81680</v>
      </c>
      <c r="H182" s="96">
        <f t="shared" si="40"/>
        <v>28664675.299459755</v>
      </c>
      <c r="J182" s="135">
        <f t="shared" si="41"/>
        <v>462498.7655813694</v>
      </c>
      <c r="K182" s="92">
        <f t="shared" si="42"/>
        <v>1.6399399706819941E-2</v>
      </c>
      <c r="L182" s="129">
        <f t="shared" si="35"/>
        <v>48.998703843772581</v>
      </c>
      <c r="N182" s="116">
        <v>187162.4</v>
      </c>
      <c r="O182" s="117">
        <v>149128.70000000001</v>
      </c>
      <c r="P182" s="118">
        <f t="shared" si="43"/>
        <v>-38033.699999999983</v>
      </c>
      <c r="R182" s="138">
        <f t="shared" si="44"/>
        <v>28626641.599459756</v>
      </c>
      <c r="T182" s="8">
        <v>545</v>
      </c>
      <c r="U182" s="8" t="s">
        <v>166</v>
      </c>
      <c r="V182" s="9">
        <v>9439</v>
      </c>
      <c r="W182" s="9">
        <v>28588789.384442031</v>
      </c>
      <c r="X182" s="9">
        <v>6269897.3996571461</v>
      </c>
      <c r="Y182" s="49">
        <v>81680</v>
      </c>
      <c r="AA182" s="96">
        <f t="shared" si="36"/>
        <v>28670469.384442031</v>
      </c>
      <c r="AC182" s="135">
        <f t="shared" si="45"/>
        <v>468292.85056364536</v>
      </c>
      <c r="AD182" s="92">
        <f t="shared" si="46"/>
        <v>1.6604847856373776E-2</v>
      </c>
      <c r="AE182" s="129">
        <f t="shared" si="37"/>
        <v>49.612549058549142</v>
      </c>
      <c r="AG182" s="116">
        <v>187162.4</v>
      </c>
      <c r="AH182" s="117">
        <v>149128.70000000001</v>
      </c>
      <c r="AI182" s="118">
        <f t="shared" si="47"/>
        <v>-38033.699999999983</v>
      </c>
      <c r="AK182" s="138">
        <f t="shared" si="48"/>
        <v>28632435.684442032</v>
      </c>
      <c r="AN182" s="40">
        <v>28120496.533878386</v>
      </c>
      <c r="AO182" s="41">
        <v>6139513.3635428641</v>
      </c>
      <c r="AP182" s="42">
        <v>81680</v>
      </c>
      <c r="AQ182" s="12"/>
      <c r="AR182" s="43">
        <v>28202176.533878386</v>
      </c>
      <c r="AS182" s="12"/>
      <c r="AT182" s="40">
        <v>-166967.916</v>
      </c>
      <c r="AU182" s="41">
        <v>181495.43940000003</v>
      </c>
      <c r="AV182" s="42">
        <v>14527.523400000035</v>
      </c>
      <c r="AW182" s="44"/>
      <c r="AX182" s="43">
        <v>28216704.057278387</v>
      </c>
      <c r="AY182" s="12"/>
      <c r="AZ182" s="43">
        <v>545</v>
      </c>
      <c r="BA182" s="10"/>
      <c r="BB182" s="8">
        <v>545</v>
      </c>
      <c r="BC182" s="8" t="s">
        <v>166</v>
      </c>
      <c r="BD182" s="9">
        <v>9439</v>
      </c>
      <c r="BE182" s="9">
        <v>28707959</v>
      </c>
      <c r="BF182" s="9">
        <v>6274565</v>
      </c>
      <c r="BG182" s="49">
        <f t="shared" si="49"/>
        <v>81680</v>
      </c>
      <c r="BI182" s="99">
        <f t="shared" si="38"/>
        <v>28789639</v>
      </c>
      <c r="BK182" s="55">
        <f t="shared" si="50"/>
        <v>587462.46612161398</v>
      </c>
      <c r="BL182" s="92">
        <f t="shared" si="51"/>
        <v>2.0830394612129096E-2</v>
      </c>
      <c r="BM182" s="55">
        <f t="shared" si="39"/>
        <v>62.237786430936964</v>
      </c>
      <c r="BO182" s="40">
        <v>28120496.533878386</v>
      </c>
      <c r="BP182" s="41">
        <v>6139513.3635428641</v>
      </c>
      <c r="BQ182" s="42">
        <v>81680</v>
      </c>
      <c r="BR182" s="12"/>
      <c r="BS182" s="43">
        <v>28202176.533878386</v>
      </c>
      <c r="BT182" s="12"/>
      <c r="BU182" s="40">
        <v>-166967.916</v>
      </c>
      <c r="BV182" s="41">
        <v>181495.43940000003</v>
      </c>
      <c r="BW182" s="42">
        <v>14527.523400000035</v>
      </c>
      <c r="BX182" s="44"/>
      <c r="BY182" s="43">
        <v>28216704.057278387</v>
      </c>
      <c r="BZ182" s="12"/>
      <c r="CA182" s="43">
        <v>545</v>
      </c>
    </row>
    <row r="183" spans="1:79" x14ac:dyDescent="0.25">
      <c r="A183" s="8">
        <v>560</v>
      </c>
      <c r="B183" s="8" t="s">
        <v>167</v>
      </c>
      <c r="C183" s="9">
        <v>16279</v>
      </c>
      <c r="D183" s="9">
        <v>33892853.720764667</v>
      </c>
      <c r="E183" s="9">
        <v>9544145.0763450507</v>
      </c>
      <c r="F183" s="49">
        <v>-1717126</v>
      </c>
      <c r="H183" s="96">
        <f t="shared" si="40"/>
        <v>32175727.720764667</v>
      </c>
      <c r="J183" s="135">
        <f t="shared" si="41"/>
        <v>-218329.93593400717</v>
      </c>
      <c r="K183" s="92">
        <f t="shared" si="42"/>
        <v>-6.739814389657337E-3</v>
      </c>
      <c r="L183" s="129">
        <f t="shared" si="35"/>
        <v>-13.411753543461341</v>
      </c>
      <c r="N183" s="116">
        <v>838376.45700000005</v>
      </c>
      <c r="O183" s="117">
        <v>890067</v>
      </c>
      <c r="P183" s="118">
        <f t="shared" si="43"/>
        <v>51690.542999999947</v>
      </c>
      <c r="R183" s="138">
        <f t="shared" si="44"/>
        <v>32227418.263764668</v>
      </c>
      <c r="T183" s="8">
        <v>560</v>
      </c>
      <c r="U183" s="8" t="s">
        <v>167</v>
      </c>
      <c r="V183" s="9">
        <v>16279</v>
      </c>
      <c r="W183" s="9">
        <v>33681672.753472731</v>
      </c>
      <c r="X183" s="9">
        <v>9370178.4343518168</v>
      </c>
      <c r="Y183" s="49">
        <v>-1717126</v>
      </c>
      <c r="AA183" s="96">
        <f t="shared" si="36"/>
        <v>31964546.753472731</v>
      </c>
      <c r="AC183" s="135">
        <f t="shared" si="45"/>
        <v>-429510.90322594345</v>
      </c>
      <c r="AD183" s="92">
        <f t="shared" si="46"/>
        <v>-1.3258941123639265E-2</v>
      </c>
      <c r="AE183" s="129">
        <f t="shared" si="37"/>
        <v>-26.38435427396913</v>
      </c>
      <c r="AG183" s="116">
        <v>838376.45700000005</v>
      </c>
      <c r="AH183" s="117">
        <v>890067</v>
      </c>
      <c r="AI183" s="118">
        <f t="shared" si="47"/>
        <v>51690.542999999947</v>
      </c>
      <c r="AK183" s="138">
        <f t="shared" si="48"/>
        <v>32016237.296472732</v>
      </c>
      <c r="AN183" s="40">
        <v>34111183.656698674</v>
      </c>
      <c r="AO183" s="41">
        <v>9386442.7431609854</v>
      </c>
      <c r="AP183" s="42">
        <v>-1717126</v>
      </c>
      <c r="AQ183" s="12"/>
      <c r="AR183" s="43">
        <v>32394057.656698674</v>
      </c>
      <c r="AS183" s="12"/>
      <c r="AT183" s="40">
        <v>-969063.37855200015</v>
      </c>
      <c r="AU183" s="41">
        <v>1015348.9883999999</v>
      </c>
      <c r="AV183" s="42">
        <v>46285.60984799976</v>
      </c>
      <c r="AW183" s="44"/>
      <c r="AX183" s="43">
        <v>32440343.266546674</v>
      </c>
      <c r="AY183" s="12"/>
      <c r="AZ183" s="43">
        <v>560</v>
      </c>
      <c r="BA183" s="10"/>
      <c r="BB183" s="8">
        <v>560</v>
      </c>
      <c r="BC183" s="8" t="s">
        <v>167</v>
      </c>
      <c r="BD183" s="9">
        <v>16279</v>
      </c>
      <c r="BE183" s="9">
        <v>33604667</v>
      </c>
      <c r="BF183" s="9">
        <v>8996549</v>
      </c>
      <c r="BG183" s="49">
        <f t="shared" si="49"/>
        <v>-1717126</v>
      </c>
      <c r="BI183" s="99">
        <f t="shared" si="38"/>
        <v>31887541</v>
      </c>
      <c r="BK183" s="55">
        <f t="shared" si="50"/>
        <v>-506516.65669867396</v>
      </c>
      <c r="BL183" s="92">
        <f t="shared" si="51"/>
        <v>-1.5636097893834945E-2</v>
      </c>
      <c r="BM183" s="55">
        <f t="shared" si="39"/>
        <v>-31.114727974609863</v>
      </c>
      <c r="BO183" s="40">
        <v>34111183.656698674</v>
      </c>
      <c r="BP183" s="41">
        <v>9386442.7431609854</v>
      </c>
      <c r="BQ183" s="42">
        <v>-1717126</v>
      </c>
      <c r="BR183" s="12"/>
      <c r="BS183" s="43">
        <v>32394057.656698674</v>
      </c>
      <c r="BT183" s="12"/>
      <c r="BU183" s="40">
        <v>-969063.37855200015</v>
      </c>
      <c r="BV183" s="41">
        <v>1015348.9883999999</v>
      </c>
      <c r="BW183" s="42">
        <v>46285.60984799976</v>
      </c>
      <c r="BX183" s="44"/>
      <c r="BY183" s="43">
        <v>32440343.266546674</v>
      </c>
      <c r="BZ183" s="12"/>
      <c r="CA183" s="43">
        <v>560</v>
      </c>
    </row>
    <row r="184" spans="1:79" x14ac:dyDescent="0.25">
      <c r="A184" s="8">
        <v>561</v>
      </c>
      <c r="B184" s="8" t="s">
        <v>168</v>
      </c>
      <c r="C184" s="9">
        <v>1363</v>
      </c>
      <c r="D184" s="9">
        <v>3938296.8247117633</v>
      </c>
      <c r="E184" s="9">
        <v>977256.93638153828</v>
      </c>
      <c r="F184" s="49">
        <v>-238740</v>
      </c>
      <c r="H184" s="96">
        <f t="shared" si="40"/>
        <v>3699556.8247117633</v>
      </c>
      <c r="J184" s="135">
        <f t="shared" si="41"/>
        <v>-96135.114470131695</v>
      </c>
      <c r="K184" s="92">
        <f t="shared" si="42"/>
        <v>-2.5327428044872417E-2</v>
      </c>
      <c r="L184" s="129">
        <f t="shared" si="35"/>
        <v>-70.531998877572775</v>
      </c>
      <c r="N184" s="116">
        <v>633895</v>
      </c>
      <c r="O184" s="117">
        <v>0</v>
      </c>
      <c r="P184" s="118">
        <f t="shared" si="43"/>
        <v>-633895</v>
      </c>
      <c r="R184" s="138">
        <f t="shared" si="44"/>
        <v>3065661.8247117633</v>
      </c>
      <c r="T184" s="8">
        <v>561</v>
      </c>
      <c r="U184" s="8" t="s">
        <v>168</v>
      </c>
      <c r="V184" s="9">
        <v>1363</v>
      </c>
      <c r="W184" s="9">
        <v>3965789.3693280215</v>
      </c>
      <c r="X184" s="9">
        <v>1000816.1197538463</v>
      </c>
      <c r="Y184" s="49">
        <v>-238740</v>
      </c>
      <c r="AA184" s="96">
        <f t="shared" si="36"/>
        <v>3727049.3693280215</v>
      </c>
      <c r="AC184" s="135">
        <f t="shared" si="45"/>
        <v>-68642.569853873458</v>
      </c>
      <c r="AD184" s="92">
        <f t="shared" si="46"/>
        <v>-1.8084336388128574E-2</v>
      </c>
      <c r="AE184" s="129">
        <f t="shared" si="37"/>
        <v>-50.361386539892486</v>
      </c>
      <c r="AG184" s="116">
        <v>633895</v>
      </c>
      <c r="AH184" s="117">
        <v>0</v>
      </c>
      <c r="AI184" s="118">
        <f t="shared" si="47"/>
        <v>-633895</v>
      </c>
      <c r="AK184" s="138">
        <f t="shared" si="48"/>
        <v>3093154.3693280215</v>
      </c>
      <c r="AN184" s="40">
        <v>4034431.939181895</v>
      </c>
      <c r="AO184" s="41">
        <v>1075372.9823630778</v>
      </c>
      <c r="AP184" s="42">
        <v>-238740</v>
      </c>
      <c r="AQ184" s="12"/>
      <c r="AR184" s="43">
        <v>3795691.939181895</v>
      </c>
      <c r="AS184" s="12"/>
      <c r="AT184" s="40">
        <v>-642892.21200000006</v>
      </c>
      <c r="AU184" s="41">
        <v>13147.08</v>
      </c>
      <c r="AV184" s="42">
        <v>-629745.1320000001</v>
      </c>
      <c r="AW184" s="44"/>
      <c r="AX184" s="43">
        <v>3165946.8071818948</v>
      </c>
      <c r="AY184" s="12"/>
      <c r="AZ184" s="43">
        <v>561</v>
      </c>
      <c r="BA184" s="10"/>
      <c r="BB184" s="8">
        <v>561</v>
      </c>
      <c r="BC184" s="8" t="s">
        <v>168</v>
      </c>
      <c r="BD184" s="9">
        <v>1363</v>
      </c>
      <c r="BE184" s="9">
        <v>3836203</v>
      </c>
      <c r="BF184" s="9">
        <v>935384</v>
      </c>
      <c r="BG184" s="49">
        <f t="shared" si="49"/>
        <v>-238740</v>
      </c>
      <c r="BI184" s="99">
        <f t="shared" si="38"/>
        <v>3597463</v>
      </c>
      <c r="BK184" s="55">
        <f t="shared" si="50"/>
        <v>-198228.939181895</v>
      </c>
      <c r="BL184" s="92">
        <f t="shared" si="51"/>
        <v>-5.2224717484480654E-2</v>
      </c>
      <c r="BM184" s="55">
        <f t="shared" si="39"/>
        <v>-145.4357587541416</v>
      </c>
      <c r="BO184" s="40">
        <v>4034431.939181895</v>
      </c>
      <c r="BP184" s="41">
        <v>1075372.9823630778</v>
      </c>
      <c r="BQ184" s="42">
        <v>-238740</v>
      </c>
      <c r="BR184" s="12"/>
      <c r="BS184" s="43">
        <v>3795691.939181895</v>
      </c>
      <c r="BT184" s="12"/>
      <c r="BU184" s="40">
        <v>-642892.21200000006</v>
      </c>
      <c r="BV184" s="41">
        <v>13147.08</v>
      </c>
      <c r="BW184" s="42">
        <v>-629745.1320000001</v>
      </c>
      <c r="BX184" s="44"/>
      <c r="BY184" s="43">
        <v>3165946.8071818948</v>
      </c>
      <c r="BZ184" s="12"/>
      <c r="CA184" s="43">
        <v>561</v>
      </c>
    </row>
    <row r="185" spans="1:79" x14ac:dyDescent="0.25">
      <c r="A185" s="8">
        <v>562</v>
      </c>
      <c r="B185" s="8" t="s">
        <v>169</v>
      </c>
      <c r="C185" s="9">
        <v>9312</v>
      </c>
      <c r="D185" s="9">
        <v>22757290.974916697</v>
      </c>
      <c r="E185" s="9">
        <v>5870503.9401887627</v>
      </c>
      <c r="F185" s="49">
        <v>-532671</v>
      </c>
      <c r="H185" s="96">
        <f t="shared" si="40"/>
        <v>22224619.974916697</v>
      </c>
      <c r="J185" s="135">
        <f t="shared" si="41"/>
        <v>-1581529.0382587276</v>
      </c>
      <c r="K185" s="92">
        <f t="shared" si="42"/>
        <v>-6.6433636006539162E-2</v>
      </c>
      <c r="L185" s="129">
        <f t="shared" si="35"/>
        <v>-169.83774036283586</v>
      </c>
      <c r="N185" s="116">
        <v>396754.22700000001</v>
      </c>
      <c r="O185" s="117">
        <v>179059</v>
      </c>
      <c r="P185" s="118">
        <f t="shared" si="43"/>
        <v>-217695.22700000001</v>
      </c>
      <c r="R185" s="138">
        <f t="shared" si="44"/>
        <v>22006924.747916695</v>
      </c>
      <c r="T185" s="8">
        <v>562</v>
      </c>
      <c r="U185" s="8" t="s">
        <v>169</v>
      </c>
      <c r="V185" s="9">
        <v>9312</v>
      </c>
      <c r="W185" s="9">
        <v>22712373.390659396</v>
      </c>
      <c r="X185" s="9">
        <v>5814491.3324152874</v>
      </c>
      <c r="Y185" s="49">
        <v>-532671</v>
      </c>
      <c r="AA185" s="96">
        <f t="shared" si="36"/>
        <v>22179702.390659396</v>
      </c>
      <c r="AC185" s="135">
        <f t="shared" si="45"/>
        <v>-1626446.6225160286</v>
      </c>
      <c r="AD185" s="92">
        <f t="shared" si="46"/>
        <v>-6.8320441983954552E-2</v>
      </c>
      <c r="AE185" s="129">
        <f t="shared" si="37"/>
        <v>-174.66136410180718</v>
      </c>
      <c r="AG185" s="116">
        <v>396754.22700000001</v>
      </c>
      <c r="AH185" s="117">
        <v>179059</v>
      </c>
      <c r="AI185" s="118">
        <f t="shared" si="47"/>
        <v>-217695.22700000001</v>
      </c>
      <c r="AK185" s="138">
        <f t="shared" si="48"/>
        <v>21962007.163659394</v>
      </c>
      <c r="AN185" s="40">
        <v>24338820.013175424</v>
      </c>
      <c r="AO185" s="41">
        <v>6090788.3363595568</v>
      </c>
      <c r="AP185" s="42">
        <v>-532671</v>
      </c>
      <c r="AQ185" s="12"/>
      <c r="AR185" s="43">
        <v>23806149.013175424</v>
      </c>
      <c r="AS185" s="12"/>
      <c r="AT185" s="40">
        <v>-352863.68307600002</v>
      </c>
      <c r="AU185" s="41">
        <v>253870.11480000001</v>
      </c>
      <c r="AV185" s="42">
        <v>-98993.568276000005</v>
      </c>
      <c r="AW185" s="44"/>
      <c r="AX185" s="43">
        <v>23707155.444899425</v>
      </c>
      <c r="AY185" s="12"/>
      <c r="AZ185" s="43">
        <v>562</v>
      </c>
      <c r="BA185" s="10"/>
      <c r="BB185" s="8">
        <v>562</v>
      </c>
      <c r="BC185" s="8" t="s">
        <v>169</v>
      </c>
      <c r="BD185" s="9">
        <v>9312</v>
      </c>
      <c r="BE185" s="9">
        <v>22531080</v>
      </c>
      <c r="BF185" s="9">
        <v>5718580</v>
      </c>
      <c r="BG185" s="49">
        <f t="shared" si="49"/>
        <v>-532671</v>
      </c>
      <c r="BI185" s="99">
        <f t="shared" si="38"/>
        <v>21998409</v>
      </c>
      <c r="BK185" s="55">
        <f t="shared" si="50"/>
        <v>-1807740.0131754242</v>
      </c>
      <c r="BL185" s="92">
        <f t="shared" si="51"/>
        <v>-7.5935843809720641E-2</v>
      </c>
      <c r="BM185" s="55">
        <f t="shared" si="39"/>
        <v>-194.13015605406187</v>
      </c>
      <c r="BO185" s="40">
        <v>24338820.013175424</v>
      </c>
      <c r="BP185" s="41">
        <v>6090788.3363595568</v>
      </c>
      <c r="BQ185" s="42">
        <v>-532671</v>
      </c>
      <c r="BR185" s="12"/>
      <c r="BS185" s="43">
        <v>23806149.013175424</v>
      </c>
      <c r="BT185" s="12"/>
      <c r="BU185" s="40">
        <v>-352863.68307600002</v>
      </c>
      <c r="BV185" s="41">
        <v>253870.11480000001</v>
      </c>
      <c r="BW185" s="42">
        <v>-98993.568276000005</v>
      </c>
      <c r="BX185" s="44"/>
      <c r="BY185" s="43">
        <v>23707155.444899425</v>
      </c>
      <c r="BZ185" s="12"/>
      <c r="CA185" s="43">
        <v>562</v>
      </c>
    </row>
    <row r="186" spans="1:79" x14ac:dyDescent="0.25">
      <c r="A186" s="8">
        <v>563</v>
      </c>
      <c r="B186" s="8" t="s">
        <v>170</v>
      </c>
      <c r="C186" s="9">
        <v>7514</v>
      </c>
      <c r="D186" s="9">
        <v>24467034.321153406</v>
      </c>
      <c r="E186" s="9">
        <v>5918952.611126435</v>
      </c>
      <c r="F186" s="49">
        <v>-430142</v>
      </c>
      <c r="H186" s="96">
        <f t="shared" si="40"/>
        <v>24036892.321153406</v>
      </c>
      <c r="J186" s="135">
        <f t="shared" si="41"/>
        <v>-630933.34566199407</v>
      </c>
      <c r="K186" s="92">
        <f t="shared" si="42"/>
        <v>-2.5577177096348724E-2</v>
      </c>
      <c r="L186" s="129">
        <f t="shared" si="35"/>
        <v>-83.967706369709092</v>
      </c>
      <c r="N186" s="116">
        <v>109278.26999999999</v>
      </c>
      <c r="O186" s="117">
        <v>188338.7</v>
      </c>
      <c r="P186" s="118">
        <f t="shared" si="43"/>
        <v>79060.430000000022</v>
      </c>
      <c r="R186" s="138">
        <f t="shared" si="44"/>
        <v>24115952.751153406</v>
      </c>
      <c r="T186" s="8">
        <v>563</v>
      </c>
      <c r="U186" s="8" t="s">
        <v>170</v>
      </c>
      <c r="V186" s="9">
        <v>7514</v>
      </c>
      <c r="W186" s="9">
        <v>24484529.498873364</v>
      </c>
      <c r="X186" s="9">
        <v>5827838.8365682773</v>
      </c>
      <c r="Y186" s="49">
        <v>-430142</v>
      </c>
      <c r="AA186" s="96">
        <f t="shared" si="36"/>
        <v>24054387.498873364</v>
      </c>
      <c r="AC186" s="135">
        <f t="shared" si="45"/>
        <v>-613438.16794203594</v>
      </c>
      <c r="AD186" s="92">
        <f t="shared" si="46"/>
        <v>-2.4867946458988835E-2</v>
      </c>
      <c r="AE186" s="129">
        <f t="shared" si="37"/>
        <v>-81.639362249405906</v>
      </c>
      <c r="AG186" s="116">
        <v>109278.26999999999</v>
      </c>
      <c r="AH186" s="117">
        <v>188338.7</v>
      </c>
      <c r="AI186" s="118">
        <f t="shared" si="47"/>
        <v>79060.430000000022</v>
      </c>
      <c r="AK186" s="138">
        <f t="shared" si="48"/>
        <v>24133447.928873364</v>
      </c>
      <c r="AN186" s="40">
        <v>25097967.6668154</v>
      </c>
      <c r="AO186" s="41">
        <v>5849662.8914758638</v>
      </c>
      <c r="AP186" s="42">
        <v>-430142</v>
      </c>
      <c r="AQ186" s="12"/>
      <c r="AR186" s="43">
        <v>24667825.6668154</v>
      </c>
      <c r="AS186" s="12"/>
      <c r="AT186" s="40">
        <v>-101968.75248</v>
      </c>
      <c r="AU186" s="41">
        <v>253804.37940000001</v>
      </c>
      <c r="AV186" s="42">
        <v>151835.62692000001</v>
      </c>
      <c r="AW186" s="44"/>
      <c r="AX186" s="43">
        <v>24819661.2937354</v>
      </c>
      <c r="AY186" s="12"/>
      <c r="AZ186" s="43">
        <v>563</v>
      </c>
      <c r="BA186" s="10"/>
      <c r="BB186" s="8">
        <v>563</v>
      </c>
      <c r="BC186" s="8" t="s">
        <v>170</v>
      </c>
      <c r="BD186" s="9">
        <v>7514</v>
      </c>
      <c r="BE186" s="9">
        <v>24339130</v>
      </c>
      <c r="BF186" s="9">
        <v>5702037</v>
      </c>
      <c r="BG186" s="49">
        <f t="shared" si="49"/>
        <v>-430142</v>
      </c>
      <c r="BI186" s="99">
        <f t="shared" si="38"/>
        <v>23908988</v>
      </c>
      <c r="BK186" s="55">
        <f t="shared" si="50"/>
        <v>-758837.66681540012</v>
      </c>
      <c r="BL186" s="92">
        <f t="shared" si="51"/>
        <v>-3.0762243785281525E-2</v>
      </c>
      <c r="BM186" s="55">
        <f t="shared" si="39"/>
        <v>-100.9898412051371</v>
      </c>
      <c r="BO186" s="40">
        <v>25097967.6668154</v>
      </c>
      <c r="BP186" s="41">
        <v>5849662.8914758638</v>
      </c>
      <c r="BQ186" s="42">
        <v>-430142</v>
      </c>
      <c r="BR186" s="12"/>
      <c r="BS186" s="43">
        <v>24667825.6668154</v>
      </c>
      <c r="BT186" s="12"/>
      <c r="BU186" s="40">
        <v>-101968.75248</v>
      </c>
      <c r="BV186" s="41">
        <v>253804.37940000001</v>
      </c>
      <c r="BW186" s="42">
        <v>151835.62692000001</v>
      </c>
      <c r="BX186" s="44"/>
      <c r="BY186" s="43">
        <v>24819661.2937354</v>
      </c>
      <c r="BZ186" s="12"/>
      <c r="CA186" s="43">
        <v>563</v>
      </c>
    </row>
    <row r="187" spans="1:79" x14ac:dyDescent="0.25">
      <c r="A187" s="8">
        <v>564</v>
      </c>
      <c r="B187" s="8" t="s">
        <v>171</v>
      </c>
      <c r="C187" s="9">
        <v>200526</v>
      </c>
      <c r="D187" s="9">
        <v>275519121.65283811</v>
      </c>
      <c r="E187" s="9">
        <v>39150729.767784029</v>
      </c>
      <c r="F187" s="49">
        <v>-4746417</v>
      </c>
      <c r="H187" s="96">
        <f t="shared" si="40"/>
        <v>270772704.65283811</v>
      </c>
      <c r="J187" s="135">
        <f t="shared" si="41"/>
        <v>980097.96763533354</v>
      </c>
      <c r="K187" s="92">
        <f t="shared" si="42"/>
        <v>3.6327828982316165E-3</v>
      </c>
      <c r="L187" s="129">
        <f t="shared" si="35"/>
        <v>4.8876353571872651</v>
      </c>
      <c r="N187" s="116">
        <v>11396698.873</v>
      </c>
      <c r="O187" s="117">
        <v>948489.9</v>
      </c>
      <c r="P187" s="118">
        <f t="shared" si="43"/>
        <v>-10448208.972999999</v>
      </c>
      <c r="R187" s="138">
        <f t="shared" si="44"/>
        <v>260324495.67983812</v>
      </c>
      <c r="T187" s="8">
        <v>564</v>
      </c>
      <c r="U187" s="8" t="s">
        <v>171</v>
      </c>
      <c r="V187" s="9">
        <v>200526</v>
      </c>
      <c r="W187" s="9">
        <v>272907433.55896735</v>
      </c>
      <c r="X187" s="9">
        <v>37306234.795183949</v>
      </c>
      <c r="Y187" s="49">
        <v>-4746417</v>
      </c>
      <c r="AA187" s="96">
        <f t="shared" si="36"/>
        <v>268161016.55896735</v>
      </c>
      <c r="AC187" s="135">
        <f t="shared" si="45"/>
        <v>-1631590.1262354255</v>
      </c>
      <c r="AD187" s="92">
        <f t="shared" si="46"/>
        <v>-6.047571674709323E-3</v>
      </c>
      <c r="AE187" s="129">
        <f t="shared" si="37"/>
        <v>-8.1365515007302065</v>
      </c>
      <c r="AG187" s="116">
        <v>11396698.873</v>
      </c>
      <c r="AH187" s="117">
        <v>948489.9</v>
      </c>
      <c r="AI187" s="118">
        <f t="shared" si="47"/>
        <v>-10448208.972999999</v>
      </c>
      <c r="AK187" s="138">
        <f t="shared" si="48"/>
        <v>257712807.58596736</v>
      </c>
      <c r="AN187" s="40">
        <v>274539023.68520278</v>
      </c>
      <c r="AO187" s="41">
        <v>33443193.747640148</v>
      </c>
      <c r="AP187" s="42">
        <v>-4746417</v>
      </c>
      <c r="AQ187" s="12"/>
      <c r="AR187" s="43">
        <v>269792606.68520278</v>
      </c>
      <c r="AS187" s="12"/>
      <c r="AT187" s="40">
        <v>-10874804.428199999</v>
      </c>
      <c r="AU187" s="41">
        <v>811634.98379999993</v>
      </c>
      <c r="AV187" s="42">
        <v>-10063169.444399999</v>
      </c>
      <c r="AW187" s="44"/>
      <c r="AX187" s="43">
        <v>259729437.24080276</v>
      </c>
      <c r="AY187" s="12"/>
      <c r="AZ187" s="43">
        <v>564</v>
      </c>
      <c r="BA187" s="10"/>
      <c r="BB187" s="8">
        <v>564</v>
      </c>
      <c r="BC187" s="8" t="s">
        <v>171</v>
      </c>
      <c r="BD187" s="9">
        <v>200526</v>
      </c>
      <c r="BE187" s="9">
        <v>272392524</v>
      </c>
      <c r="BF187" s="9">
        <v>35969150</v>
      </c>
      <c r="BG187" s="49">
        <f t="shared" si="49"/>
        <v>-4746417</v>
      </c>
      <c r="BI187" s="99">
        <f t="shared" si="38"/>
        <v>267646107</v>
      </c>
      <c r="BK187" s="55">
        <f t="shared" si="50"/>
        <v>-2146499.6852027774</v>
      </c>
      <c r="BL187" s="92">
        <f t="shared" si="51"/>
        <v>-7.9561101083371749E-3</v>
      </c>
      <c r="BM187" s="55">
        <f t="shared" si="39"/>
        <v>-10.704345996044291</v>
      </c>
      <c r="BO187" s="40">
        <v>274539023.68520278</v>
      </c>
      <c r="BP187" s="41">
        <v>33443193.747640148</v>
      </c>
      <c r="BQ187" s="42">
        <v>-4746417</v>
      </c>
      <c r="BR187" s="12"/>
      <c r="BS187" s="43">
        <v>269792606.68520278</v>
      </c>
      <c r="BT187" s="12"/>
      <c r="BU187" s="40">
        <v>-10874804.428199999</v>
      </c>
      <c r="BV187" s="41">
        <v>811634.98379999993</v>
      </c>
      <c r="BW187" s="42">
        <v>-10063169.444399999</v>
      </c>
      <c r="BX187" s="44"/>
      <c r="BY187" s="43">
        <v>259729437.24080276</v>
      </c>
      <c r="BZ187" s="12"/>
      <c r="CA187" s="43">
        <v>564</v>
      </c>
    </row>
    <row r="188" spans="1:79" x14ac:dyDescent="0.25">
      <c r="A188" s="8">
        <v>576</v>
      </c>
      <c r="B188" s="8" t="s">
        <v>172</v>
      </c>
      <c r="C188" s="9">
        <v>3073</v>
      </c>
      <c r="D188" s="9">
        <v>9617488.293360861</v>
      </c>
      <c r="E188" s="9">
        <v>2141952.1731999996</v>
      </c>
      <c r="F188" s="49">
        <v>-267610</v>
      </c>
      <c r="H188" s="96">
        <f t="shared" si="40"/>
        <v>9349878.293360861</v>
      </c>
      <c r="J188" s="135">
        <f t="shared" si="41"/>
        <v>-223815.0504745543</v>
      </c>
      <c r="K188" s="92">
        <f t="shared" si="42"/>
        <v>-2.337813030314688E-2</v>
      </c>
      <c r="L188" s="129">
        <f t="shared" si="35"/>
        <v>-72.832753164514898</v>
      </c>
      <c r="N188" s="116">
        <v>59494.64</v>
      </c>
      <c r="O188" s="117">
        <v>40517</v>
      </c>
      <c r="P188" s="118">
        <f t="shared" si="43"/>
        <v>-18977.64</v>
      </c>
      <c r="R188" s="138">
        <f t="shared" si="44"/>
        <v>9330900.6533608604</v>
      </c>
      <c r="T188" s="8">
        <v>576</v>
      </c>
      <c r="U188" s="8" t="s">
        <v>172</v>
      </c>
      <c r="V188" s="9">
        <v>3073</v>
      </c>
      <c r="W188" s="9">
        <v>9668789.1904141027</v>
      </c>
      <c r="X188" s="9">
        <v>2160098.53369143</v>
      </c>
      <c r="Y188" s="49">
        <v>-267610</v>
      </c>
      <c r="AA188" s="96">
        <f t="shared" si="36"/>
        <v>9401179.1904141027</v>
      </c>
      <c r="AC188" s="135">
        <f t="shared" si="45"/>
        <v>-172514.15342131257</v>
      </c>
      <c r="AD188" s="92">
        <f t="shared" si="46"/>
        <v>-1.801960301270731E-2</v>
      </c>
      <c r="AE188" s="129">
        <f t="shared" si="37"/>
        <v>-56.138676674686813</v>
      </c>
      <c r="AG188" s="116">
        <v>59494.64</v>
      </c>
      <c r="AH188" s="117">
        <v>40517</v>
      </c>
      <c r="AI188" s="118">
        <f t="shared" si="47"/>
        <v>-18977.64</v>
      </c>
      <c r="AK188" s="138">
        <f t="shared" si="48"/>
        <v>9382201.5504141022</v>
      </c>
      <c r="AN188" s="40">
        <v>9841303.3438354153</v>
      </c>
      <c r="AO188" s="41">
        <v>2190874.3012114293</v>
      </c>
      <c r="AP188" s="42">
        <v>-267610</v>
      </c>
      <c r="AQ188" s="12"/>
      <c r="AR188" s="43">
        <v>9573693.3438354153</v>
      </c>
      <c r="AS188" s="12"/>
      <c r="AT188" s="40">
        <v>-53903.028000000006</v>
      </c>
      <c r="AU188" s="41">
        <v>30238.284</v>
      </c>
      <c r="AV188" s="42">
        <v>-23664.744000000006</v>
      </c>
      <c r="AW188" s="44"/>
      <c r="AX188" s="43">
        <v>9550028.5998354144</v>
      </c>
      <c r="AY188" s="12"/>
      <c r="AZ188" s="43">
        <v>576</v>
      </c>
      <c r="BA188" s="10"/>
      <c r="BB188" s="8">
        <v>576</v>
      </c>
      <c r="BC188" s="8" t="s">
        <v>172</v>
      </c>
      <c r="BD188" s="9">
        <v>3073</v>
      </c>
      <c r="BE188" s="9">
        <v>9230608</v>
      </c>
      <c r="BF188" s="9">
        <v>1648506</v>
      </c>
      <c r="BG188" s="49">
        <f t="shared" si="49"/>
        <v>-267610</v>
      </c>
      <c r="BI188" s="99">
        <f t="shared" si="38"/>
        <v>8962998</v>
      </c>
      <c r="BK188" s="55">
        <f t="shared" si="50"/>
        <v>-610695.34383541532</v>
      </c>
      <c r="BL188" s="92">
        <f t="shared" si="51"/>
        <v>-6.3788897544817161E-2</v>
      </c>
      <c r="BM188" s="55">
        <f t="shared" si="39"/>
        <v>-198.7293666890385</v>
      </c>
      <c r="BO188" s="40">
        <v>9841303.3438354153</v>
      </c>
      <c r="BP188" s="41">
        <v>2190874.3012114293</v>
      </c>
      <c r="BQ188" s="42">
        <v>-267610</v>
      </c>
      <c r="BR188" s="12"/>
      <c r="BS188" s="43">
        <v>9573693.3438354153</v>
      </c>
      <c r="BT188" s="12"/>
      <c r="BU188" s="40">
        <v>-53903.028000000006</v>
      </c>
      <c r="BV188" s="41">
        <v>30238.284</v>
      </c>
      <c r="BW188" s="42">
        <v>-23664.744000000006</v>
      </c>
      <c r="BX188" s="44"/>
      <c r="BY188" s="43">
        <v>9550028.5998354144</v>
      </c>
      <c r="BZ188" s="12"/>
      <c r="CA188" s="43">
        <v>576</v>
      </c>
    </row>
    <row r="189" spans="1:79" x14ac:dyDescent="0.25">
      <c r="A189" s="8">
        <v>577</v>
      </c>
      <c r="B189" s="8" t="s">
        <v>173</v>
      </c>
      <c r="C189" s="9">
        <v>10713</v>
      </c>
      <c r="D189" s="9">
        <v>13593852.913228309</v>
      </c>
      <c r="E189" s="9">
        <v>1516323.7127749387</v>
      </c>
      <c r="F189" s="49">
        <v>-179980</v>
      </c>
      <c r="H189" s="96">
        <f t="shared" si="40"/>
        <v>13413872.913228309</v>
      </c>
      <c r="J189" s="135">
        <f t="shared" si="41"/>
        <v>-316229.85394364595</v>
      </c>
      <c r="K189" s="92">
        <f t="shared" si="42"/>
        <v>-2.3031863585153713E-2</v>
      </c>
      <c r="L189" s="129">
        <f t="shared" si="35"/>
        <v>-29.518328567501722</v>
      </c>
      <c r="N189" s="116">
        <v>221062.05900000001</v>
      </c>
      <c r="O189" s="117">
        <v>316294</v>
      </c>
      <c r="P189" s="118">
        <f t="shared" si="43"/>
        <v>95231.940999999992</v>
      </c>
      <c r="R189" s="138">
        <f t="shared" si="44"/>
        <v>13509104.854228308</v>
      </c>
      <c r="T189" s="8">
        <v>577</v>
      </c>
      <c r="U189" s="8" t="s">
        <v>173</v>
      </c>
      <c r="V189" s="9">
        <v>10713</v>
      </c>
      <c r="W189" s="9">
        <v>13410695.127327021</v>
      </c>
      <c r="X189" s="9">
        <v>1417623.6734380741</v>
      </c>
      <c r="Y189" s="49">
        <v>-179980</v>
      </c>
      <c r="AA189" s="96">
        <f t="shared" si="36"/>
        <v>13230715.127327021</v>
      </c>
      <c r="AC189" s="135">
        <f t="shared" si="45"/>
        <v>-499387.63984493352</v>
      </c>
      <c r="AD189" s="92">
        <f t="shared" si="46"/>
        <v>-3.6371733577912208E-2</v>
      </c>
      <c r="AE189" s="129">
        <f t="shared" si="37"/>
        <v>-46.615106865017594</v>
      </c>
      <c r="AG189" s="116">
        <v>221062.05900000001</v>
      </c>
      <c r="AH189" s="117">
        <v>316294</v>
      </c>
      <c r="AI189" s="118">
        <f t="shared" si="47"/>
        <v>95231.940999999992</v>
      </c>
      <c r="AK189" s="138">
        <f t="shared" si="48"/>
        <v>13325947.068327021</v>
      </c>
      <c r="AN189" s="40">
        <v>13910082.767171955</v>
      </c>
      <c r="AO189" s="41">
        <v>1292503.6715296444</v>
      </c>
      <c r="AP189" s="42">
        <v>-179980</v>
      </c>
      <c r="AQ189" s="12"/>
      <c r="AR189" s="43">
        <v>13730102.767171955</v>
      </c>
      <c r="AS189" s="12"/>
      <c r="AT189" s="40">
        <v>-259089.50555999999</v>
      </c>
      <c r="AU189" s="41">
        <v>289235.76</v>
      </c>
      <c r="AV189" s="42">
        <v>30146.254440000019</v>
      </c>
      <c r="AW189" s="44"/>
      <c r="AX189" s="43">
        <v>13760249.021611955</v>
      </c>
      <c r="AY189" s="12"/>
      <c r="AZ189" s="43">
        <v>577</v>
      </c>
      <c r="BA189" s="10"/>
      <c r="BB189" s="8">
        <v>577</v>
      </c>
      <c r="BC189" s="8" t="s">
        <v>173</v>
      </c>
      <c r="BD189" s="9">
        <v>10713</v>
      </c>
      <c r="BE189" s="9">
        <v>13535903</v>
      </c>
      <c r="BF189" s="9">
        <v>1238488</v>
      </c>
      <c r="BG189" s="49">
        <f t="shared" si="49"/>
        <v>-179980</v>
      </c>
      <c r="BI189" s="99">
        <f t="shared" si="38"/>
        <v>13355923</v>
      </c>
      <c r="BK189" s="55">
        <f t="shared" si="50"/>
        <v>-374179.76717195474</v>
      </c>
      <c r="BL189" s="92">
        <f t="shared" si="51"/>
        <v>-2.7252510306521621E-2</v>
      </c>
      <c r="BM189" s="55">
        <f t="shared" si="39"/>
        <v>-34.927636252399395</v>
      </c>
      <c r="BO189" s="40">
        <v>13910082.767171955</v>
      </c>
      <c r="BP189" s="41">
        <v>1292503.6715296444</v>
      </c>
      <c r="BQ189" s="42">
        <v>-179980</v>
      </c>
      <c r="BR189" s="12"/>
      <c r="BS189" s="43">
        <v>13730102.767171955</v>
      </c>
      <c r="BT189" s="12"/>
      <c r="BU189" s="40">
        <v>-259089.50555999999</v>
      </c>
      <c r="BV189" s="41">
        <v>289235.76</v>
      </c>
      <c r="BW189" s="42">
        <v>30146.254440000019</v>
      </c>
      <c r="BX189" s="44"/>
      <c r="BY189" s="43">
        <v>13760249.021611955</v>
      </c>
      <c r="BZ189" s="12"/>
      <c r="CA189" s="43">
        <v>577</v>
      </c>
    </row>
    <row r="190" spans="1:79" x14ac:dyDescent="0.25">
      <c r="A190" s="8">
        <v>578</v>
      </c>
      <c r="B190" s="8" t="s">
        <v>174</v>
      </c>
      <c r="C190" s="9">
        <v>3491</v>
      </c>
      <c r="D190" s="9">
        <v>12810405.30238511</v>
      </c>
      <c r="E190" s="9">
        <v>3223374.4359818171</v>
      </c>
      <c r="F190" s="49">
        <v>1976</v>
      </c>
      <c r="H190" s="96">
        <f t="shared" si="40"/>
        <v>12812381.30238511</v>
      </c>
      <c r="J190" s="135">
        <f t="shared" si="41"/>
        <v>112413.28998903558</v>
      </c>
      <c r="K190" s="92">
        <f t="shared" si="42"/>
        <v>8.8514624508748523E-3</v>
      </c>
      <c r="L190" s="129">
        <f t="shared" si="35"/>
        <v>32.200885130058886</v>
      </c>
      <c r="N190" s="116">
        <v>69323.28</v>
      </c>
      <c r="O190" s="117">
        <v>78616.05</v>
      </c>
      <c r="P190" s="118">
        <f t="shared" si="43"/>
        <v>9292.7700000000041</v>
      </c>
      <c r="R190" s="138">
        <f t="shared" si="44"/>
        <v>12821674.07238511</v>
      </c>
      <c r="T190" s="8">
        <v>578</v>
      </c>
      <c r="U190" s="8" t="s">
        <v>174</v>
      </c>
      <c r="V190" s="9">
        <v>3491</v>
      </c>
      <c r="W190" s="9">
        <v>12836064.453748392</v>
      </c>
      <c r="X190" s="9">
        <v>3181721.5660727271</v>
      </c>
      <c r="Y190" s="49">
        <v>1976</v>
      </c>
      <c r="AA190" s="96">
        <f t="shared" si="36"/>
        <v>12838040.453748392</v>
      </c>
      <c r="AC190" s="135">
        <f t="shared" si="45"/>
        <v>138072.44135231711</v>
      </c>
      <c r="AD190" s="92">
        <f t="shared" si="46"/>
        <v>1.0871873158857452E-2</v>
      </c>
      <c r="AE190" s="129">
        <f t="shared" si="37"/>
        <v>39.55097145583418</v>
      </c>
      <c r="AG190" s="116">
        <v>69323.28</v>
      </c>
      <c r="AH190" s="117">
        <v>78616.05</v>
      </c>
      <c r="AI190" s="118">
        <f t="shared" si="47"/>
        <v>9292.7700000000041</v>
      </c>
      <c r="AK190" s="138">
        <f t="shared" si="48"/>
        <v>12847333.223748391</v>
      </c>
      <c r="AN190" s="40">
        <v>12697992.012396075</v>
      </c>
      <c r="AO190" s="41">
        <v>3313162.4647745467</v>
      </c>
      <c r="AP190" s="42">
        <v>1976</v>
      </c>
      <c r="AQ190" s="12"/>
      <c r="AR190" s="43">
        <v>12699968.012396075</v>
      </c>
      <c r="AS190" s="12"/>
      <c r="AT190" s="40">
        <v>-44765.807399999998</v>
      </c>
      <c r="AU190" s="41">
        <v>77567.771999999997</v>
      </c>
      <c r="AV190" s="42">
        <v>32801.964599999999</v>
      </c>
      <c r="AW190" s="44"/>
      <c r="AX190" s="43">
        <v>12732769.976996075</v>
      </c>
      <c r="AY190" s="12"/>
      <c r="AZ190" s="43">
        <v>578</v>
      </c>
      <c r="BA190" s="10"/>
      <c r="BB190" s="8">
        <v>578</v>
      </c>
      <c r="BC190" s="8" t="s">
        <v>174</v>
      </c>
      <c r="BD190" s="9">
        <v>3491</v>
      </c>
      <c r="BE190" s="9">
        <v>12515274</v>
      </c>
      <c r="BF190" s="9">
        <v>3153516</v>
      </c>
      <c r="BG190" s="49">
        <f t="shared" si="49"/>
        <v>1976</v>
      </c>
      <c r="BI190" s="99">
        <f t="shared" si="38"/>
        <v>12517250</v>
      </c>
      <c r="BK190" s="55">
        <f t="shared" si="50"/>
        <v>-182718.01239607483</v>
      </c>
      <c r="BL190" s="92">
        <f t="shared" si="51"/>
        <v>-1.4387281307931564E-2</v>
      </c>
      <c r="BM190" s="55">
        <f t="shared" si="39"/>
        <v>-52.339734287045211</v>
      </c>
      <c r="BO190" s="40">
        <v>12697992.012396075</v>
      </c>
      <c r="BP190" s="41">
        <v>3313162.4647745467</v>
      </c>
      <c r="BQ190" s="42">
        <v>1976</v>
      </c>
      <c r="BR190" s="12"/>
      <c r="BS190" s="43">
        <v>12699968.012396075</v>
      </c>
      <c r="BT190" s="12"/>
      <c r="BU190" s="40">
        <v>-44765.807399999998</v>
      </c>
      <c r="BV190" s="41">
        <v>77567.771999999997</v>
      </c>
      <c r="BW190" s="42">
        <v>32801.964599999999</v>
      </c>
      <c r="BX190" s="44"/>
      <c r="BY190" s="43">
        <v>12732769.976996075</v>
      </c>
      <c r="BZ190" s="12"/>
      <c r="CA190" s="43">
        <v>578</v>
      </c>
    </row>
    <row r="191" spans="1:79" x14ac:dyDescent="0.25">
      <c r="A191" s="8">
        <v>580</v>
      </c>
      <c r="B191" s="8" t="s">
        <v>175</v>
      </c>
      <c r="C191" s="9">
        <v>5126</v>
      </c>
      <c r="D191" s="9">
        <v>16975545.168483865</v>
      </c>
      <c r="E191" s="9">
        <v>3777422.7540512807</v>
      </c>
      <c r="F191" s="49">
        <v>-562136</v>
      </c>
      <c r="H191" s="96">
        <f t="shared" si="40"/>
        <v>16413409.168483865</v>
      </c>
      <c r="J191" s="135">
        <f t="shared" si="41"/>
        <v>-1345551.1366720237</v>
      </c>
      <c r="K191" s="92">
        <f t="shared" si="42"/>
        <v>-7.5767449983058704E-2</v>
      </c>
      <c r="L191" s="129">
        <f t="shared" si="35"/>
        <v>-262.4953446492438</v>
      </c>
      <c r="N191" s="116">
        <v>91490</v>
      </c>
      <c r="O191" s="117">
        <v>105867</v>
      </c>
      <c r="P191" s="118">
        <f t="shared" si="43"/>
        <v>14377</v>
      </c>
      <c r="R191" s="138">
        <f t="shared" si="44"/>
        <v>16427786.168483865</v>
      </c>
      <c r="T191" s="8">
        <v>580</v>
      </c>
      <c r="U191" s="8" t="s">
        <v>175</v>
      </c>
      <c r="V191" s="9">
        <v>5126</v>
      </c>
      <c r="W191" s="9">
        <v>17000794.634501155</v>
      </c>
      <c r="X191" s="9">
        <v>3742494.5469046165</v>
      </c>
      <c r="Y191" s="49">
        <v>-562136</v>
      </c>
      <c r="AA191" s="96">
        <f t="shared" si="36"/>
        <v>16438658.634501155</v>
      </c>
      <c r="AC191" s="135">
        <f t="shared" si="45"/>
        <v>-1320301.6706547327</v>
      </c>
      <c r="AD191" s="92">
        <f t="shared" si="46"/>
        <v>-7.43456625820271E-2</v>
      </c>
      <c r="AE191" s="129">
        <f t="shared" si="37"/>
        <v>-257.56958069737277</v>
      </c>
      <c r="AG191" s="116">
        <v>91490</v>
      </c>
      <c r="AH191" s="117">
        <v>105867</v>
      </c>
      <c r="AI191" s="118">
        <f t="shared" si="47"/>
        <v>14377</v>
      </c>
      <c r="AK191" s="138">
        <f t="shared" si="48"/>
        <v>16453035.634501155</v>
      </c>
      <c r="AN191" s="40">
        <v>18321096.305155888</v>
      </c>
      <c r="AO191" s="41">
        <v>4144412.9342276962</v>
      </c>
      <c r="AP191" s="42">
        <v>-562136</v>
      </c>
      <c r="AQ191" s="12"/>
      <c r="AR191" s="43">
        <v>17758960.305155888</v>
      </c>
      <c r="AS191" s="12"/>
      <c r="AT191" s="40">
        <v>-115694.304</v>
      </c>
      <c r="AU191" s="41">
        <v>122267.84400000001</v>
      </c>
      <c r="AV191" s="42">
        <v>6573.5400000000081</v>
      </c>
      <c r="AW191" s="44"/>
      <c r="AX191" s="43">
        <v>17765533.845155887</v>
      </c>
      <c r="AY191" s="12"/>
      <c r="AZ191" s="43">
        <v>580</v>
      </c>
      <c r="BA191" s="10"/>
      <c r="BB191" s="8">
        <v>580</v>
      </c>
      <c r="BC191" s="8" t="s">
        <v>175</v>
      </c>
      <c r="BD191" s="9">
        <v>5126</v>
      </c>
      <c r="BE191" s="9">
        <v>17044456</v>
      </c>
      <c r="BF191" s="9">
        <v>3689587</v>
      </c>
      <c r="BG191" s="49">
        <f t="shared" si="49"/>
        <v>-562136</v>
      </c>
      <c r="BI191" s="99">
        <f t="shared" si="38"/>
        <v>16482320</v>
      </c>
      <c r="BK191" s="55">
        <f t="shared" si="50"/>
        <v>-1276640.3051558882</v>
      </c>
      <c r="BL191" s="92">
        <f t="shared" si="51"/>
        <v>-7.1887108435353966E-2</v>
      </c>
      <c r="BM191" s="55">
        <f t="shared" si="39"/>
        <v>-249.05195184469142</v>
      </c>
      <c r="BO191" s="40">
        <v>18321096.305155888</v>
      </c>
      <c r="BP191" s="41">
        <v>4144412.9342276962</v>
      </c>
      <c r="BQ191" s="42">
        <v>-562136</v>
      </c>
      <c r="BR191" s="12"/>
      <c r="BS191" s="43">
        <v>17758960.305155888</v>
      </c>
      <c r="BT191" s="12"/>
      <c r="BU191" s="40">
        <v>-115694.304</v>
      </c>
      <c r="BV191" s="41">
        <v>122267.84400000001</v>
      </c>
      <c r="BW191" s="42">
        <v>6573.5400000000081</v>
      </c>
      <c r="BX191" s="44"/>
      <c r="BY191" s="43">
        <v>17765533.845155887</v>
      </c>
      <c r="BZ191" s="12"/>
      <c r="CA191" s="43">
        <v>580</v>
      </c>
    </row>
    <row r="192" spans="1:79" x14ac:dyDescent="0.25">
      <c r="A192" s="8">
        <v>581</v>
      </c>
      <c r="B192" s="8" t="s">
        <v>176</v>
      </c>
      <c r="C192" s="9">
        <v>6692</v>
      </c>
      <c r="D192" s="9">
        <v>18745358.335108746</v>
      </c>
      <c r="E192" s="9">
        <v>4701115.0426857136</v>
      </c>
      <c r="F192" s="49">
        <v>-610219</v>
      </c>
      <c r="H192" s="96">
        <f t="shared" si="40"/>
        <v>18135139.335108746</v>
      </c>
      <c r="J192" s="135">
        <f t="shared" si="41"/>
        <v>-320231.82847738266</v>
      </c>
      <c r="K192" s="92">
        <f t="shared" si="42"/>
        <v>-1.7351687248058429E-2</v>
      </c>
      <c r="L192" s="129">
        <f t="shared" si="35"/>
        <v>-47.852933125729628</v>
      </c>
      <c r="N192" s="116">
        <v>119616.64</v>
      </c>
      <c r="O192" s="117">
        <v>176510.35</v>
      </c>
      <c r="P192" s="118">
        <f t="shared" si="43"/>
        <v>56893.710000000006</v>
      </c>
      <c r="R192" s="138">
        <f t="shared" si="44"/>
        <v>18192033.045108747</v>
      </c>
      <c r="T192" s="8">
        <v>581</v>
      </c>
      <c r="U192" s="8" t="s">
        <v>176</v>
      </c>
      <c r="V192" s="9">
        <v>6692</v>
      </c>
      <c r="W192" s="9">
        <v>18782496.258029148</v>
      </c>
      <c r="X192" s="9">
        <v>4702654.1781714289</v>
      </c>
      <c r="Y192" s="49">
        <v>-610219</v>
      </c>
      <c r="AA192" s="96">
        <f t="shared" si="36"/>
        <v>18172277.258029148</v>
      </c>
      <c r="AC192" s="135">
        <f t="shared" si="45"/>
        <v>-283093.90555698052</v>
      </c>
      <c r="AD192" s="92">
        <f t="shared" si="46"/>
        <v>-1.5339377520379902E-2</v>
      </c>
      <c r="AE192" s="129">
        <f t="shared" si="37"/>
        <v>-42.303333167510537</v>
      </c>
      <c r="AG192" s="116">
        <v>119616.64</v>
      </c>
      <c r="AH192" s="117">
        <v>176510.35</v>
      </c>
      <c r="AI192" s="118">
        <f t="shared" si="47"/>
        <v>56893.710000000006</v>
      </c>
      <c r="AK192" s="138">
        <f t="shared" si="48"/>
        <v>18229170.968029149</v>
      </c>
      <c r="AN192" s="40">
        <v>19065590.163586129</v>
      </c>
      <c r="AO192" s="41">
        <v>4617647.8717580494</v>
      </c>
      <c r="AP192" s="42">
        <v>-610219</v>
      </c>
      <c r="AQ192" s="12"/>
      <c r="AR192" s="43">
        <v>18455371.163586129</v>
      </c>
      <c r="AS192" s="12"/>
      <c r="AT192" s="40">
        <v>-147299.88432000001</v>
      </c>
      <c r="AU192" s="41">
        <v>160591.5822</v>
      </c>
      <c r="AV192" s="42">
        <v>13291.697879999992</v>
      </c>
      <c r="AW192" s="44"/>
      <c r="AX192" s="43">
        <v>18468662.861466128</v>
      </c>
      <c r="AY192" s="12"/>
      <c r="AZ192" s="43">
        <v>581</v>
      </c>
      <c r="BA192" s="10"/>
      <c r="BB192" s="8">
        <v>581</v>
      </c>
      <c r="BC192" s="8" t="s">
        <v>176</v>
      </c>
      <c r="BD192" s="9">
        <v>6692</v>
      </c>
      <c r="BE192" s="9">
        <v>18945592</v>
      </c>
      <c r="BF192" s="9">
        <v>4838645</v>
      </c>
      <c r="BG192" s="49">
        <f t="shared" si="49"/>
        <v>-610219</v>
      </c>
      <c r="BI192" s="99">
        <f t="shared" si="38"/>
        <v>18335373</v>
      </c>
      <c r="BK192" s="55">
        <f t="shared" si="50"/>
        <v>-119998.1635861285</v>
      </c>
      <c r="BL192" s="92">
        <f t="shared" si="51"/>
        <v>-6.5020726227871346E-3</v>
      </c>
      <c r="BM192" s="55">
        <f t="shared" si="39"/>
        <v>-17.931584516755603</v>
      </c>
      <c r="BO192" s="40">
        <v>19065590.163586129</v>
      </c>
      <c r="BP192" s="41">
        <v>4617647.8717580494</v>
      </c>
      <c r="BQ192" s="42">
        <v>-610219</v>
      </c>
      <c r="BR192" s="12"/>
      <c r="BS192" s="43">
        <v>18455371.163586129</v>
      </c>
      <c r="BT192" s="12"/>
      <c r="BU192" s="40">
        <v>-147299.88432000001</v>
      </c>
      <c r="BV192" s="41">
        <v>160591.5822</v>
      </c>
      <c r="BW192" s="42">
        <v>13291.697879999992</v>
      </c>
      <c r="BX192" s="44"/>
      <c r="BY192" s="43">
        <v>18468662.861466128</v>
      </c>
      <c r="BZ192" s="12"/>
      <c r="CA192" s="43">
        <v>581</v>
      </c>
    </row>
    <row r="193" spans="1:79" x14ac:dyDescent="0.25">
      <c r="A193" s="8">
        <v>583</v>
      </c>
      <c r="B193" s="8" t="s">
        <v>177</v>
      </c>
      <c r="C193" s="8">
        <v>951</v>
      </c>
      <c r="D193" s="9">
        <v>4094766.0288791582</v>
      </c>
      <c r="E193" s="9">
        <v>522255.49930046487</v>
      </c>
      <c r="F193" s="49">
        <v>-182736</v>
      </c>
      <c r="H193" s="96">
        <f t="shared" si="40"/>
        <v>3912030.0288791582</v>
      </c>
      <c r="J193" s="135">
        <f t="shared" si="41"/>
        <v>-48154.972776252311</v>
      </c>
      <c r="K193" s="92">
        <f t="shared" si="42"/>
        <v>-1.2159778585122384E-2</v>
      </c>
      <c r="L193" s="129">
        <f t="shared" si="35"/>
        <v>-50.63614382360916</v>
      </c>
      <c r="N193" s="116">
        <v>0</v>
      </c>
      <c r="O193" s="117">
        <v>100639</v>
      </c>
      <c r="P193" s="118">
        <f t="shared" si="43"/>
        <v>100639</v>
      </c>
      <c r="R193" s="138">
        <f t="shared" si="44"/>
        <v>4012669.0288791582</v>
      </c>
      <c r="T193" s="8">
        <v>583</v>
      </c>
      <c r="U193" s="8" t="s">
        <v>177</v>
      </c>
      <c r="V193" s="8">
        <v>951</v>
      </c>
      <c r="W193" s="9">
        <v>4099182.0222863192</v>
      </c>
      <c r="X193" s="9">
        <v>517653.97483162762</v>
      </c>
      <c r="Y193" s="49">
        <v>-182736</v>
      </c>
      <c r="AA193" s="96">
        <f t="shared" si="36"/>
        <v>3916446.0222863192</v>
      </c>
      <c r="AC193" s="135">
        <f t="shared" si="45"/>
        <v>-43738.979369091336</v>
      </c>
      <c r="AD193" s="92">
        <f t="shared" si="46"/>
        <v>-1.1044680829508685E-2</v>
      </c>
      <c r="AE193" s="129">
        <f t="shared" si="37"/>
        <v>-45.992617633113916</v>
      </c>
      <c r="AG193" s="116">
        <v>0</v>
      </c>
      <c r="AH193" s="117">
        <v>100639</v>
      </c>
      <c r="AI193" s="118">
        <f t="shared" si="47"/>
        <v>100639</v>
      </c>
      <c r="AK193" s="138">
        <f t="shared" si="48"/>
        <v>4017085.0222863192</v>
      </c>
      <c r="AN193" s="40">
        <v>4142921.0016554105</v>
      </c>
      <c r="AO193" s="41">
        <v>493758.19240615424</v>
      </c>
      <c r="AP193" s="42">
        <v>-182736</v>
      </c>
      <c r="AQ193" s="12"/>
      <c r="AR193" s="43">
        <v>3960185.0016554105</v>
      </c>
      <c r="AS193" s="12"/>
      <c r="AT193" s="40">
        <v>0</v>
      </c>
      <c r="AU193" s="41">
        <v>81577.631399999998</v>
      </c>
      <c r="AV193" s="42">
        <v>81577.631399999998</v>
      </c>
      <c r="AW193" s="44"/>
      <c r="AX193" s="43">
        <v>4041762.6330554103</v>
      </c>
      <c r="AY193" s="12"/>
      <c r="AZ193" s="43">
        <v>583</v>
      </c>
      <c r="BA193" s="10"/>
      <c r="BB193" s="8">
        <v>583</v>
      </c>
      <c r="BC193" s="8" t="s">
        <v>177</v>
      </c>
      <c r="BD193" s="8">
        <v>951</v>
      </c>
      <c r="BE193" s="9">
        <v>4203256</v>
      </c>
      <c r="BF193" s="9">
        <v>546710</v>
      </c>
      <c r="BG193" s="49">
        <f t="shared" si="49"/>
        <v>-182736</v>
      </c>
      <c r="BI193" s="99">
        <f t="shared" si="38"/>
        <v>4020520</v>
      </c>
      <c r="BK193" s="55">
        <f t="shared" si="50"/>
        <v>60334.99834458949</v>
      </c>
      <c r="BL193" s="92">
        <f t="shared" si="51"/>
        <v>1.523539893196117E-2</v>
      </c>
      <c r="BM193" s="55">
        <f t="shared" si="39"/>
        <v>63.443741687265501</v>
      </c>
      <c r="BO193" s="40">
        <v>4142921.0016554105</v>
      </c>
      <c r="BP193" s="41">
        <v>493758.19240615424</v>
      </c>
      <c r="BQ193" s="42">
        <v>-182736</v>
      </c>
      <c r="BR193" s="12"/>
      <c r="BS193" s="43">
        <v>3960185.0016554105</v>
      </c>
      <c r="BT193" s="12"/>
      <c r="BU193" s="40">
        <v>0</v>
      </c>
      <c r="BV193" s="41">
        <v>81577.631399999998</v>
      </c>
      <c r="BW193" s="42">
        <v>81577.631399999998</v>
      </c>
      <c r="BX193" s="44"/>
      <c r="BY193" s="43">
        <v>4041762.6330554103</v>
      </c>
      <c r="BZ193" s="12"/>
      <c r="CA193" s="43">
        <v>583</v>
      </c>
    </row>
    <row r="194" spans="1:79" x14ac:dyDescent="0.25">
      <c r="A194" s="8">
        <v>584</v>
      </c>
      <c r="B194" s="8" t="s">
        <v>178</v>
      </c>
      <c r="C194" s="9">
        <v>2907</v>
      </c>
      <c r="D194" s="9">
        <v>11117395.422353543</v>
      </c>
      <c r="E194" s="9">
        <v>3475181.5881485706</v>
      </c>
      <c r="F194" s="49">
        <v>115276</v>
      </c>
      <c r="H194" s="96">
        <f t="shared" si="40"/>
        <v>11232671.422353543</v>
      </c>
      <c r="J194" s="135">
        <f t="shared" si="41"/>
        <v>-304174.2734737359</v>
      </c>
      <c r="K194" s="92">
        <f t="shared" si="42"/>
        <v>-2.6365462579061069E-2</v>
      </c>
      <c r="L194" s="129">
        <f t="shared" si="35"/>
        <v>-104.6351129940612</v>
      </c>
      <c r="N194" s="116">
        <v>27447</v>
      </c>
      <c r="O194" s="117">
        <v>19605</v>
      </c>
      <c r="P194" s="118">
        <f t="shared" si="43"/>
        <v>-7842</v>
      </c>
      <c r="R194" s="138">
        <f t="shared" si="44"/>
        <v>11224829.422353543</v>
      </c>
      <c r="T194" s="8">
        <v>584</v>
      </c>
      <c r="U194" s="8" t="s">
        <v>178</v>
      </c>
      <c r="V194" s="9">
        <v>2907</v>
      </c>
      <c r="W194" s="9">
        <v>11149891.286914032</v>
      </c>
      <c r="X194" s="9">
        <v>3468392.73305143</v>
      </c>
      <c r="Y194" s="49">
        <v>115276</v>
      </c>
      <c r="AA194" s="96">
        <f t="shared" si="36"/>
        <v>11265167.286914032</v>
      </c>
      <c r="AC194" s="135">
        <f t="shared" si="45"/>
        <v>-271678.40891324729</v>
      </c>
      <c r="AD194" s="92">
        <f t="shared" si="46"/>
        <v>-2.3548759866963438E-2</v>
      </c>
      <c r="AE194" s="129">
        <f t="shared" si="37"/>
        <v>-93.456625013156966</v>
      </c>
      <c r="AG194" s="116">
        <v>27447</v>
      </c>
      <c r="AH194" s="117">
        <v>19605</v>
      </c>
      <c r="AI194" s="118">
        <f t="shared" si="47"/>
        <v>-7842</v>
      </c>
      <c r="AK194" s="138">
        <f t="shared" si="48"/>
        <v>11257325.286914032</v>
      </c>
      <c r="AN194" s="40">
        <v>11421569.695827279</v>
      </c>
      <c r="AO194" s="41">
        <v>3497882.7012000005</v>
      </c>
      <c r="AP194" s="42">
        <v>115276</v>
      </c>
      <c r="AQ194" s="12"/>
      <c r="AR194" s="43">
        <v>11536845.695827279</v>
      </c>
      <c r="AS194" s="12"/>
      <c r="AT194" s="40">
        <v>-23664.743999999999</v>
      </c>
      <c r="AU194" s="41">
        <v>36811.824000000001</v>
      </c>
      <c r="AV194" s="42">
        <v>13147.080000000002</v>
      </c>
      <c r="AW194" s="44"/>
      <c r="AX194" s="43">
        <v>11549992.775827279</v>
      </c>
      <c r="AY194" s="12"/>
      <c r="AZ194" s="43">
        <v>584</v>
      </c>
      <c r="BA194" s="10"/>
      <c r="BB194" s="8">
        <v>584</v>
      </c>
      <c r="BC194" s="8" t="s">
        <v>178</v>
      </c>
      <c r="BD194" s="9">
        <v>2907</v>
      </c>
      <c r="BE194" s="9">
        <v>11224314</v>
      </c>
      <c r="BF194" s="9">
        <v>3458435</v>
      </c>
      <c r="BG194" s="49">
        <f t="shared" si="49"/>
        <v>115276</v>
      </c>
      <c r="BI194" s="99">
        <f t="shared" si="38"/>
        <v>11339590</v>
      </c>
      <c r="BK194" s="55">
        <f t="shared" si="50"/>
        <v>-197255.69582727924</v>
      </c>
      <c r="BL194" s="92">
        <f t="shared" si="51"/>
        <v>-1.7097888021387331E-2</v>
      </c>
      <c r="BM194" s="55">
        <f t="shared" si="39"/>
        <v>-67.855416521251883</v>
      </c>
      <c r="BO194" s="40">
        <v>11421569.695827279</v>
      </c>
      <c r="BP194" s="41">
        <v>3497882.7012000005</v>
      </c>
      <c r="BQ194" s="42">
        <v>115276</v>
      </c>
      <c r="BR194" s="12"/>
      <c r="BS194" s="43">
        <v>11536845.695827279</v>
      </c>
      <c r="BT194" s="12"/>
      <c r="BU194" s="40">
        <v>-23664.743999999999</v>
      </c>
      <c r="BV194" s="41">
        <v>36811.824000000001</v>
      </c>
      <c r="BW194" s="42">
        <v>13147.080000000002</v>
      </c>
      <c r="BX194" s="44"/>
      <c r="BY194" s="43">
        <v>11549992.775827279</v>
      </c>
      <c r="BZ194" s="12"/>
      <c r="CA194" s="43">
        <v>584</v>
      </c>
    </row>
    <row r="195" spans="1:79" x14ac:dyDescent="0.25">
      <c r="A195" s="8">
        <v>588</v>
      </c>
      <c r="B195" s="8" t="s">
        <v>179</v>
      </c>
      <c r="C195" s="9">
        <v>1796</v>
      </c>
      <c r="D195" s="9">
        <v>6138462.8071836093</v>
      </c>
      <c r="E195" s="9">
        <v>1666320.0961409525</v>
      </c>
      <c r="F195" s="49">
        <v>-342101</v>
      </c>
      <c r="H195" s="96">
        <f t="shared" si="40"/>
        <v>5796361.8071836093</v>
      </c>
      <c r="J195" s="135">
        <f t="shared" si="41"/>
        <v>-366773.80759279989</v>
      </c>
      <c r="K195" s="92">
        <f t="shared" si="42"/>
        <v>-5.9510909789724946E-2</v>
      </c>
      <c r="L195" s="129">
        <f t="shared" si="35"/>
        <v>-204.21704208953224</v>
      </c>
      <c r="N195" s="116">
        <v>36203.9</v>
      </c>
      <c r="O195" s="117">
        <v>30061</v>
      </c>
      <c r="P195" s="118">
        <f t="shared" si="43"/>
        <v>-6142.9000000000015</v>
      </c>
      <c r="R195" s="138">
        <f t="shared" si="44"/>
        <v>5790218.907183609</v>
      </c>
      <c r="T195" s="8">
        <v>588</v>
      </c>
      <c r="U195" s="8" t="s">
        <v>179</v>
      </c>
      <c r="V195" s="9">
        <v>1796</v>
      </c>
      <c r="W195" s="9">
        <v>6178264.699481234</v>
      </c>
      <c r="X195" s="9">
        <v>1683976.5825828579</v>
      </c>
      <c r="Y195" s="49">
        <v>-342101</v>
      </c>
      <c r="AA195" s="96">
        <f t="shared" si="36"/>
        <v>5836163.699481234</v>
      </c>
      <c r="AC195" s="135">
        <f t="shared" si="45"/>
        <v>-326971.91529517528</v>
      </c>
      <c r="AD195" s="92">
        <f t="shared" si="46"/>
        <v>-5.3052850972684203E-2</v>
      </c>
      <c r="AE195" s="129">
        <f t="shared" si="37"/>
        <v>-182.05563212426242</v>
      </c>
      <c r="AG195" s="116">
        <v>36203.9</v>
      </c>
      <c r="AH195" s="117">
        <v>30061</v>
      </c>
      <c r="AI195" s="118">
        <f t="shared" si="47"/>
        <v>-6142.9000000000015</v>
      </c>
      <c r="AK195" s="138">
        <f t="shared" si="48"/>
        <v>5830020.7994812336</v>
      </c>
      <c r="AN195" s="40">
        <v>6505236.6147764092</v>
      </c>
      <c r="AO195" s="41">
        <v>1713891.8421714285</v>
      </c>
      <c r="AP195" s="42">
        <v>-342101</v>
      </c>
      <c r="AQ195" s="12"/>
      <c r="AR195" s="43">
        <v>6163135.6147764092</v>
      </c>
      <c r="AS195" s="12"/>
      <c r="AT195" s="40">
        <v>-69679.524000000005</v>
      </c>
      <c r="AU195" s="41">
        <v>27674.6034</v>
      </c>
      <c r="AV195" s="42">
        <v>-42004.920600000005</v>
      </c>
      <c r="AW195" s="44"/>
      <c r="AX195" s="43">
        <v>6121130.6941764094</v>
      </c>
      <c r="AY195" s="12"/>
      <c r="AZ195" s="43">
        <v>588</v>
      </c>
      <c r="BA195" s="10"/>
      <c r="BB195" s="8">
        <v>588</v>
      </c>
      <c r="BC195" s="8" t="s">
        <v>179</v>
      </c>
      <c r="BD195" s="9">
        <v>1796</v>
      </c>
      <c r="BE195" s="9">
        <v>6203761</v>
      </c>
      <c r="BF195" s="9">
        <v>1756788</v>
      </c>
      <c r="BG195" s="49">
        <f t="shared" si="49"/>
        <v>-342101</v>
      </c>
      <c r="BI195" s="99">
        <f t="shared" si="38"/>
        <v>5861660</v>
      </c>
      <c r="BK195" s="55">
        <f t="shared" si="50"/>
        <v>-301475.61477640923</v>
      </c>
      <c r="BL195" s="92">
        <f t="shared" si="51"/>
        <v>-4.8915946949732406E-2</v>
      </c>
      <c r="BM195" s="55">
        <f t="shared" si="39"/>
        <v>-167.85947370624123</v>
      </c>
      <c r="BO195" s="40">
        <v>6505236.6147764092</v>
      </c>
      <c r="BP195" s="41">
        <v>1713891.8421714285</v>
      </c>
      <c r="BQ195" s="42">
        <v>-342101</v>
      </c>
      <c r="BR195" s="12"/>
      <c r="BS195" s="43">
        <v>6163135.6147764092</v>
      </c>
      <c r="BT195" s="12"/>
      <c r="BU195" s="40">
        <v>-69679.524000000005</v>
      </c>
      <c r="BV195" s="41">
        <v>27674.6034</v>
      </c>
      <c r="BW195" s="42">
        <v>-42004.920600000005</v>
      </c>
      <c r="BX195" s="44"/>
      <c r="BY195" s="43">
        <v>6121130.6941764094</v>
      </c>
      <c r="BZ195" s="12"/>
      <c r="CA195" s="43">
        <v>588</v>
      </c>
    </row>
    <row r="196" spans="1:79" x14ac:dyDescent="0.25">
      <c r="A196" s="8">
        <v>592</v>
      </c>
      <c r="B196" s="8" t="s">
        <v>180</v>
      </c>
      <c r="C196" s="9">
        <v>3981</v>
      </c>
      <c r="D196" s="9">
        <v>10284893.790250901</v>
      </c>
      <c r="E196" s="9">
        <v>2997824.6581948232</v>
      </c>
      <c r="F196" s="49">
        <v>-69234</v>
      </c>
      <c r="H196" s="96">
        <f t="shared" si="40"/>
        <v>10215659.790250901</v>
      </c>
      <c r="J196" s="135">
        <f t="shared" si="41"/>
        <v>-572360.17008572072</v>
      </c>
      <c r="K196" s="92">
        <f t="shared" si="42"/>
        <v>-5.3055164171930319E-2</v>
      </c>
      <c r="L196" s="129">
        <f t="shared" si="35"/>
        <v>-143.77296410090949</v>
      </c>
      <c r="N196" s="116">
        <v>47104.28</v>
      </c>
      <c r="O196" s="117">
        <v>172589.35</v>
      </c>
      <c r="P196" s="118">
        <f t="shared" si="43"/>
        <v>125485.07</v>
      </c>
      <c r="R196" s="138">
        <f t="shared" si="44"/>
        <v>10341144.860250901</v>
      </c>
      <c r="T196" s="8">
        <v>592</v>
      </c>
      <c r="U196" s="8" t="s">
        <v>180</v>
      </c>
      <c r="V196" s="9">
        <v>3981</v>
      </c>
      <c r="W196" s="9">
        <v>10265492.226910099</v>
      </c>
      <c r="X196" s="9">
        <v>2961592.4726814125</v>
      </c>
      <c r="Y196" s="49">
        <v>-69234</v>
      </c>
      <c r="AA196" s="96">
        <f t="shared" si="36"/>
        <v>10196258.226910099</v>
      </c>
      <c r="AC196" s="135">
        <f t="shared" si="45"/>
        <v>-591761.73342652246</v>
      </c>
      <c r="AD196" s="92">
        <f t="shared" si="46"/>
        <v>-5.4853600160381752E-2</v>
      </c>
      <c r="AE196" s="129">
        <f t="shared" si="37"/>
        <v>-148.6465042518268</v>
      </c>
      <c r="AG196" s="116">
        <v>47104.28</v>
      </c>
      <c r="AH196" s="117">
        <v>172589.35</v>
      </c>
      <c r="AI196" s="118">
        <f t="shared" si="47"/>
        <v>125485.07</v>
      </c>
      <c r="AK196" s="138">
        <f t="shared" si="48"/>
        <v>10321743.2969101</v>
      </c>
      <c r="AN196" s="40">
        <v>10857253.960336622</v>
      </c>
      <c r="AO196" s="41">
        <v>3124977.8447962366</v>
      </c>
      <c r="AP196" s="42">
        <v>-69234</v>
      </c>
      <c r="AQ196" s="12"/>
      <c r="AR196" s="43">
        <v>10788019.960336622</v>
      </c>
      <c r="AS196" s="12"/>
      <c r="AT196" s="40">
        <v>-12752.667600000001</v>
      </c>
      <c r="AU196" s="41">
        <v>88085.435999999987</v>
      </c>
      <c r="AV196" s="42">
        <v>75332.768399999986</v>
      </c>
      <c r="AW196" s="44"/>
      <c r="AX196" s="43">
        <v>10863352.728736622</v>
      </c>
      <c r="AY196" s="12"/>
      <c r="AZ196" s="43">
        <v>592</v>
      </c>
      <c r="BA196" s="10"/>
      <c r="BB196" s="8">
        <v>592</v>
      </c>
      <c r="BC196" s="8" t="s">
        <v>180</v>
      </c>
      <c r="BD196" s="9">
        <v>3981</v>
      </c>
      <c r="BE196" s="9">
        <v>10251478</v>
      </c>
      <c r="BF196" s="9">
        <v>2891710</v>
      </c>
      <c r="BG196" s="49">
        <f t="shared" si="49"/>
        <v>-69234</v>
      </c>
      <c r="BI196" s="99">
        <f t="shared" si="38"/>
        <v>10182244</v>
      </c>
      <c r="BK196" s="55">
        <f t="shared" si="50"/>
        <v>-605775.96033662185</v>
      </c>
      <c r="BL196" s="92">
        <f t="shared" si="51"/>
        <v>-5.6152654756278335E-2</v>
      </c>
      <c r="BM196" s="55">
        <f t="shared" si="39"/>
        <v>-152.16678230008085</v>
      </c>
      <c r="BO196" s="40">
        <v>10857253.960336622</v>
      </c>
      <c r="BP196" s="41">
        <v>3124977.8447962366</v>
      </c>
      <c r="BQ196" s="42">
        <v>-69234</v>
      </c>
      <c r="BR196" s="12"/>
      <c r="BS196" s="43">
        <v>10788019.960336622</v>
      </c>
      <c r="BT196" s="12"/>
      <c r="BU196" s="40">
        <v>-12752.667600000001</v>
      </c>
      <c r="BV196" s="41">
        <v>88085.435999999987</v>
      </c>
      <c r="BW196" s="42">
        <v>75332.768399999986</v>
      </c>
      <c r="BX196" s="44"/>
      <c r="BY196" s="43">
        <v>10863352.728736622</v>
      </c>
      <c r="BZ196" s="12"/>
      <c r="CA196" s="43">
        <v>592</v>
      </c>
    </row>
    <row r="197" spans="1:79" x14ac:dyDescent="0.25">
      <c r="A197" s="8">
        <v>593</v>
      </c>
      <c r="B197" s="8" t="s">
        <v>181</v>
      </c>
      <c r="C197" s="9">
        <v>18475</v>
      </c>
      <c r="D197" s="9">
        <v>50129935.066185482</v>
      </c>
      <c r="E197" s="9">
        <v>9847398.8588290941</v>
      </c>
      <c r="F197" s="49">
        <v>-1905474</v>
      </c>
      <c r="H197" s="96">
        <f t="shared" si="40"/>
        <v>48224461.066185482</v>
      </c>
      <c r="J197" s="135">
        <f t="shared" si="41"/>
        <v>-1377861.1875594705</v>
      </c>
      <c r="K197" s="92">
        <f t="shared" si="42"/>
        <v>-2.7778158863427865E-2</v>
      </c>
      <c r="L197" s="129">
        <f t="shared" si="35"/>
        <v>-74.579766579673645</v>
      </c>
      <c r="N197" s="116">
        <v>214191.16</v>
      </c>
      <c r="O197" s="117">
        <v>155533</v>
      </c>
      <c r="P197" s="118">
        <f t="shared" si="43"/>
        <v>-58658.16</v>
      </c>
      <c r="R197" s="138">
        <f t="shared" si="44"/>
        <v>48165802.906185485</v>
      </c>
      <c r="T197" s="8">
        <v>593</v>
      </c>
      <c r="U197" s="8" t="s">
        <v>181</v>
      </c>
      <c r="V197" s="9">
        <v>18475</v>
      </c>
      <c r="W197" s="9">
        <v>50254873.37987154</v>
      </c>
      <c r="X197" s="9">
        <v>9811996.2711418215</v>
      </c>
      <c r="Y197" s="49">
        <v>-1905474</v>
      </c>
      <c r="AA197" s="96">
        <f t="shared" si="36"/>
        <v>48349399.37987154</v>
      </c>
      <c r="AC197" s="135">
        <f t="shared" si="45"/>
        <v>-1252922.8738734126</v>
      </c>
      <c r="AD197" s="92">
        <f t="shared" si="46"/>
        <v>-2.5259359178063837E-2</v>
      </c>
      <c r="AE197" s="129">
        <f t="shared" si="37"/>
        <v>-67.817205622376861</v>
      </c>
      <c r="AG197" s="116">
        <v>214191.16</v>
      </c>
      <c r="AH197" s="117">
        <v>155533</v>
      </c>
      <c r="AI197" s="118">
        <f t="shared" si="47"/>
        <v>-58658.16</v>
      </c>
      <c r="AK197" s="138">
        <f t="shared" si="48"/>
        <v>48290741.219871543</v>
      </c>
      <c r="AN197" s="40">
        <v>51507796.253744952</v>
      </c>
      <c r="AO197" s="41">
        <v>9449842.7521748971</v>
      </c>
      <c r="AP197" s="42">
        <v>-1905474</v>
      </c>
      <c r="AQ197" s="12"/>
      <c r="AR197" s="43">
        <v>49602322.253744952</v>
      </c>
      <c r="AS197" s="12"/>
      <c r="AT197" s="40">
        <v>-230415.72408000001</v>
      </c>
      <c r="AU197" s="41">
        <v>160460.11139999999</v>
      </c>
      <c r="AV197" s="42">
        <v>-69955.61268000002</v>
      </c>
      <c r="AW197" s="44"/>
      <c r="AX197" s="43">
        <v>49532366.641064949</v>
      </c>
      <c r="AY197" s="12"/>
      <c r="AZ197" s="43">
        <v>593</v>
      </c>
      <c r="BA197" s="10"/>
      <c r="BB197" s="8">
        <v>593</v>
      </c>
      <c r="BC197" s="8" t="s">
        <v>181</v>
      </c>
      <c r="BD197" s="9">
        <v>18475</v>
      </c>
      <c r="BE197" s="9">
        <v>50274447</v>
      </c>
      <c r="BF197" s="9">
        <v>9708908</v>
      </c>
      <c r="BG197" s="49">
        <f t="shared" si="49"/>
        <v>-1905474</v>
      </c>
      <c r="BI197" s="99">
        <f t="shared" si="38"/>
        <v>48368973</v>
      </c>
      <c r="BK197" s="55">
        <f t="shared" si="50"/>
        <v>-1233349.2537449524</v>
      </c>
      <c r="BL197" s="92">
        <f t="shared" si="51"/>
        <v>-2.4864748215530072E-2</v>
      </c>
      <c r="BM197" s="55">
        <f t="shared" si="39"/>
        <v>-66.757740392148975</v>
      </c>
      <c r="BO197" s="40">
        <v>51507796.253744952</v>
      </c>
      <c r="BP197" s="41">
        <v>9449842.7521748971</v>
      </c>
      <c r="BQ197" s="42">
        <v>-1905474</v>
      </c>
      <c r="BR197" s="12"/>
      <c r="BS197" s="43">
        <v>49602322.253744952</v>
      </c>
      <c r="BT197" s="12"/>
      <c r="BU197" s="40">
        <v>-230415.72408000001</v>
      </c>
      <c r="BV197" s="41">
        <v>160460.11139999999</v>
      </c>
      <c r="BW197" s="42">
        <v>-69955.61268000002</v>
      </c>
      <c r="BX197" s="44"/>
      <c r="BY197" s="43">
        <v>49532366.641064949</v>
      </c>
      <c r="BZ197" s="12"/>
      <c r="CA197" s="43">
        <v>593</v>
      </c>
    </row>
    <row r="198" spans="1:79" x14ac:dyDescent="0.25">
      <c r="A198" s="8">
        <v>595</v>
      </c>
      <c r="B198" s="8" t="s">
        <v>182</v>
      </c>
      <c r="C198" s="9">
        <v>4697</v>
      </c>
      <c r="D198" s="9">
        <v>19883355.57362508</v>
      </c>
      <c r="E198" s="9">
        <v>4911491.248890603</v>
      </c>
      <c r="F198" s="49">
        <v>30474</v>
      </c>
      <c r="H198" s="96">
        <f t="shared" si="40"/>
        <v>19913829.57362508</v>
      </c>
      <c r="J198" s="135">
        <f t="shared" si="41"/>
        <v>-450627.6744960472</v>
      </c>
      <c r="K198" s="92">
        <f t="shared" si="42"/>
        <v>-2.2128145572729328E-2</v>
      </c>
      <c r="L198" s="129">
        <f t="shared" si="35"/>
        <v>-95.939466573567643</v>
      </c>
      <c r="N198" s="116">
        <v>60801.64</v>
      </c>
      <c r="O198" s="117">
        <v>163440.35</v>
      </c>
      <c r="P198" s="118">
        <f t="shared" si="43"/>
        <v>102638.71</v>
      </c>
      <c r="R198" s="138">
        <f t="shared" si="44"/>
        <v>20016468.283625081</v>
      </c>
      <c r="T198" s="8">
        <v>595</v>
      </c>
      <c r="U198" s="8" t="s">
        <v>182</v>
      </c>
      <c r="V198" s="9">
        <v>4697</v>
      </c>
      <c r="W198" s="9">
        <v>19961139.756393559</v>
      </c>
      <c r="X198" s="9">
        <v>4871058.8994544577</v>
      </c>
      <c r="Y198" s="49">
        <v>30474</v>
      </c>
      <c r="AA198" s="96">
        <f t="shared" si="36"/>
        <v>19991613.756393559</v>
      </c>
      <c r="AC198" s="135">
        <f t="shared" si="45"/>
        <v>-372843.49172756821</v>
      </c>
      <c r="AD198" s="92">
        <f t="shared" si="46"/>
        <v>-1.8308540570702792E-2</v>
      </c>
      <c r="AE198" s="129">
        <f t="shared" si="37"/>
        <v>-79.37906998670816</v>
      </c>
      <c r="AG198" s="116">
        <v>60801.64</v>
      </c>
      <c r="AH198" s="117">
        <v>163440.35</v>
      </c>
      <c r="AI198" s="118">
        <f t="shared" si="47"/>
        <v>102638.71</v>
      </c>
      <c r="AK198" s="138">
        <f t="shared" si="48"/>
        <v>20094252.46639356</v>
      </c>
      <c r="AN198" s="40">
        <v>20333983.248121127</v>
      </c>
      <c r="AO198" s="41">
        <v>4843790.0025754245</v>
      </c>
      <c r="AP198" s="42">
        <v>30474</v>
      </c>
      <c r="AQ198" s="12"/>
      <c r="AR198" s="43">
        <v>20364457.248121127</v>
      </c>
      <c r="AS198" s="12"/>
      <c r="AT198" s="40">
        <v>-92095.295400000003</v>
      </c>
      <c r="AU198" s="41">
        <v>235398.46739999999</v>
      </c>
      <c r="AV198" s="42">
        <v>143303.17199999999</v>
      </c>
      <c r="AW198" s="44"/>
      <c r="AX198" s="43">
        <v>20507760.420121126</v>
      </c>
      <c r="AY198" s="12"/>
      <c r="AZ198" s="43">
        <v>595</v>
      </c>
      <c r="BA198" s="10"/>
      <c r="BB198" s="8">
        <v>595</v>
      </c>
      <c r="BC198" s="8" t="s">
        <v>182</v>
      </c>
      <c r="BD198" s="9">
        <v>4697</v>
      </c>
      <c r="BE198" s="9">
        <v>20003022</v>
      </c>
      <c r="BF198" s="9">
        <v>4935321</v>
      </c>
      <c r="BG198" s="49">
        <f t="shared" si="49"/>
        <v>30474</v>
      </c>
      <c r="BI198" s="99">
        <f t="shared" si="38"/>
        <v>20033496</v>
      </c>
      <c r="BK198" s="55">
        <f t="shared" si="50"/>
        <v>-330961.24812112749</v>
      </c>
      <c r="BL198" s="92">
        <f t="shared" si="51"/>
        <v>-1.625190615633337E-2</v>
      </c>
      <c r="BM198" s="55">
        <f t="shared" si="39"/>
        <v>-70.462262746673943</v>
      </c>
      <c r="BO198" s="40">
        <v>20333983.248121127</v>
      </c>
      <c r="BP198" s="41">
        <v>4843790.0025754245</v>
      </c>
      <c r="BQ198" s="42">
        <v>30474</v>
      </c>
      <c r="BR198" s="12"/>
      <c r="BS198" s="43">
        <v>20364457.248121127</v>
      </c>
      <c r="BT198" s="12"/>
      <c r="BU198" s="40">
        <v>-92095.295400000003</v>
      </c>
      <c r="BV198" s="41">
        <v>235398.46739999999</v>
      </c>
      <c r="BW198" s="42">
        <v>143303.17199999999</v>
      </c>
      <c r="BX198" s="44"/>
      <c r="BY198" s="43">
        <v>20507760.420121126</v>
      </c>
      <c r="BZ198" s="12"/>
      <c r="CA198" s="43">
        <v>595</v>
      </c>
    </row>
    <row r="199" spans="1:79" x14ac:dyDescent="0.25">
      <c r="A199" s="8">
        <v>598</v>
      </c>
      <c r="B199" s="8" t="s">
        <v>183</v>
      </c>
      <c r="C199" s="9">
        <v>19377</v>
      </c>
      <c r="D199" s="9">
        <v>38093668.703465909</v>
      </c>
      <c r="E199" s="9">
        <v>3272139.4143435159</v>
      </c>
      <c r="F199" s="49">
        <v>929103</v>
      </c>
      <c r="H199" s="96">
        <f t="shared" si="40"/>
        <v>39022771.703465909</v>
      </c>
      <c r="J199" s="135">
        <f t="shared" si="41"/>
        <v>-226851.54109222442</v>
      </c>
      <c r="K199" s="92">
        <f t="shared" si="42"/>
        <v>-5.7797125765704479E-3</v>
      </c>
      <c r="L199" s="129">
        <f t="shared" si="35"/>
        <v>-11.707258145854592</v>
      </c>
      <c r="N199" s="116">
        <v>219196.96999999997</v>
      </c>
      <c r="O199" s="117">
        <v>1047495.15</v>
      </c>
      <c r="P199" s="118">
        <f t="shared" si="43"/>
        <v>828298.18</v>
      </c>
      <c r="R199" s="138">
        <f t="shared" si="44"/>
        <v>39851069.883465908</v>
      </c>
      <c r="T199" s="8">
        <v>598</v>
      </c>
      <c r="U199" s="8" t="s">
        <v>183</v>
      </c>
      <c r="V199" s="9">
        <v>19377</v>
      </c>
      <c r="W199" s="9">
        <v>38091779.845543459</v>
      </c>
      <c r="X199" s="9">
        <v>3195556.5542889521</v>
      </c>
      <c r="Y199" s="49">
        <v>929103</v>
      </c>
      <c r="AA199" s="96">
        <f t="shared" si="36"/>
        <v>39020882.845543459</v>
      </c>
      <c r="AC199" s="135">
        <f t="shared" si="45"/>
        <v>-228740.39901467413</v>
      </c>
      <c r="AD199" s="92">
        <f t="shared" si="46"/>
        <v>-5.8278368072332632E-3</v>
      </c>
      <c r="AE199" s="129">
        <f t="shared" si="37"/>
        <v>-11.8047375246258</v>
      </c>
      <c r="AG199" s="116">
        <v>219196.96999999997</v>
      </c>
      <c r="AH199" s="117">
        <v>1047495.15</v>
      </c>
      <c r="AI199" s="118">
        <f t="shared" si="47"/>
        <v>828298.18</v>
      </c>
      <c r="AK199" s="138">
        <f t="shared" si="48"/>
        <v>39849181.025543459</v>
      </c>
      <c r="AN199" s="40">
        <v>38320520.244558133</v>
      </c>
      <c r="AO199" s="41">
        <v>2557083.5291444822</v>
      </c>
      <c r="AP199" s="42">
        <v>929103</v>
      </c>
      <c r="AQ199" s="12"/>
      <c r="AR199" s="43">
        <v>39249623.244558133</v>
      </c>
      <c r="AS199" s="12"/>
      <c r="AT199" s="40">
        <v>-269133.87468000001</v>
      </c>
      <c r="AU199" s="41">
        <v>920492.80620000011</v>
      </c>
      <c r="AV199" s="42">
        <v>651358.9315200001</v>
      </c>
      <c r="AW199" s="44"/>
      <c r="AX199" s="43">
        <v>39900982.176078133</v>
      </c>
      <c r="AY199" s="12"/>
      <c r="AZ199" s="43">
        <v>598</v>
      </c>
      <c r="BA199" s="10"/>
      <c r="BB199" s="8">
        <v>598</v>
      </c>
      <c r="BC199" s="8" t="s">
        <v>183</v>
      </c>
      <c r="BD199" s="9">
        <v>19377</v>
      </c>
      <c r="BE199" s="9">
        <v>38708632</v>
      </c>
      <c r="BF199" s="9">
        <v>3517933</v>
      </c>
      <c r="BG199" s="49">
        <f t="shared" si="49"/>
        <v>929103</v>
      </c>
      <c r="BI199" s="99">
        <f t="shared" si="38"/>
        <v>39637735</v>
      </c>
      <c r="BK199" s="55">
        <f t="shared" si="50"/>
        <v>388111.75544186682</v>
      </c>
      <c r="BL199" s="92">
        <f t="shared" si="51"/>
        <v>9.8882925072580809E-3</v>
      </c>
      <c r="BM199" s="55">
        <f t="shared" si="39"/>
        <v>20.029506912415069</v>
      </c>
      <c r="BO199" s="40">
        <v>38320520.244558133</v>
      </c>
      <c r="BP199" s="41">
        <v>2557083.5291444822</v>
      </c>
      <c r="BQ199" s="42">
        <v>929103</v>
      </c>
      <c r="BR199" s="12"/>
      <c r="BS199" s="43">
        <v>39249623.244558133</v>
      </c>
      <c r="BT199" s="12"/>
      <c r="BU199" s="40">
        <v>-269133.87468000001</v>
      </c>
      <c r="BV199" s="41">
        <v>920492.80620000011</v>
      </c>
      <c r="BW199" s="42">
        <v>651358.9315200001</v>
      </c>
      <c r="BX199" s="44"/>
      <c r="BY199" s="43">
        <v>39900982.176078133</v>
      </c>
      <c r="BZ199" s="12"/>
      <c r="CA199" s="43">
        <v>598</v>
      </c>
    </row>
    <row r="200" spans="1:79" x14ac:dyDescent="0.25">
      <c r="A200" s="8">
        <v>599</v>
      </c>
      <c r="B200" s="8" t="s">
        <v>184</v>
      </c>
      <c r="C200" s="9">
        <v>11067</v>
      </c>
      <c r="D200" s="9">
        <v>26090804.38852632</v>
      </c>
      <c r="E200" s="9">
        <v>6953248.3606243869</v>
      </c>
      <c r="F200" s="49">
        <v>-523272</v>
      </c>
      <c r="H200" s="96">
        <f t="shared" si="40"/>
        <v>25567532.38852632</v>
      </c>
      <c r="J200" s="135">
        <f t="shared" si="41"/>
        <v>44198.79856044054</v>
      </c>
      <c r="K200" s="92">
        <f t="shared" si="42"/>
        <v>1.7317016370391619E-3</v>
      </c>
      <c r="L200" s="129">
        <f t="shared" si="35"/>
        <v>3.9937470462131146</v>
      </c>
      <c r="N200" s="116">
        <v>591705.04</v>
      </c>
      <c r="O200" s="117">
        <v>96783.35</v>
      </c>
      <c r="P200" s="118">
        <f t="shared" si="43"/>
        <v>-494921.69000000006</v>
      </c>
      <c r="R200" s="138">
        <f t="shared" si="44"/>
        <v>25072610.698526319</v>
      </c>
      <c r="T200" s="8">
        <v>599</v>
      </c>
      <c r="U200" s="8" t="s">
        <v>184</v>
      </c>
      <c r="V200" s="9">
        <v>11067</v>
      </c>
      <c r="W200" s="9">
        <v>25928082.482099816</v>
      </c>
      <c r="X200" s="9">
        <v>6815645.1315902518</v>
      </c>
      <c r="Y200" s="49">
        <v>-523272</v>
      </c>
      <c r="AA200" s="96">
        <f t="shared" si="36"/>
        <v>25404810.482099816</v>
      </c>
      <c r="AC200" s="135">
        <f t="shared" si="45"/>
        <v>-118523.10786606371</v>
      </c>
      <c r="AD200" s="92">
        <f t="shared" si="46"/>
        <v>-4.6437158158940221E-3</v>
      </c>
      <c r="AE200" s="129">
        <f t="shared" si="37"/>
        <v>-10.709596807270598</v>
      </c>
      <c r="AG200" s="116">
        <v>591705.04</v>
      </c>
      <c r="AH200" s="117">
        <v>96783.35</v>
      </c>
      <c r="AI200" s="118">
        <f t="shared" si="47"/>
        <v>-494921.69000000006</v>
      </c>
      <c r="AK200" s="138">
        <f t="shared" si="48"/>
        <v>24909888.792099815</v>
      </c>
      <c r="AN200" s="40">
        <v>26009120.58996588</v>
      </c>
      <c r="AO200" s="41">
        <v>6428513.3160546385</v>
      </c>
      <c r="AP200" s="42">
        <v>-523272</v>
      </c>
      <c r="AQ200" s="12"/>
      <c r="AR200" s="43">
        <v>25523333.58996588</v>
      </c>
      <c r="AS200" s="12"/>
      <c r="AT200" s="40">
        <v>-526014.67080000008</v>
      </c>
      <c r="AU200" s="41">
        <v>73755.118800000011</v>
      </c>
      <c r="AV200" s="42">
        <v>-452259.55200000008</v>
      </c>
      <c r="AW200" s="44"/>
      <c r="AX200" s="43">
        <v>25071074.037965879</v>
      </c>
      <c r="AY200" s="12"/>
      <c r="AZ200" s="43">
        <v>599</v>
      </c>
      <c r="BA200" s="10"/>
      <c r="BB200" s="8">
        <v>599</v>
      </c>
      <c r="BC200" s="8" t="s">
        <v>184</v>
      </c>
      <c r="BD200" s="9">
        <v>11067</v>
      </c>
      <c r="BE200" s="9">
        <v>26094985</v>
      </c>
      <c r="BF200" s="9">
        <v>7010366</v>
      </c>
      <c r="BG200" s="49">
        <f t="shared" si="49"/>
        <v>-485787</v>
      </c>
      <c r="BI200" s="99">
        <f t="shared" si="38"/>
        <v>25609198</v>
      </c>
      <c r="BK200" s="55">
        <f t="shared" si="50"/>
        <v>85864.410034120083</v>
      </c>
      <c r="BL200" s="92">
        <f t="shared" si="51"/>
        <v>3.3641534218663508E-3</v>
      </c>
      <c r="BM200" s="55">
        <f t="shared" si="39"/>
        <v>7.7585985392717163</v>
      </c>
      <c r="BO200" s="40">
        <v>26009120.58996588</v>
      </c>
      <c r="BP200" s="41">
        <v>6428513.3160546385</v>
      </c>
      <c r="BQ200" s="42">
        <v>-485787</v>
      </c>
      <c r="BR200" s="12"/>
      <c r="BS200" s="43">
        <v>25523333.58996588</v>
      </c>
      <c r="BT200" s="12"/>
      <c r="BU200" s="40">
        <v>-526014.67080000008</v>
      </c>
      <c r="BV200" s="41">
        <v>73755.118800000011</v>
      </c>
      <c r="BW200" s="42">
        <v>-452259.55200000008</v>
      </c>
      <c r="BX200" s="44"/>
      <c r="BY200" s="43">
        <v>25071074.037965879</v>
      </c>
      <c r="BZ200" s="12"/>
      <c r="CA200" s="43">
        <v>599</v>
      </c>
    </row>
    <row r="201" spans="1:79" x14ac:dyDescent="0.25">
      <c r="A201" s="8">
        <v>601</v>
      </c>
      <c r="B201" s="8" t="s">
        <v>185</v>
      </c>
      <c r="C201" s="9">
        <v>4202</v>
      </c>
      <c r="D201" s="9">
        <v>15896471.421319917</v>
      </c>
      <c r="E201" s="9">
        <v>3953188.1529371431</v>
      </c>
      <c r="F201" s="49">
        <v>745307</v>
      </c>
      <c r="H201" s="96">
        <f t="shared" si="40"/>
        <v>16641778.421319917</v>
      </c>
      <c r="J201" s="135">
        <f t="shared" si="41"/>
        <v>-543978.74959751591</v>
      </c>
      <c r="K201" s="92">
        <f t="shared" si="42"/>
        <v>-3.1652882336663232E-2</v>
      </c>
      <c r="L201" s="129">
        <f t="shared" si="35"/>
        <v>-129.4571036643303</v>
      </c>
      <c r="N201" s="116">
        <v>47117.35</v>
      </c>
      <c r="O201" s="117">
        <v>4409295.2</v>
      </c>
      <c r="P201" s="118">
        <f t="shared" si="43"/>
        <v>4362177.8500000006</v>
      </c>
      <c r="R201" s="138">
        <f t="shared" si="44"/>
        <v>21003956.271319918</v>
      </c>
      <c r="T201" s="8">
        <v>601</v>
      </c>
      <c r="U201" s="8" t="s">
        <v>185</v>
      </c>
      <c r="V201" s="9">
        <v>4202</v>
      </c>
      <c r="W201" s="9">
        <v>15957048.213731792</v>
      </c>
      <c r="X201" s="9">
        <v>3960789.2317714281</v>
      </c>
      <c r="Y201" s="49">
        <v>745307</v>
      </c>
      <c r="AA201" s="96">
        <f t="shared" si="36"/>
        <v>16702355.213731792</v>
      </c>
      <c r="AC201" s="135">
        <f t="shared" si="45"/>
        <v>-483401.95718564093</v>
      </c>
      <c r="AD201" s="92">
        <f t="shared" si="46"/>
        <v>-2.8128056993827252E-2</v>
      </c>
      <c r="AE201" s="129">
        <f t="shared" si="37"/>
        <v>-115.04092270005734</v>
      </c>
      <c r="AG201" s="116">
        <v>47117.35</v>
      </c>
      <c r="AH201" s="117">
        <v>4409295.2</v>
      </c>
      <c r="AI201" s="118">
        <f t="shared" si="47"/>
        <v>4362177.8500000006</v>
      </c>
      <c r="AK201" s="138">
        <f t="shared" si="48"/>
        <v>21064533.063731793</v>
      </c>
      <c r="AN201" s="40">
        <v>16440450.170917433</v>
      </c>
      <c r="AO201" s="41">
        <v>4092232.7453714283</v>
      </c>
      <c r="AP201" s="42">
        <v>745307</v>
      </c>
      <c r="AQ201" s="12"/>
      <c r="AR201" s="43">
        <v>17185757.170917433</v>
      </c>
      <c r="AS201" s="12"/>
      <c r="AT201" s="40">
        <v>-61791.276000000013</v>
      </c>
      <c r="AU201" s="41">
        <v>4590500.1881999997</v>
      </c>
      <c r="AV201" s="42">
        <v>4528708.9122000001</v>
      </c>
      <c r="AW201" s="44"/>
      <c r="AX201" s="43">
        <v>21714466.083117433</v>
      </c>
      <c r="AY201" s="12"/>
      <c r="AZ201" s="43">
        <v>601</v>
      </c>
      <c r="BA201" s="10"/>
      <c r="BB201" s="8">
        <v>601</v>
      </c>
      <c r="BC201" s="8" t="s">
        <v>185</v>
      </c>
      <c r="BD201" s="9">
        <v>4202</v>
      </c>
      <c r="BE201" s="9">
        <v>15789638</v>
      </c>
      <c r="BF201" s="9">
        <v>4004360</v>
      </c>
      <c r="BG201" s="49">
        <f t="shared" si="49"/>
        <v>745307</v>
      </c>
      <c r="BI201" s="99">
        <f t="shared" si="38"/>
        <v>16534945</v>
      </c>
      <c r="BK201" s="55">
        <f t="shared" si="50"/>
        <v>-650812.17091743276</v>
      </c>
      <c r="BL201" s="92">
        <f t="shared" si="51"/>
        <v>-3.7869275379892396E-2</v>
      </c>
      <c r="BM201" s="55">
        <f t="shared" si="39"/>
        <v>-154.88152568239713</v>
      </c>
      <c r="BO201" s="40">
        <v>16440450.170917433</v>
      </c>
      <c r="BP201" s="41">
        <v>4092232.7453714283</v>
      </c>
      <c r="BQ201" s="42">
        <v>745307</v>
      </c>
      <c r="BR201" s="12"/>
      <c r="BS201" s="43">
        <v>17185757.170917433</v>
      </c>
      <c r="BT201" s="12"/>
      <c r="BU201" s="40">
        <v>-61791.276000000013</v>
      </c>
      <c r="BV201" s="41">
        <v>4590500.1881999997</v>
      </c>
      <c r="BW201" s="42">
        <v>4528708.9122000001</v>
      </c>
      <c r="BX201" s="44"/>
      <c r="BY201" s="43">
        <v>21714466.083117433</v>
      </c>
      <c r="BZ201" s="12"/>
      <c r="CA201" s="43">
        <v>601</v>
      </c>
    </row>
    <row r="202" spans="1:79" x14ac:dyDescent="0.25">
      <c r="A202" s="8">
        <v>604</v>
      </c>
      <c r="B202" s="8" t="s">
        <v>186</v>
      </c>
      <c r="C202" s="9">
        <v>19163</v>
      </c>
      <c r="D202" s="9">
        <v>13196430.730318185</v>
      </c>
      <c r="E202" s="9">
        <v>-2885042.9386821771</v>
      </c>
      <c r="F202" s="49">
        <v>-2115550</v>
      </c>
      <c r="H202" s="96">
        <f t="shared" si="40"/>
        <v>11080880.730318185</v>
      </c>
      <c r="J202" s="135">
        <f t="shared" si="41"/>
        <v>-183863.40000717528</v>
      </c>
      <c r="K202" s="92">
        <f t="shared" si="42"/>
        <v>-1.632202186574341E-2</v>
      </c>
      <c r="L202" s="129">
        <f t="shared" si="35"/>
        <v>-9.5947085533149963</v>
      </c>
      <c r="N202" s="116">
        <v>1371212.9100000001</v>
      </c>
      <c r="O202" s="117">
        <v>169910</v>
      </c>
      <c r="P202" s="118">
        <f t="shared" si="43"/>
        <v>-1201302.9100000001</v>
      </c>
      <c r="R202" s="138">
        <f t="shared" si="44"/>
        <v>9879577.8203181848</v>
      </c>
      <c r="T202" s="8">
        <v>604</v>
      </c>
      <c r="U202" s="8" t="s">
        <v>186</v>
      </c>
      <c r="V202" s="9">
        <v>19163</v>
      </c>
      <c r="W202" s="9">
        <v>13008715.901017074</v>
      </c>
      <c r="X202" s="9">
        <v>-2958650.3187279277</v>
      </c>
      <c r="Y202" s="49">
        <v>-2115550</v>
      </c>
      <c r="AA202" s="96">
        <f t="shared" si="36"/>
        <v>10893165.901017074</v>
      </c>
      <c r="AC202" s="135">
        <f t="shared" si="45"/>
        <v>-371578.22930828668</v>
      </c>
      <c r="AD202" s="92">
        <f t="shared" si="46"/>
        <v>-3.298594491001141E-2</v>
      </c>
      <c r="AE202" s="129">
        <f t="shared" si="37"/>
        <v>-19.390399692547444</v>
      </c>
      <c r="AG202" s="116">
        <v>1371212.9100000001</v>
      </c>
      <c r="AH202" s="117">
        <v>169910</v>
      </c>
      <c r="AI202" s="118">
        <f t="shared" si="47"/>
        <v>-1201302.9100000001</v>
      </c>
      <c r="AK202" s="138">
        <f t="shared" si="48"/>
        <v>9691862.9910170734</v>
      </c>
      <c r="AN202" s="40">
        <v>13380294.13032536</v>
      </c>
      <c r="AO202" s="41">
        <v>-3212438.7437931499</v>
      </c>
      <c r="AP202" s="42">
        <v>-2115550</v>
      </c>
      <c r="AQ202" s="12"/>
      <c r="AR202" s="43">
        <v>11264744.13032536</v>
      </c>
      <c r="AS202" s="12"/>
      <c r="AT202" s="40">
        <v>-1208738.5910759999</v>
      </c>
      <c r="AU202" s="41">
        <v>240788.77020000003</v>
      </c>
      <c r="AV202" s="42">
        <v>-967949.82087599987</v>
      </c>
      <c r="AW202" s="44"/>
      <c r="AX202" s="43">
        <v>10296794.30944936</v>
      </c>
      <c r="AY202" s="12"/>
      <c r="AZ202" s="43">
        <v>604</v>
      </c>
      <c r="BA202" s="10"/>
      <c r="BB202" s="8">
        <v>604</v>
      </c>
      <c r="BC202" s="8" t="s">
        <v>186</v>
      </c>
      <c r="BD202" s="9">
        <v>19163</v>
      </c>
      <c r="BE202" s="9">
        <v>12955944</v>
      </c>
      <c r="BF202" s="9">
        <v>-3098446</v>
      </c>
      <c r="BG202" s="49">
        <f t="shared" si="49"/>
        <v>-2115550</v>
      </c>
      <c r="BI202" s="99">
        <f t="shared" si="38"/>
        <v>10840394</v>
      </c>
      <c r="BK202" s="55">
        <f t="shared" si="50"/>
        <v>-424350.13032536022</v>
      </c>
      <c r="BL202" s="92">
        <f t="shared" si="51"/>
        <v>-3.7670640843317914E-2</v>
      </c>
      <c r="BM202" s="55">
        <f t="shared" si="39"/>
        <v>-22.144243089566363</v>
      </c>
      <c r="BO202" s="40">
        <v>13380294.13032536</v>
      </c>
      <c r="BP202" s="41">
        <v>-3212438.7437931499</v>
      </c>
      <c r="BQ202" s="42">
        <v>-2115550</v>
      </c>
      <c r="BR202" s="12"/>
      <c r="BS202" s="43">
        <v>11264744.13032536</v>
      </c>
      <c r="BT202" s="12"/>
      <c r="BU202" s="40">
        <v>-1208738.5910759999</v>
      </c>
      <c r="BV202" s="41">
        <v>240788.77020000003</v>
      </c>
      <c r="BW202" s="42">
        <v>-967949.82087599987</v>
      </c>
      <c r="BX202" s="44"/>
      <c r="BY202" s="43">
        <v>10296794.30944936</v>
      </c>
      <c r="BZ202" s="12"/>
      <c r="CA202" s="43">
        <v>604</v>
      </c>
    </row>
    <row r="203" spans="1:79" x14ac:dyDescent="0.25">
      <c r="A203" s="8">
        <v>607</v>
      </c>
      <c r="B203" s="8" t="s">
        <v>187</v>
      </c>
      <c r="C203" s="9">
        <v>4514</v>
      </c>
      <c r="D203" s="9">
        <v>14728617.679520035</v>
      </c>
      <c r="E203" s="9">
        <v>4893044.3453116044</v>
      </c>
      <c r="F203" s="49">
        <v>-333750</v>
      </c>
      <c r="H203" s="96">
        <f t="shared" si="40"/>
        <v>14394867.679520035</v>
      </c>
      <c r="J203" s="135">
        <f t="shared" si="41"/>
        <v>-95828.188451671973</v>
      </c>
      <c r="K203" s="92">
        <f t="shared" si="42"/>
        <v>-6.6130839626189217E-3</v>
      </c>
      <c r="L203" s="129">
        <f t="shared" si="35"/>
        <v>-21.22910687897031</v>
      </c>
      <c r="N203" s="116">
        <v>68591.360000000001</v>
      </c>
      <c r="O203" s="117">
        <v>20977.35</v>
      </c>
      <c r="P203" s="118">
        <f t="shared" si="43"/>
        <v>-47614.01</v>
      </c>
      <c r="R203" s="138">
        <f t="shared" si="44"/>
        <v>14347253.669520035</v>
      </c>
      <c r="T203" s="8">
        <v>607</v>
      </c>
      <c r="U203" s="8" t="s">
        <v>187</v>
      </c>
      <c r="V203" s="9">
        <v>4514</v>
      </c>
      <c r="W203" s="9">
        <v>14728211.346836127</v>
      </c>
      <c r="X203" s="9">
        <v>4865602.7266607434</v>
      </c>
      <c r="Y203" s="49">
        <v>-333750</v>
      </c>
      <c r="AA203" s="96">
        <f t="shared" si="36"/>
        <v>14394461.346836127</v>
      </c>
      <c r="AC203" s="135">
        <f t="shared" si="45"/>
        <v>-96234.521135579795</v>
      </c>
      <c r="AD203" s="92">
        <f t="shared" si="46"/>
        <v>-6.6411248992040255E-3</v>
      </c>
      <c r="AE203" s="129">
        <f t="shared" si="37"/>
        <v>-21.31912298085507</v>
      </c>
      <c r="AG203" s="116">
        <v>68591.360000000001</v>
      </c>
      <c r="AH203" s="117">
        <v>20977.35</v>
      </c>
      <c r="AI203" s="118">
        <f t="shared" si="47"/>
        <v>-47614.01</v>
      </c>
      <c r="AK203" s="138">
        <f t="shared" si="48"/>
        <v>14346847.336836128</v>
      </c>
      <c r="AN203" s="40">
        <v>14824445.867971707</v>
      </c>
      <c r="AO203" s="41">
        <v>4953523.2316307705</v>
      </c>
      <c r="AP203" s="42">
        <v>-333750</v>
      </c>
      <c r="AQ203" s="12"/>
      <c r="AR203" s="43">
        <v>14490695.867971707</v>
      </c>
      <c r="AS203" s="12"/>
      <c r="AT203" s="40">
        <v>-59109.271679999998</v>
      </c>
      <c r="AU203" s="41">
        <v>17091.204000000002</v>
      </c>
      <c r="AV203" s="42">
        <v>-42018.067679999993</v>
      </c>
      <c r="AW203" s="44"/>
      <c r="AX203" s="43">
        <v>14448677.800291708</v>
      </c>
      <c r="AY203" s="12"/>
      <c r="AZ203" s="43">
        <v>607</v>
      </c>
      <c r="BA203" s="10"/>
      <c r="BB203" s="8">
        <v>607</v>
      </c>
      <c r="BC203" s="8" t="s">
        <v>187</v>
      </c>
      <c r="BD203" s="9">
        <v>4514</v>
      </c>
      <c r="BE203" s="9">
        <v>14636779</v>
      </c>
      <c r="BF203" s="9">
        <v>4884007</v>
      </c>
      <c r="BG203" s="49">
        <f t="shared" si="49"/>
        <v>-333750</v>
      </c>
      <c r="BI203" s="99">
        <f t="shared" si="38"/>
        <v>14303029</v>
      </c>
      <c r="BK203" s="55">
        <f t="shared" si="50"/>
        <v>-187666.86797170714</v>
      </c>
      <c r="BL203" s="92">
        <f t="shared" si="51"/>
        <v>-1.2950852718294974E-2</v>
      </c>
      <c r="BM203" s="55">
        <f t="shared" si="39"/>
        <v>-41.574405842203618</v>
      </c>
      <c r="BO203" s="40">
        <v>14824445.867971707</v>
      </c>
      <c r="BP203" s="41">
        <v>4953523.2316307705</v>
      </c>
      <c r="BQ203" s="42">
        <v>-333750</v>
      </c>
      <c r="BR203" s="12"/>
      <c r="BS203" s="43">
        <v>14490695.867971707</v>
      </c>
      <c r="BT203" s="12"/>
      <c r="BU203" s="40">
        <v>-59109.271679999998</v>
      </c>
      <c r="BV203" s="41">
        <v>17091.204000000002</v>
      </c>
      <c r="BW203" s="42">
        <v>-42018.067679999993</v>
      </c>
      <c r="BX203" s="44"/>
      <c r="BY203" s="43">
        <v>14448677.800291708</v>
      </c>
      <c r="BZ203" s="12"/>
      <c r="CA203" s="43">
        <v>607</v>
      </c>
    </row>
    <row r="204" spans="1:79" x14ac:dyDescent="0.25">
      <c r="A204" s="8">
        <v>608</v>
      </c>
      <c r="B204" s="8" t="s">
        <v>188</v>
      </c>
      <c r="C204" s="9">
        <v>2233</v>
      </c>
      <c r="D204" s="9">
        <v>7365657.8386270292</v>
      </c>
      <c r="E204" s="9">
        <v>2004717.563921951</v>
      </c>
      <c r="F204" s="49">
        <v>218793</v>
      </c>
      <c r="H204" s="96">
        <f t="shared" si="40"/>
        <v>7584450.8386270292</v>
      </c>
      <c r="J204" s="135">
        <f t="shared" si="41"/>
        <v>-179336.14575389959</v>
      </c>
      <c r="K204" s="92">
        <f t="shared" si="42"/>
        <v>-2.3099055411319937E-2</v>
      </c>
      <c r="L204" s="129">
        <f t="shared" si="35"/>
        <v>-80.311753584370621</v>
      </c>
      <c r="N204" s="116">
        <v>122230.64</v>
      </c>
      <c r="O204" s="117">
        <v>87569</v>
      </c>
      <c r="P204" s="118">
        <f t="shared" si="43"/>
        <v>-34661.64</v>
      </c>
      <c r="R204" s="138">
        <f t="shared" si="44"/>
        <v>7549789.1986270295</v>
      </c>
      <c r="T204" s="8">
        <v>608</v>
      </c>
      <c r="U204" s="8" t="s">
        <v>188</v>
      </c>
      <c r="V204" s="9">
        <v>2233</v>
      </c>
      <c r="W204" s="9">
        <v>7377689.5515187243</v>
      </c>
      <c r="X204" s="9">
        <v>1993069.7602419509</v>
      </c>
      <c r="Y204" s="49">
        <v>218793</v>
      </c>
      <c r="AA204" s="96">
        <f t="shared" si="36"/>
        <v>7596482.5515187243</v>
      </c>
      <c r="AC204" s="135">
        <f t="shared" si="45"/>
        <v>-167304.4328622045</v>
      </c>
      <c r="AD204" s="92">
        <f t="shared" si="46"/>
        <v>-2.1549333231164775E-2</v>
      </c>
      <c r="AE204" s="129">
        <f t="shared" si="37"/>
        <v>-74.923615254010073</v>
      </c>
      <c r="AG204" s="116">
        <v>122230.64</v>
      </c>
      <c r="AH204" s="117">
        <v>87569</v>
      </c>
      <c r="AI204" s="118">
        <f t="shared" si="47"/>
        <v>-34661.64</v>
      </c>
      <c r="AK204" s="138">
        <f t="shared" si="48"/>
        <v>7561820.9115187246</v>
      </c>
      <c r="AN204" s="40">
        <v>7544993.9843809288</v>
      </c>
      <c r="AO204" s="41">
        <v>1993479.6919960985</v>
      </c>
      <c r="AP204" s="42">
        <v>218793</v>
      </c>
      <c r="AQ204" s="12"/>
      <c r="AR204" s="43">
        <v>7763786.9843809288</v>
      </c>
      <c r="AS204" s="12"/>
      <c r="AT204" s="40">
        <v>-116377.95216</v>
      </c>
      <c r="AU204" s="41">
        <v>96039.419399999999</v>
      </c>
      <c r="AV204" s="42">
        <v>-20338.532760000002</v>
      </c>
      <c r="AW204" s="44"/>
      <c r="AX204" s="43">
        <v>7743448.4516209289</v>
      </c>
      <c r="AY204" s="12"/>
      <c r="AZ204" s="43">
        <v>608</v>
      </c>
      <c r="BA204" s="10"/>
      <c r="BB204" s="8">
        <v>608</v>
      </c>
      <c r="BC204" s="8" t="s">
        <v>188</v>
      </c>
      <c r="BD204" s="9">
        <v>2233</v>
      </c>
      <c r="BE204" s="9">
        <v>7498856</v>
      </c>
      <c r="BF204" s="9">
        <v>1987057</v>
      </c>
      <c r="BG204" s="49">
        <f t="shared" si="49"/>
        <v>218793</v>
      </c>
      <c r="BI204" s="99">
        <f t="shared" si="38"/>
        <v>7717649</v>
      </c>
      <c r="BK204" s="55">
        <f t="shared" si="50"/>
        <v>-46137.9843809288</v>
      </c>
      <c r="BL204" s="92">
        <f t="shared" si="51"/>
        <v>-5.9427164183855777E-3</v>
      </c>
      <c r="BM204" s="55">
        <f t="shared" si="39"/>
        <v>-20.661882839645678</v>
      </c>
      <c r="BO204" s="40">
        <v>7544993.9843809288</v>
      </c>
      <c r="BP204" s="41">
        <v>1993479.6919960985</v>
      </c>
      <c r="BQ204" s="42">
        <v>218793</v>
      </c>
      <c r="BR204" s="12"/>
      <c r="BS204" s="43">
        <v>7763786.9843809288</v>
      </c>
      <c r="BT204" s="12"/>
      <c r="BU204" s="40">
        <v>-116377.95216</v>
      </c>
      <c r="BV204" s="41">
        <v>96039.419399999999</v>
      </c>
      <c r="BW204" s="42">
        <v>-20338.532760000002</v>
      </c>
      <c r="BX204" s="44"/>
      <c r="BY204" s="43">
        <v>7743448.4516209289</v>
      </c>
      <c r="BZ204" s="12"/>
      <c r="CA204" s="43">
        <v>608</v>
      </c>
    </row>
    <row r="205" spans="1:79" x14ac:dyDescent="0.25">
      <c r="A205" s="8">
        <v>609</v>
      </c>
      <c r="B205" s="8" t="s">
        <v>189</v>
      </c>
      <c r="C205" s="9">
        <v>85059</v>
      </c>
      <c r="D205" s="9">
        <v>146989697.0609284</v>
      </c>
      <c r="E205" s="9">
        <v>28411938.595609087</v>
      </c>
      <c r="F205" s="49">
        <v>-5099667</v>
      </c>
      <c r="H205" s="96">
        <f t="shared" si="40"/>
        <v>141890030.0609284</v>
      </c>
      <c r="J205" s="135">
        <f t="shared" si="41"/>
        <v>2889965.4265910089</v>
      </c>
      <c r="K205" s="92">
        <f t="shared" si="42"/>
        <v>2.0791108509147387E-2</v>
      </c>
      <c r="L205" s="129">
        <f t="shared" si="35"/>
        <v>33.976009905959501</v>
      </c>
      <c r="N205" s="116">
        <v>4104412.6169999996</v>
      </c>
      <c r="O205" s="117">
        <v>1210347.3500000001</v>
      </c>
      <c r="P205" s="118">
        <f t="shared" si="43"/>
        <v>-2894065.2669999995</v>
      </c>
      <c r="R205" s="138">
        <f t="shared" si="44"/>
        <v>138995964.79392841</v>
      </c>
      <c r="T205" s="8">
        <v>609</v>
      </c>
      <c r="U205" s="8" t="s">
        <v>189</v>
      </c>
      <c r="V205" s="9">
        <v>85059</v>
      </c>
      <c r="W205" s="9">
        <v>145851091.48104528</v>
      </c>
      <c r="X205" s="9">
        <v>27587631.361583851</v>
      </c>
      <c r="Y205" s="49">
        <v>-5099667</v>
      </c>
      <c r="AA205" s="96">
        <f t="shared" si="36"/>
        <v>140751424.48104528</v>
      </c>
      <c r="AC205" s="135">
        <f t="shared" si="45"/>
        <v>1751359.8467078805</v>
      </c>
      <c r="AD205" s="92">
        <f t="shared" si="46"/>
        <v>1.2599705268591936E-2</v>
      </c>
      <c r="AE205" s="129">
        <f t="shared" si="37"/>
        <v>20.589941648830582</v>
      </c>
      <c r="AG205" s="116">
        <v>4104412.6169999996</v>
      </c>
      <c r="AH205" s="117">
        <v>1210347.3500000001</v>
      </c>
      <c r="AI205" s="118">
        <f t="shared" si="47"/>
        <v>-2894065.2669999995</v>
      </c>
      <c r="AK205" s="138">
        <f t="shared" si="48"/>
        <v>137857359.21404529</v>
      </c>
      <c r="AN205" s="40">
        <v>144099731.6343374</v>
      </c>
      <c r="AO205" s="41">
        <v>22266620.814306881</v>
      </c>
      <c r="AP205" s="42">
        <v>-5099667</v>
      </c>
      <c r="AQ205" s="12"/>
      <c r="AR205" s="43">
        <v>139000064.6343374</v>
      </c>
      <c r="AS205" s="12"/>
      <c r="AT205" s="40">
        <v>-4133482.7079480002</v>
      </c>
      <c r="AU205" s="41">
        <v>1433491.8677999999</v>
      </c>
      <c r="AV205" s="42">
        <v>-2699990.840148</v>
      </c>
      <c r="AW205" s="44"/>
      <c r="AX205" s="43">
        <v>136300073.79418939</v>
      </c>
      <c r="AY205" s="12"/>
      <c r="AZ205" s="43">
        <v>609</v>
      </c>
      <c r="BA205" s="10"/>
      <c r="BB205" s="8">
        <v>609</v>
      </c>
      <c r="BC205" s="8" t="s">
        <v>189</v>
      </c>
      <c r="BD205" s="9">
        <v>85059</v>
      </c>
      <c r="BE205" s="9">
        <v>145620529</v>
      </c>
      <c r="BF205" s="9">
        <v>27056476</v>
      </c>
      <c r="BG205" s="49">
        <f t="shared" si="49"/>
        <v>-5099667</v>
      </c>
      <c r="BI205" s="99">
        <f t="shared" si="38"/>
        <v>140520862</v>
      </c>
      <c r="BK205" s="55">
        <f t="shared" si="50"/>
        <v>1520797.3656626046</v>
      </c>
      <c r="BL205" s="92">
        <f t="shared" si="51"/>
        <v>1.0940983154671999E-2</v>
      </c>
      <c r="BM205" s="55">
        <f t="shared" si="39"/>
        <v>17.87932335981618</v>
      </c>
      <c r="BO205" s="40">
        <v>144099731.6343374</v>
      </c>
      <c r="BP205" s="41">
        <v>22266620.814306881</v>
      </c>
      <c r="BQ205" s="42">
        <v>-5099667</v>
      </c>
      <c r="BR205" s="12"/>
      <c r="BS205" s="43">
        <v>139000064.6343374</v>
      </c>
      <c r="BT205" s="12"/>
      <c r="BU205" s="40">
        <v>-4133482.7079480002</v>
      </c>
      <c r="BV205" s="41">
        <v>1433491.8677999999</v>
      </c>
      <c r="BW205" s="42">
        <v>-2699990.840148</v>
      </c>
      <c r="BX205" s="44"/>
      <c r="BY205" s="43">
        <v>136300073.79418939</v>
      </c>
      <c r="BZ205" s="12"/>
      <c r="CA205" s="43">
        <v>609</v>
      </c>
    </row>
    <row r="206" spans="1:79" x14ac:dyDescent="0.25">
      <c r="A206" s="8">
        <v>611</v>
      </c>
      <c r="B206" s="8" t="s">
        <v>190</v>
      </c>
      <c r="C206" s="9">
        <v>5108</v>
      </c>
      <c r="D206" s="9">
        <v>6816111.9485680321</v>
      </c>
      <c r="E206" s="9">
        <v>1203990.930599022</v>
      </c>
      <c r="F206" s="49">
        <v>-1119252</v>
      </c>
      <c r="H206" s="96">
        <f t="shared" si="40"/>
        <v>5696859.9485680321</v>
      </c>
      <c r="J206" s="135">
        <f t="shared" si="41"/>
        <v>-306062.43719348963</v>
      </c>
      <c r="K206" s="92">
        <f t="shared" si="42"/>
        <v>-5.0985572946844457E-2</v>
      </c>
      <c r="L206" s="129">
        <f t="shared" si="35"/>
        <v>-59.918253170221149</v>
      </c>
      <c r="N206" s="116">
        <v>250368.92000000004</v>
      </c>
      <c r="O206" s="117">
        <v>121551</v>
      </c>
      <c r="P206" s="118">
        <f t="shared" si="43"/>
        <v>-128817.92000000004</v>
      </c>
      <c r="R206" s="138">
        <f t="shared" si="44"/>
        <v>5568042.0285680322</v>
      </c>
      <c r="T206" s="8">
        <v>611</v>
      </c>
      <c r="U206" s="8" t="s">
        <v>190</v>
      </c>
      <c r="V206" s="9">
        <v>5108</v>
      </c>
      <c r="W206" s="9">
        <v>6739275.9621345587</v>
      </c>
      <c r="X206" s="9">
        <v>1164996.5985873169</v>
      </c>
      <c r="Y206" s="49">
        <v>-1119252</v>
      </c>
      <c r="AA206" s="96">
        <f t="shared" si="36"/>
        <v>5620023.9621345587</v>
      </c>
      <c r="AC206" s="135">
        <f t="shared" si="45"/>
        <v>-382898.42362696305</v>
      </c>
      <c r="AD206" s="92">
        <f t="shared" si="46"/>
        <v>-6.3785336378023E-2</v>
      </c>
      <c r="AE206" s="129">
        <f t="shared" si="37"/>
        <v>-74.960537123524475</v>
      </c>
      <c r="AG206" s="116">
        <v>250368.92000000004</v>
      </c>
      <c r="AH206" s="117">
        <v>121551</v>
      </c>
      <c r="AI206" s="118">
        <f t="shared" si="47"/>
        <v>-128817.92000000004</v>
      </c>
      <c r="AK206" s="138">
        <f t="shared" si="48"/>
        <v>5491206.0421345588</v>
      </c>
      <c r="AN206" s="40">
        <v>7122174.3857615218</v>
      </c>
      <c r="AO206" s="41">
        <v>1262815.1785120072</v>
      </c>
      <c r="AP206" s="42">
        <v>-1119252</v>
      </c>
      <c r="AQ206" s="12"/>
      <c r="AR206" s="43">
        <v>6002922.3857615218</v>
      </c>
      <c r="AS206" s="12"/>
      <c r="AT206" s="40">
        <v>-294284.23871999996</v>
      </c>
      <c r="AU206" s="41">
        <v>157830.6954</v>
      </c>
      <c r="AV206" s="42">
        <v>-136453.54331999997</v>
      </c>
      <c r="AW206" s="44"/>
      <c r="AX206" s="43">
        <v>5866468.8424415216</v>
      </c>
      <c r="AY206" s="12"/>
      <c r="AZ206" s="43">
        <v>611</v>
      </c>
      <c r="BA206" s="10"/>
      <c r="BB206" s="8">
        <v>611</v>
      </c>
      <c r="BC206" s="8" t="s">
        <v>190</v>
      </c>
      <c r="BD206" s="9">
        <v>5108</v>
      </c>
      <c r="BE206" s="9">
        <v>6639031</v>
      </c>
      <c r="BF206" s="9">
        <v>1113842</v>
      </c>
      <c r="BG206" s="49">
        <f t="shared" si="49"/>
        <v>-1119252</v>
      </c>
      <c r="BI206" s="99">
        <f t="shared" si="38"/>
        <v>5519779</v>
      </c>
      <c r="BK206" s="55">
        <f t="shared" si="50"/>
        <v>-483143.38576152176</v>
      </c>
      <c r="BL206" s="92">
        <f t="shared" si="51"/>
        <v>-8.0484696405121167E-2</v>
      </c>
      <c r="BM206" s="55">
        <f t="shared" si="39"/>
        <v>-94.585627596225876</v>
      </c>
      <c r="BO206" s="40">
        <v>7122174.3857615218</v>
      </c>
      <c r="BP206" s="41">
        <v>1262815.1785120072</v>
      </c>
      <c r="BQ206" s="42">
        <v>-1119252</v>
      </c>
      <c r="BR206" s="12"/>
      <c r="BS206" s="43">
        <v>6002922.3857615218</v>
      </c>
      <c r="BT206" s="12"/>
      <c r="BU206" s="40">
        <v>-294284.23871999996</v>
      </c>
      <c r="BV206" s="41">
        <v>157830.6954</v>
      </c>
      <c r="BW206" s="42">
        <v>-136453.54331999997</v>
      </c>
      <c r="BX206" s="44"/>
      <c r="BY206" s="43">
        <v>5866468.8424415216</v>
      </c>
      <c r="BZ206" s="12"/>
      <c r="CA206" s="43">
        <v>611</v>
      </c>
    </row>
    <row r="207" spans="1:79" x14ac:dyDescent="0.25">
      <c r="A207" s="8">
        <v>614</v>
      </c>
      <c r="B207" s="8" t="s">
        <v>191</v>
      </c>
      <c r="C207" s="9">
        <v>3424</v>
      </c>
      <c r="D207" s="9">
        <v>16832693.807296164</v>
      </c>
      <c r="E207" s="9">
        <v>3534652.9830473554</v>
      </c>
      <c r="F207" s="49">
        <v>-8942</v>
      </c>
      <c r="H207" s="96">
        <f t="shared" si="40"/>
        <v>16823751.807296164</v>
      </c>
      <c r="J207" s="135">
        <f t="shared" si="41"/>
        <v>-390447.67731817812</v>
      </c>
      <c r="K207" s="92">
        <f t="shared" si="42"/>
        <v>-2.2681721428123993E-2</v>
      </c>
      <c r="L207" s="129">
        <f t="shared" si="35"/>
        <v>-114.03261603918753</v>
      </c>
      <c r="N207" s="116">
        <v>115016</v>
      </c>
      <c r="O207" s="117">
        <v>40517</v>
      </c>
      <c r="P207" s="118">
        <f t="shared" si="43"/>
        <v>-74499</v>
      </c>
      <c r="R207" s="138">
        <f t="shared" si="44"/>
        <v>16749252.807296164</v>
      </c>
      <c r="T207" s="8">
        <v>614</v>
      </c>
      <c r="U207" s="8" t="s">
        <v>191</v>
      </c>
      <c r="V207" s="9">
        <v>3424</v>
      </c>
      <c r="W207" s="9">
        <v>16902038.079603888</v>
      </c>
      <c r="X207" s="9">
        <v>3526279.6071062079</v>
      </c>
      <c r="Y207" s="49">
        <v>-8942</v>
      </c>
      <c r="AA207" s="96">
        <f t="shared" si="36"/>
        <v>16893096.079603888</v>
      </c>
      <c r="AC207" s="135">
        <f t="shared" si="45"/>
        <v>-321103.40501045436</v>
      </c>
      <c r="AD207" s="92">
        <f t="shared" si="46"/>
        <v>-1.8653403273120497E-2</v>
      </c>
      <c r="AE207" s="129">
        <f t="shared" si="37"/>
        <v>-93.78020006146447</v>
      </c>
      <c r="AG207" s="116">
        <v>115016</v>
      </c>
      <c r="AH207" s="117">
        <v>40517</v>
      </c>
      <c r="AI207" s="118">
        <f t="shared" si="47"/>
        <v>-74499</v>
      </c>
      <c r="AK207" s="138">
        <f t="shared" si="48"/>
        <v>16818597.079603888</v>
      </c>
      <c r="AN207" s="40">
        <v>17223141.484614342</v>
      </c>
      <c r="AO207" s="41">
        <v>3891733.5013600006</v>
      </c>
      <c r="AP207" s="42">
        <v>-8942</v>
      </c>
      <c r="AQ207" s="12"/>
      <c r="AR207" s="43">
        <v>17214199.484614342</v>
      </c>
      <c r="AS207" s="12"/>
      <c r="AT207" s="40">
        <v>-97354.127399999998</v>
      </c>
      <c r="AU207" s="41">
        <v>21035.328000000001</v>
      </c>
      <c r="AV207" s="42">
        <v>-76318.799399999989</v>
      </c>
      <c r="AW207" s="44"/>
      <c r="AX207" s="43">
        <v>17137880.685214341</v>
      </c>
      <c r="AY207" s="12"/>
      <c r="AZ207" s="43">
        <v>614</v>
      </c>
      <c r="BA207" s="10"/>
      <c r="BB207" s="8">
        <v>614</v>
      </c>
      <c r="BC207" s="8" t="s">
        <v>191</v>
      </c>
      <c r="BD207" s="9">
        <v>3424</v>
      </c>
      <c r="BE207" s="9">
        <v>16814092</v>
      </c>
      <c r="BF207" s="9">
        <v>3579068</v>
      </c>
      <c r="BG207" s="49">
        <f t="shared" si="49"/>
        <v>-8942</v>
      </c>
      <c r="BI207" s="99">
        <f t="shared" si="38"/>
        <v>16805150</v>
      </c>
      <c r="BK207" s="55">
        <f t="shared" si="50"/>
        <v>-409049.48461434245</v>
      </c>
      <c r="BL207" s="92">
        <f t="shared" si="51"/>
        <v>-2.3762329754569274E-2</v>
      </c>
      <c r="BM207" s="55">
        <f t="shared" si="39"/>
        <v>-119.46538686166544</v>
      </c>
      <c r="BO207" s="40">
        <v>17223141.484614342</v>
      </c>
      <c r="BP207" s="41">
        <v>3891733.5013600006</v>
      </c>
      <c r="BQ207" s="42">
        <v>-8942</v>
      </c>
      <c r="BR207" s="12"/>
      <c r="BS207" s="43">
        <v>17214199.484614342</v>
      </c>
      <c r="BT207" s="12"/>
      <c r="BU207" s="40">
        <v>-97354.127399999998</v>
      </c>
      <c r="BV207" s="41">
        <v>21035.328000000001</v>
      </c>
      <c r="BW207" s="42">
        <v>-76318.799399999989</v>
      </c>
      <c r="BX207" s="44"/>
      <c r="BY207" s="43">
        <v>17137880.685214341</v>
      </c>
      <c r="BZ207" s="12"/>
      <c r="CA207" s="43">
        <v>614</v>
      </c>
    </row>
    <row r="208" spans="1:79" x14ac:dyDescent="0.25">
      <c r="A208" s="8">
        <v>615</v>
      </c>
      <c r="B208" s="8" t="s">
        <v>192</v>
      </c>
      <c r="C208" s="9">
        <v>8187</v>
      </c>
      <c r="D208" s="9">
        <v>35773622.609921359</v>
      </c>
      <c r="E208" s="9">
        <v>8284469.3051317083</v>
      </c>
      <c r="F208" s="49">
        <v>-68668</v>
      </c>
      <c r="H208" s="96">
        <f t="shared" si="40"/>
        <v>35704954.609921359</v>
      </c>
      <c r="J208" s="135">
        <f t="shared" si="41"/>
        <v>-1441012.162242353</v>
      </c>
      <c r="K208" s="92">
        <f t="shared" si="42"/>
        <v>-3.8793233491023649E-2</v>
      </c>
      <c r="L208" s="129">
        <f t="shared" ref="L208:L271" si="52">J208/C208</f>
        <v>-176.01223430345095</v>
      </c>
      <c r="N208" s="116">
        <v>31433.35</v>
      </c>
      <c r="O208" s="117">
        <v>44568.7</v>
      </c>
      <c r="P208" s="118">
        <f t="shared" si="43"/>
        <v>13135.349999999999</v>
      </c>
      <c r="R208" s="138">
        <f t="shared" si="44"/>
        <v>35718089.95992136</v>
      </c>
      <c r="T208" s="8">
        <v>615</v>
      </c>
      <c r="U208" s="8" t="s">
        <v>192</v>
      </c>
      <c r="V208" s="9">
        <v>8187</v>
      </c>
      <c r="W208" s="9">
        <v>35916428.989089437</v>
      </c>
      <c r="X208" s="9">
        <v>8248756.7806204921</v>
      </c>
      <c r="Y208" s="49">
        <v>-68668</v>
      </c>
      <c r="AA208" s="96">
        <f t="shared" ref="AA208:AA271" si="53">W208+Y208</f>
        <v>35847760.989089437</v>
      </c>
      <c r="AC208" s="135">
        <f t="shared" si="45"/>
        <v>-1298205.7830742747</v>
      </c>
      <c r="AD208" s="92">
        <f t="shared" si="46"/>
        <v>-3.4948768221241149E-2</v>
      </c>
      <c r="AE208" s="129">
        <f t="shared" ref="AE208:AE271" si="54">AC208/V208</f>
        <v>-158.56916856898431</v>
      </c>
      <c r="AG208" s="116">
        <v>31433.35</v>
      </c>
      <c r="AH208" s="117">
        <v>44568.7</v>
      </c>
      <c r="AI208" s="118">
        <f t="shared" si="47"/>
        <v>13135.349999999999</v>
      </c>
      <c r="AK208" s="138">
        <f t="shared" si="48"/>
        <v>35860896.339089438</v>
      </c>
      <c r="AN208" s="40">
        <v>37214634.772163711</v>
      </c>
      <c r="AO208" s="41">
        <v>8567442.2841639016</v>
      </c>
      <c r="AP208" s="42">
        <v>-68668</v>
      </c>
      <c r="AQ208" s="12"/>
      <c r="AR208" s="43">
        <v>37145966.772163711</v>
      </c>
      <c r="AS208" s="12"/>
      <c r="AT208" s="40">
        <v>-77002.447560000001</v>
      </c>
      <c r="AU208" s="41">
        <v>47329.487999999998</v>
      </c>
      <c r="AV208" s="42">
        <v>-29672.959560000003</v>
      </c>
      <c r="AW208" s="44"/>
      <c r="AX208" s="43">
        <v>37116293.812603712</v>
      </c>
      <c r="AY208" s="12"/>
      <c r="AZ208" s="43">
        <v>615</v>
      </c>
      <c r="BA208" s="10"/>
      <c r="BB208" s="8">
        <v>615</v>
      </c>
      <c r="BC208" s="8" t="s">
        <v>192</v>
      </c>
      <c r="BD208" s="9">
        <v>8187</v>
      </c>
      <c r="BE208" s="9">
        <v>35971797</v>
      </c>
      <c r="BF208" s="9">
        <v>8285095</v>
      </c>
      <c r="BG208" s="49">
        <f t="shared" si="49"/>
        <v>-68668</v>
      </c>
      <c r="BI208" s="99">
        <f t="shared" ref="BI208:BI271" si="55">BE208+BG208</f>
        <v>35903129</v>
      </c>
      <c r="BK208" s="55">
        <f t="shared" si="50"/>
        <v>-1242837.7721637115</v>
      </c>
      <c r="BL208" s="92">
        <f t="shared" si="51"/>
        <v>-3.3458215794643524E-2</v>
      </c>
      <c r="BM208" s="55">
        <f t="shared" ref="BM208:BM271" si="56">BK208/BD208</f>
        <v>-151.80625041696732</v>
      </c>
      <c r="BO208" s="40">
        <v>37214634.772163711</v>
      </c>
      <c r="BP208" s="41">
        <v>8567442.2841639016</v>
      </c>
      <c r="BQ208" s="42">
        <v>-68668</v>
      </c>
      <c r="BR208" s="12"/>
      <c r="BS208" s="43">
        <v>37145966.772163711</v>
      </c>
      <c r="BT208" s="12"/>
      <c r="BU208" s="40">
        <v>-77002.447560000001</v>
      </c>
      <c r="BV208" s="41">
        <v>47329.487999999998</v>
      </c>
      <c r="BW208" s="42">
        <v>-29672.959560000003</v>
      </c>
      <c r="BX208" s="44"/>
      <c r="BY208" s="43">
        <v>37116293.812603712</v>
      </c>
      <c r="BZ208" s="12"/>
      <c r="CA208" s="43">
        <v>615</v>
      </c>
    </row>
    <row r="209" spans="1:79" x14ac:dyDescent="0.25">
      <c r="A209" s="8">
        <v>616</v>
      </c>
      <c r="B209" s="8" t="s">
        <v>193</v>
      </c>
      <c r="C209" s="9">
        <v>1988</v>
      </c>
      <c r="D209" s="9">
        <v>3721805.4526648573</v>
      </c>
      <c r="E209" s="9">
        <v>860392.62981818093</v>
      </c>
      <c r="F209" s="49">
        <v>-395074</v>
      </c>
      <c r="H209" s="96">
        <f t="shared" ref="H209:H272" si="57">D209+F209</f>
        <v>3326731.4526648573</v>
      </c>
      <c r="J209" s="135">
        <f t="shared" ref="J209:J272" si="58">H209-AR209</f>
        <v>-106609.55553567968</v>
      </c>
      <c r="K209" s="92">
        <f t="shared" ref="K209:K272" si="59">J209/AR209</f>
        <v>-3.1051257443126885E-2</v>
      </c>
      <c r="L209" s="129">
        <f t="shared" si="52"/>
        <v>-53.626536989778515</v>
      </c>
      <c r="N209" s="116">
        <v>880290.64</v>
      </c>
      <c r="O209" s="117">
        <v>17056.349999999999</v>
      </c>
      <c r="P209" s="118">
        <f t="shared" ref="P209:P272" si="60">O209-N209</f>
        <v>-863234.29</v>
      </c>
      <c r="R209" s="138">
        <f t="shared" ref="R209:R272" si="61">H209+P209</f>
        <v>2463497.1626648572</v>
      </c>
      <c r="T209" s="8">
        <v>616</v>
      </c>
      <c r="U209" s="8" t="s">
        <v>193</v>
      </c>
      <c r="V209" s="9">
        <v>1988</v>
      </c>
      <c r="W209" s="9">
        <v>3723502.6776848258</v>
      </c>
      <c r="X209" s="9">
        <v>878011.31114909111</v>
      </c>
      <c r="Y209" s="49">
        <v>-395074</v>
      </c>
      <c r="AA209" s="96">
        <f t="shared" si="53"/>
        <v>3328428.6776848258</v>
      </c>
      <c r="AC209" s="135">
        <f t="shared" ref="AC209:AC272" si="62">AA209-AR209</f>
        <v>-104912.3305157111</v>
      </c>
      <c r="AD209" s="92">
        <f t="shared" ref="AD209:AD272" si="63">AC209/AR209</f>
        <v>-3.0556921163708454E-2</v>
      </c>
      <c r="AE209" s="129">
        <f t="shared" si="54"/>
        <v>-52.772802070277216</v>
      </c>
      <c r="AG209" s="116">
        <v>880290.64</v>
      </c>
      <c r="AH209" s="117">
        <v>17056.349999999999</v>
      </c>
      <c r="AI209" s="118">
        <f t="shared" ref="AI209:AI272" si="64">AH209-AG209</f>
        <v>-863234.29</v>
      </c>
      <c r="AK209" s="138">
        <f t="shared" ref="AK209:AK272" si="65">AA209+AI209</f>
        <v>2465194.3876848258</v>
      </c>
      <c r="AN209" s="40">
        <v>3828415.0082005369</v>
      </c>
      <c r="AO209" s="41">
        <v>971267.06052000041</v>
      </c>
      <c r="AP209" s="42">
        <v>-395074</v>
      </c>
      <c r="AQ209" s="12"/>
      <c r="AR209" s="43">
        <v>3433341.0082005369</v>
      </c>
      <c r="AS209" s="12"/>
      <c r="AT209" s="40">
        <v>-918980.89200000011</v>
      </c>
      <c r="AU209" s="41">
        <v>10583.3994</v>
      </c>
      <c r="AV209" s="42">
        <v>-908397.49260000011</v>
      </c>
      <c r="AW209" s="44"/>
      <c r="AX209" s="43">
        <v>2524943.5156005369</v>
      </c>
      <c r="AY209" s="12"/>
      <c r="AZ209" s="43">
        <v>616</v>
      </c>
      <c r="BA209" s="10"/>
      <c r="BB209" s="8">
        <v>616</v>
      </c>
      <c r="BC209" s="8" t="s">
        <v>193</v>
      </c>
      <c r="BD209" s="9">
        <v>1988</v>
      </c>
      <c r="BE209" s="9">
        <v>3624635</v>
      </c>
      <c r="BF209" s="9">
        <v>829996</v>
      </c>
      <c r="BG209" s="49">
        <f t="shared" ref="BG209:BG272" si="66">BQ209</f>
        <v>-395074</v>
      </c>
      <c r="BI209" s="99">
        <f t="shared" si="55"/>
        <v>3229561</v>
      </c>
      <c r="BK209" s="55">
        <f t="shared" ref="BK209:BK272" si="67">BI209-BS209</f>
        <v>-203780.00820053695</v>
      </c>
      <c r="BL209" s="92">
        <f t="shared" ref="BL209:BL272" si="68">BK209/BS209</f>
        <v>-5.9353267768569529E-2</v>
      </c>
      <c r="BM209" s="55">
        <f t="shared" si="56"/>
        <v>-102.5050343061051</v>
      </c>
      <c r="BO209" s="40">
        <v>3828415.0082005369</v>
      </c>
      <c r="BP209" s="41">
        <v>971267.06052000041</v>
      </c>
      <c r="BQ209" s="42">
        <v>-395074</v>
      </c>
      <c r="BR209" s="12"/>
      <c r="BS209" s="43">
        <v>3433341.0082005369</v>
      </c>
      <c r="BT209" s="12"/>
      <c r="BU209" s="40">
        <v>-918980.89200000011</v>
      </c>
      <c r="BV209" s="41">
        <v>10583.3994</v>
      </c>
      <c r="BW209" s="42">
        <v>-908397.49260000011</v>
      </c>
      <c r="BX209" s="44"/>
      <c r="BY209" s="43">
        <v>2524943.5156005369</v>
      </c>
      <c r="BZ209" s="12"/>
      <c r="CA209" s="43">
        <v>616</v>
      </c>
    </row>
    <row r="210" spans="1:79" x14ac:dyDescent="0.25">
      <c r="A210" s="8">
        <v>619</v>
      </c>
      <c r="B210" s="8" t="s">
        <v>194</v>
      </c>
      <c r="C210" s="9">
        <v>3003</v>
      </c>
      <c r="D210" s="9">
        <v>10178033.929973774</v>
      </c>
      <c r="E210" s="9">
        <v>2915177.2375888359</v>
      </c>
      <c r="F210" s="49">
        <v>32779</v>
      </c>
      <c r="H210" s="96">
        <f t="shared" si="57"/>
        <v>10210812.929973774</v>
      </c>
      <c r="J210" s="135">
        <f t="shared" si="58"/>
        <v>-706666.0425481908</v>
      </c>
      <c r="K210" s="92">
        <f t="shared" si="59"/>
        <v>-6.4727950869132675E-2</v>
      </c>
      <c r="L210" s="129">
        <f t="shared" si="52"/>
        <v>-235.32002748857502</v>
      </c>
      <c r="N210" s="116">
        <v>85634.64</v>
      </c>
      <c r="O210" s="117">
        <v>301982.34999999998</v>
      </c>
      <c r="P210" s="118">
        <f t="shared" si="60"/>
        <v>216347.70999999996</v>
      </c>
      <c r="R210" s="138">
        <f t="shared" si="61"/>
        <v>10427160.639973775</v>
      </c>
      <c r="T210" s="8">
        <v>619</v>
      </c>
      <c r="U210" s="8" t="s">
        <v>194</v>
      </c>
      <c r="V210" s="9">
        <v>3003</v>
      </c>
      <c r="W210" s="9">
        <v>10163752.8567599</v>
      </c>
      <c r="X210" s="9">
        <v>2871337.9624632569</v>
      </c>
      <c r="Y210" s="49">
        <v>32779</v>
      </c>
      <c r="AA210" s="96">
        <f t="shared" si="53"/>
        <v>10196531.8567599</v>
      </c>
      <c r="AC210" s="135">
        <f t="shared" si="62"/>
        <v>-720947.11576206423</v>
      </c>
      <c r="AD210" s="92">
        <f t="shared" si="63"/>
        <v>-6.6036043447081971E-2</v>
      </c>
      <c r="AE210" s="129">
        <f t="shared" si="54"/>
        <v>-240.07562962439701</v>
      </c>
      <c r="AG210" s="116">
        <v>85634.64</v>
      </c>
      <c r="AH210" s="117">
        <v>301982.34999999998</v>
      </c>
      <c r="AI210" s="118">
        <f t="shared" si="64"/>
        <v>216347.70999999996</v>
      </c>
      <c r="AK210" s="138">
        <f t="shared" si="65"/>
        <v>10412879.566759899</v>
      </c>
      <c r="AN210" s="40">
        <v>10884699.972521964</v>
      </c>
      <c r="AO210" s="41">
        <v>3108698.9010493038</v>
      </c>
      <c r="AP210" s="42">
        <v>32779</v>
      </c>
      <c r="AQ210" s="12"/>
      <c r="AR210" s="43">
        <v>10917478.972521964</v>
      </c>
      <c r="AS210" s="12"/>
      <c r="AT210" s="40">
        <v>-71677.880160000001</v>
      </c>
      <c r="AU210" s="41">
        <v>269778.08159999998</v>
      </c>
      <c r="AV210" s="42">
        <v>198100.20143999998</v>
      </c>
      <c r="AW210" s="44"/>
      <c r="AX210" s="43">
        <v>11115579.173961964</v>
      </c>
      <c r="AY210" s="12"/>
      <c r="AZ210" s="43">
        <v>619</v>
      </c>
      <c r="BA210" s="10"/>
      <c r="BB210" s="8">
        <v>619</v>
      </c>
      <c r="BC210" s="8" t="s">
        <v>194</v>
      </c>
      <c r="BD210" s="9">
        <v>3003</v>
      </c>
      <c r="BE210" s="9">
        <v>10208299</v>
      </c>
      <c r="BF210" s="9">
        <v>2836348</v>
      </c>
      <c r="BG210" s="49">
        <f t="shared" si="66"/>
        <v>32779</v>
      </c>
      <c r="BI210" s="99">
        <f t="shared" si="55"/>
        <v>10241078</v>
      </c>
      <c r="BK210" s="55">
        <f t="shared" si="67"/>
        <v>-676400.97252196446</v>
      </c>
      <c r="BL210" s="92">
        <f t="shared" si="68"/>
        <v>-6.1955784318374937E-2</v>
      </c>
      <c r="BM210" s="55">
        <f t="shared" si="56"/>
        <v>-225.24174909156326</v>
      </c>
      <c r="BO210" s="40">
        <v>10884699.972521964</v>
      </c>
      <c r="BP210" s="41">
        <v>3108698.9010493038</v>
      </c>
      <c r="BQ210" s="42">
        <v>32779</v>
      </c>
      <c r="BR210" s="12"/>
      <c r="BS210" s="43">
        <v>10917478.972521964</v>
      </c>
      <c r="BT210" s="12"/>
      <c r="BU210" s="40">
        <v>-71677.880160000001</v>
      </c>
      <c r="BV210" s="41">
        <v>269778.08159999998</v>
      </c>
      <c r="BW210" s="42">
        <v>198100.20143999998</v>
      </c>
      <c r="BX210" s="44"/>
      <c r="BY210" s="43">
        <v>11115579.173961964</v>
      </c>
      <c r="BZ210" s="12"/>
      <c r="CA210" s="43">
        <v>619</v>
      </c>
    </row>
    <row r="211" spans="1:79" x14ac:dyDescent="0.25">
      <c r="A211" s="8">
        <v>620</v>
      </c>
      <c r="B211" s="8" t="s">
        <v>195</v>
      </c>
      <c r="C211" s="9">
        <v>2735</v>
      </c>
      <c r="D211" s="9">
        <v>13670628.079647485</v>
      </c>
      <c r="E211" s="9">
        <v>2162933.2657525572</v>
      </c>
      <c r="F211" s="49">
        <v>14892</v>
      </c>
      <c r="H211" s="96">
        <f t="shared" si="57"/>
        <v>13685520.079647485</v>
      </c>
      <c r="J211" s="135">
        <f t="shared" si="58"/>
        <v>-534505.60717990622</v>
      </c>
      <c r="K211" s="92">
        <f t="shared" si="59"/>
        <v>-3.7588230777602691E-2</v>
      </c>
      <c r="L211" s="129">
        <f t="shared" si="52"/>
        <v>-195.4316662449383</v>
      </c>
      <c r="N211" s="116">
        <v>17056.349999999999</v>
      </c>
      <c r="O211" s="117">
        <v>26140</v>
      </c>
      <c r="P211" s="118">
        <f t="shared" si="60"/>
        <v>9083.6500000000015</v>
      </c>
      <c r="R211" s="138">
        <f t="shared" si="61"/>
        <v>13694603.729647486</v>
      </c>
      <c r="T211" s="8">
        <v>620</v>
      </c>
      <c r="U211" s="8" t="s">
        <v>195</v>
      </c>
      <c r="V211" s="9">
        <v>2735</v>
      </c>
      <c r="W211" s="9">
        <v>13769800.287319312</v>
      </c>
      <c r="X211" s="9">
        <v>2184380.3815739541</v>
      </c>
      <c r="Y211" s="49">
        <v>14892</v>
      </c>
      <c r="AA211" s="96">
        <f t="shared" si="53"/>
        <v>13784692.287319312</v>
      </c>
      <c r="AC211" s="135">
        <f t="shared" si="62"/>
        <v>-435333.39950807951</v>
      </c>
      <c r="AD211" s="92">
        <f t="shared" si="63"/>
        <v>-3.0614107814963175E-2</v>
      </c>
      <c r="AE211" s="129">
        <f t="shared" si="54"/>
        <v>-159.17126124609854</v>
      </c>
      <c r="AG211" s="116">
        <v>17056.349999999999</v>
      </c>
      <c r="AH211" s="117">
        <v>26140</v>
      </c>
      <c r="AI211" s="118">
        <f t="shared" si="64"/>
        <v>9083.6500000000015</v>
      </c>
      <c r="AK211" s="138">
        <f t="shared" si="65"/>
        <v>13793775.937319312</v>
      </c>
      <c r="AN211" s="40">
        <v>14205133.686827391</v>
      </c>
      <c r="AO211" s="41">
        <v>2183019.1443013968</v>
      </c>
      <c r="AP211" s="42">
        <v>14892</v>
      </c>
      <c r="AQ211" s="12"/>
      <c r="AR211" s="43">
        <v>14220025.686827391</v>
      </c>
      <c r="AS211" s="12"/>
      <c r="AT211" s="40">
        <v>-32867.699999999997</v>
      </c>
      <c r="AU211" s="41">
        <v>17156.939399999999</v>
      </c>
      <c r="AV211" s="42">
        <v>-15710.760599999998</v>
      </c>
      <c r="AW211" s="44"/>
      <c r="AX211" s="43">
        <v>14204314.926227391</v>
      </c>
      <c r="AY211" s="12"/>
      <c r="AZ211" s="43">
        <v>620</v>
      </c>
      <c r="BA211" s="10"/>
      <c r="BB211" s="8">
        <v>620</v>
      </c>
      <c r="BC211" s="8" t="s">
        <v>195</v>
      </c>
      <c r="BD211" s="9">
        <v>2735</v>
      </c>
      <c r="BE211" s="9">
        <v>13899817</v>
      </c>
      <c r="BF211" s="9">
        <v>2195994</v>
      </c>
      <c r="BG211" s="49">
        <f t="shared" si="66"/>
        <v>14892</v>
      </c>
      <c r="BI211" s="99">
        <f t="shared" si="55"/>
        <v>13914709</v>
      </c>
      <c r="BK211" s="55">
        <f t="shared" si="67"/>
        <v>-305316.68682739139</v>
      </c>
      <c r="BL211" s="92">
        <f t="shared" si="68"/>
        <v>-2.1470895591294122E-2</v>
      </c>
      <c r="BM211" s="55">
        <f t="shared" si="56"/>
        <v>-111.63315788935699</v>
      </c>
      <c r="BO211" s="40">
        <v>14205133.686827391</v>
      </c>
      <c r="BP211" s="41">
        <v>2183019.1443013968</v>
      </c>
      <c r="BQ211" s="42">
        <v>14892</v>
      </c>
      <c r="BR211" s="12"/>
      <c r="BS211" s="43">
        <v>14220025.686827391</v>
      </c>
      <c r="BT211" s="12"/>
      <c r="BU211" s="40">
        <v>-32867.699999999997</v>
      </c>
      <c r="BV211" s="41">
        <v>17156.939399999999</v>
      </c>
      <c r="BW211" s="42">
        <v>-15710.760599999998</v>
      </c>
      <c r="BX211" s="44"/>
      <c r="BY211" s="43">
        <v>14204314.926227391</v>
      </c>
      <c r="BZ211" s="12"/>
      <c r="CA211" s="43">
        <v>620</v>
      </c>
    </row>
    <row r="212" spans="1:79" x14ac:dyDescent="0.25">
      <c r="A212" s="8">
        <v>623</v>
      </c>
      <c r="B212" s="8" t="s">
        <v>196</v>
      </c>
      <c r="C212" s="9">
        <v>2234</v>
      </c>
      <c r="D212" s="9">
        <v>8467978.4698701203</v>
      </c>
      <c r="E212" s="9">
        <v>1014066.032413658</v>
      </c>
      <c r="F212" s="49">
        <v>-345889</v>
      </c>
      <c r="H212" s="96">
        <f t="shared" si="57"/>
        <v>8122089.4698701203</v>
      </c>
      <c r="J212" s="135">
        <f t="shared" si="58"/>
        <v>-123277.18588128313</v>
      </c>
      <c r="K212" s="92">
        <f t="shared" si="59"/>
        <v>-1.4951085989037662E-2</v>
      </c>
      <c r="L212" s="129">
        <f t="shared" si="52"/>
        <v>-55.182267628148225</v>
      </c>
      <c r="N212" s="116">
        <v>150305</v>
      </c>
      <c r="O212" s="117">
        <v>20912</v>
      </c>
      <c r="P212" s="118">
        <f t="shared" si="60"/>
        <v>-129393</v>
      </c>
      <c r="R212" s="138">
        <f t="shared" si="61"/>
        <v>7992696.4698701203</v>
      </c>
      <c r="T212" s="8">
        <v>623</v>
      </c>
      <c r="U212" s="8" t="s">
        <v>196</v>
      </c>
      <c r="V212" s="9">
        <v>2234</v>
      </c>
      <c r="W212" s="9">
        <v>8554414.9378714748</v>
      </c>
      <c r="X212" s="9">
        <v>1043274.302946342</v>
      </c>
      <c r="Y212" s="49">
        <v>-345889</v>
      </c>
      <c r="AA212" s="96">
        <f t="shared" si="53"/>
        <v>8208525.9378714748</v>
      </c>
      <c r="AC212" s="135">
        <f t="shared" si="62"/>
        <v>-36840.717879928648</v>
      </c>
      <c r="AD212" s="92">
        <f t="shared" si="63"/>
        <v>-4.4680508967094978E-3</v>
      </c>
      <c r="AE212" s="129">
        <f t="shared" si="54"/>
        <v>-16.490921163799754</v>
      </c>
      <c r="AG212" s="116">
        <v>150305</v>
      </c>
      <c r="AH212" s="117">
        <v>20912</v>
      </c>
      <c r="AI212" s="118">
        <f t="shared" si="64"/>
        <v>-129393</v>
      </c>
      <c r="AK212" s="138">
        <f t="shared" si="65"/>
        <v>8079132.9378714748</v>
      </c>
      <c r="AN212" s="40">
        <v>8591255.6557514034</v>
      </c>
      <c r="AO212" s="41">
        <v>1086224.9088195136</v>
      </c>
      <c r="AP212" s="42">
        <v>-345889</v>
      </c>
      <c r="AQ212" s="12"/>
      <c r="AR212" s="43">
        <v>8245366.6557514034</v>
      </c>
      <c r="AS212" s="12"/>
      <c r="AT212" s="40">
        <v>-153886.57140000002</v>
      </c>
      <c r="AU212" s="41">
        <v>17091.204000000002</v>
      </c>
      <c r="AV212" s="42">
        <v>-136795.36740000002</v>
      </c>
      <c r="AW212" s="44"/>
      <c r="AX212" s="43">
        <v>8108571.2883514035</v>
      </c>
      <c r="AY212" s="12"/>
      <c r="AZ212" s="43">
        <v>623</v>
      </c>
      <c r="BA212" s="10"/>
      <c r="BB212" s="8">
        <v>623</v>
      </c>
      <c r="BC212" s="8" t="s">
        <v>196</v>
      </c>
      <c r="BD212" s="9">
        <v>2234</v>
      </c>
      <c r="BE212" s="9">
        <v>8540088</v>
      </c>
      <c r="BF212" s="9">
        <v>1130043</v>
      </c>
      <c r="BG212" s="49">
        <f t="shared" si="66"/>
        <v>-345889</v>
      </c>
      <c r="BI212" s="99">
        <f t="shared" si="55"/>
        <v>8194199</v>
      </c>
      <c r="BK212" s="55">
        <f t="shared" si="67"/>
        <v>-51167.655751403421</v>
      </c>
      <c r="BL212" s="92">
        <f t="shared" si="68"/>
        <v>-6.2056252787391049E-3</v>
      </c>
      <c r="BM212" s="55">
        <f t="shared" si="56"/>
        <v>-22.904053604030178</v>
      </c>
      <c r="BO212" s="40">
        <v>8591255.6557514034</v>
      </c>
      <c r="BP212" s="41">
        <v>1086224.9088195136</v>
      </c>
      <c r="BQ212" s="42">
        <v>-345889</v>
      </c>
      <c r="BR212" s="12"/>
      <c r="BS212" s="43">
        <v>8245366.6557514034</v>
      </c>
      <c r="BT212" s="12"/>
      <c r="BU212" s="40">
        <v>-153886.57140000002</v>
      </c>
      <c r="BV212" s="41">
        <v>17091.204000000002</v>
      </c>
      <c r="BW212" s="42">
        <v>-136795.36740000002</v>
      </c>
      <c r="BX212" s="44"/>
      <c r="BY212" s="43">
        <v>8108571.2883514035</v>
      </c>
      <c r="BZ212" s="12"/>
      <c r="CA212" s="43">
        <v>623</v>
      </c>
    </row>
    <row r="213" spans="1:79" x14ac:dyDescent="0.25">
      <c r="A213" s="8">
        <v>624</v>
      </c>
      <c r="B213" s="8" t="s">
        <v>197</v>
      </c>
      <c r="C213" s="9">
        <v>5340</v>
      </c>
      <c r="D213" s="9">
        <v>9797562.2855191603</v>
      </c>
      <c r="E213" s="9">
        <v>1372273.3786350596</v>
      </c>
      <c r="F213" s="49">
        <v>-709742</v>
      </c>
      <c r="H213" s="96">
        <f t="shared" si="57"/>
        <v>9087820.2855191603</v>
      </c>
      <c r="J213" s="135">
        <f t="shared" si="58"/>
        <v>-178386.75421430171</v>
      </c>
      <c r="K213" s="92">
        <f t="shared" si="59"/>
        <v>-1.9251324026042151E-2</v>
      </c>
      <c r="L213" s="129">
        <f t="shared" si="52"/>
        <v>-33.405759216161371</v>
      </c>
      <c r="N213" s="116">
        <v>226764.49999999997</v>
      </c>
      <c r="O213" s="117">
        <v>116388.35</v>
      </c>
      <c r="P213" s="118">
        <f t="shared" si="60"/>
        <v>-110376.14999999997</v>
      </c>
      <c r="R213" s="138">
        <f t="shared" si="61"/>
        <v>8977444.13551916</v>
      </c>
      <c r="T213" s="8">
        <v>624</v>
      </c>
      <c r="U213" s="8" t="s">
        <v>197</v>
      </c>
      <c r="V213" s="9">
        <v>5340</v>
      </c>
      <c r="W213" s="9">
        <v>9777418.2031394355</v>
      </c>
      <c r="X213" s="9">
        <v>1335869.5737481485</v>
      </c>
      <c r="Y213" s="49">
        <v>-709742</v>
      </c>
      <c r="AA213" s="96">
        <f t="shared" si="53"/>
        <v>9067676.2031394355</v>
      </c>
      <c r="AC213" s="135">
        <f t="shared" si="62"/>
        <v>-198530.83659402654</v>
      </c>
      <c r="AD213" s="92">
        <f t="shared" si="63"/>
        <v>-2.142525369255479E-2</v>
      </c>
      <c r="AE213" s="129">
        <f t="shared" si="54"/>
        <v>-37.178059287270884</v>
      </c>
      <c r="AG213" s="116">
        <v>226764.49999999997</v>
      </c>
      <c r="AH213" s="117">
        <v>116388.35</v>
      </c>
      <c r="AI213" s="118">
        <f t="shared" si="64"/>
        <v>-110376.14999999997</v>
      </c>
      <c r="AK213" s="138">
        <f t="shared" si="65"/>
        <v>8957300.0531394351</v>
      </c>
      <c r="AN213" s="40">
        <v>9975949.039733462</v>
      </c>
      <c r="AO213" s="41">
        <v>1294658.7771017766</v>
      </c>
      <c r="AP213" s="42">
        <v>-709742</v>
      </c>
      <c r="AQ213" s="12"/>
      <c r="AR213" s="43">
        <v>9266207.039733462</v>
      </c>
      <c r="AS213" s="12"/>
      <c r="AT213" s="40">
        <v>-208039.39392</v>
      </c>
      <c r="AU213" s="41">
        <v>110566.94279999999</v>
      </c>
      <c r="AV213" s="42">
        <v>-97472.451120000012</v>
      </c>
      <c r="AW213" s="44"/>
      <c r="AX213" s="43">
        <v>9168734.5886134617</v>
      </c>
      <c r="AY213" s="12"/>
      <c r="AZ213" s="43">
        <v>624</v>
      </c>
      <c r="BA213" s="10"/>
      <c r="BB213" s="8">
        <v>624</v>
      </c>
      <c r="BC213" s="8" t="s">
        <v>197</v>
      </c>
      <c r="BD213" s="9">
        <v>5340</v>
      </c>
      <c r="BE213" s="9">
        <v>9799426</v>
      </c>
      <c r="BF213" s="9">
        <v>1238105</v>
      </c>
      <c r="BG213" s="49">
        <f t="shared" si="66"/>
        <v>-709742</v>
      </c>
      <c r="BI213" s="99">
        <f t="shared" si="55"/>
        <v>9089684</v>
      </c>
      <c r="BK213" s="55">
        <f t="shared" si="67"/>
        <v>-176523.03973346204</v>
      </c>
      <c r="BL213" s="92">
        <f t="shared" si="68"/>
        <v>-1.9050193782259764E-2</v>
      </c>
      <c r="BM213" s="55">
        <f t="shared" si="56"/>
        <v>-33.056749013756935</v>
      </c>
      <c r="BO213" s="40">
        <v>9975949.039733462</v>
      </c>
      <c r="BP213" s="41">
        <v>1294658.7771017766</v>
      </c>
      <c r="BQ213" s="42">
        <v>-709742</v>
      </c>
      <c r="BR213" s="12"/>
      <c r="BS213" s="43">
        <v>9266207.039733462</v>
      </c>
      <c r="BT213" s="12"/>
      <c r="BU213" s="40">
        <v>-208039.39392</v>
      </c>
      <c r="BV213" s="41">
        <v>110566.94279999999</v>
      </c>
      <c r="BW213" s="42">
        <v>-97472.451120000012</v>
      </c>
      <c r="BX213" s="44"/>
      <c r="BY213" s="43">
        <v>9168734.5886134617</v>
      </c>
      <c r="BZ213" s="12"/>
      <c r="CA213" s="43">
        <v>624</v>
      </c>
    </row>
    <row r="214" spans="1:79" x14ac:dyDescent="0.25">
      <c r="A214" s="8">
        <v>625</v>
      </c>
      <c r="B214" s="8" t="s">
        <v>198</v>
      </c>
      <c r="C214" s="9">
        <v>3188</v>
      </c>
      <c r="D214" s="9">
        <v>9716597.1936014965</v>
      </c>
      <c r="E214" s="9">
        <v>2085579.0255565427</v>
      </c>
      <c r="F214" s="49">
        <v>158078</v>
      </c>
      <c r="H214" s="96">
        <f t="shared" si="57"/>
        <v>9874675.1936014965</v>
      </c>
      <c r="J214" s="135">
        <f t="shared" si="58"/>
        <v>-487612.66359650716</v>
      </c>
      <c r="K214" s="92">
        <f t="shared" si="59"/>
        <v>-4.7056467675504164E-2</v>
      </c>
      <c r="L214" s="129">
        <f t="shared" si="52"/>
        <v>-152.95252935900476</v>
      </c>
      <c r="N214" s="116">
        <v>33982</v>
      </c>
      <c r="O214" s="117">
        <v>160761</v>
      </c>
      <c r="P214" s="118">
        <f t="shared" si="60"/>
        <v>126779</v>
      </c>
      <c r="R214" s="138">
        <f t="shared" si="61"/>
        <v>10001454.193601497</v>
      </c>
      <c r="T214" s="8">
        <v>625</v>
      </c>
      <c r="U214" s="8" t="s">
        <v>198</v>
      </c>
      <c r="V214" s="9">
        <v>3188</v>
      </c>
      <c r="W214" s="9">
        <v>9694729.9589592516</v>
      </c>
      <c r="X214" s="9">
        <v>2019151.8971140748</v>
      </c>
      <c r="Y214" s="49">
        <v>158078</v>
      </c>
      <c r="AA214" s="96">
        <f t="shared" si="53"/>
        <v>9852807.9589592516</v>
      </c>
      <c r="AC214" s="135">
        <f t="shared" si="62"/>
        <v>-509479.89823875204</v>
      </c>
      <c r="AD214" s="92">
        <f t="shared" si="63"/>
        <v>-4.9166738587063059E-2</v>
      </c>
      <c r="AE214" s="129">
        <f t="shared" si="54"/>
        <v>-159.811762308266</v>
      </c>
      <c r="AG214" s="116">
        <v>33982</v>
      </c>
      <c r="AH214" s="117">
        <v>160761</v>
      </c>
      <c r="AI214" s="118">
        <f t="shared" si="64"/>
        <v>126779</v>
      </c>
      <c r="AK214" s="138">
        <f t="shared" si="65"/>
        <v>9979586.9589592516</v>
      </c>
      <c r="AN214" s="40">
        <v>10204209.857198004</v>
      </c>
      <c r="AO214" s="41">
        <v>2205964.5088237058</v>
      </c>
      <c r="AP214" s="42">
        <v>158078</v>
      </c>
      <c r="AQ214" s="12"/>
      <c r="AR214" s="43">
        <v>10362287.857198004</v>
      </c>
      <c r="AS214" s="12"/>
      <c r="AT214" s="40">
        <v>-31618.727400000003</v>
      </c>
      <c r="AU214" s="41">
        <v>178800.28800000003</v>
      </c>
      <c r="AV214" s="42">
        <v>147181.56060000003</v>
      </c>
      <c r="AW214" s="44"/>
      <c r="AX214" s="43">
        <v>10509469.417798003</v>
      </c>
      <c r="AY214" s="12"/>
      <c r="AZ214" s="43">
        <v>625</v>
      </c>
      <c r="BA214" s="10"/>
      <c r="BB214" s="8">
        <v>625</v>
      </c>
      <c r="BC214" s="8" t="s">
        <v>198</v>
      </c>
      <c r="BD214" s="9">
        <v>3188</v>
      </c>
      <c r="BE214" s="9">
        <v>9826288</v>
      </c>
      <c r="BF214" s="9">
        <v>2003576</v>
      </c>
      <c r="BG214" s="49">
        <f t="shared" si="66"/>
        <v>158078</v>
      </c>
      <c r="BI214" s="99">
        <f t="shared" si="55"/>
        <v>9984366</v>
      </c>
      <c r="BK214" s="55">
        <f t="shared" si="67"/>
        <v>-377921.85719800368</v>
      </c>
      <c r="BL214" s="92">
        <f t="shared" si="68"/>
        <v>-3.6470889672832831E-2</v>
      </c>
      <c r="BM214" s="55">
        <f t="shared" si="56"/>
        <v>-118.54512459159463</v>
      </c>
      <c r="BO214" s="40">
        <v>10204209.857198004</v>
      </c>
      <c r="BP214" s="41">
        <v>2205964.5088237058</v>
      </c>
      <c r="BQ214" s="42">
        <v>158078</v>
      </c>
      <c r="BR214" s="12"/>
      <c r="BS214" s="43">
        <v>10362287.857198004</v>
      </c>
      <c r="BT214" s="12"/>
      <c r="BU214" s="40">
        <v>-31618.727400000003</v>
      </c>
      <c r="BV214" s="41">
        <v>178800.28800000003</v>
      </c>
      <c r="BW214" s="42">
        <v>147181.56060000003</v>
      </c>
      <c r="BX214" s="44"/>
      <c r="BY214" s="43">
        <v>10509469.417798003</v>
      </c>
      <c r="BZ214" s="12"/>
      <c r="CA214" s="43">
        <v>625</v>
      </c>
    </row>
    <row r="215" spans="1:79" x14ac:dyDescent="0.25">
      <c r="A215" s="8">
        <v>626</v>
      </c>
      <c r="B215" s="8" t="s">
        <v>199</v>
      </c>
      <c r="C215" s="9">
        <v>5446</v>
      </c>
      <c r="D215" s="9">
        <v>16278859.264620299</v>
      </c>
      <c r="E215" s="9">
        <v>182869.89947139018</v>
      </c>
      <c r="F215" s="49">
        <v>-454184</v>
      </c>
      <c r="H215" s="96">
        <f t="shared" si="57"/>
        <v>15824675.264620299</v>
      </c>
      <c r="J215" s="135">
        <f t="shared" si="58"/>
        <v>75829.622631967068</v>
      </c>
      <c r="K215" s="92">
        <f t="shared" si="59"/>
        <v>4.8149321134874868E-3</v>
      </c>
      <c r="L215" s="129">
        <f t="shared" si="52"/>
        <v>13.92391161071742</v>
      </c>
      <c r="N215" s="116">
        <v>115081.35</v>
      </c>
      <c r="O215" s="117">
        <v>43196.35</v>
      </c>
      <c r="P215" s="118">
        <f t="shared" si="60"/>
        <v>-71885</v>
      </c>
      <c r="R215" s="138">
        <f t="shared" si="61"/>
        <v>15752790.264620299</v>
      </c>
      <c r="T215" s="8">
        <v>626</v>
      </c>
      <c r="U215" s="8" t="s">
        <v>199</v>
      </c>
      <c r="V215" s="9">
        <v>5446</v>
      </c>
      <c r="W215" s="9">
        <v>16632484.252964579</v>
      </c>
      <c r="X215" s="9">
        <v>418254.54326683789</v>
      </c>
      <c r="Y215" s="49">
        <v>-454184</v>
      </c>
      <c r="AA215" s="96">
        <f t="shared" si="53"/>
        <v>16178300.252964579</v>
      </c>
      <c r="AC215" s="135">
        <f t="shared" si="62"/>
        <v>429454.61097624712</v>
      </c>
      <c r="AD215" s="92">
        <f t="shared" si="63"/>
        <v>2.7268958039138379E-2</v>
      </c>
      <c r="AE215" s="129">
        <f t="shared" si="54"/>
        <v>78.856887803203662</v>
      </c>
      <c r="AG215" s="116">
        <v>115081.35</v>
      </c>
      <c r="AH215" s="117">
        <v>43196.35</v>
      </c>
      <c r="AI215" s="118">
        <f t="shared" si="64"/>
        <v>-71885</v>
      </c>
      <c r="AK215" s="138">
        <f t="shared" si="65"/>
        <v>16106415.252964579</v>
      </c>
      <c r="AN215" s="40">
        <v>16203029.641988331</v>
      </c>
      <c r="AO215" s="41">
        <v>-59170.751601580552</v>
      </c>
      <c r="AP215" s="42">
        <v>-454184</v>
      </c>
      <c r="AQ215" s="12"/>
      <c r="AR215" s="43">
        <v>15748845.641988331</v>
      </c>
      <c r="AS215" s="12"/>
      <c r="AT215" s="40">
        <v>-99983.543399999995</v>
      </c>
      <c r="AU215" s="41">
        <v>19720.62</v>
      </c>
      <c r="AV215" s="42">
        <v>-80262.9234</v>
      </c>
      <c r="AW215" s="44"/>
      <c r="AX215" s="43">
        <v>15668582.718588332</v>
      </c>
      <c r="AY215" s="12"/>
      <c r="AZ215" s="43">
        <v>626</v>
      </c>
      <c r="BA215" s="10"/>
      <c r="BB215" s="8">
        <v>626</v>
      </c>
      <c r="BC215" s="8" t="s">
        <v>199</v>
      </c>
      <c r="BD215" s="9">
        <v>5446</v>
      </c>
      <c r="BE215" s="9">
        <v>16720073</v>
      </c>
      <c r="BF215" s="9">
        <v>779470</v>
      </c>
      <c r="BG215" s="49">
        <f t="shared" si="66"/>
        <v>-454184</v>
      </c>
      <c r="BI215" s="99">
        <f t="shared" si="55"/>
        <v>16265889</v>
      </c>
      <c r="BK215" s="55">
        <f t="shared" si="67"/>
        <v>517043.35801166855</v>
      </c>
      <c r="BL215" s="92">
        <f t="shared" si="68"/>
        <v>3.2830555950917967E-2</v>
      </c>
      <c r="BM215" s="55">
        <f t="shared" si="56"/>
        <v>94.940021669421327</v>
      </c>
      <c r="BO215" s="40">
        <v>16203029.641988331</v>
      </c>
      <c r="BP215" s="41">
        <v>-59170.751601580552</v>
      </c>
      <c r="BQ215" s="42">
        <v>-454184</v>
      </c>
      <c r="BR215" s="12"/>
      <c r="BS215" s="43">
        <v>15748845.641988331</v>
      </c>
      <c r="BT215" s="12"/>
      <c r="BU215" s="40">
        <v>-99983.543399999995</v>
      </c>
      <c r="BV215" s="41">
        <v>19720.62</v>
      </c>
      <c r="BW215" s="42">
        <v>-80262.9234</v>
      </c>
      <c r="BX215" s="44"/>
      <c r="BY215" s="43">
        <v>15668582.718588332</v>
      </c>
      <c r="BZ215" s="12"/>
      <c r="CA215" s="43">
        <v>626</v>
      </c>
    </row>
    <row r="216" spans="1:79" x14ac:dyDescent="0.25">
      <c r="A216" s="8">
        <v>630</v>
      </c>
      <c r="B216" s="8" t="s">
        <v>200</v>
      </c>
      <c r="C216" s="9">
        <v>1579</v>
      </c>
      <c r="D216" s="9">
        <v>5708317.8720225738</v>
      </c>
      <c r="E216" s="9">
        <v>1274408.8834916444</v>
      </c>
      <c r="F216" s="49">
        <v>-172202</v>
      </c>
      <c r="H216" s="96">
        <f t="shared" si="57"/>
        <v>5536115.8720225738</v>
      </c>
      <c r="J216" s="135">
        <f t="shared" si="58"/>
        <v>-159890.96541148517</v>
      </c>
      <c r="K216" s="92">
        <f t="shared" si="59"/>
        <v>-2.807071163620881E-2</v>
      </c>
      <c r="L216" s="129">
        <f t="shared" si="52"/>
        <v>-101.26090273051626</v>
      </c>
      <c r="N216" s="116">
        <v>0</v>
      </c>
      <c r="O216" s="117">
        <v>137300.35</v>
      </c>
      <c r="P216" s="118">
        <f t="shared" si="60"/>
        <v>137300.35</v>
      </c>
      <c r="R216" s="138">
        <f t="shared" si="61"/>
        <v>5673416.2220225735</v>
      </c>
      <c r="T216" s="8">
        <v>630</v>
      </c>
      <c r="U216" s="8" t="s">
        <v>200</v>
      </c>
      <c r="V216" s="9">
        <v>1579</v>
      </c>
      <c r="W216" s="9">
        <v>5687291.0481918138</v>
      </c>
      <c r="X216" s="9">
        <v>1239193.4940597473</v>
      </c>
      <c r="Y216" s="49">
        <v>-172202</v>
      </c>
      <c r="AA216" s="96">
        <f t="shared" si="53"/>
        <v>5515089.0481918138</v>
      </c>
      <c r="AC216" s="135">
        <f t="shared" si="62"/>
        <v>-180917.78924224526</v>
      </c>
      <c r="AD216" s="92">
        <f t="shared" si="63"/>
        <v>-3.1762214197717714E-2</v>
      </c>
      <c r="AE216" s="129">
        <f t="shared" si="54"/>
        <v>-114.57744727184627</v>
      </c>
      <c r="AG216" s="116">
        <v>0</v>
      </c>
      <c r="AH216" s="117">
        <v>137300.35</v>
      </c>
      <c r="AI216" s="118">
        <f t="shared" si="64"/>
        <v>137300.35</v>
      </c>
      <c r="AK216" s="138">
        <f t="shared" si="65"/>
        <v>5652389.3981918134</v>
      </c>
      <c r="AN216" s="40">
        <v>5877106.837434059</v>
      </c>
      <c r="AO216" s="41">
        <v>1244839.5252172158</v>
      </c>
      <c r="AP216" s="42">
        <v>-172202</v>
      </c>
      <c r="AQ216" s="12"/>
      <c r="AR216" s="43">
        <v>5696006.837434059</v>
      </c>
      <c r="AS216" s="12"/>
      <c r="AT216" s="40">
        <v>0</v>
      </c>
      <c r="AU216" s="41">
        <v>119835.6342</v>
      </c>
      <c r="AV216" s="42">
        <v>119835.6342</v>
      </c>
      <c r="AW216" s="44"/>
      <c r="AX216" s="43">
        <v>5815842.4716340592</v>
      </c>
      <c r="AY216" s="12"/>
      <c r="AZ216" s="43">
        <v>630</v>
      </c>
      <c r="BA216" s="10"/>
      <c r="BB216" s="8">
        <v>630</v>
      </c>
      <c r="BC216" s="8" t="s">
        <v>200</v>
      </c>
      <c r="BD216" s="9">
        <v>1579</v>
      </c>
      <c r="BE216" s="9">
        <v>5770214</v>
      </c>
      <c r="BF216" s="9">
        <v>1308481</v>
      </c>
      <c r="BG216" s="49">
        <f t="shared" si="66"/>
        <v>-181100</v>
      </c>
      <c r="BI216" s="99">
        <f t="shared" si="55"/>
        <v>5589114</v>
      </c>
      <c r="BK216" s="55">
        <f t="shared" si="67"/>
        <v>-106892.83743405901</v>
      </c>
      <c r="BL216" s="92">
        <f t="shared" si="68"/>
        <v>-1.8766276179930319E-2</v>
      </c>
      <c r="BM216" s="55">
        <f t="shared" si="56"/>
        <v>-67.696540490221025</v>
      </c>
      <c r="BO216" s="40">
        <v>5877106.837434059</v>
      </c>
      <c r="BP216" s="41">
        <v>1244839.5252172158</v>
      </c>
      <c r="BQ216" s="42">
        <v>-181100</v>
      </c>
      <c r="BR216" s="12"/>
      <c r="BS216" s="43">
        <v>5696006.837434059</v>
      </c>
      <c r="BT216" s="12"/>
      <c r="BU216" s="40">
        <v>0</v>
      </c>
      <c r="BV216" s="41">
        <v>119835.6342</v>
      </c>
      <c r="BW216" s="42">
        <v>119835.6342</v>
      </c>
      <c r="BX216" s="44"/>
      <c r="BY216" s="43">
        <v>5815842.4716340592</v>
      </c>
      <c r="BZ216" s="12"/>
      <c r="CA216" s="43">
        <v>630</v>
      </c>
    </row>
    <row r="217" spans="1:79" x14ac:dyDescent="0.25">
      <c r="A217" s="8">
        <v>631</v>
      </c>
      <c r="B217" s="8" t="s">
        <v>201</v>
      </c>
      <c r="C217" s="9">
        <v>2075</v>
      </c>
      <c r="D217" s="9">
        <v>3968072.7120065615</v>
      </c>
      <c r="E217" s="9">
        <v>848429.85422476125</v>
      </c>
      <c r="F217" s="49">
        <v>-481985</v>
      </c>
      <c r="H217" s="96">
        <f t="shared" si="57"/>
        <v>3486087.7120065615</v>
      </c>
      <c r="J217" s="135">
        <f t="shared" si="58"/>
        <v>-240454.03367299307</v>
      </c>
      <c r="K217" s="92">
        <f t="shared" si="59"/>
        <v>-6.452471220851573E-2</v>
      </c>
      <c r="L217" s="129">
        <f t="shared" si="52"/>
        <v>-115.881462011081</v>
      </c>
      <c r="N217" s="116">
        <v>797557.54</v>
      </c>
      <c r="O217" s="117">
        <v>26140</v>
      </c>
      <c r="P217" s="118">
        <f t="shared" si="60"/>
        <v>-771417.54</v>
      </c>
      <c r="R217" s="138">
        <f t="shared" si="61"/>
        <v>2714670.1720065614</v>
      </c>
      <c r="T217" s="8">
        <v>631</v>
      </c>
      <c r="U217" s="8" t="s">
        <v>201</v>
      </c>
      <c r="V217" s="9">
        <v>2075</v>
      </c>
      <c r="W217" s="9">
        <v>4007775.6222252818</v>
      </c>
      <c r="X217" s="9">
        <v>897884.19570285711</v>
      </c>
      <c r="Y217" s="49">
        <v>-481985</v>
      </c>
      <c r="AA217" s="96">
        <f t="shared" si="53"/>
        <v>3525790.6222252818</v>
      </c>
      <c r="AC217" s="135">
        <f t="shared" si="62"/>
        <v>-200751.12345427275</v>
      </c>
      <c r="AD217" s="92">
        <f t="shared" si="63"/>
        <v>-5.3870622457676161E-2</v>
      </c>
      <c r="AE217" s="129">
        <f t="shared" si="54"/>
        <v>-96.747529375553128</v>
      </c>
      <c r="AG217" s="116">
        <v>797557.54</v>
      </c>
      <c r="AH217" s="117">
        <v>26140</v>
      </c>
      <c r="AI217" s="118">
        <f t="shared" si="64"/>
        <v>-771417.54</v>
      </c>
      <c r="AK217" s="138">
        <f t="shared" si="65"/>
        <v>2754373.0822252817</v>
      </c>
      <c r="AN217" s="40">
        <v>4208526.7456795545</v>
      </c>
      <c r="AO217" s="41">
        <v>811842.4696228581</v>
      </c>
      <c r="AP217" s="42">
        <v>-481985</v>
      </c>
      <c r="AQ217" s="12"/>
      <c r="AR217" s="43">
        <v>3726541.7456795545</v>
      </c>
      <c r="AS217" s="12"/>
      <c r="AT217" s="40">
        <v>-837363.81936000008</v>
      </c>
      <c r="AU217" s="41">
        <v>13147.08</v>
      </c>
      <c r="AV217" s="42">
        <v>-824216.73936000012</v>
      </c>
      <c r="AW217" s="44"/>
      <c r="AX217" s="43">
        <v>2902325.0063195545</v>
      </c>
      <c r="AY217" s="12"/>
      <c r="AZ217" s="43">
        <v>631</v>
      </c>
      <c r="BA217" s="10"/>
      <c r="BB217" s="8">
        <v>631</v>
      </c>
      <c r="BC217" s="8" t="s">
        <v>201</v>
      </c>
      <c r="BD217" s="9">
        <v>2075</v>
      </c>
      <c r="BE217" s="9">
        <v>4080206</v>
      </c>
      <c r="BF217" s="9">
        <v>827761</v>
      </c>
      <c r="BG217" s="49">
        <f t="shared" si="66"/>
        <v>-481985</v>
      </c>
      <c r="BI217" s="99">
        <f t="shared" si="55"/>
        <v>3598221</v>
      </c>
      <c r="BK217" s="55">
        <f t="shared" si="67"/>
        <v>-128320.74567955453</v>
      </c>
      <c r="BL217" s="92">
        <f t="shared" si="68"/>
        <v>-3.4434270279764319E-2</v>
      </c>
      <c r="BM217" s="55">
        <f t="shared" si="56"/>
        <v>-61.841323219062424</v>
      </c>
      <c r="BO217" s="40">
        <v>4208526.7456795545</v>
      </c>
      <c r="BP217" s="41">
        <v>811842.4696228581</v>
      </c>
      <c r="BQ217" s="42">
        <v>-481985</v>
      </c>
      <c r="BR217" s="12"/>
      <c r="BS217" s="43">
        <v>3726541.7456795545</v>
      </c>
      <c r="BT217" s="12"/>
      <c r="BU217" s="40">
        <v>-837363.81936000008</v>
      </c>
      <c r="BV217" s="41">
        <v>13147.08</v>
      </c>
      <c r="BW217" s="42">
        <v>-824216.73936000012</v>
      </c>
      <c r="BX217" s="44"/>
      <c r="BY217" s="43">
        <v>2902325.0063195545</v>
      </c>
      <c r="BZ217" s="12"/>
      <c r="CA217" s="43">
        <v>631</v>
      </c>
    </row>
    <row r="218" spans="1:79" x14ac:dyDescent="0.25">
      <c r="A218" s="8">
        <v>635</v>
      </c>
      <c r="B218" s="8" t="s">
        <v>202</v>
      </c>
      <c r="C218" s="9">
        <v>6627</v>
      </c>
      <c r="D218" s="9">
        <v>17022264.253100723</v>
      </c>
      <c r="E218" s="9">
        <v>4175894.2990019</v>
      </c>
      <c r="F218" s="49">
        <v>-706745</v>
      </c>
      <c r="H218" s="96">
        <f t="shared" si="57"/>
        <v>16315519.253100723</v>
      </c>
      <c r="J218" s="135">
        <f t="shared" si="58"/>
        <v>-165742.29360379279</v>
      </c>
      <c r="K218" s="92">
        <f t="shared" si="59"/>
        <v>-1.0056408190241574E-2</v>
      </c>
      <c r="L218" s="129">
        <f t="shared" si="52"/>
        <v>-25.010154459603559</v>
      </c>
      <c r="N218" s="116">
        <v>882015.87999999989</v>
      </c>
      <c r="O218" s="117">
        <v>188208</v>
      </c>
      <c r="P218" s="118">
        <f t="shared" si="60"/>
        <v>-693807.87999999989</v>
      </c>
      <c r="R218" s="138">
        <f t="shared" si="61"/>
        <v>15621711.373100724</v>
      </c>
      <c r="T218" s="8">
        <v>635</v>
      </c>
      <c r="U218" s="8" t="s">
        <v>202</v>
      </c>
      <c r="V218" s="9">
        <v>6627</v>
      </c>
      <c r="W218" s="9">
        <v>16983249.305699546</v>
      </c>
      <c r="X218" s="9">
        <v>4110759.812571431</v>
      </c>
      <c r="Y218" s="49">
        <v>-706745</v>
      </c>
      <c r="AA218" s="96">
        <f t="shared" si="53"/>
        <v>16276504.305699546</v>
      </c>
      <c r="AC218" s="135">
        <f t="shared" si="62"/>
        <v>-204757.24100496992</v>
      </c>
      <c r="AD218" s="92">
        <f t="shared" si="63"/>
        <v>-1.2423638835214761E-2</v>
      </c>
      <c r="AE218" s="129">
        <f t="shared" si="54"/>
        <v>-30.897425834460527</v>
      </c>
      <c r="AG218" s="116">
        <v>882015.87999999989</v>
      </c>
      <c r="AH218" s="117">
        <v>188208</v>
      </c>
      <c r="AI218" s="118">
        <f t="shared" si="64"/>
        <v>-693807.87999999989</v>
      </c>
      <c r="AK218" s="138">
        <f t="shared" si="65"/>
        <v>15582696.425699547</v>
      </c>
      <c r="AN218" s="40">
        <v>17188006.546704516</v>
      </c>
      <c r="AO218" s="41">
        <v>4323631.8712914288</v>
      </c>
      <c r="AP218" s="42">
        <v>-706745</v>
      </c>
      <c r="AQ218" s="12"/>
      <c r="AR218" s="43">
        <v>16481261.546704516</v>
      </c>
      <c r="AS218" s="12"/>
      <c r="AT218" s="40">
        <v>-887099.223</v>
      </c>
      <c r="AU218" s="41">
        <v>147247.296</v>
      </c>
      <c r="AV218" s="42">
        <v>-739851.92700000003</v>
      </c>
      <c r="AW218" s="44"/>
      <c r="AX218" s="43">
        <v>15741409.619704517</v>
      </c>
      <c r="AY218" s="12"/>
      <c r="AZ218" s="43">
        <v>635</v>
      </c>
      <c r="BA218" s="10"/>
      <c r="BB218" s="8">
        <v>635</v>
      </c>
      <c r="BC218" s="8" t="s">
        <v>202</v>
      </c>
      <c r="BD218" s="9">
        <v>6627</v>
      </c>
      <c r="BE218" s="9">
        <v>16903135</v>
      </c>
      <c r="BF218" s="9">
        <v>4090592</v>
      </c>
      <c r="BG218" s="49">
        <f t="shared" si="66"/>
        <v>-706745</v>
      </c>
      <c r="BI218" s="99">
        <f t="shared" si="55"/>
        <v>16196390</v>
      </c>
      <c r="BK218" s="55">
        <f t="shared" si="67"/>
        <v>-284871.54670451581</v>
      </c>
      <c r="BL218" s="92">
        <f t="shared" si="68"/>
        <v>-1.7284571687503913E-2</v>
      </c>
      <c r="BM218" s="55">
        <f t="shared" si="56"/>
        <v>-42.986501690737256</v>
      </c>
      <c r="BO218" s="40">
        <v>17188006.546704516</v>
      </c>
      <c r="BP218" s="41">
        <v>4323631.8712914288</v>
      </c>
      <c r="BQ218" s="42">
        <v>-706745</v>
      </c>
      <c r="BR218" s="12"/>
      <c r="BS218" s="43">
        <v>16481261.546704516</v>
      </c>
      <c r="BT218" s="12"/>
      <c r="BU218" s="40">
        <v>-887099.223</v>
      </c>
      <c r="BV218" s="41">
        <v>147247.296</v>
      </c>
      <c r="BW218" s="42">
        <v>-739851.92700000003</v>
      </c>
      <c r="BX218" s="44"/>
      <c r="BY218" s="43">
        <v>15741409.619704517</v>
      </c>
      <c r="BZ218" s="12"/>
      <c r="CA218" s="43">
        <v>635</v>
      </c>
    </row>
    <row r="219" spans="1:79" x14ac:dyDescent="0.25">
      <c r="A219" s="8">
        <v>636</v>
      </c>
      <c r="B219" s="8" t="s">
        <v>203</v>
      </c>
      <c r="C219" s="9">
        <v>8503</v>
      </c>
      <c r="D219" s="9">
        <v>22161658.918015894</v>
      </c>
      <c r="E219" s="9">
        <v>6215623.1162842363</v>
      </c>
      <c r="F219" s="49">
        <v>-459352</v>
      </c>
      <c r="H219" s="96">
        <f t="shared" si="57"/>
        <v>21702306.918015894</v>
      </c>
      <c r="J219" s="135">
        <f t="shared" si="58"/>
        <v>-721556.54761544243</v>
      </c>
      <c r="K219" s="92">
        <f t="shared" si="59"/>
        <v>-3.2178065511385204E-2</v>
      </c>
      <c r="L219" s="129">
        <f t="shared" si="52"/>
        <v>-84.859055346988413</v>
      </c>
      <c r="N219" s="116">
        <v>154343.63</v>
      </c>
      <c r="O219" s="117">
        <v>118937</v>
      </c>
      <c r="P219" s="118">
        <f t="shared" si="60"/>
        <v>-35406.630000000005</v>
      </c>
      <c r="R219" s="138">
        <f t="shared" si="61"/>
        <v>21666900.288015895</v>
      </c>
      <c r="T219" s="8">
        <v>636</v>
      </c>
      <c r="U219" s="8" t="s">
        <v>203</v>
      </c>
      <c r="V219" s="9">
        <v>8503</v>
      </c>
      <c r="W219" s="9">
        <v>22165048.608689267</v>
      </c>
      <c r="X219" s="9">
        <v>6211154.2597421212</v>
      </c>
      <c r="Y219" s="49">
        <v>-459352</v>
      </c>
      <c r="AA219" s="96">
        <f t="shared" si="53"/>
        <v>21705696.608689267</v>
      </c>
      <c r="AC219" s="135">
        <f t="shared" si="62"/>
        <v>-718166.85694206879</v>
      </c>
      <c r="AD219" s="92">
        <f t="shared" si="63"/>
        <v>-3.2026901075400793E-2</v>
      </c>
      <c r="AE219" s="129">
        <f t="shared" si="54"/>
        <v>-84.460408907687736</v>
      </c>
      <c r="AG219" s="116">
        <v>154343.63</v>
      </c>
      <c r="AH219" s="117">
        <v>118937</v>
      </c>
      <c r="AI219" s="118">
        <f t="shared" si="64"/>
        <v>-35406.630000000005</v>
      </c>
      <c r="AK219" s="138">
        <f t="shared" si="65"/>
        <v>21670289.978689268</v>
      </c>
      <c r="AN219" s="40">
        <v>22883215.465631336</v>
      </c>
      <c r="AO219" s="41">
        <v>6420342.700341207</v>
      </c>
      <c r="AP219" s="42">
        <v>-459352</v>
      </c>
      <c r="AQ219" s="12"/>
      <c r="AR219" s="43">
        <v>22423863.465631336</v>
      </c>
      <c r="AS219" s="12"/>
      <c r="AT219" s="40">
        <v>-177209.49132000003</v>
      </c>
      <c r="AU219" s="41">
        <v>130221.82739999998</v>
      </c>
      <c r="AV219" s="42">
        <v>-46987.66392000005</v>
      </c>
      <c r="AW219" s="44"/>
      <c r="AX219" s="43">
        <v>22376875.801711336</v>
      </c>
      <c r="AY219" s="12"/>
      <c r="AZ219" s="43">
        <v>636</v>
      </c>
      <c r="BA219" s="10"/>
      <c r="BB219" s="8">
        <v>636</v>
      </c>
      <c r="BC219" s="8" t="s">
        <v>203</v>
      </c>
      <c r="BD219" s="9">
        <v>8503</v>
      </c>
      <c r="BE219" s="9">
        <v>22261256</v>
      </c>
      <c r="BF219" s="9">
        <v>6190477</v>
      </c>
      <c r="BG219" s="49">
        <f t="shared" si="66"/>
        <v>-459352</v>
      </c>
      <c r="BI219" s="99">
        <f t="shared" si="55"/>
        <v>21801904</v>
      </c>
      <c r="BK219" s="55">
        <f t="shared" si="67"/>
        <v>-621959.46563133597</v>
      </c>
      <c r="BL219" s="92">
        <f t="shared" si="68"/>
        <v>-2.7736498957220392E-2</v>
      </c>
      <c r="BM219" s="55">
        <f t="shared" si="56"/>
        <v>-73.14588564404751</v>
      </c>
      <c r="BO219" s="40">
        <v>22883215.465631336</v>
      </c>
      <c r="BP219" s="41">
        <v>6420342.700341207</v>
      </c>
      <c r="BQ219" s="42">
        <v>-459352</v>
      </c>
      <c r="BR219" s="12"/>
      <c r="BS219" s="43">
        <v>22423863.465631336</v>
      </c>
      <c r="BT219" s="12"/>
      <c r="BU219" s="40">
        <v>-177209.49132000003</v>
      </c>
      <c r="BV219" s="41">
        <v>130221.82739999998</v>
      </c>
      <c r="BW219" s="42">
        <v>-46987.66392000005</v>
      </c>
      <c r="BX219" s="44"/>
      <c r="BY219" s="43">
        <v>22376875.801711336</v>
      </c>
      <c r="BZ219" s="12"/>
      <c r="CA219" s="43">
        <v>636</v>
      </c>
    </row>
    <row r="220" spans="1:79" x14ac:dyDescent="0.25">
      <c r="A220" s="8">
        <v>638</v>
      </c>
      <c r="B220" s="8" t="s">
        <v>204</v>
      </c>
      <c r="C220" s="9">
        <v>50144</v>
      </c>
      <c r="D220" s="9">
        <v>52006070.540088989</v>
      </c>
      <c r="E220" s="9">
        <v>-7894403.3505710419</v>
      </c>
      <c r="F220" s="49">
        <v>-2111953</v>
      </c>
      <c r="H220" s="96">
        <f t="shared" si="57"/>
        <v>49894117.540088989</v>
      </c>
      <c r="J220" s="135">
        <f t="shared" si="58"/>
        <v>795814.18595568091</v>
      </c>
      <c r="K220" s="92">
        <f t="shared" si="59"/>
        <v>1.6208588313442931E-2</v>
      </c>
      <c r="L220" s="129">
        <f t="shared" si="52"/>
        <v>15.870576458911952</v>
      </c>
      <c r="N220" s="116">
        <v>1001475.6799999999</v>
      </c>
      <c r="O220" s="117">
        <v>789493.35</v>
      </c>
      <c r="P220" s="118">
        <f t="shared" si="60"/>
        <v>-211982.32999999996</v>
      </c>
      <c r="R220" s="138">
        <f t="shared" si="61"/>
        <v>49682135.210088991</v>
      </c>
      <c r="T220" s="8">
        <v>638</v>
      </c>
      <c r="U220" s="8" t="s">
        <v>204</v>
      </c>
      <c r="V220" s="9">
        <v>50144</v>
      </c>
      <c r="W220" s="9">
        <v>51880426.137935981</v>
      </c>
      <c r="X220" s="9">
        <v>-7804151.5946003525</v>
      </c>
      <c r="Y220" s="49">
        <v>-2111953</v>
      </c>
      <c r="AA220" s="96">
        <f t="shared" si="53"/>
        <v>49768473.137935981</v>
      </c>
      <c r="AC220" s="135">
        <f t="shared" si="62"/>
        <v>670169.78380267322</v>
      </c>
      <c r="AD220" s="92">
        <f t="shared" si="63"/>
        <v>1.3649550758789212E-2</v>
      </c>
      <c r="AE220" s="129">
        <f t="shared" si="54"/>
        <v>13.364904750372393</v>
      </c>
      <c r="AG220" s="116">
        <v>1001475.6799999999</v>
      </c>
      <c r="AH220" s="117">
        <v>789493.35</v>
      </c>
      <c r="AI220" s="118">
        <f t="shared" si="64"/>
        <v>-211982.32999999996</v>
      </c>
      <c r="AK220" s="138">
        <f t="shared" si="65"/>
        <v>49556490.807935983</v>
      </c>
      <c r="AN220" s="40">
        <v>51210256.354133308</v>
      </c>
      <c r="AO220" s="41">
        <v>-9373226.6429255772</v>
      </c>
      <c r="AP220" s="42">
        <v>-2111953</v>
      </c>
      <c r="AQ220" s="12"/>
      <c r="AR220" s="43">
        <v>49098303.354133308</v>
      </c>
      <c r="AS220" s="12"/>
      <c r="AT220" s="40">
        <v>-837705.6434399999</v>
      </c>
      <c r="AU220" s="41">
        <v>790402.44959999993</v>
      </c>
      <c r="AV220" s="42">
        <v>-47303.193839999964</v>
      </c>
      <c r="AW220" s="44"/>
      <c r="AX220" s="43">
        <v>49051000.160293311</v>
      </c>
      <c r="AY220" s="12"/>
      <c r="AZ220" s="43">
        <v>638</v>
      </c>
      <c r="BA220" s="10"/>
      <c r="BB220" s="8">
        <v>638</v>
      </c>
      <c r="BC220" s="8" t="s">
        <v>204</v>
      </c>
      <c r="BD220" s="9">
        <v>50144</v>
      </c>
      <c r="BE220" s="9">
        <v>52108267</v>
      </c>
      <c r="BF220" s="9">
        <v>-7537317</v>
      </c>
      <c r="BG220" s="49">
        <f t="shared" si="66"/>
        <v>-2111953</v>
      </c>
      <c r="BI220" s="99">
        <f t="shared" si="55"/>
        <v>49996314</v>
      </c>
      <c r="BK220" s="55">
        <f t="shared" si="67"/>
        <v>898010.64586669207</v>
      </c>
      <c r="BL220" s="92">
        <f t="shared" si="68"/>
        <v>1.8290054533851699E-2</v>
      </c>
      <c r="BM220" s="55">
        <f t="shared" si="56"/>
        <v>17.908636045522737</v>
      </c>
      <c r="BO220" s="40">
        <v>51210256.354133308</v>
      </c>
      <c r="BP220" s="41">
        <v>-9373226.6429255772</v>
      </c>
      <c r="BQ220" s="42">
        <v>-2111953</v>
      </c>
      <c r="BR220" s="12"/>
      <c r="BS220" s="43">
        <v>49098303.354133308</v>
      </c>
      <c r="BT220" s="12"/>
      <c r="BU220" s="40">
        <v>-837705.6434399999</v>
      </c>
      <c r="BV220" s="41">
        <v>790402.44959999993</v>
      </c>
      <c r="BW220" s="42">
        <v>-47303.193839999964</v>
      </c>
      <c r="BX220" s="44"/>
      <c r="BY220" s="43">
        <v>49051000.160293311</v>
      </c>
      <c r="BZ220" s="12"/>
      <c r="CA220" s="43">
        <v>638</v>
      </c>
    </row>
    <row r="221" spans="1:79" x14ac:dyDescent="0.25">
      <c r="A221" s="8">
        <v>678</v>
      </c>
      <c r="B221" s="8" t="s">
        <v>205</v>
      </c>
      <c r="C221" s="9">
        <v>25010</v>
      </c>
      <c r="D221" s="9">
        <v>58852514.137950413</v>
      </c>
      <c r="E221" s="9">
        <v>10842126.018700937</v>
      </c>
      <c r="F221" s="49">
        <v>-1801321</v>
      </c>
      <c r="H221" s="96">
        <f t="shared" si="57"/>
        <v>57051193.137950413</v>
      </c>
      <c r="J221" s="135">
        <f t="shared" si="58"/>
        <v>2447042.9796753824</v>
      </c>
      <c r="K221" s="92">
        <f t="shared" si="59"/>
        <v>4.4814230650644847E-2</v>
      </c>
      <c r="L221" s="129">
        <f t="shared" si="52"/>
        <v>97.842582154153632</v>
      </c>
      <c r="N221" s="116">
        <v>447346.89</v>
      </c>
      <c r="O221" s="117">
        <v>262903.05</v>
      </c>
      <c r="P221" s="118">
        <f t="shared" si="60"/>
        <v>-184443.84000000003</v>
      </c>
      <c r="R221" s="138">
        <f t="shared" si="61"/>
        <v>56866749.297950409</v>
      </c>
      <c r="T221" s="8">
        <v>678</v>
      </c>
      <c r="U221" s="8" t="s">
        <v>205</v>
      </c>
      <c r="V221" s="9">
        <v>25010</v>
      </c>
      <c r="W221" s="9">
        <v>58735054.968743794</v>
      </c>
      <c r="X221" s="9">
        <v>10472263.44747428</v>
      </c>
      <c r="Y221" s="49">
        <v>-1801321</v>
      </c>
      <c r="AA221" s="96">
        <f t="shared" si="53"/>
        <v>56933733.968743794</v>
      </c>
      <c r="AC221" s="135">
        <f t="shared" si="62"/>
        <v>2329583.8104687631</v>
      </c>
      <c r="AD221" s="92">
        <f t="shared" si="63"/>
        <v>4.2663127321206452E-2</v>
      </c>
      <c r="AE221" s="129">
        <f t="shared" si="54"/>
        <v>93.14609398115806</v>
      </c>
      <c r="AG221" s="116">
        <v>447346.89</v>
      </c>
      <c r="AH221" s="117">
        <v>262903.05</v>
      </c>
      <c r="AI221" s="118">
        <f t="shared" si="64"/>
        <v>-184443.84000000003</v>
      </c>
      <c r="AK221" s="138">
        <f t="shared" si="65"/>
        <v>56749290.12874379</v>
      </c>
      <c r="AN221" s="40">
        <v>56405471.158275031</v>
      </c>
      <c r="AO221" s="41">
        <v>9965561.9035085887</v>
      </c>
      <c r="AP221" s="42">
        <v>-1801321</v>
      </c>
      <c r="AQ221" s="12"/>
      <c r="AR221" s="43">
        <v>54604150.158275031</v>
      </c>
      <c r="AS221" s="12"/>
      <c r="AT221" s="40">
        <v>-455927.58731999999</v>
      </c>
      <c r="AU221" s="41">
        <v>272341.76219999994</v>
      </c>
      <c r="AV221" s="42">
        <v>-183585.82512000005</v>
      </c>
      <c r="AW221" s="44"/>
      <c r="AX221" s="43">
        <v>54420564.333155029</v>
      </c>
      <c r="AY221" s="12"/>
      <c r="AZ221" s="43">
        <v>678</v>
      </c>
      <c r="BA221" s="10"/>
      <c r="BB221" s="8">
        <v>678</v>
      </c>
      <c r="BC221" s="8" t="s">
        <v>205</v>
      </c>
      <c r="BD221" s="9">
        <v>25010</v>
      </c>
      <c r="BE221" s="9">
        <v>57890661</v>
      </c>
      <c r="BF221" s="9">
        <v>10049215</v>
      </c>
      <c r="BG221" s="49">
        <f t="shared" si="66"/>
        <v>-1801321</v>
      </c>
      <c r="BI221" s="99">
        <f t="shared" si="55"/>
        <v>56089340</v>
      </c>
      <c r="BK221" s="55">
        <f t="shared" si="67"/>
        <v>1485189.8417249694</v>
      </c>
      <c r="BL221" s="92">
        <f t="shared" si="68"/>
        <v>2.7199211734273188E-2</v>
      </c>
      <c r="BM221" s="55">
        <f t="shared" si="56"/>
        <v>59.3838401329456</v>
      </c>
      <c r="BO221" s="40">
        <v>56405471.158275031</v>
      </c>
      <c r="BP221" s="41">
        <v>9965561.9035085887</v>
      </c>
      <c r="BQ221" s="42">
        <v>-1801321</v>
      </c>
      <c r="BR221" s="12"/>
      <c r="BS221" s="43">
        <v>54604150.158275031</v>
      </c>
      <c r="BT221" s="12"/>
      <c r="BU221" s="40">
        <v>-455927.58731999999</v>
      </c>
      <c r="BV221" s="41">
        <v>272341.76219999994</v>
      </c>
      <c r="BW221" s="42">
        <v>-183585.82512000005</v>
      </c>
      <c r="BX221" s="44"/>
      <c r="BY221" s="43">
        <v>54420564.333155029</v>
      </c>
      <c r="BZ221" s="12"/>
      <c r="CA221" s="43">
        <v>678</v>
      </c>
    </row>
    <row r="222" spans="1:79" x14ac:dyDescent="0.25">
      <c r="A222" s="8">
        <v>680</v>
      </c>
      <c r="B222" s="8" t="s">
        <v>206</v>
      </c>
      <c r="C222" s="9">
        <v>24283</v>
      </c>
      <c r="D222" s="9">
        <v>28993318.279838782</v>
      </c>
      <c r="E222" s="9">
        <v>-202072.01309322071</v>
      </c>
      <c r="F222" s="49">
        <v>-2180040</v>
      </c>
      <c r="H222" s="96">
        <f t="shared" si="57"/>
        <v>26813278.279838782</v>
      </c>
      <c r="J222" s="135">
        <f t="shared" si="58"/>
        <v>-1358599.8066312149</v>
      </c>
      <c r="K222" s="92">
        <f t="shared" si="59"/>
        <v>-4.8225389960199518E-2</v>
      </c>
      <c r="L222" s="129">
        <f t="shared" si="52"/>
        <v>-55.94859805753881</v>
      </c>
      <c r="N222" s="116">
        <v>1542103.1600000001</v>
      </c>
      <c r="O222" s="117">
        <v>324136</v>
      </c>
      <c r="P222" s="118">
        <f t="shared" si="60"/>
        <v>-1217967.1600000001</v>
      </c>
      <c r="R222" s="138">
        <f t="shared" si="61"/>
        <v>25595311.119838782</v>
      </c>
      <c r="T222" s="8">
        <v>680</v>
      </c>
      <c r="U222" s="8" t="s">
        <v>206</v>
      </c>
      <c r="V222" s="9">
        <v>24283</v>
      </c>
      <c r="W222" s="9">
        <v>28851260.698411677</v>
      </c>
      <c r="X222" s="9">
        <v>-237317.24861183879</v>
      </c>
      <c r="Y222" s="49">
        <v>-2180040</v>
      </c>
      <c r="AA222" s="96">
        <f t="shared" si="53"/>
        <v>26671220.698411677</v>
      </c>
      <c r="AC222" s="135">
        <f t="shared" si="62"/>
        <v>-1500657.3880583197</v>
      </c>
      <c r="AD222" s="92">
        <f t="shared" si="63"/>
        <v>-5.3267921416252147E-2</v>
      </c>
      <c r="AE222" s="129">
        <f t="shared" si="54"/>
        <v>-61.798681713887071</v>
      </c>
      <c r="AG222" s="116">
        <v>1542103.1600000001</v>
      </c>
      <c r="AH222" s="117">
        <v>324136</v>
      </c>
      <c r="AI222" s="118">
        <f t="shared" si="64"/>
        <v>-1217967.1600000001</v>
      </c>
      <c r="AK222" s="138">
        <f t="shared" si="65"/>
        <v>25453253.538411677</v>
      </c>
      <c r="AN222" s="40">
        <v>30351918.086469997</v>
      </c>
      <c r="AO222" s="41">
        <v>-342269.07142389141</v>
      </c>
      <c r="AP222" s="42">
        <v>-2180040</v>
      </c>
      <c r="AQ222" s="12"/>
      <c r="AR222" s="43">
        <v>28171878.086469997</v>
      </c>
      <c r="AS222" s="12"/>
      <c r="AT222" s="40">
        <v>-1525271.6332800002</v>
      </c>
      <c r="AU222" s="41">
        <v>305275.19760000001</v>
      </c>
      <c r="AV222" s="42">
        <v>-1219996.4356800001</v>
      </c>
      <c r="AW222" s="44"/>
      <c r="AX222" s="43">
        <v>26951881.650789998</v>
      </c>
      <c r="AY222" s="12"/>
      <c r="AZ222" s="43">
        <v>680</v>
      </c>
      <c r="BA222" s="10"/>
      <c r="BB222" s="8">
        <v>680</v>
      </c>
      <c r="BC222" s="8" t="s">
        <v>206</v>
      </c>
      <c r="BD222" s="9">
        <v>24283</v>
      </c>
      <c r="BE222" s="9">
        <v>29232740</v>
      </c>
      <c r="BF222" s="9">
        <v>-234743</v>
      </c>
      <c r="BG222" s="49">
        <f t="shared" si="66"/>
        <v>-2180040</v>
      </c>
      <c r="BI222" s="99">
        <f t="shared" si="55"/>
        <v>27052700</v>
      </c>
      <c r="BK222" s="55">
        <f t="shared" si="67"/>
        <v>-1119178.0864699967</v>
      </c>
      <c r="BL222" s="92">
        <f t="shared" si="68"/>
        <v>-3.9726782965438863E-2</v>
      </c>
      <c r="BM222" s="55">
        <f t="shared" si="56"/>
        <v>-46.088954678993403</v>
      </c>
      <c r="BO222" s="40">
        <v>30351918.086469997</v>
      </c>
      <c r="BP222" s="41">
        <v>-342269.07142389141</v>
      </c>
      <c r="BQ222" s="42">
        <v>-2180040</v>
      </c>
      <c r="BR222" s="12"/>
      <c r="BS222" s="43">
        <v>28171878.086469997</v>
      </c>
      <c r="BT222" s="12"/>
      <c r="BU222" s="40">
        <v>-1525271.6332800002</v>
      </c>
      <c r="BV222" s="41">
        <v>305275.19760000001</v>
      </c>
      <c r="BW222" s="42">
        <v>-1219996.4356800001</v>
      </c>
      <c r="BX222" s="44"/>
      <c r="BY222" s="43">
        <v>26951881.650789998</v>
      </c>
      <c r="BZ222" s="12"/>
      <c r="CA222" s="43">
        <v>680</v>
      </c>
    </row>
    <row r="223" spans="1:79" x14ac:dyDescent="0.25">
      <c r="A223" s="8">
        <v>681</v>
      </c>
      <c r="B223" s="8" t="s">
        <v>207</v>
      </c>
      <c r="C223" s="9">
        <v>3649</v>
      </c>
      <c r="D223" s="9">
        <v>12526033.477430129</v>
      </c>
      <c r="E223" s="9">
        <v>3252095.0063921958</v>
      </c>
      <c r="F223" s="49">
        <v>-207114</v>
      </c>
      <c r="H223" s="96">
        <f t="shared" si="57"/>
        <v>12318919.477430129</v>
      </c>
      <c r="J223" s="135">
        <f t="shared" si="58"/>
        <v>-733788.21704029851</v>
      </c>
      <c r="K223" s="92">
        <f t="shared" si="59"/>
        <v>-5.6217317832924135E-2</v>
      </c>
      <c r="L223" s="129">
        <f t="shared" si="52"/>
        <v>-201.0929616443679</v>
      </c>
      <c r="N223" s="116">
        <v>99750.24</v>
      </c>
      <c r="O223" s="117">
        <v>6535</v>
      </c>
      <c r="P223" s="118">
        <f t="shared" si="60"/>
        <v>-93215.24</v>
      </c>
      <c r="R223" s="138">
        <f t="shared" si="61"/>
        <v>12225704.237430129</v>
      </c>
      <c r="T223" s="8">
        <v>681</v>
      </c>
      <c r="U223" s="8" t="s">
        <v>207</v>
      </c>
      <c r="V223" s="9">
        <v>3649</v>
      </c>
      <c r="W223" s="9">
        <v>12559847.524971602</v>
      </c>
      <c r="X223" s="9">
        <v>3256658.1065443908</v>
      </c>
      <c r="Y223" s="49">
        <v>-207114</v>
      </c>
      <c r="AA223" s="96">
        <f t="shared" si="53"/>
        <v>12352733.524971602</v>
      </c>
      <c r="AC223" s="135">
        <f t="shared" si="62"/>
        <v>-699974.16949882545</v>
      </c>
      <c r="AD223" s="92">
        <f t="shared" si="63"/>
        <v>-5.3626740587729427E-2</v>
      </c>
      <c r="AE223" s="129">
        <f t="shared" si="54"/>
        <v>-191.82630021891626</v>
      </c>
      <c r="AG223" s="116">
        <v>99750.24</v>
      </c>
      <c r="AH223" s="117">
        <v>6535</v>
      </c>
      <c r="AI223" s="118">
        <f t="shared" si="64"/>
        <v>-93215.24</v>
      </c>
      <c r="AK223" s="138">
        <f t="shared" si="65"/>
        <v>12259518.284971602</v>
      </c>
      <c r="AN223" s="40">
        <v>13259821.694470428</v>
      </c>
      <c r="AO223" s="41">
        <v>3467970.5549697578</v>
      </c>
      <c r="AP223" s="42">
        <v>-207114</v>
      </c>
      <c r="AQ223" s="12"/>
      <c r="AR223" s="43">
        <v>13052707.694470428</v>
      </c>
      <c r="AS223" s="12"/>
      <c r="AT223" s="40">
        <v>-70205.407200000001</v>
      </c>
      <c r="AU223" s="41">
        <v>0</v>
      </c>
      <c r="AV223" s="42">
        <v>-70205.407200000001</v>
      </c>
      <c r="AW223" s="44"/>
      <c r="AX223" s="43">
        <v>12982502.287270429</v>
      </c>
      <c r="AY223" s="12"/>
      <c r="AZ223" s="43">
        <v>681</v>
      </c>
      <c r="BA223" s="10"/>
      <c r="BB223" s="8">
        <v>681</v>
      </c>
      <c r="BC223" s="8" t="s">
        <v>207</v>
      </c>
      <c r="BD223" s="9">
        <v>3649</v>
      </c>
      <c r="BE223" s="9">
        <v>12599771</v>
      </c>
      <c r="BF223" s="9">
        <v>3290392</v>
      </c>
      <c r="BG223" s="49">
        <f t="shared" si="66"/>
        <v>-207114</v>
      </c>
      <c r="BI223" s="99">
        <f t="shared" si="55"/>
        <v>12392657</v>
      </c>
      <c r="BK223" s="55">
        <f t="shared" si="67"/>
        <v>-660050.69447042793</v>
      </c>
      <c r="BL223" s="92">
        <f t="shared" si="68"/>
        <v>-5.0568105095163352E-2</v>
      </c>
      <c r="BM223" s="55">
        <f t="shared" si="56"/>
        <v>-180.88536433829211</v>
      </c>
      <c r="BO223" s="40">
        <v>13259821.694470428</v>
      </c>
      <c r="BP223" s="41">
        <v>3467970.5549697578</v>
      </c>
      <c r="BQ223" s="42">
        <v>-207114</v>
      </c>
      <c r="BR223" s="12"/>
      <c r="BS223" s="43">
        <v>13052707.694470428</v>
      </c>
      <c r="BT223" s="12"/>
      <c r="BU223" s="40">
        <v>-70205.407200000001</v>
      </c>
      <c r="BV223" s="41">
        <v>0</v>
      </c>
      <c r="BW223" s="42">
        <v>-70205.407200000001</v>
      </c>
      <c r="BX223" s="44"/>
      <c r="BY223" s="43">
        <v>12982502.287270429</v>
      </c>
      <c r="BZ223" s="12"/>
      <c r="CA223" s="43">
        <v>681</v>
      </c>
    </row>
    <row r="224" spans="1:79" x14ac:dyDescent="0.25">
      <c r="A224" s="8">
        <v>683</v>
      </c>
      <c r="B224" s="8" t="s">
        <v>208</v>
      </c>
      <c r="C224" s="9">
        <v>4023</v>
      </c>
      <c r="D224" s="9">
        <v>20362921.715113319</v>
      </c>
      <c r="E224" s="9">
        <v>4696370.1665822789</v>
      </c>
      <c r="F224" s="49">
        <v>143549</v>
      </c>
      <c r="H224" s="96">
        <f t="shared" si="57"/>
        <v>20506470.715113319</v>
      </c>
      <c r="J224" s="135">
        <f t="shared" si="58"/>
        <v>-494545.96631220728</v>
      </c>
      <c r="K224" s="92">
        <f t="shared" si="59"/>
        <v>-2.3548667848524274E-2</v>
      </c>
      <c r="L224" s="129">
        <f t="shared" si="52"/>
        <v>-122.92964611290263</v>
      </c>
      <c r="N224" s="116">
        <v>79779.28</v>
      </c>
      <c r="O224" s="117">
        <v>81034</v>
      </c>
      <c r="P224" s="118">
        <f t="shared" si="60"/>
        <v>1254.7200000000012</v>
      </c>
      <c r="R224" s="138">
        <f t="shared" si="61"/>
        <v>20507725.435113318</v>
      </c>
      <c r="T224" s="8">
        <v>683</v>
      </c>
      <c r="U224" s="8" t="s">
        <v>208</v>
      </c>
      <c r="V224" s="9">
        <v>4023</v>
      </c>
      <c r="W224" s="9">
        <v>20368816.793430291</v>
      </c>
      <c r="X224" s="9">
        <v>4615251.8476151908</v>
      </c>
      <c r="Y224" s="49">
        <v>143549</v>
      </c>
      <c r="AA224" s="96">
        <f t="shared" si="53"/>
        <v>20512365.793430291</v>
      </c>
      <c r="AC224" s="135">
        <f t="shared" si="62"/>
        <v>-488650.88799523562</v>
      </c>
      <c r="AD224" s="92">
        <f t="shared" si="63"/>
        <v>-2.326796342328635E-2</v>
      </c>
      <c r="AE224" s="129">
        <f t="shared" si="54"/>
        <v>-121.46430226080925</v>
      </c>
      <c r="AG224" s="116">
        <v>79779.28</v>
      </c>
      <c r="AH224" s="117">
        <v>81034</v>
      </c>
      <c r="AI224" s="118">
        <f t="shared" si="64"/>
        <v>1254.7200000000012</v>
      </c>
      <c r="AK224" s="138">
        <f t="shared" si="65"/>
        <v>20513620.51343029</v>
      </c>
      <c r="AN224" s="40">
        <v>20857467.681425527</v>
      </c>
      <c r="AO224" s="41">
        <v>4744441.6236597486</v>
      </c>
      <c r="AP224" s="42">
        <v>143549</v>
      </c>
      <c r="AQ224" s="12"/>
      <c r="AR224" s="43">
        <v>21001016.681425527</v>
      </c>
      <c r="AS224" s="12"/>
      <c r="AT224" s="40">
        <v>-77055.03588000001</v>
      </c>
      <c r="AU224" s="41">
        <v>72506.146200000003</v>
      </c>
      <c r="AV224" s="42">
        <v>-4548.8896800000075</v>
      </c>
      <c r="AW224" s="44"/>
      <c r="AX224" s="43">
        <v>20996467.791745529</v>
      </c>
      <c r="AY224" s="12"/>
      <c r="AZ224" s="43">
        <v>683</v>
      </c>
      <c r="BA224" s="10"/>
      <c r="BB224" s="8">
        <v>683</v>
      </c>
      <c r="BC224" s="8" t="s">
        <v>208</v>
      </c>
      <c r="BD224" s="9">
        <v>4023</v>
      </c>
      <c r="BE224" s="9">
        <v>20372364</v>
      </c>
      <c r="BF224" s="9">
        <v>4647460</v>
      </c>
      <c r="BG224" s="49">
        <f t="shared" si="66"/>
        <v>143549</v>
      </c>
      <c r="BI224" s="99">
        <f t="shared" si="55"/>
        <v>20515913</v>
      </c>
      <c r="BK224" s="55">
        <f t="shared" si="67"/>
        <v>-485103.68142552674</v>
      </c>
      <c r="BL224" s="92">
        <f t="shared" si="68"/>
        <v>-2.3099057002063123E-2</v>
      </c>
      <c r="BM224" s="55">
        <f t="shared" si="56"/>
        <v>-120.58257057557215</v>
      </c>
      <c r="BO224" s="40">
        <v>20857467.681425527</v>
      </c>
      <c r="BP224" s="41">
        <v>4744441.6236597486</v>
      </c>
      <c r="BQ224" s="42">
        <v>143549</v>
      </c>
      <c r="BR224" s="12"/>
      <c r="BS224" s="43">
        <v>21001016.681425527</v>
      </c>
      <c r="BT224" s="12"/>
      <c r="BU224" s="40">
        <v>-77055.03588000001</v>
      </c>
      <c r="BV224" s="41">
        <v>72506.146200000003</v>
      </c>
      <c r="BW224" s="42">
        <v>-4548.8896800000075</v>
      </c>
      <c r="BX224" s="44"/>
      <c r="BY224" s="43">
        <v>20996467.791745529</v>
      </c>
      <c r="BZ224" s="12"/>
      <c r="CA224" s="43">
        <v>683</v>
      </c>
    </row>
    <row r="225" spans="1:79" x14ac:dyDescent="0.25">
      <c r="A225" s="8">
        <v>684</v>
      </c>
      <c r="B225" s="8" t="s">
        <v>209</v>
      </c>
      <c r="C225" s="9">
        <v>39614</v>
      </c>
      <c r="D225" s="9">
        <v>43994838.04809951</v>
      </c>
      <c r="E225" s="9">
        <v>-7656573.8028075239</v>
      </c>
      <c r="F225" s="49">
        <v>-1344452</v>
      </c>
      <c r="H225" s="96">
        <f t="shared" si="57"/>
        <v>42650386.04809951</v>
      </c>
      <c r="J225" s="135">
        <f t="shared" si="58"/>
        <v>-3656254.9483795166</v>
      </c>
      <c r="K225" s="92">
        <f t="shared" si="59"/>
        <v>-7.8957464193041421E-2</v>
      </c>
      <c r="L225" s="129">
        <f t="shared" si="52"/>
        <v>-92.297040146905559</v>
      </c>
      <c r="N225" s="116">
        <v>3673226.7819999997</v>
      </c>
      <c r="O225" s="117">
        <v>579131.69999999995</v>
      </c>
      <c r="P225" s="118">
        <f t="shared" si="60"/>
        <v>-3094095.0819999995</v>
      </c>
      <c r="R225" s="138">
        <f t="shared" si="61"/>
        <v>39556290.966099508</v>
      </c>
      <c r="T225" s="8">
        <v>684</v>
      </c>
      <c r="U225" s="8" t="s">
        <v>209</v>
      </c>
      <c r="V225" s="9">
        <v>39614</v>
      </c>
      <c r="W225" s="9">
        <v>44125350.898530282</v>
      </c>
      <c r="X225" s="9">
        <v>-7341111.6189467991</v>
      </c>
      <c r="Y225" s="49">
        <v>-1344452</v>
      </c>
      <c r="AA225" s="96">
        <f t="shared" si="53"/>
        <v>42780898.898530282</v>
      </c>
      <c r="AC225" s="135">
        <f t="shared" si="62"/>
        <v>-3525742.0979487449</v>
      </c>
      <c r="AD225" s="92">
        <f t="shared" si="63"/>
        <v>-7.6139016393282091E-2</v>
      </c>
      <c r="AE225" s="129">
        <f t="shared" si="54"/>
        <v>-89.002425858250746</v>
      </c>
      <c r="AG225" s="116">
        <v>3673226.7819999997</v>
      </c>
      <c r="AH225" s="117">
        <v>579131.69999999995</v>
      </c>
      <c r="AI225" s="118">
        <f t="shared" si="64"/>
        <v>-3094095.0819999995</v>
      </c>
      <c r="AK225" s="138">
        <f t="shared" si="65"/>
        <v>39686803.81653028</v>
      </c>
      <c r="AN225" s="40">
        <v>47651092.996479027</v>
      </c>
      <c r="AO225" s="41">
        <v>-5877119.6470482079</v>
      </c>
      <c r="AP225" s="42">
        <v>-1344452</v>
      </c>
      <c r="AQ225" s="12"/>
      <c r="AR225" s="43">
        <v>46306640.996479027</v>
      </c>
      <c r="AS225" s="12"/>
      <c r="AT225" s="40">
        <v>-3606734.4300839999</v>
      </c>
      <c r="AU225" s="41">
        <v>623434.53359999997</v>
      </c>
      <c r="AV225" s="42">
        <v>-2983299.8964839997</v>
      </c>
      <c r="AW225" s="44"/>
      <c r="AX225" s="43">
        <v>43323341.099995025</v>
      </c>
      <c r="AY225" s="12"/>
      <c r="AZ225" s="43">
        <v>684</v>
      </c>
      <c r="BA225" s="10"/>
      <c r="BB225" s="8">
        <v>684</v>
      </c>
      <c r="BC225" s="8" t="s">
        <v>209</v>
      </c>
      <c r="BD225" s="9">
        <v>39614</v>
      </c>
      <c r="BE225" s="9">
        <v>45549918</v>
      </c>
      <c r="BF225" s="9">
        <v>-6996832</v>
      </c>
      <c r="BG225" s="49">
        <f t="shared" si="66"/>
        <v>-1344452</v>
      </c>
      <c r="BI225" s="99">
        <f t="shared" si="55"/>
        <v>44205466</v>
      </c>
      <c r="BK225" s="55">
        <f t="shared" si="67"/>
        <v>-2101174.996479027</v>
      </c>
      <c r="BL225" s="92">
        <f t="shared" si="68"/>
        <v>-4.5375241029440939E-2</v>
      </c>
      <c r="BM225" s="55">
        <f t="shared" si="56"/>
        <v>-53.041222711138154</v>
      </c>
      <c r="BO225" s="40">
        <v>47651092.996479027</v>
      </c>
      <c r="BP225" s="41">
        <v>-5877119.6470482079</v>
      </c>
      <c r="BQ225" s="42">
        <v>-1344452</v>
      </c>
      <c r="BR225" s="12"/>
      <c r="BS225" s="43">
        <v>46306640.996479027</v>
      </c>
      <c r="BT225" s="12"/>
      <c r="BU225" s="40">
        <v>-3606734.4300839999</v>
      </c>
      <c r="BV225" s="41">
        <v>623434.53359999997</v>
      </c>
      <c r="BW225" s="42">
        <v>-2983299.8964839997</v>
      </c>
      <c r="BX225" s="44"/>
      <c r="BY225" s="43">
        <v>43323341.099995025</v>
      </c>
      <c r="BZ225" s="12"/>
      <c r="CA225" s="43">
        <v>684</v>
      </c>
    </row>
    <row r="226" spans="1:79" x14ac:dyDescent="0.25">
      <c r="A226" s="8">
        <v>686</v>
      </c>
      <c r="B226" s="8" t="s">
        <v>210</v>
      </c>
      <c r="C226" s="9">
        <v>3288</v>
      </c>
      <c r="D226" s="9">
        <v>11919057.331958095</v>
      </c>
      <c r="E226" s="9">
        <v>2954875.3459309102</v>
      </c>
      <c r="F226" s="49">
        <v>315823</v>
      </c>
      <c r="H226" s="96">
        <f t="shared" si="57"/>
        <v>12234880.331958095</v>
      </c>
      <c r="J226" s="135">
        <f t="shared" si="58"/>
        <v>-457813.01906137355</v>
      </c>
      <c r="K226" s="92">
        <f t="shared" si="59"/>
        <v>-3.6069020687764616E-2</v>
      </c>
      <c r="L226" s="129">
        <f t="shared" si="52"/>
        <v>-139.23753621088002</v>
      </c>
      <c r="N226" s="116">
        <v>38870.18</v>
      </c>
      <c r="O226" s="117">
        <v>99332</v>
      </c>
      <c r="P226" s="118">
        <f t="shared" si="60"/>
        <v>60461.82</v>
      </c>
      <c r="R226" s="138">
        <f t="shared" si="61"/>
        <v>12295342.151958095</v>
      </c>
      <c r="T226" s="8">
        <v>686</v>
      </c>
      <c r="U226" s="8" t="s">
        <v>210</v>
      </c>
      <c r="V226" s="9">
        <v>3288</v>
      </c>
      <c r="W226" s="9">
        <v>11930285.380064182</v>
      </c>
      <c r="X226" s="9">
        <v>2904692.2289890912</v>
      </c>
      <c r="Y226" s="49">
        <v>315823</v>
      </c>
      <c r="AA226" s="96">
        <f t="shared" si="53"/>
        <v>12246108.380064182</v>
      </c>
      <c r="AC226" s="135">
        <f t="shared" si="62"/>
        <v>-446584.97095528618</v>
      </c>
      <c r="AD226" s="92">
        <f t="shared" si="63"/>
        <v>-3.5184413473553021E-2</v>
      </c>
      <c r="AE226" s="129">
        <f t="shared" si="54"/>
        <v>-135.82267973092644</v>
      </c>
      <c r="AG226" s="116">
        <v>38870.18</v>
      </c>
      <c r="AH226" s="117">
        <v>99332</v>
      </c>
      <c r="AI226" s="118">
        <f t="shared" si="64"/>
        <v>60461.82</v>
      </c>
      <c r="AK226" s="138">
        <f t="shared" si="65"/>
        <v>12306570.200064182</v>
      </c>
      <c r="AN226" s="40">
        <v>12376870.351019468</v>
      </c>
      <c r="AO226" s="41">
        <v>3044973.241316366</v>
      </c>
      <c r="AP226" s="42">
        <v>315823</v>
      </c>
      <c r="AQ226" s="12"/>
      <c r="AR226" s="43">
        <v>12692693.351019468</v>
      </c>
      <c r="AS226" s="12"/>
      <c r="AT226" s="40">
        <v>-32920.28832</v>
      </c>
      <c r="AU226" s="41">
        <v>106557.0834</v>
      </c>
      <c r="AV226" s="42">
        <v>73636.795080000011</v>
      </c>
      <c r="AW226" s="44"/>
      <c r="AX226" s="43">
        <v>12766330.146099469</v>
      </c>
      <c r="AY226" s="12"/>
      <c r="AZ226" s="43">
        <v>686</v>
      </c>
      <c r="BA226" s="10"/>
      <c r="BB226" s="8">
        <v>686</v>
      </c>
      <c r="BC226" s="8" t="s">
        <v>210</v>
      </c>
      <c r="BD226" s="9">
        <v>3288</v>
      </c>
      <c r="BE226" s="9">
        <v>12107812</v>
      </c>
      <c r="BF226" s="9">
        <v>2929858</v>
      </c>
      <c r="BG226" s="49">
        <f t="shared" si="66"/>
        <v>315823</v>
      </c>
      <c r="BI226" s="99">
        <f t="shared" si="55"/>
        <v>12423635</v>
      </c>
      <c r="BK226" s="55">
        <f t="shared" si="67"/>
        <v>-269058.35101946816</v>
      </c>
      <c r="BL226" s="92">
        <f t="shared" si="68"/>
        <v>-2.1197892644105956E-2</v>
      </c>
      <c r="BM226" s="55">
        <f t="shared" si="56"/>
        <v>-81.830398728548715</v>
      </c>
      <c r="BO226" s="40">
        <v>12376870.351019468</v>
      </c>
      <c r="BP226" s="41">
        <v>3044973.241316366</v>
      </c>
      <c r="BQ226" s="42">
        <v>315823</v>
      </c>
      <c r="BR226" s="12"/>
      <c r="BS226" s="43">
        <v>12692693.351019468</v>
      </c>
      <c r="BT226" s="12"/>
      <c r="BU226" s="40">
        <v>-32920.28832</v>
      </c>
      <c r="BV226" s="41">
        <v>106557.0834</v>
      </c>
      <c r="BW226" s="42">
        <v>73636.795080000011</v>
      </c>
      <c r="BX226" s="44"/>
      <c r="BY226" s="43">
        <v>12766330.146099469</v>
      </c>
      <c r="BZ226" s="12"/>
      <c r="CA226" s="43">
        <v>686</v>
      </c>
    </row>
    <row r="227" spans="1:79" x14ac:dyDescent="0.25">
      <c r="A227" s="8">
        <v>687</v>
      </c>
      <c r="B227" s="8" t="s">
        <v>211</v>
      </c>
      <c r="C227" s="9">
        <v>1723</v>
      </c>
      <c r="D227" s="9">
        <v>8143080.3368750056</v>
      </c>
      <c r="E227" s="9">
        <v>1229588.1811504757</v>
      </c>
      <c r="F227" s="49">
        <v>-141094</v>
      </c>
      <c r="H227" s="96">
        <f t="shared" si="57"/>
        <v>8001986.3368750056</v>
      </c>
      <c r="J227" s="135">
        <f t="shared" si="58"/>
        <v>-252343.36460033152</v>
      </c>
      <c r="K227" s="92">
        <f t="shared" si="59"/>
        <v>-3.0571030444207836E-2</v>
      </c>
      <c r="L227" s="129">
        <f t="shared" si="52"/>
        <v>-146.45581230431313</v>
      </c>
      <c r="N227" s="116">
        <v>39889.64</v>
      </c>
      <c r="O227" s="117">
        <v>95476.35</v>
      </c>
      <c r="P227" s="118">
        <f t="shared" si="60"/>
        <v>55586.710000000006</v>
      </c>
      <c r="R227" s="138">
        <f t="shared" si="61"/>
        <v>8057573.0468750056</v>
      </c>
      <c r="T227" s="8">
        <v>687</v>
      </c>
      <c r="U227" s="8" t="s">
        <v>211</v>
      </c>
      <c r="V227" s="9">
        <v>1723</v>
      </c>
      <c r="W227" s="9">
        <v>8248372.0613727393</v>
      </c>
      <c r="X227" s="9">
        <v>1277358.5412114298</v>
      </c>
      <c r="Y227" s="49">
        <v>-141094</v>
      </c>
      <c r="AA227" s="96">
        <f t="shared" si="53"/>
        <v>8107278.0613727393</v>
      </c>
      <c r="AC227" s="135">
        <f t="shared" si="62"/>
        <v>-147051.64010259788</v>
      </c>
      <c r="AD227" s="92">
        <f t="shared" si="63"/>
        <v>-1.7815091645335492E-2</v>
      </c>
      <c r="AE227" s="129">
        <f t="shared" si="54"/>
        <v>-85.346279804177527</v>
      </c>
      <c r="AG227" s="116">
        <v>39889.64</v>
      </c>
      <c r="AH227" s="117">
        <v>95476.35</v>
      </c>
      <c r="AI227" s="118">
        <f t="shared" si="64"/>
        <v>55586.710000000006</v>
      </c>
      <c r="AK227" s="138">
        <f t="shared" si="65"/>
        <v>8162864.7713727392</v>
      </c>
      <c r="AN227" s="40">
        <v>8395423.7014753371</v>
      </c>
      <c r="AO227" s="41">
        <v>1253582.2373257156</v>
      </c>
      <c r="AP227" s="42">
        <v>-141094</v>
      </c>
      <c r="AQ227" s="12"/>
      <c r="AR227" s="43">
        <v>8254329.7014753371</v>
      </c>
      <c r="AS227" s="12"/>
      <c r="AT227" s="40">
        <v>-50642.552160000007</v>
      </c>
      <c r="AU227" s="41">
        <v>157896.4308</v>
      </c>
      <c r="AV227" s="42">
        <v>107253.87864</v>
      </c>
      <c r="AW227" s="44"/>
      <c r="AX227" s="43">
        <v>8361583.5801153369</v>
      </c>
      <c r="AY227" s="12"/>
      <c r="AZ227" s="43">
        <v>687</v>
      </c>
      <c r="BA227" s="10"/>
      <c r="BB227" s="8">
        <v>687</v>
      </c>
      <c r="BC227" s="8" t="s">
        <v>211</v>
      </c>
      <c r="BD227" s="9">
        <v>1723</v>
      </c>
      <c r="BE227" s="9">
        <v>8281207</v>
      </c>
      <c r="BF227" s="9">
        <v>1373730</v>
      </c>
      <c r="BG227" s="49">
        <f t="shared" si="66"/>
        <v>-141094</v>
      </c>
      <c r="BI227" s="99">
        <f t="shared" si="55"/>
        <v>8140113</v>
      </c>
      <c r="BK227" s="55">
        <f t="shared" si="67"/>
        <v>-114216.70147533715</v>
      </c>
      <c r="BL227" s="92">
        <f t="shared" si="68"/>
        <v>-1.3837186737879228E-2</v>
      </c>
      <c r="BM227" s="55">
        <f t="shared" si="56"/>
        <v>-66.289437884699453</v>
      </c>
      <c r="BO227" s="40">
        <v>8395423.7014753371</v>
      </c>
      <c r="BP227" s="41">
        <v>1253582.2373257156</v>
      </c>
      <c r="BQ227" s="42">
        <v>-141094</v>
      </c>
      <c r="BR227" s="12"/>
      <c r="BS227" s="43">
        <v>8254329.7014753371</v>
      </c>
      <c r="BT227" s="12"/>
      <c r="BU227" s="40">
        <v>-50642.552160000007</v>
      </c>
      <c r="BV227" s="41">
        <v>157896.4308</v>
      </c>
      <c r="BW227" s="42">
        <v>107253.87864</v>
      </c>
      <c r="BX227" s="44"/>
      <c r="BY227" s="43">
        <v>8361583.5801153369</v>
      </c>
      <c r="BZ227" s="12"/>
      <c r="CA227" s="43">
        <v>687</v>
      </c>
    </row>
    <row r="228" spans="1:79" x14ac:dyDescent="0.25">
      <c r="A228" s="8">
        <v>689</v>
      </c>
      <c r="B228" s="8" t="s">
        <v>212</v>
      </c>
      <c r="C228" s="9">
        <v>3473</v>
      </c>
      <c r="D228" s="9">
        <v>10656537.165275915</v>
      </c>
      <c r="E228" s="9">
        <v>1259459.4860956105</v>
      </c>
      <c r="F228" s="49">
        <v>-125542</v>
      </c>
      <c r="H228" s="96">
        <f t="shared" si="57"/>
        <v>10530995.165275915</v>
      </c>
      <c r="J228" s="135">
        <f t="shared" si="58"/>
        <v>-1040847.9480969608</v>
      </c>
      <c r="K228" s="92">
        <f t="shared" si="59"/>
        <v>-8.994660037294458E-2</v>
      </c>
      <c r="L228" s="129">
        <f t="shared" si="52"/>
        <v>-299.69707690669759</v>
      </c>
      <c r="N228" s="116">
        <v>86327.35</v>
      </c>
      <c r="O228" s="117">
        <v>159454</v>
      </c>
      <c r="P228" s="118">
        <f t="shared" si="60"/>
        <v>73126.649999999994</v>
      </c>
      <c r="R228" s="138">
        <f t="shared" si="61"/>
        <v>10604121.815275915</v>
      </c>
      <c r="T228" s="8">
        <v>689</v>
      </c>
      <c r="U228" s="8" t="s">
        <v>212</v>
      </c>
      <c r="V228" s="9">
        <v>3473</v>
      </c>
      <c r="W228" s="9">
        <v>10722834.505736718</v>
      </c>
      <c r="X228" s="9">
        <v>1264277.7400975621</v>
      </c>
      <c r="Y228" s="49">
        <v>-125542</v>
      </c>
      <c r="AA228" s="96">
        <f t="shared" si="53"/>
        <v>10597292.505736718</v>
      </c>
      <c r="AC228" s="135">
        <f t="shared" si="62"/>
        <v>-974550.60763615742</v>
      </c>
      <c r="AD228" s="92">
        <f t="shared" si="63"/>
        <v>-8.4217405826210054E-2</v>
      </c>
      <c r="AE228" s="129">
        <f t="shared" si="54"/>
        <v>-280.60771887018643</v>
      </c>
      <c r="AG228" s="116">
        <v>86327.35</v>
      </c>
      <c r="AH228" s="117">
        <v>159454</v>
      </c>
      <c r="AI228" s="118">
        <f t="shared" si="64"/>
        <v>73126.649999999994</v>
      </c>
      <c r="AK228" s="138">
        <f t="shared" si="65"/>
        <v>10670419.155736718</v>
      </c>
      <c r="AN228" s="40">
        <v>11697385.113372875</v>
      </c>
      <c r="AO228" s="41">
        <v>1824950.0643278062</v>
      </c>
      <c r="AP228" s="42">
        <v>-125542</v>
      </c>
      <c r="AQ228" s="12"/>
      <c r="AR228" s="43">
        <v>11571843.113372875</v>
      </c>
      <c r="AS228" s="12"/>
      <c r="AT228" s="40">
        <v>-89400.144000000015</v>
      </c>
      <c r="AU228" s="41">
        <v>206474.89139999999</v>
      </c>
      <c r="AV228" s="42">
        <v>117074.74739999998</v>
      </c>
      <c r="AW228" s="44"/>
      <c r="AX228" s="43">
        <v>11688917.860772876</v>
      </c>
      <c r="AY228" s="12"/>
      <c r="AZ228" s="43">
        <v>689</v>
      </c>
      <c r="BA228" s="10"/>
      <c r="BB228" s="8">
        <v>689</v>
      </c>
      <c r="BC228" s="8" t="s">
        <v>212</v>
      </c>
      <c r="BD228" s="9">
        <v>3473</v>
      </c>
      <c r="BE228" s="9">
        <v>10620359</v>
      </c>
      <c r="BF228" s="9">
        <v>1367639</v>
      </c>
      <c r="BG228" s="49">
        <f t="shared" si="66"/>
        <v>-125542</v>
      </c>
      <c r="BI228" s="99">
        <f t="shared" si="55"/>
        <v>10494817</v>
      </c>
      <c r="BK228" s="55">
        <f t="shared" si="67"/>
        <v>-1077026.1133728754</v>
      </c>
      <c r="BL228" s="92">
        <f t="shared" si="68"/>
        <v>-9.3072996481279785E-2</v>
      </c>
      <c r="BM228" s="55">
        <f t="shared" si="56"/>
        <v>-310.11405510304502</v>
      </c>
      <c r="BO228" s="40">
        <v>11697385.113372875</v>
      </c>
      <c r="BP228" s="41">
        <v>1824950.0643278062</v>
      </c>
      <c r="BQ228" s="42">
        <v>-125542</v>
      </c>
      <c r="BR228" s="12"/>
      <c r="BS228" s="43">
        <v>11571843.113372875</v>
      </c>
      <c r="BT228" s="12"/>
      <c r="BU228" s="40">
        <v>-89400.144000000015</v>
      </c>
      <c r="BV228" s="41">
        <v>206474.89139999999</v>
      </c>
      <c r="BW228" s="42">
        <v>117074.74739999998</v>
      </c>
      <c r="BX228" s="44"/>
      <c r="BY228" s="43">
        <v>11688917.860772876</v>
      </c>
      <c r="BZ228" s="12"/>
      <c r="CA228" s="43">
        <v>689</v>
      </c>
    </row>
    <row r="229" spans="1:79" x14ac:dyDescent="0.25">
      <c r="A229" s="8">
        <v>691</v>
      </c>
      <c r="B229" s="8" t="s">
        <v>213</v>
      </c>
      <c r="C229" s="9">
        <v>2854</v>
      </c>
      <c r="D229" s="9">
        <v>10843976.581805117</v>
      </c>
      <c r="E229" s="9">
        <v>3154465.8432399994</v>
      </c>
      <c r="F229" s="49">
        <v>-324074</v>
      </c>
      <c r="H229" s="96">
        <f t="shared" si="57"/>
        <v>10519902.581805117</v>
      </c>
      <c r="J229" s="135">
        <f t="shared" si="58"/>
        <v>-405634.41398448125</v>
      </c>
      <c r="K229" s="92">
        <f t="shared" si="59"/>
        <v>-3.7127183235094216E-2</v>
      </c>
      <c r="L229" s="129">
        <f t="shared" si="52"/>
        <v>-142.12838611929968</v>
      </c>
      <c r="N229" s="116">
        <v>117630</v>
      </c>
      <c r="O229" s="117">
        <v>48359</v>
      </c>
      <c r="P229" s="118">
        <f t="shared" si="60"/>
        <v>-69271</v>
      </c>
      <c r="R229" s="138">
        <f t="shared" si="61"/>
        <v>10450631.581805117</v>
      </c>
      <c r="T229" s="8">
        <v>691</v>
      </c>
      <c r="U229" s="8" t="s">
        <v>213</v>
      </c>
      <c r="V229" s="9">
        <v>2854</v>
      </c>
      <c r="W229" s="9">
        <v>10803891.847624145</v>
      </c>
      <c r="X229" s="9">
        <v>3074398.0625454551</v>
      </c>
      <c r="Y229" s="49">
        <v>-324074</v>
      </c>
      <c r="AA229" s="96">
        <f t="shared" si="53"/>
        <v>10479817.847624145</v>
      </c>
      <c r="AC229" s="135">
        <f t="shared" si="62"/>
        <v>-445719.14816545323</v>
      </c>
      <c r="AD229" s="92">
        <f t="shared" si="63"/>
        <v>-4.0796086117984048E-2</v>
      </c>
      <c r="AE229" s="129">
        <f t="shared" si="54"/>
        <v>-156.17349269987849</v>
      </c>
      <c r="AG229" s="116">
        <v>117630</v>
      </c>
      <c r="AH229" s="117">
        <v>48359</v>
      </c>
      <c r="AI229" s="118">
        <f t="shared" si="64"/>
        <v>-69271</v>
      </c>
      <c r="AK229" s="138">
        <f t="shared" si="65"/>
        <v>10410546.847624145</v>
      </c>
      <c r="AN229" s="40">
        <v>11249610.995789599</v>
      </c>
      <c r="AO229" s="41">
        <v>3134307.173378183</v>
      </c>
      <c r="AP229" s="42">
        <v>-324074</v>
      </c>
      <c r="AQ229" s="12"/>
      <c r="AR229" s="43">
        <v>10925536.995789599</v>
      </c>
      <c r="AS229" s="12"/>
      <c r="AT229" s="40">
        <v>-85587.4908</v>
      </c>
      <c r="AU229" s="41">
        <v>48644.196000000004</v>
      </c>
      <c r="AV229" s="42">
        <v>-36943.294799999996</v>
      </c>
      <c r="AW229" s="44"/>
      <c r="AX229" s="43">
        <v>10888593.700989598</v>
      </c>
      <c r="AY229" s="12"/>
      <c r="AZ229" s="43">
        <v>691</v>
      </c>
      <c r="BA229" s="10"/>
      <c r="BB229" s="8">
        <v>691</v>
      </c>
      <c r="BC229" s="8" t="s">
        <v>213</v>
      </c>
      <c r="BD229" s="9">
        <v>2854</v>
      </c>
      <c r="BE229" s="9">
        <v>10817342</v>
      </c>
      <c r="BF229" s="9">
        <v>3052736</v>
      </c>
      <c r="BG229" s="49">
        <f t="shared" si="66"/>
        <v>-324074</v>
      </c>
      <c r="BI229" s="99">
        <f t="shared" si="55"/>
        <v>10493268</v>
      </c>
      <c r="BK229" s="55">
        <f t="shared" si="67"/>
        <v>-432268.99578959867</v>
      </c>
      <c r="BL229" s="92">
        <f t="shared" si="68"/>
        <v>-3.9565011400005623E-2</v>
      </c>
      <c r="BM229" s="55">
        <f t="shared" si="56"/>
        <v>-151.46075535725251</v>
      </c>
      <c r="BO229" s="40">
        <v>11249610.995789599</v>
      </c>
      <c r="BP229" s="41">
        <v>3134307.173378183</v>
      </c>
      <c r="BQ229" s="42">
        <v>-324074</v>
      </c>
      <c r="BR229" s="12"/>
      <c r="BS229" s="43">
        <v>10925536.995789599</v>
      </c>
      <c r="BT229" s="12"/>
      <c r="BU229" s="40">
        <v>-85587.4908</v>
      </c>
      <c r="BV229" s="41">
        <v>48644.196000000004</v>
      </c>
      <c r="BW229" s="42">
        <v>-36943.294799999996</v>
      </c>
      <c r="BX229" s="44"/>
      <c r="BY229" s="43">
        <v>10888593.700989598</v>
      </c>
      <c r="BZ229" s="12"/>
      <c r="CA229" s="43">
        <v>691</v>
      </c>
    </row>
    <row r="230" spans="1:79" x14ac:dyDescent="0.25">
      <c r="A230" s="8">
        <v>694</v>
      </c>
      <c r="B230" s="8" t="s">
        <v>214</v>
      </c>
      <c r="C230" s="9">
        <v>29160</v>
      </c>
      <c r="D230" s="9">
        <v>35904556.288016997</v>
      </c>
      <c r="E230" s="9">
        <v>671819.60093658848</v>
      </c>
      <c r="F230" s="49">
        <v>-1019063</v>
      </c>
      <c r="H230" s="96">
        <f t="shared" si="57"/>
        <v>34885493.288016997</v>
      </c>
      <c r="J230" s="135">
        <f t="shared" si="58"/>
        <v>-903129.649838157</v>
      </c>
      <c r="K230" s="92">
        <f t="shared" si="59"/>
        <v>-2.5235104781941142E-2</v>
      </c>
      <c r="L230" s="129">
        <f t="shared" si="52"/>
        <v>-30.971524342872325</v>
      </c>
      <c r="N230" s="116">
        <v>515559.22</v>
      </c>
      <c r="O230" s="117">
        <v>622197.35</v>
      </c>
      <c r="P230" s="118">
        <f t="shared" si="60"/>
        <v>106638.13</v>
      </c>
      <c r="R230" s="138">
        <f t="shared" si="61"/>
        <v>34992131.418017</v>
      </c>
      <c r="T230" s="8">
        <v>694</v>
      </c>
      <c r="U230" s="8" t="s">
        <v>214</v>
      </c>
      <c r="V230" s="9">
        <v>29160</v>
      </c>
      <c r="W230" s="9">
        <v>35788251.765940264</v>
      </c>
      <c r="X230" s="9">
        <v>724387.21061464981</v>
      </c>
      <c r="Y230" s="49">
        <v>-1019063</v>
      </c>
      <c r="AA230" s="96">
        <f t="shared" si="53"/>
        <v>34769188.765940264</v>
      </c>
      <c r="AC230" s="135">
        <f t="shared" si="62"/>
        <v>-1019434.1719148904</v>
      </c>
      <c r="AD230" s="92">
        <f t="shared" si="63"/>
        <v>-2.8484867207242873E-2</v>
      </c>
      <c r="AE230" s="129">
        <f t="shared" si="54"/>
        <v>-34.960019612993499</v>
      </c>
      <c r="AG230" s="116">
        <v>515559.22</v>
      </c>
      <c r="AH230" s="117">
        <v>622197.35</v>
      </c>
      <c r="AI230" s="118">
        <f t="shared" si="64"/>
        <v>106638.13</v>
      </c>
      <c r="AK230" s="138">
        <f t="shared" si="65"/>
        <v>34875826.895940267</v>
      </c>
      <c r="AN230" s="40">
        <v>36807685.937855154</v>
      </c>
      <c r="AO230" s="41">
        <v>454406.0971200135</v>
      </c>
      <c r="AP230" s="42">
        <v>-1019063</v>
      </c>
      <c r="AQ230" s="12"/>
      <c r="AR230" s="43">
        <v>35788622.937855154</v>
      </c>
      <c r="AS230" s="12"/>
      <c r="AT230" s="40">
        <v>-621593.94240000006</v>
      </c>
      <c r="AU230" s="41">
        <v>664453.42319999984</v>
      </c>
      <c r="AV230" s="42">
        <v>42859.480799999787</v>
      </c>
      <c r="AW230" s="44"/>
      <c r="AX230" s="43">
        <v>35831482.418655157</v>
      </c>
      <c r="AY230" s="12"/>
      <c r="AZ230" s="43">
        <v>694</v>
      </c>
      <c r="BA230" s="10"/>
      <c r="BB230" s="8">
        <v>694</v>
      </c>
      <c r="BC230" s="8" t="s">
        <v>214</v>
      </c>
      <c r="BD230" s="9">
        <v>29160</v>
      </c>
      <c r="BE230" s="9">
        <v>35448204</v>
      </c>
      <c r="BF230" s="9">
        <v>475105</v>
      </c>
      <c r="BG230" s="49">
        <f t="shared" si="66"/>
        <v>-1019063</v>
      </c>
      <c r="BI230" s="99">
        <f t="shared" si="55"/>
        <v>34429141</v>
      </c>
      <c r="BK230" s="55">
        <f t="shared" si="67"/>
        <v>-1359481.9378551543</v>
      </c>
      <c r="BL230" s="92">
        <f t="shared" si="68"/>
        <v>-3.7986427704016862E-2</v>
      </c>
      <c r="BM230" s="55">
        <f t="shared" si="56"/>
        <v>-46.621465632892807</v>
      </c>
      <c r="BO230" s="40">
        <v>36807685.937855154</v>
      </c>
      <c r="BP230" s="41">
        <v>454406.0971200135</v>
      </c>
      <c r="BQ230" s="42">
        <v>-1019063</v>
      </c>
      <c r="BR230" s="12"/>
      <c r="BS230" s="43">
        <v>35788622.937855154</v>
      </c>
      <c r="BT230" s="12"/>
      <c r="BU230" s="40">
        <v>-621593.94240000006</v>
      </c>
      <c r="BV230" s="41">
        <v>664453.42319999984</v>
      </c>
      <c r="BW230" s="42">
        <v>42859.480799999787</v>
      </c>
      <c r="BX230" s="44"/>
      <c r="BY230" s="43">
        <v>35831482.418655157</v>
      </c>
      <c r="BZ230" s="12"/>
      <c r="CA230" s="43">
        <v>694</v>
      </c>
    </row>
    <row r="231" spans="1:79" x14ac:dyDescent="0.25">
      <c r="A231" s="8">
        <v>697</v>
      </c>
      <c r="B231" s="8" t="s">
        <v>215</v>
      </c>
      <c r="C231" s="9">
        <v>1345</v>
      </c>
      <c r="D231" s="9">
        <v>6010614.9279306689</v>
      </c>
      <c r="E231" s="9">
        <v>936862.10187534895</v>
      </c>
      <c r="F231" s="49">
        <v>-273796</v>
      </c>
      <c r="H231" s="96">
        <f t="shared" si="57"/>
        <v>5736818.9279306689</v>
      </c>
      <c r="J231" s="135">
        <f t="shared" si="58"/>
        <v>-344280.90108876955</v>
      </c>
      <c r="K231" s="92">
        <f t="shared" si="59"/>
        <v>-5.6614906968939525E-2</v>
      </c>
      <c r="L231" s="129">
        <f t="shared" si="52"/>
        <v>-255.97093017752383</v>
      </c>
      <c r="N231" s="116">
        <v>16991</v>
      </c>
      <c r="O231" s="117">
        <v>6535</v>
      </c>
      <c r="P231" s="118">
        <f t="shared" si="60"/>
        <v>-10456</v>
      </c>
      <c r="R231" s="138">
        <f t="shared" si="61"/>
        <v>5726362.9279306689</v>
      </c>
      <c r="T231" s="8">
        <v>697</v>
      </c>
      <c r="U231" s="8" t="s">
        <v>215</v>
      </c>
      <c r="V231" s="9">
        <v>1345</v>
      </c>
      <c r="W231" s="9">
        <v>6049626.6070435774</v>
      </c>
      <c r="X231" s="9">
        <v>933324.31147906964</v>
      </c>
      <c r="Y231" s="49">
        <v>-273796</v>
      </c>
      <c r="AA231" s="96">
        <f t="shared" si="53"/>
        <v>5775830.6070435774</v>
      </c>
      <c r="AC231" s="135">
        <f t="shared" si="62"/>
        <v>-305269.22197586112</v>
      </c>
      <c r="AD231" s="92">
        <f t="shared" si="63"/>
        <v>-5.0199672848502637E-2</v>
      </c>
      <c r="AE231" s="129">
        <f t="shared" si="54"/>
        <v>-226.96596429432054</v>
      </c>
      <c r="AG231" s="116">
        <v>16991</v>
      </c>
      <c r="AH231" s="117">
        <v>6535</v>
      </c>
      <c r="AI231" s="118">
        <f t="shared" si="64"/>
        <v>-10456</v>
      </c>
      <c r="AK231" s="138">
        <f t="shared" si="65"/>
        <v>5765374.6070435774</v>
      </c>
      <c r="AN231" s="40">
        <v>6354895.8290194385</v>
      </c>
      <c r="AO231" s="41">
        <v>1081732.7066195351</v>
      </c>
      <c r="AP231" s="42">
        <v>-273796</v>
      </c>
      <c r="AQ231" s="12"/>
      <c r="AR231" s="43">
        <v>6081099.8290194385</v>
      </c>
      <c r="AS231" s="12"/>
      <c r="AT231" s="40">
        <v>-17091.204000000002</v>
      </c>
      <c r="AU231" s="41">
        <v>6573.54</v>
      </c>
      <c r="AV231" s="42">
        <v>-10517.664000000001</v>
      </c>
      <c r="AW231" s="44"/>
      <c r="AX231" s="43">
        <v>6070582.1650194386</v>
      </c>
      <c r="AY231" s="12"/>
      <c r="AZ231" s="43">
        <v>697</v>
      </c>
      <c r="BA231" s="10"/>
      <c r="BB231" s="8">
        <v>697</v>
      </c>
      <c r="BC231" s="8" t="s">
        <v>215</v>
      </c>
      <c r="BD231" s="9">
        <v>1345</v>
      </c>
      <c r="BE231" s="9">
        <v>6132402</v>
      </c>
      <c r="BF231" s="9">
        <v>960484</v>
      </c>
      <c r="BG231" s="49">
        <f t="shared" si="66"/>
        <v>-273796</v>
      </c>
      <c r="BI231" s="99">
        <f t="shared" si="55"/>
        <v>5858606</v>
      </c>
      <c r="BK231" s="55">
        <f t="shared" si="67"/>
        <v>-222493.82901943848</v>
      </c>
      <c r="BL231" s="92">
        <f t="shared" si="68"/>
        <v>-3.6587761305558936E-2</v>
      </c>
      <c r="BM231" s="55">
        <f t="shared" si="56"/>
        <v>-165.42292120404349</v>
      </c>
      <c r="BO231" s="40">
        <v>6354895.8290194385</v>
      </c>
      <c r="BP231" s="41">
        <v>1081732.7066195351</v>
      </c>
      <c r="BQ231" s="42">
        <v>-273796</v>
      </c>
      <c r="BR231" s="12"/>
      <c r="BS231" s="43">
        <v>6081099.8290194385</v>
      </c>
      <c r="BT231" s="12"/>
      <c r="BU231" s="40">
        <v>-17091.204000000002</v>
      </c>
      <c r="BV231" s="41">
        <v>6573.54</v>
      </c>
      <c r="BW231" s="42">
        <v>-10517.664000000001</v>
      </c>
      <c r="BX231" s="44"/>
      <c r="BY231" s="43">
        <v>6070582.1650194386</v>
      </c>
      <c r="BZ231" s="12"/>
      <c r="CA231" s="43">
        <v>697</v>
      </c>
    </row>
    <row r="232" spans="1:79" x14ac:dyDescent="0.25">
      <c r="A232" s="8">
        <v>698</v>
      </c>
      <c r="B232" s="8" t="s">
        <v>216</v>
      </c>
      <c r="C232" s="9">
        <v>62231</v>
      </c>
      <c r="D232" s="9">
        <v>97502749.544414073</v>
      </c>
      <c r="E232" s="9">
        <v>19972277.926720005</v>
      </c>
      <c r="F232" s="49">
        <v>-3566400</v>
      </c>
      <c r="H232" s="96">
        <f t="shared" si="57"/>
        <v>93936349.544414073</v>
      </c>
      <c r="J232" s="135">
        <f t="shared" si="58"/>
        <v>-511759.42278814316</v>
      </c>
      <c r="K232" s="92">
        <f t="shared" si="59"/>
        <v>-5.4184189433147392E-3</v>
      </c>
      <c r="L232" s="129">
        <f t="shared" si="52"/>
        <v>-8.2235449018679301</v>
      </c>
      <c r="N232" s="116">
        <v>3479085.0019999994</v>
      </c>
      <c r="O232" s="117">
        <v>516787.8</v>
      </c>
      <c r="P232" s="118">
        <f t="shared" si="60"/>
        <v>-2962297.2019999996</v>
      </c>
      <c r="R232" s="138">
        <f t="shared" si="61"/>
        <v>90974052.342414081</v>
      </c>
      <c r="T232" s="8">
        <v>698</v>
      </c>
      <c r="U232" s="8" t="s">
        <v>216</v>
      </c>
      <c r="V232" s="9">
        <v>62231</v>
      </c>
      <c r="W232" s="9">
        <v>96716305.30877772</v>
      </c>
      <c r="X232" s="9">
        <v>19493056.211611439</v>
      </c>
      <c r="Y232" s="49">
        <v>-3566400</v>
      </c>
      <c r="AA232" s="96">
        <f t="shared" si="53"/>
        <v>93149905.30877772</v>
      </c>
      <c r="AC232" s="135">
        <f t="shared" si="62"/>
        <v>-1298203.6584244967</v>
      </c>
      <c r="AD232" s="92">
        <f t="shared" si="63"/>
        <v>-1.3745152471769521E-2</v>
      </c>
      <c r="AE232" s="129">
        <f t="shared" si="54"/>
        <v>-20.861044470191651</v>
      </c>
      <c r="AG232" s="116">
        <v>3479085.0019999994</v>
      </c>
      <c r="AH232" s="117">
        <v>516787.8</v>
      </c>
      <c r="AI232" s="118">
        <f t="shared" si="64"/>
        <v>-2962297.2019999996</v>
      </c>
      <c r="AK232" s="138">
        <f t="shared" si="65"/>
        <v>90187608.106777728</v>
      </c>
      <c r="AN232" s="40">
        <v>98014508.967202216</v>
      </c>
      <c r="AO232" s="41">
        <v>18584347.194080032</v>
      </c>
      <c r="AP232" s="42">
        <v>-3566400</v>
      </c>
      <c r="AQ232" s="12"/>
      <c r="AR232" s="43">
        <v>94448108.967202216</v>
      </c>
      <c r="AS232" s="12"/>
      <c r="AT232" s="40">
        <v>-3489032.566968</v>
      </c>
      <c r="AU232" s="41">
        <v>534100.125</v>
      </c>
      <c r="AV232" s="42">
        <v>-2954932.441968</v>
      </c>
      <c r="AW232" s="44"/>
      <c r="AX232" s="43">
        <v>91493176.525234222</v>
      </c>
      <c r="AY232" s="12"/>
      <c r="AZ232" s="43">
        <v>698</v>
      </c>
      <c r="BA232" s="10"/>
      <c r="BB232" s="8">
        <v>698</v>
      </c>
      <c r="BC232" s="8" t="s">
        <v>216</v>
      </c>
      <c r="BD232" s="9">
        <v>62231</v>
      </c>
      <c r="BE232" s="9">
        <v>96042773</v>
      </c>
      <c r="BF232" s="9">
        <v>18884952</v>
      </c>
      <c r="BG232" s="49">
        <f t="shared" si="66"/>
        <v>-3566400</v>
      </c>
      <c r="BI232" s="99">
        <f t="shared" si="55"/>
        <v>92476373</v>
      </c>
      <c r="BK232" s="55">
        <f t="shared" si="67"/>
        <v>-1971735.9672022164</v>
      </c>
      <c r="BL232" s="92">
        <f t="shared" si="68"/>
        <v>-2.0876394337200715E-2</v>
      </c>
      <c r="BM232" s="55">
        <f t="shared" si="56"/>
        <v>-31.684144031145511</v>
      </c>
      <c r="BO232" s="40">
        <v>98014508.967202216</v>
      </c>
      <c r="BP232" s="41">
        <v>18584347.194080032</v>
      </c>
      <c r="BQ232" s="42">
        <v>-3566400</v>
      </c>
      <c r="BR232" s="12"/>
      <c r="BS232" s="43">
        <v>94448108.967202216</v>
      </c>
      <c r="BT232" s="12"/>
      <c r="BU232" s="40">
        <v>-3489032.566968</v>
      </c>
      <c r="BV232" s="41">
        <v>534100.125</v>
      </c>
      <c r="BW232" s="42">
        <v>-2954932.441968</v>
      </c>
      <c r="BX232" s="44"/>
      <c r="BY232" s="43">
        <v>91493176.525234222</v>
      </c>
      <c r="BZ232" s="12"/>
      <c r="CA232" s="43">
        <v>698</v>
      </c>
    </row>
    <row r="233" spans="1:79" x14ac:dyDescent="0.25">
      <c r="A233" s="8">
        <v>700</v>
      </c>
      <c r="B233" s="8" t="s">
        <v>217</v>
      </c>
      <c r="C233" s="9">
        <v>5245</v>
      </c>
      <c r="D233" s="9">
        <v>12150791.088310814</v>
      </c>
      <c r="E233" s="9">
        <v>884842.01185951266</v>
      </c>
      <c r="F233" s="49">
        <v>-991165</v>
      </c>
      <c r="H233" s="96">
        <f t="shared" si="57"/>
        <v>11159626.088310814</v>
      </c>
      <c r="J233" s="135">
        <f t="shared" si="58"/>
        <v>-273213.68758510798</v>
      </c>
      <c r="K233" s="92">
        <f t="shared" si="59"/>
        <v>-2.3897272501021988E-2</v>
      </c>
      <c r="L233" s="129">
        <f t="shared" si="52"/>
        <v>-52.090312218323731</v>
      </c>
      <c r="N233" s="116">
        <v>323932.10800000001</v>
      </c>
      <c r="O233" s="117">
        <v>179189.7</v>
      </c>
      <c r="P233" s="118">
        <f t="shared" si="60"/>
        <v>-144742.408</v>
      </c>
      <c r="R233" s="138">
        <f t="shared" si="61"/>
        <v>11014883.680310814</v>
      </c>
      <c r="T233" s="8">
        <v>700</v>
      </c>
      <c r="U233" s="8" t="s">
        <v>217</v>
      </c>
      <c r="V233" s="9">
        <v>5245</v>
      </c>
      <c r="W233" s="9">
        <v>12202824.364460731</v>
      </c>
      <c r="X233" s="9">
        <v>874169.62074536702</v>
      </c>
      <c r="Y233" s="49">
        <v>-991165</v>
      </c>
      <c r="AA233" s="96">
        <f t="shared" si="53"/>
        <v>11211659.364460731</v>
      </c>
      <c r="AC233" s="135">
        <f t="shared" si="62"/>
        <v>-221180.41143519059</v>
      </c>
      <c r="AD233" s="92">
        <f t="shared" si="63"/>
        <v>-1.9346060626294227E-2</v>
      </c>
      <c r="AE233" s="129">
        <f t="shared" si="54"/>
        <v>-42.169763857996301</v>
      </c>
      <c r="AG233" s="116">
        <v>323932.10800000001</v>
      </c>
      <c r="AH233" s="117">
        <v>179189.7</v>
      </c>
      <c r="AI233" s="118">
        <f t="shared" si="64"/>
        <v>-144742.408</v>
      </c>
      <c r="AK233" s="138">
        <f t="shared" si="65"/>
        <v>11066916.956460731</v>
      </c>
      <c r="AN233" s="40">
        <v>12424004.775895922</v>
      </c>
      <c r="AO233" s="41">
        <v>939890.17609365913</v>
      </c>
      <c r="AP233" s="42">
        <v>-991165</v>
      </c>
      <c r="AQ233" s="12"/>
      <c r="AR233" s="43">
        <v>11432839.775895922</v>
      </c>
      <c r="AS233" s="12"/>
      <c r="AT233" s="40">
        <v>-419124.96627599996</v>
      </c>
      <c r="AU233" s="41">
        <v>106557.08339999999</v>
      </c>
      <c r="AV233" s="42">
        <v>-312567.88287599996</v>
      </c>
      <c r="AW233" s="44"/>
      <c r="AX233" s="43">
        <v>11120271.893019922</v>
      </c>
      <c r="AY233" s="12"/>
      <c r="AZ233" s="43">
        <v>700</v>
      </c>
      <c r="BA233" s="10"/>
      <c r="BB233" s="8">
        <v>700</v>
      </c>
      <c r="BC233" s="8" t="s">
        <v>217</v>
      </c>
      <c r="BD233" s="9">
        <v>5245</v>
      </c>
      <c r="BE233" s="9">
        <v>12102561</v>
      </c>
      <c r="BF233" s="9">
        <v>937886</v>
      </c>
      <c r="BG233" s="49">
        <f t="shared" si="66"/>
        <v>-991165</v>
      </c>
      <c r="BI233" s="99">
        <f t="shared" si="55"/>
        <v>11111396</v>
      </c>
      <c r="BK233" s="55">
        <f t="shared" si="67"/>
        <v>-321443.77589592151</v>
      </c>
      <c r="BL233" s="92">
        <f t="shared" si="68"/>
        <v>-2.8115829679834024E-2</v>
      </c>
      <c r="BM233" s="55">
        <f t="shared" si="56"/>
        <v>-61.285753269003152</v>
      </c>
      <c r="BO233" s="40">
        <v>12424004.775895922</v>
      </c>
      <c r="BP233" s="41">
        <v>939890.17609365913</v>
      </c>
      <c r="BQ233" s="42">
        <v>-991165</v>
      </c>
      <c r="BR233" s="12"/>
      <c r="BS233" s="43">
        <v>11432839.775895922</v>
      </c>
      <c r="BT233" s="12"/>
      <c r="BU233" s="40">
        <v>-419124.96627599996</v>
      </c>
      <c r="BV233" s="41">
        <v>106557.08339999999</v>
      </c>
      <c r="BW233" s="42">
        <v>-312567.88287599996</v>
      </c>
      <c r="BX233" s="44"/>
      <c r="BY233" s="43">
        <v>11120271.893019922</v>
      </c>
      <c r="BZ233" s="12"/>
      <c r="CA233" s="43">
        <v>700</v>
      </c>
    </row>
    <row r="234" spans="1:79" x14ac:dyDescent="0.25">
      <c r="A234" s="8">
        <v>702</v>
      </c>
      <c r="B234" s="8" t="s">
        <v>218</v>
      </c>
      <c r="C234" s="9">
        <v>4565</v>
      </c>
      <c r="D234" s="9">
        <v>14308867.027894039</v>
      </c>
      <c r="E234" s="9">
        <v>2905786.6332871919</v>
      </c>
      <c r="F234" s="49">
        <v>-447077</v>
      </c>
      <c r="H234" s="96">
        <f t="shared" si="57"/>
        <v>13861790.027894039</v>
      </c>
      <c r="J234" s="135">
        <f t="shared" si="58"/>
        <v>-368404.27231465839</v>
      </c>
      <c r="K234" s="92">
        <f t="shared" si="59"/>
        <v>-2.5888913710001519E-2</v>
      </c>
      <c r="L234" s="129">
        <f t="shared" si="52"/>
        <v>-80.701921646146417</v>
      </c>
      <c r="N234" s="116">
        <v>69218.720000000001</v>
      </c>
      <c r="O234" s="117">
        <v>54894</v>
      </c>
      <c r="P234" s="118">
        <f t="shared" si="60"/>
        <v>-14324.720000000001</v>
      </c>
      <c r="R234" s="138">
        <f t="shared" si="61"/>
        <v>13847465.307894038</v>
      </c>
      <c r="T234" s="8">
        <v>702</v>
      </c>
      <c r="U234" s="8" t="s">
        <v>218</v>
      </c>
      <c r="V234" s="9">
        <v>4565</v>
      </c>
      <c r="W234" s="9">
        <v>14366235.280603874</v>
      </c>
      <c r="X234" s="9">
        <v>2899110.9517483152</v>
      </c>
      <c r="Y234" s="49">
        <v>-447077</v>
      </c>
      <c r="AA234" s="96">
        <f t="shared" si="53"/>
        <v>13919158.280603874</v>
      </c>
      <c r="AC234" s="135">
        <f t="shared" si="62"/>
        <v>-311036.01960482262</v>
      </c>
      <c r="AD234" s="92">
        <f t="shared" si="63"/>
        <v>-2.1857468214630141E-2</v>
      </c>
      <c r="AE234" s="129">
        <f t="shared" si="54"/>
        <v>-68.134944053630363</v>
      </c>
      <c r="AG234" s="116">
        <v>69218.720000000001</v>
      </c>
      <c r="AH234" s="117">
        <v>54894</v>
      </c>
      <c r="AI234" s="118">
        <f t="shared" si="64"/>
        <v>-14324.720000000001</v>
      </c>
      <c r="AK234" s="138">
        <f t="shared" si="65"/>
        <v>13904833.560603874</v>
      </c>
      <c r="AN234" s="40">
        <v>14677271.300208697</v>
      </c>
      <c r="AO234" s="41">
        <v>3190746.5062903375</v>
      </c>
      <c r="AP234" s="42">
        <v>-447077</v>
      </c>
      <c r="AQ234" s="12"/>
      <c r="AR234" s="43">
        <v>14230194.300208697</v>
      </c>
      <c r="AS234" s="12"/>
      <c r="AT234" s="40">
        <v>-35628.586800000005</v>
      </c>
      <c r="AU234" s="41">
        <v>55217.736000000004</v>
      </c>
      <c r="AV234" s="42">
        <v>19589.1492</v>
      </c>
      <c r="AW234" s="44"/>
      <c r="AX234" s="43">
        <v>14249783.449408697</v>
      </c>
      <c r="AY234" s="12"/>
      <c r="AZ234" s="43">
        <v>702</v>
      </c>
      <c r="BA234" s="10"/>
      <c r="BB234" s="8">
        <v>702</v>
      </c>
      <c r="BC234" s="8" t="s">
        <v>218</v>
      </c>
      <c r="BD234" s="9">
        <v>4565</v>
      </c>
      <c r="BE234" s="9">
        <v>14393921</v>
      </c>
      <c r="BF234" s="9">
        <v>3002778</v>
      </c>
      <c r="BG234" s="49">
        <f t="shared" si="66"/>
        <v>-447077</v>
      </c>
      <c r="BI234" s="99">
        <f t="shared" si="55"/>
        <v>13946844</v>
      </c>
      <c r="BK234" s="55">
        <f t="shared" si="67"/>
        <v>-283350.3002086971</v>
      </c>
      <c r="BL234" s="92">
        <f t="shared" si="68"/>
        <v>-1.9911906628326329E-2</v>
      </c>
      <c r="BM234" s="55">
        <f t="shared" si="56"/>
        <v>-62.070164339254568</v>
      </c>
      <c r="BO234" s="40">
        <v>14677271.300208697</v>
      </c>
      <c r="BP234" s="41">
        <v>3190746.5062903375</v>
      </c>
      <c r="BQ234" s="42">
        <v>-447077</v>
      </c>
      <c r="BR234" s="12"/>
      <c r="BS234" s="43">
        <v>14230194.300208697</v>
      </c>
      <c r="BT234" s="12"/>
      <c r="BU234" s="40">
        <v>-35628.586800000005</v>
      </c>
      <c r="BV234" s="41">
        <v>55217.736000000004</v>
      </c>
      <c r="BW234" s="42">
        <v>19589.1492</v>
      </c>
      <c r="BX234" s="44"/>
      <c r="BY234" s="43">
        <v>14249783.449408697</v>
      </c>
      <c r="BZ234" s="12"/>
      <c r="CA234" s="43">
        <v>702</v>
      </c>
    </row>
    <row r="235" spans="1:79" x14ac:dyDescent="0.25">
      <c r="A235" s="8">
        <v>704</v>
      </c>
      <c r="B235" s="8" t="s">
        <v>219</v>
      </c>
      <c r="C235" s="9">
        <v>6137</v>
      </c>
      <c r="D235" s="9">
        <v>6000713.0915070549</v>
      </c>
      <c r="E235" s="9">
        <v>210526.24192405053</v>
      </c>
      <c r="F235" s="49">
        <v>-1220732</v>
      </c>
      <c r="H235" s="96">
        <f t="shared" si="57"/>
        <v>4779981.0915070549</v>
      </c>
      <c r="J235" s="135">
        <f t="shared" si="58"/>
        <v>-653897.46425369475</v>
      </c>
      <c r="K235" s="92">
        <f t="shared" si="59"/>
        <v>-0.12033715099511426</v>
      </c>
      <c r="L235" s="129">
        <f t="shared" si="52"/>
        <v>-106.55001861718995</v>
      </c>
      <c r="N235" s="116">
        <v>314607.96999999997</v>
      </c>
      <c r="O235" s="117">
        <v>322829</v>
      </c>
      <c r="P235" s="118">
        <f t="shared" si="60"/>
        <v>8221.0300000000279</v>
      </c>
      <c r="R235" s="138">
        <f t="shared" si="61"/>
        <v>4788202.1215070551</v>
      </c>
      <c r="T235" s="8">
        <v>704</v>
      </c>
      <c r="U235" s="8" t="s">
        <v>219</v>
      </c>
      <c r="V235" s="9">
        <v>6137</v>
      </c>
      <c r="W235" s="9">
        <v>5870574.4528775774</v>
      </c>
      <c r="X235" s="9">
        <v>143805.86024911614</v>
      </c>
      <c r="Y235" s="49">
        <v>-1220732</v>
      </c>
      <c r="AA235" s="96">
        <f t="shared" si="53"/>
        <v>4649842.4528775774</v>
      </c>
      <c r="AC235" s="135">
        <f t="shared" si="62"/>
        <v>-784036.10288317222</v>
      </c>
      <c r="AD235" s="92">
        <f t="shared" si="63"/>
        <v>-0.14428664439914157</v>
      </c>
      <c r="AE235" s="129">
        <f t="shared" si="54"/>
        <v>-127.75559766712925</v>
      </c>
      <c r="AG235" s="116">
        <v>314607.96999999997</v>
      </c>
      <c r="AH235" s="117">
        <v>322829</v>
      </c>
      <c r="AI235" s="118">
        <f t="shared" si="64"/>
        <v>8221.0300000000279</v>
      </c>
      <c r="AK235" s="138">
        <f t="shared" si="65"/>
        <v>4658063.4828775777</v>
      </c>
      <c r="AN235" s="40">
        <v>6654610.5557607496</v>
      </c>
      <c r="AO235" s="41">
        <v>554093.4710030813</v>
      </c>
      <c r="AP235" s="42">
        <v>-1220732</v>
      </c>
      <c r="AQ235" s="12"/>
      <c r="AR235" s="43">
        <v>5433878.5557607496</v>
      </c>
      <c r="AS235" s="12"/>
      <c r="AT235" s="40">
        <v>-285699.19547999999</v>
      </c>
      <c r="AU235" s="41">
        <v>252752.61300000001</v>
      </c>
      <c r="AV235" s="42">
        <v>-32946.582479999983</v>
      </c>
      <c r="AW235" s="44"/>
      <c r="AX235" s="43">
        <v>5400931.9732807493</v>
      </c>
      <c r="AY235" s="12"/>
      <c r="AZ235" s="43">
        <v>704</v>
      </c>
      <c r="BA235" s="10"/>
      <c r="BB235" s="8">
        <v>704</v>
      </c>
      <c r="BC235" s="8" t="s">
        <v>219</v>
      </c>
      <c r="BD235" s="9">
        <v>6137</v>
      </c>
      <c r="BE235" s="9">
        <v>5921480</v>
      </c>
      <c r="BF235" s="9">
        <v>179434</v>
      </c>
      <c r="BG235" s="49">
        <f t="shared" si="66"/>
        <v>-1220732</v>
      </c>
      <c r="BI235" s="99">
        <f t="shared" si="55"/>
        <v>4700748</v>
      </c>
      <c r="BK235" s="55">
        <f t="shared" si="67"/>
        <v>-733130.55576074962</v>
      </c>
      <c r="BL235" s="92">
        <f t="shared" si="68"/>
        <v>-0.13491846537194288</v>
      </c>
      <c r="BM235" s="55">
        <f t="shared" si="56"/>
        <v>-119.46073908436526</v>
      </c>
      <c r="BO235" s="40">
        <v>6654610.5557607496</v>
      </c>
      <c r="BP235" s="41">
        <v>554093.4710030813</v>
      </c>
      <c r="BQ235" s="42">
        <v>-1220732</v>
      </c>
      <c r="BR235" s="12"/>
      <c r="BS235" s="43">
        <v>5433878.5557607496</v>
      </c>
      <c r="BT235" s="12"/>
      <c r="BU235" s="40">
        <v>-285699.19547999999</v>
      </c>
      <c r="BV235" s="41">
        <v>252752.61300000001</v>
      </c>
      <c r="BW235" s="42">
        <v>-32946.582479999983</v>
      </c>
      <c r="BX235" s="44"/>
      <c r="BY235" s="43">
        <v>5400931.9732807493</v>
      </c>
      <c r="BZ235" s="12"/>
      <c r="CA235" s="43">
        <v>704</v>
      </c>
    </row>
    <row r="236" spans="1:79" x14ac:dyDescent="0.25">
      <c r="A236" s="8">
        <v>707</v>
      </c>
      <c r="B236" s="8" t="s">
        <v>220</v>
      </c>
      <c r="C236" s="9">
        <v>2268</v>
      </c>
      <c r="D236" s="9">
        <v>9701851.8506090119</v>
      </c>
      <c r="E236" s="9">
        <v>2869122.057886512</v>
      </c>
      <c r="F236" s="49">
        <v>-554482</v>
      </c>
      <c r="H236" s="96">
        <f t="shared" si="57"/>
        <v>9147369.8506090119</v>
      </c>
      <c r="J236" s="135">
        <f t="shared" si="58"/>
        <v>-599505.9971020408</v>
      </c>
      <c r="K236" s="92">
        <f t="shared" si="59"/>
        <v>-6.1507503170139199E-2</v>
      </c>
      <c r="L236" s="129">
        <f t="shared" si="52"/>
        <v>-264.33245022135839</v>
      </c>
      <c r="N236" s="116">
        <v>46267.8</v>
      </c>
      <c r="O236" s="117">
        <v>10456</v>
      </c>
      <c r="P236" s="118">
        <f t="shared" si="60"/>
        <v>-35811.800000000003</v>
      </c>
      <c r="R236" s="138">
        <f t="shared" si="61"/>
        <v>9111558.0506090112</v>
      </c>
      <c r="T236" s="8">
        <v>707</v>
      </c>
      <c r="U236" s="8" t="s">
        <v>220</v>
      </c>
      <c r="V236" s="9">
        <v>2268</v>
      </c>
      <c r="W236" s="9">
        <v>9715986.769618202</v>
      </c>
      <c r="X236" s="9">
        <v>2842338.5763795348</v>
      </c>
      <c r="Y236" s="49">
        <v>-554482</v>
      </c>
      <c r="AA236" s="96">
        <f t="shared" si="53"/>
        <v>9161504.769618202</v>
      </c>
      <c r="AC236" s="135">
        <f t="shared" si="62"/>
        <v>-585371.07809285074</v>
      </c>
      <c r="AD236" s="92">
        <f t="shared" si="63"/>
        <v>-6.0057303205551631E-2</v>
      </c>
      <c r="AE236" s="129">
        <f t="shared" si="54"/>
        <v>-258.10012261589537</v>
      </c>
      <c r="AG236" s="116">
        <v>46267.8</v>
      </c>
      <c r="AH236" s="117">
        <v>10456</v>
      </c>
      <c r="AI236" s="118">
        <f t="shared" si="64"/>
        <v>-35811.800000000003</v>
      </c>
      <c r="AK236" s="138">
        <f t="shared" si="65"/>
        <v>9125692.9696182013</v>
      </c>
      <c r="AN236" s="40">
        <v>10301357.847711053</v>
      </c>
      <c r="AO236" s="41">
        <v>2969026.7384571442</v>
      </c>
      <c r="AP236" s="42">
        <v>-554482</v>
      </c>
      <c r="AQ236" s="12"/>
      <c r="AR236" s="43">
        <v>9746875.8477110527</v>
      </c>
      <c r="AS236" s="12"/>
      <c r="AT236" s="40">
        <v>-70030.55103599999</v>
      </c>
      <c r="AU236" s="41">
        <v>0</v>
      </c>
      <c r="AV236" s="42">
        <v>-70030.55103599999</v>
      </c>
      <c r="AW236" s="44"/>
      <c r="AX236" s="43">
        <v>9676845.2966750525</v>
      </c>
      <c r="AY236" s="12"/>
      <c r="AZ236" s="43">
        <v>707</v>
      </c>
      <c r="BA236" s="10"/>
      <c r="BB236" s="8">
        <v>707</v>
      </c>
      <c r="BC236" s="8" t="s">
        <v>220</v>
      </c>
      <c r="BD236" s="9">
        <v>2268</v>
      </c>
      <c r="BE236" s="9">
        <v>9796246</v>
      </c>
      <c r="BF236" s="9">
        <v>2850827</v>
      </c>
      <c r="BG236" s="49">
        <f t="shared" si="66"/>
        <v>-554482</v>
      </c>
      <c r="BI236" s="99">
        <f t="shared" si="55"/>
        <v>9241764</v>
      </c>
      <c r="BK236" s="55">
        <f t="shared" si="67"/>
        <v>-505111.84771105275</v>
      </c>
      <c r="BL236" s="92">
        <f t="shared" si="68"/>
        <v>-5.182294876872498E-2</v>
      </c>
      <c r="BM236" s="55">
        <f t="shared" si="56"/>
        <v>-222.71245489905323</v>
      </c>
      <c r="BO236" s="40">
        <v>10301357.847711053</v>
      </c>
      <c r="BP236" s="41">
        <v>2969026.7384571442</v>
      </c>
      <c r="BQ236" s="42">
        <v>-554482</v>
      </c>
      <c r="BR236" s="12"/>
      <c r="BS236" s="43">
        <v>9746875.8477110527</v>
      </c>
      <c r="BT236" s="12"/>
      <c r="BU236" s="40">
        <v>-70030.55103599999</v>
      </c>
      <c r="BV236" s="41">
        <v>0</v>
      </c>
      <c r="BW236" s="42">
        <v>-70030.55103599999</v>
      </c>
      <c r="BX236" s="44"/>
      <c r="BY236" s="43">
        <v>9676845.2966750525</v>
      </c>
      <c r="BZ236" s="12"/>
      <c r="CA236" s="43">
        <v>707</v>
      </c>
    </row>
    <row r="237" spans="1:79" x14ac:dyDescent="0.25">
      <c r="A237" s="8">
        <v>710</v>
      </c>
      <c r="B237" s="8" t="s">
        <v>221</v>
      </c>
      <c r="C237" s="9">
        <v>28077</v>
      </c>
      <c r="D237" s="9">
        <v>54736340.201345086</v>
      </c>
      <c r="E237" s="9">
        <v>9786072.2233490944</v>
      </c>
      <c r="F237" s="49">
        <v>-1125156</v>
      </c>
      <c r="H237" s="96">
        <f t="shared" si="57"/>
        <v>53611184.201345086</v>
      </c>
      <c r="J237" s="135">
        <f t="shared" si="58"/>
        <v>-1621439.6774639413</v>
      </c>
      <c r="K237" s="92">
        <f t="shared" si="59"/>
        <v>-2.9356557114173881E-2</v>
      </c>
      <c r="L237" s="129">
        <f t="shared" si="52"/>
        <v>-57.749748102145574</v>
      </c>
      <c r="N237" s="116">
        <v>1233775.3250000002</v>
      </c>
      <c r="O237" s="117">
        <v>285187.40000000002</v>
      </c>
      <c r="P237" s="118">
        <f t="shared" si="60"/>
        <v>-948587.92500000016</v>
      </c>
      <c r="R237" s="138">
        <f t="shared" si="61"/>
        <v>52662596.276345089</v>
      </c>
      <c r="T237" s="8">
        <v>710</v>
      </c>
      <c r="U237" s="8" t="s">
        <v>221</v>
      </c>
      <c r="V237" s="9">
        <v>28077</v>
      </c>
      <c r="W237" s="9">
        <v>54398105.659274906</v>
      </c>
      <c r="X237" s="9">
        <v>9468454.0242036469</v>
      </c>
      <c r="Y237" s="49">
        <v>-1125156</v>
      </c>
      <c r="AA237" s="96">
        <f t="shared" si="53"/>
        <v>53272949.659274906</v>
      </c>
      <c r="AC237" s="135">
        <f t="shared" si="62"/>
        <v>-1959674.2195341215</v>
      </c>
      <c r="AD237" s="92">
        <f t="shared" si="63"/>
        <v>-3.5480375218711731E-2</v>
      </c>
      <c r="AE237" s="129">
        <f t="shared" si="54"/>
        <v>-69.796424815119906</v>
      </c>
      <c r="AG237" s="116">
        <v>1233775.3250000002</v>
      </c>
      <c r="AH237" s="117">
        <v>285187.40000000002</v>
      </c>
      <c r="AI237" s="118">
        <f t="shared" si="64"/>
        <v>-948587.92500000016</v>
      </c>
      <c r="AK237" s="138">
        <f t="shared" si="65"/>
        <v>52324361.734274909</v>
      </c>
      <c r="AN237" s="40">
        <v>56357779.878809027</v>
      </c>
      <c r="AO237" s="41">
        <v>9884489.5964981969</v>
      </c>
      <c r="AP237" s="42">
        <v>-1125156</v>
      </c>
      <c r="AQ237" s="12"/>
      <c r="AR237" s="43">
        <v>55232623.878809027</v>
      </c>
      <c r="AS237" s="12"/>
      <c r="AT237" s="40">
        <v>-1252753.7002079999</v>
      </c>
      <c r="AU237" s="41">
        <v>207789.59939999998</v>
      </c>
      <c r="AV237" s="42">
        <v>-1044964.100808</v>
      </c>
      <c r="AW237" s="44"/>
      <c r="AX237" s="43">
        <v>54187659.778001025</v>
      </c>
      <c r="AY237" s="12"/>
      <c r="AZ237" s="43">
        <v>710</v>
      </c>
      <c r="BA237" s="10"/>
      <c r="BB237" s="8">
        <v>710</v>
      </c>
      <c r="BC237" s="8" t="s">
        <v>221</v>
      </c>
      <c r="BD237" s="9">
        <v>28077</v>
      </c>
      <c r="BE237" s="9">
        <v>54012850</v>
      </c>
      <c r="BF237" s="9">
        <v>9323737</v>
      </c>
      <c r="BG237" s="49">
        <f t="shared" si="66"/>
        <v>-1125156</v>
      </c>
      <c r="BI237" s="99">
        <f t="shared" si="55"/>
        <v>52887694</v>
      </c>
      <c r="BK237" s="55">
        <f t="shared" si="67"/>
        <v>-2344929.8788090274</v>
      </c>
      <c r="BL237" s="92">
        <f t="shared" si="68"/>
        <v>-4.2455522010945081E-2</v>
      </c>
      <c r="BM237" s="55">
        <f t="shared" si="56"/>
        <v>-83.517821662179983</v>
      </c>
      <c r="BO237" s="40">
        <v>56357779.878809027</v>
      </c>
      <c r="BP237" s="41">
        <v>9884489.5964981969</v>
      </c>
      <c r="BQ237" s="42">
        <v>-1125156</v>
      </c>
      <c r="BR237" s="12"/>
      <c r="BS237" s="43">
        <v>55232623.878809027</v>
      </c>
      <c r="BT237" s="12"/>
      <c r="BU237" s="40">
        <v>-1252753.7002079999</v>
      </c>
      <c r="BV237" s="41">
        <v>207789.59939999998</v>
      </c>
      <c r="BW237" s="42">
        <v>-1044964.100808</v>
      </c>
      <c r="BX237" s="44"/>
      <c r="BY237" s="43">
        <v>54187659.778001025</v>
      </c>
      <c r="BZ237" s="12"/>
      <c r="CA237" s="43">
        <v>710</v>
      </c>
    </row>
    <row r="238" spans="1:79" x14ac:dyDescent="0.25">
      <c r="A238" s="8">
        <v>729</v>
      </c>
      <c r="B238" s="8" t="s">
        <v>222</v>
      </c>
      <c r="C238" s="9">
        <v>9690</v>
      </c>
      <c r="D238" s="9">
        <v>30271749.508821685</v>
      </c>
      <c r="E238" s="9">
        <v>8577961.4404241852</v>
      </c>
      <c r="F238" s="49">
        <v>-110623</v>
      </c>
      <c r="H238" s="96">
        <f t="shared" si="57"/>
        <v>30161126.508821685</v>
      </c>
      <c r="J238" s="135">
        <f t="shared" si="58"/>
        <v>-476684.89505929127</v>
      </c>
      <c r="K238" s="92">
        <f t="shared" si="59"/>
        <v>-1.5558712362819372E-2</v>
      </c>
      <c r="L238" s="129">
        <f t="shared" si="52"/>
        <v>-49.19348762221788</v>
      </c>
      <c r="N238" s="116">
        <v>305890.28000000003</v>
      </c>
      <c r="O238" s="117">
        <v>124165</v>
      </c>
      <c r="P238" s="118">
        <f t="shared" si="60"/>
        <v>-181725.28000000003</v>
      </c>
      <c r="R238" s="138">
        <f t="shared" si="61"/>
        <v>29979401.228821684</v>
      </c>
      <c r="T238" s="8">
        <v>729</v>
      </c>
      <c r="U238" s="8" t="s">
        <v>222</v>
      </c>
      <c r="V238" s="9">
        <v>9690</v>
      </c>
      <c r="W238" s="9">
        <v>30305009.887165412</v>
      </c>
      <c r="X238" s="9">
        <v>8542529.076338606</v>
      </c>
      <c r="Y238" s="49">
        <v>-110623</v>
      </c>
      <c r="AA238" s="96">
        <f t="shared" si="53"/>
        <v>30194386.887165412</v>
      </c>
      <c r="AC238" s="135">
        <f t="shared" si="62"/>
        <v>-443424.51671556383</v>
      </c>
      <c r="AD238" s="92">
        <f t="shared" si="63"/>
        <v>-1.4473113332742626E-2</v>
      </c>
      <c r="AE238" s="129">
        <f t="shared" si="54"/>
        <v>-45.761044036693896</v>
      </c>
      <c r="AG238" s="116">
        <v>305890.28000000003</v>
      </c>
      <c r="AH238" s="117">
        <v>124165</v>
      </c>
      <c r="AI238" s="118">
        <f t="shared" si="64"/>
        <v>-181725.28000000003</v>
      </c>
      <c r="AK238" s="138">
        <f t="shared" si="65"/>
        <v>30012661.607165411</v>
      </c>
      <c r="AN238" s="40">
        <v>30748434.403880976</v>
      </c>
      <c r="AO238" s="41">
        <v>8752602.7646362875</v>
      </c>
      <c r="AP238" s="42">
        <v>-110623</v>
      </c>
      <c r="AQ238" s="12"/>
      <c r="AR238" s="43">
        <v>30637811.403880976</v>
      </c>
      <c r="AS238" s="12"/>
      <c r="AT238" s="40">
        <v>-287986.78740000003</v>
      </c>
      <c r="AU238" s="41">
        <v>135480.65939999997</v>
      </c>
      <c r="AV238" s="42">
        <v>-152506.12800000006</v>
      </c>
      <c r="AW238" s="44"/>
      <c r="AX238" s="43">
        <v>30485305.275880978</v>
      </c>
      <c r="AY238" s="12"/>
      <c r="AZ238" s="43">
        <v>729</v>
      </c>
      <c r="BA238" s="10"/>
      <c r="BB238" s="8">
        <v>729</v>
      </c>
      <c r="BC238" s="8" t="s">
        <v>222</v>
      </c>
      <c r="BD238" s="9">
        <v>9690</v>
      </c>
      <c r="BE238" s="9">
        <v>30311118</v>
      </c>
      <c r="BF238" s="9">
        <v>8606465</v>
      </c>
      <c r="BG238" s="49">
        <f t="shared" si="66"/>
        <v>-110623</v>
      </c>
      <c r="BI238" s="99">
        <f t="shared" si="55"/>
        <v>30200495</v>
      </c>
      <c r="BK238" s="55">
        <f t="shared" si="67"/>
        <v>-437316.40388097614</v>
      </c>
      <c r="BL238" s="92">
        <f t="shared" si="68"/>
        <v>-1.4273748151135236E-2</v>
      </c>
      <c r="BM238" s="55">
        <f t="shared" si="56"/>
        <v>-45.130691834982059</v>
      </c>
      <c r="BO238" s="40">
        <v>30748434.403880976</v>
      </c>
      <c r="BP238" s="41">
        <v>8752602.7646362875</v>
      </c>
      <c r="BQ238" s="42">
        <v>-110623</v>
      </c>
      <c r="BR238" s="12"/>
      <c r="BS238" s="43">
        <v>30637811.403880976</v>
      </c>
      <c r="BT238" s="12"/>
      <c r="BU238" s="40">
        <v>-287986.78740000003</v>
      </c>
      <c r="BV238" s="41">
        <v>135480.65939999997</v>
      </c>
      <c r="BW238" s="42">
        <v>-152506.12800000006</v>
      </c>
      <c r="BX238" s="44"/>
      <c r="BY238" s="43">
        <v>30485305.275880978</v>
      </c>
      <c r="BZ238" s="12"/>
      <c r="CA238" s="43">
        <v>729</v>
      </c>
    </row>
    <row r="239" spans="1:79" x14ac:dyDescent="0.25">
      <c r="A239" s="8">
        <v>732</v>
      </c>
      <c r="B239" s="8" t="s">
        <v>223</v>
      </c>
      <c r="C239" s="9">
        <v>3653</v>
      </c>
      <c r="D239" s="9">
        <v>20052130.349418018</v>
      </c>
      <c r="E239" s="9">
        <v>2996431.9999570749</v>
      </c>
      <c r="F239" s="49">
        <v>-212709</v>
      </c>
      <c r="H239" s="96">
        <f t="shared" si="57"/>
        <v>19839421.349418018</v>
      </c>
      <c r="J239" s="135">
        <f t="shared" si="58"/>
        <v>-498309.9295751527</v>
      </c>
      <c r="K239" s="92">
        <f t="shared" si="59"/>
        <v>-2.4501746175093615E-2</v>
      </c>
      <c r="L239" s="129">
        <f t="shared" si="52"/>
        <v>-136.41114962363883</v>
      </c>
      <c r="N239" s="116">
        <v>120766.8</v>
      </c>
      <c r="O239" s="117">
        <v>6535</v>
      </c>
      <c r="P239" s="118">
        <f t="shared" si="60"/>
        <v>-114231.8</v>
      </c>
      <c r="R239" s="138">
        <f t="shared" si="61"/>
        <v>19725189.549418017</v>
      </c>
      <c r="T239" s="8">
        <v>732</v>
      </c>
      <c r="U239" s="8" t="s">
        <v>223</v>
      </c>
      <c r="V239" s="9">
        <v>3653</v>
      </c>
      <c r="W239" s="9">
        <v>20147185.598089486</v>
      </c>
      <c r="X239" s="9">
        <v>2980678.9958087802</v>
      </c>
      <c r="Y239" s="49">
        <v>-212709</v>
      </c>
      <c r="AA239" s="96">
        <f t="shared" si="53"/>
        <v>19934476.598089486</v>
      </c>
      <c r="AC239" s="135">
        <f t="shared" si="62"/>
        <v>-403254.68090368435</v>
      </c>
      <c r="AD239" s="92">
        <f t="shared" si="63"/>
        <v>-1.9827908795323982E-2</v>
      </c>
      <c r="AE239" s="129">
        <f t="shared" si="54"/>
        <v>-110.39000298485747</v>
      </c>
      <c r="AG239" s="116">
        <v>120766.8</v>
      </c>
      <c r="AH239" s="117">
        <v>6535</v>
      </c>
      <c r="AI239" s="118">
        <f t="shared" si="64"/>
        <v>-114231.8</v>
      </c>
      <c r="AK239" s="138">
        <f t="shared" si="65"/>
        <v>19820244.798089486</v>
      </c>
      <c r="AN239" s="40">
        <v>20550440.278993171</v>
      </c>
      <c r="AO239" s="41">
        <v>3014193.6312429286</v>
      </c>
      <c r="AP239" s="42">
        <v>-212709</v>
      </c>
      <c r="AQ239" s="12"/>
      <c r="AR239" s="43">
        <v>20337731.278993171</v>
      </c>
      <c r="AS239" s="12"/>
      <c r="AT239" s="40">
        <v>-130681.97519999999</v>
      </c>
      <c r="AU239" s="41">
        <v>0</v>
      </c>
      <c r="AV239" s="42">
        <v>-130681.97519999999</v>
      </c>
      <c r="AW239" s="44"/>
      <c r="AX239" s="43">
        <v>20207049.30379317</v>
      </c>
      <c r="AY239" s="12"/>
      <c r="AZ239" s="43">
        <v>732</v>
      </c>
      <c r="BA239" s="10"/>
      <c r="BB239" s="8">
        <v>732</v>
      </c>
      <c r="BC239" s="8" t="s">
        <v>223</v>
      </c>
      <c r="BD239" s="9">
        <v>3653</v>
      </c>
      <c r="BE239" s="9">
        <v>20132962</v>
      </c>
      <c r="BF239" s="9">
        <v>2921083</v>
      </c>
      <c r="BG239" s="49">
        <f t="shared" si="66"/>
        <v>-212709</v>
      </c>
      <c r="BI239" s="99">
        <f t="shared" si="55"/>
        <v>19920253</v>
      </c>
      <c r="BK239" s="55">
        <f t="shared" si="67"/>
        <v>-417478.27899317071</v>
      </c>
      <c r="BL239" s="92">
        <f t="shared" si="68"/>
        <v>-2.0527278744428282E-2</v>
      </c>
      <c r="BM239" s="55">
        <f t="shared" si="56"/>
        <v>-114.28367889219018</v>
      </c>
      <c r="BO239" s="40">
        <v>20550440.278993171</v>
      </c>
      <c r="BP239" s="41">
        <v>3014193.6312429286</v>
      </c>
      <c r="BQ239" s="42">
        <v>-212709</v>
      </c>
      <c r="BR239" s="12"/>
      <c r="BS239" s="43">
        <v>20337731.278993171</v>
      </c>
      <c r="BT239" s="12"/>
      <c r="BU239" s="40">
        <v>-130681.97519999999</v>
      </c>
      <c r="BV239" s="41">
        <v>0</v>
      </c>
      <c r="BW239" s="42">
        <v>-130681.97519999999</v>
      </c>
      <c r="BX239" s="44"/>
      <c r="BY239" s="43">
        <v>20207049.30379317</v>
      </c>
      <c r="BZ239" s="12"/>
      <c r="CA239" s="43">
        <v>732</v>
      </c>
    </row>
    <row r="240" spans="1:79" x14ac:dyDescent="0.25">
      <c r="A240" s="8">
        <v>734</v>
      </c>
      <c r="B240" s="8" t="s">
        <v>224</v>
      </c>
      <c r="C240" s="9">
        <v>53546</v>
      </c>
      <c r="D240" s="9">
        <v>108010372.24678318</v>
      </c>
      <c r="E240" s="9">
        <v>22643978.735425517</v>
      </c>
      <c r="F240" s="49">
        <v>-3336897</v>
      </c>
      <c r="H240" s="96">
        <f t="shared" si="57"/>
        <v>104673475.24678318</v>
      </c>
      <c r="J240" s="135">
        <f t="shared" si="58"/>
        <v>-2230952.6688038558</v>
      </c>
      <c r="K240" s="92">
        <f t="shared" si="59"/>
        <v>-2.0868664771916103E-2</v>
      </c>
      <c r="L240" s="129">
        <f t="shared" si="52"/>
        <v>-41.664226437154142</v>
      </c>
      <c r="N240" s="116">
        <v>952942.84900000016</v>
      </c>
      <c r="O240" s="117">
        <v>370142.4</v>
      </c>
      <c r="P240" s="118">
        <f t="shared" si="60"/>
        <v>-582800.44900000014</v>
      </c>
      <c r="R240" s="138">
        <f t="shared" si="61"/>
        <v>104090674.79778318</v>
      </c>
      <c r="T240" s="8">
        <v>734</v>
      </c>
      <c r="U240" s="8" t="s">
        <v>224</v>
      </c>
      <c r="V240" s="9">
        <v>53546</v>
      </c>
      <c r="W240" s="9">
        <v>107540343.49491052</v>
      </c>
      <c r="X240" s="9">
        <v>22222523.326230366</v>
      </c>
      <c r="Y240" s="49">
        <v>-3336897</v>
      </c>
      <c r="AA240" s="96">
        <f t="shared" si="53"/>
        <v>104203446.49491052</v>
      </c>
      <c r="AC240" s="135">
        <f t="shared" si="62"/>
        <v>-2700981.4206765145</v>
      </c>
      <c r="AD240" s="92">
        <f t="shared" si="63"/>
        <v>-2.5265383982123177E-2</v>
      </c>
      <c r="AE240" s="129">
        <f t="shared" si="54"/>
        <v>-50.442263113519488</v>
      </c>
      <c r="AG240" s="116">
        <v>952942.84900000016</v>
      </c>
      <c r="AH240" s="117">
        <v>370142.4</v>
      </c>
      <c r="AI240" s="118">
        <f t="shared" si="64"/>
        <v>-582800.44900000014</v>
      </c>
      <c r="AK240" s="138">
        <f t="shared" si="65"/>
        <v>103620646.04591052</v>
      </c>
      <c r="AN240" s="40">
        <v>110241324.91558704</v>
      </c>
      <c r="AO240" s="41">
        <v>22547632.861802455</v>
      </c>
      <c r="AP240" s="42">
        <v>-3336897</v>
      </c>
      <c r="AQ240" s="12"/>
      <c r="AR240" s="43">
        <v>106904427.91558704</v>
      </c>
      <c r="AS240" s="12"/>
      <c r="AT240" s="40">
        <v>-951844.64787600003</v>
      </c>
      <c r="AU240" s="41">
        <v>403746.82679999998</v>
      </c>
      <c r="AV240" s="42">
        <v>-548097.82107600011</v>
      </c>
      <c r="AW240" s="44"/>
      <c r="AX240" s="43">
        <v>106356330.09451103</v>
      </c>
      <c r="AY240" s="12"/>
      <c r="AZ240" s="43">
        <v>734</v>
      </c>
      <c r="BA240" s="10"/>
      <c r="BB240" s="8">
        <v>734</v>
      </c>
      <c r="BC240" s="8" t="s">
        <v>224</v>
      </c>
      <c r="BD240" s="9">
        <v>53546</v>
      </c>
      <c r="BE240" s="9">
        <v>107543000</v>
      </c>
      <c r="BF240" s="9">
        <v>22284140</v>
      </c>
      <c r="BG240" s="49">
        <f t="shared" si="66"/>
        <v>-3336897</v>
      </c>
      <c r="BI240" s="99">
        <f t="shared" si="55"/>
        <v>104206103</v>
      </c>
      <c r="BK240" s="55">
        <f t="shared" si="67"/>
        <v>-2698324.9155870378</v>
      </c>
      <c r="BL240" s="92">
        <f t="shared" si="68"/>
        <v>-2.524053463639192E-2</v>
      </c>
      <c r="BM240" s="55">
        <f t="shared" si="56"/>
        <v>-50.392651469522242</v>
      </c>
      <c r="BO240" s="40">
        <v>110241324.91558704</v>
      </c>
      <c r="BP240" s="41">
        <v>22547632.861802455</v>
      </c>
      <c r="BQ240" s="42">
        <v>-3336897</v>
      </c>
      <c r="BR240" s="12"/>
      <c r="BS240" s="43">
        <v>106904427.91558704</v>
      </c>
      <c r="BT240" s="12"/>
      <c r="BU240" s="40">
        <v>-951844.64787600003</v>
      </c>
      <c r="BV240" s="41">
        <v>403746.82679999998</v>
      </c>
      <c r="BW240" s="42">
        <v>-548097.82107600011</v>
      </c>
      <c r="BX240" s="44"/>
      <c r="BY240" s="43">
        <v>106356330.09451103</v>
      </c>
      <c r="BZ240" s="12"/>
      <c r="CA240" s="43">
        <v>734</v>
      </c>
    </row>
    <row r="241" spans="1:79" x14ac:dyDescent="0.25">
      <c r="A241" s="8">
        <v>738</v>
      </c>
      <c r="B241" s="8" t="s">
        <v>225</v>
      </c>
      <c r="C241" s="9">
        <v>3047</v>
      </c>
      <c r="D241" s="9">
        <v>5051975.9277363708</v>
      </c>
      <c r="E241" s="9">
        <v>1423703.8187238078</v>
      </c>
      <c r="F241" s="49">
        <v>-646269</v>
      </c>
      <c r="H241" s="96">
        <f t="shared" si="57"/>
        <v>4405706.9277363708</v>
      </c>
      <c r="J241" s="135">
        <f t="shared" si="58"/>
        <v>-234467.31736505497</v>
      </c>
      <c r="K241" s="92">
        <f t="shared" si="59"/>
        <v>-5.0529851893510079E-2</v>
      </c>
      <c r="L241" s="129">
        <f t="shared" si="52"/>
        <v>-76.950219023647847</v>
      </c>
      <c r="N241" s="116">
        <v>214792.38</v>
      </c>
      <c r="O241" s="117">
        <v>146645.4</v>
      </c>
      <c r="P241" s="118">
        <f t="shared" si="60"/>
        <v>-68146.98000000001</v>
      </c>
      <c r="R241" s="138">
        <f t="shared" si="61"/>
        <v>4337559.9477363704</v>
      </c>
      <c r="T241" s="8">
        <v>738</v>
      </c>
      <c r="U241" s="8" t="s">
        <v>225</v>
      </c>
      <c r="V241" s="9">
        <v>3047</v>
      </c>
      <c r="W241" s="9">
        <v>5015608.0653844895</v>
      </c>
      <c r="X241" s="9">
        <v>1415453.6202285707</v>
      </c>
      <c r="Y241" s="49">
        <v>-646269</v>
      </c>
      <c r="AA241" s="96">
        <f t="shared" si="53"/>
        <v>4369339.0653844895</v>
      </c>
      <c r="AC241" s="135">
        <f t="shared" si="62"/>
        <v>-270835.17971693631</v>
      </c>
      <c r="AD241" s="92">
        <f t="shared" si="63"/>
        <v>-5.8367458938175361E-2</v>
      </c>
      <c r="AE241" s="129">
        <f t="shared" si="54"/>
        <v>-88.885848282552118</v>
      </c>
      <c r="AG241" s="116">
        <v>214792.38</v>
      </c>
      <c r="AH241" s="117">
        <v>146645.4</v>
      </c>
      <c r="AI241" s="118">
        <f t="shared" si="64"/>
        <v>-68146.98000000001</v>
      </c>
      <c r="AK241" s="138">
        <f t="shared" si="65"/>
        <v>4301192.085384489</v>
      </c>
      <c r="AN241" s="40">
        <v>5286443.2451014258</v>
      </c>
      <c r="AO241" s="41">
        <v>1434295.5009942879</v>
      </c>
      <c r="AP241" s="42">
        <v>-646269</v>
      </c>
      <c r="AQ241" s="12"/>
      <c r="AR241" s="43">
        <v>4640174.2451014258</v>
      </c>
      <c r="AS241" s="12"/>
      <c r="AT241" s="40">
        <v>-263520.07152</v>
      </c>
      <c r="AU241" s="41">
        <v>127789.6176</v>
      </c>
      <c r="AV241" s="42">
        <v>-135730.45392</v>
      </c>
      <c r="AW241" s="44"/>
      <c r="AX241" s="43">
        <v>4504443.7911814256</v>
      </c>
      <c r="AY241" s="12"/>
      <c r="AZ241" s="43">
        <v>738</v>
      </c>
      <c r="BA241" s="10"/>
      <c r="BB241" s="8">
        <v>738</v>
      </c>
      <c r="BC241" s="8" t="s">
        <v>225</v>
      </c>
      <c r="BD241" s="9">
        <v>3047</v>
      </c>
      <c r="BE241" s="9">
        <v>5116619</v>
      </c>
      <c r="BF241" s="9">
        <v>1457409</v>
      </c>
      <c r="BG241" s="49">
        <f t="shared" si="66"/>
        <v>-646269</v>
      </c>
      <c r="BI241" s="99">
        <f t="shared" si="55"/>
        <v>4470350</v>
      </c>
      <c r="BK241" s="55">
        <f t="shared" si="67"/>
        <v>-169824.2451014258</v>
      </c>
      <c r="BL241" s="92">
        <f t="shared" si="68"/>
        <v>-3.6598678439868318E-2</v>
      </c>
      <c r="BM241" s="55">
        <f t="shared" si="56"/>
        <v>-55.734901575787923</v>
      </c>
      <c r="BO241" s="40">
        <v>5286443.2451014258</v>
      </c>
      <c r="BP241" s="41">
        <v>1434295.5009942879</v>
      </c>
      <c r="BQ241" s="42">
        <v>-646269</v>
      </c>
      <c r="BR241" s="12"/>
      <c r="BS241" s="43">
        <v>4640174.2451014258</v>
      </c>
      <c r="BT241" s="12"/>
      <c r="BU241" s="40">
        <v>-263520.07152</v>
      </c>
      <c r="BV241" s="41">
        <v>127789.6176</v>
      </c>
      <c r="BW241" s="42">
        <v>-135730.45392</v>
      </c>
      <c r="BX241" s="44"/>
      <c r="BY241" s="43">
        <v>4504443.7911814256</v>
      </c>
      <c r="BZ241" s="12"/>
      <c r="CA241" s="43">
        <v>738</v>
      </c>
    </row>
    <row r="242" spans="1:79" x14ac:dyDescent="0.25">
      <c r="A242" s="8">
        <v>739</v>
      </c>
      <c r="B242" s="8" t="s">
        <v>226</v>
      </c>
      <c r="C242" s="9">
        <v>3534</v>
      </c>
      <c r="D242" s="9">
        <v>11394090.175206164</v>
      </c>
      <c r="E242" s="9">
        <v>2345102.8835390471</v>
      </c>
      <c r="F242" s="49">
        <v>-9307</v>
      </c>
      <c r="H242" s="96">
        <f t="shared" si="57"/>
        <v>11384783.175206164</v>
      </c>
      <c r="J242" s="135">
        <f t="shared" si="58"/>
        <v>-461448.62949340977</v>
      </c>
      <c r="K242" s="92">
        <f t="shared" si="59"/>
        <v>-3.8953199388715859E-2</v>
      </c>
      <c r="L242" s="129">
        <f t="shared" si="52"/>
        <v>-130.57403211471697</v>
      </c>
      <c r="N242" s="116">
        <v>34792.339999999997</v>
      </c>
      <c r="O242" s="117">
        <v>116323</v>
      </c>
      <c r="P242" s="118">
        <f t="shared" si="60"/>
        <v>81530.66</v>
      </c>
      <c r="R242" s="138">
        <f t="shared" si="61"/>
        <v>11466313.835206164</v>
      </c>
      <c r="T242" s="8">
        <v>739</v>
      </c>
      <c r="U242" s="8" t="s">
        <v>226</v>
      </c>
      <c r="V242" s="9">
        <v>3534</v>
      </c>
      <c r="W242" s="9">
        <v>11442744.925176369</v>
      </c>
      <c r="X242" s="9">
        <v>2343685.6529828589</v>
      </c>
      <c r="Y242" s="49">
        <v>-9307</v>
      </c>
      <c r="AA242" s="96">
        <f t="shared" si="53"/>
        <v>11433437.925176369</v>
      </c>
      <c r="AC242" s="135">
        <f t="shared" si="62"/>
        <v>-412793.87952320464</v>
      </c>
      <c r="AD242" s="92">
        <f t="shared" si="63"/>
        <v>-3.4846007264474031E-2</v>
      </c>
      <c r="AE242" s="129">
        <f t="shared" si="54"/>
        <v>-116.80641752212921</v>
      </c>
      <c r="AG242" s="116">
        <v>34792.339999999997</v>
      </c>
      <c r="AH242" s="117">
        <v>116323</v>
      </c>
      <c r="AI242" s="118">
        <f t="shared" si="64"/>
        <v>81530.66</v>
      </c>
      <c r="AK242" s="138">
        <f t="shared" si="65"/>
        <v>11514968.585176369</v>
      </c>
      <c r="AN242" s="40">
        <v>11855538.804699574</v>
      </c>
      <c r="AO242" s="41">
        <v>2511491.2176800002</v>
      </c>
      <c r="AP242" s="42">
        <v>-9307</v>
      </c>
      <c r="AQ242" s="12"/>
      <c r="AR242" s="43">
        <v>11846231.804699574</v>
      </c>
      <c r="AS242" s="12"/>
      <c r="AT242" s="40">
        <v>-33787.995600000002</v>
      </c>
      <c r="AU242" s="41">
        <v>188068.97939999998</v>
      </c>
      <c r="AV242" s="42">
        <v>154280.98379999999</v>
      </c>
      <c r="AW242" s="44"/>
      <c r="AX242" s="43">
        <v>12000512.788499573</v>
      </c>
      <c r="AY242" s="12"/>
      <c r="AZ242" s="43">
        <v>739</v>
      </c>
      <c r="BA242" s="10"/>
      <c r="BB242" s="8">
        <v>739</v>
      </c>
      <c r="BC242" s="8" t="s">
        <v>226</v>
      </c>
      <c r="BD242" s="9">
        <v>3534</v>
      </c>
      <c r="BE242" s="9">
        <v>11526285</v>
      </c>
      <c r="BF242" s="9">
        <v>2390967</v>
      </c>
      <c r="BG242" s="49">
        <f t="shared" si="66"/>
        <v>-9307</v>
      </c>
      <c r="BI242" s="99">
        <f t="shared" si="55"/>
        <v>11516978</v>
      </c>
      <c r="BK242" s="55">
        <f t="shared" si="67"/>
        <v>-329253.80469957367</v>
      </c>
      <c r="BL242" s="92">
        <f t="shared" si="68"/>
        <v>-2.7793969434985549E-2</v>
      </c>
      <c r="BM242" s="55">
        <f t="shared" si="56"/>
        <v>-93.167460299822764</v>
      </c>
      <c r="BO242" s="40">
        <v>11855538.804699574</v>
      </c>
      <c r="BP242" s="41">
        <v>2511491.2176800002</v>
      </c>
      <c r="BQ242" s="42">
        <v>-9307</v>
      </c>
      <c r="BR242" s="12"/>
      <c r="BS242" s="43">
        <v>11846231.804699574</v>
      </c>
      <c r="BT242" s="12"/>
      <c r="BU242" s="40">
        <v>-33787.995600000002</v>
      </c>
      <c r="BV242" s="41">
        <v>188068.97939999998</v>
      </c>
      <c r="BW242" s="42">
        <v>154280.98379999999</v>
      </c>
      <c r="BX242" s="44"/>
      <c r="BY242" s="43">
        <v>12000512.788499573</v>
      </c>
      <c r="BZ242" s="12"/>
      <c r="CA242" s="43">
        <v>739</v>
      </c>
    </row>
    <row r="243" spans="1:79" x14ac:dyDescent="0.25">
      <c r="A243" s="8">
        <v>740</v>
      </c>
      <c r="B243" s="8" t="s">
        <v>227</v>
      </c>
      <c r="C243" s="9">
        <v>35242</v>
      </c>
      <c r="D243" s="9">
        <v>85594796.497455806</v>
      </c>
      <c r="E243" s="9">
        <v>17907525.567800883</v>
      </c>
      <c r="F243" s="49">
        <v>-2220309</v>
      </c>
      <c r="H243" s="96">
        <f t="shared" si="57"/>
        <v>83374487.497455806</v>
      </c>
      <c r="J243" s="135">
        <f t="shared" si="58"/>
        <v>1673004.7141929716</v>
      </c>
      <c r="K243" s="92">
        <f t="shared" si="59"/>
        <v>2.0477042242074205E-2</v>
      </c>
      <c r="L243" s="129">
        <f t="shared" si="52"/>
        <v>47.47190040840394</v>
      </c>
      <c r="N243" s="116">
        <v>3125089.28</v>
      </c>
      <c r="O243" s="117">
        <v>647422.44999999995</v>
      </c>
      <c r="P243" s="118">
        <f t="shared" si="60"/>
        <v>-2477666.83</v>
      </c>
      <c r="R243" s="138">
        <f t="shared" si="61"/>
        <v>80896820.667455807</v>
      </c>
      <c r="T243" s="8">
        <v>740</v>
      </c>
      <c r="U243" s="8" t="s">
        <v>227</v>
      </c>
      <c r="V243" s="9">
        <v>35242</v>
      </c>
      <c r="W243" s="9">
        <v>85453942.111910954</v>
      </c>
      <c r="X243" s="9">
        <v>17593414.913130675</v>
      </c>
      <c r="Y243" s="49">
        <v>-2220309</v>
      </c>
      <c r="AA243" s="96">
        <f t="shared" si="53"/>
        <v>83233633.111910954</v>
      </c>
      <c r="AC243" s="135">
        <f t="shared" si="62"/>
        <v>1532150.3286481202</v>
      </c>
      <c r="AD243" s="92">
        <f t="shared" si="63"/>
        <v>1.8753029644671182E-2</v>
      </c>
      <c r="AE243" s="129">
        <f t="shared" si="54"/>
        <v>43.475124245165432</v>
      </c>
      <c r="AG243" s="116">
        <v>3125089.28</v>
      </c>
      <c r="AH243" s="117">
        <v>647422.44999999995</v>
      </c>
      <c r="AI243" s="118">
        <f t="shared" si="64"/>
        <v>-2477666.83</v>
      </c>
      <c r="AK243" s="138">
        <f t="shared" si="65"/>
        <v>80755966.281910956</v>
      </c>
      <c r="AN243" s="40">
        <v>83921791.783262834</v>
      </c>
      <c r="AO243" s="41">
        <v>16910690.513356376</v>
      </c>
      <c r="AP243" s="42">
        <v>-2220309</v>
      </c>
      <c r="AQ243" s="12"/>
      <c r="AR243" s="43">
        <v>81701482.783262834</v>
      </c>
      <c r="AS243" s="12"/>
      <c r="AT243" s="40">
        <v>-3143650.8871200001</v>
      </c>
      <c r="AU243" s="41">
        <v>569662.97640000004</v>
      </c>
      <c r="AV243" s="42">
        <v>-2573987.91072</v>
      </c>
      <c r="AW243" s="44"/>
      <c r="AX243" s="43">
        <v>79127494.872542828</v>
      </c>
      <c r="AY243" s="12"/>
      <c r="AZ243" s="43">
        <v>740</v>
      </c>
      <c r="BA243" s="10"/>
      <c r="BB243" s="8">
        <v>740</v>
      </c>
      <c r="BC243" s="8" t="s">
        <v>227</v>
      </c>
      <c r="BD243" s="9">
        <v>35242</v>
      </c>
      <c r="BE243" s="9">
        <v>84135753</v>
      </c>
      <c r="BF243" s="9">
        <v>17588930</v>
      </c>
      <c r="BG243" s="49">
        <f t="shared" si="66"/>
        <v>-2220309</v>
      </c>
      <c r="BI243" s="99">
        <f t="shared" si="55"/>
        <v>81915444</v>
      </c>
      <c r="BK243" s="55">
        <f t="shared" si="67"/>
        <v>213961.21673716605</v>
      </c>
      <c r="BL243" s="92">
        <f t="shared" si="68"/>
        <v>2.6188168127224934E-3</v>
      </c>
      <c r="BM243" s="55">
        <f t="shared" si="56"/>
        <v>6.0711996123138885</v>
      </c>
      <c r="BO243" s="40">
        <v>83921791.783262834</v>
      </c>
      <c r="BP243" s="41">
        <v>16910690.513356376</v>
      </c>
      <c r="BQ243" s="42">
        <v>-2220309</v>
      </c>
      <c r="BR243" s="12"/>
      <c r="BS243" s="43">
        <v>81701482.783262834</v>
      </c>
      <c r="BT243" s="12"/>
      <c r="BU243" s="40">
        <v>-3143650.8871200001</v>
      </c>
      <c r="BV243" s="41">
        <v>569662.97640000004</v>
      </c>
      <c r="BW243" s="42">
        <v>-2573987.91072</v>
      </c>
      <c r="BX243" s="44"/>
      <c r="BY243" s="43">
        <v>79127494.872542828</v>
      </c>
      <c r="BZ243" s="12"/>
      <c r="CA243" s="43">
        <v>740</v>
      </c>
    </row>
    <row r="244" spans="1:79" x14ac:dyDescent="0.25">
      <c r="A244" s="8">
        <v>742</v>
      </c>
      <c r="B244" s="8" t="s">
        <v>228</v>
      </c>
      <c r="C244" s="9">
        <v>1044</v>
      </c>
      <c r="D244" s="9">
        <v>4447067.889624157</v>
      </c>
      <c r="E244" s="9">
        <v>316916.2876947124</v>
      </c>
      <c r="F244" s="49">
        <v>-26200</v>
      </c>
      <c r="H244" s="96">
        <f t="shared" si="57"/>
        <v>4420867.889624157</v>
      </c>
      <c r="J244" s="135">
        <f t="shared" si="58"/>
        <v>-7677.7261707354337</v>
      </c>
      <c r="K244" s="92">
        <f t="shared" si="59"/>
        <v>-1.73369020821463E-3</v>
      </c>
      <c r="L244" s="129">
        <f t="shared" si="52"/>
        <v>-7.3541438417006066</v>
      </c>
      <c r="N244" s="116">
        <v>16991</v>
      </c>
      <c r="O244" s="117">
        <v>3986.35</v>
      </c>
      <c r="P244" s="118">
        <f t="shared" si="60"/>
        <v>-13004.65</v>
      </c>
      <c r="R244" s="138">
        <f t="shared" si="61"/>
        <v>4407863.2396241566</v>
      </c>
      <c r="T244" s="8">
        <v>742</v>
      </c>
      <c r="U244" s="8" t="s">
        <v>228</v>
      </c>
      <c r="V244" s="9">
        <v>1044</v>
      </c>
      <c r="W244" s="9">
        <v>4493508.8993596872</v>
      </c>
      <c r="X244" s="9">
        <v>346806.83699862094</v>
      </c>
      <c r="Y244" s="49">
        <v>-26200</v>
      </c>
      <c r="AA244" s="96">
        <f t="shared" si="53"/>
        <v>4467308.8993596872</v>
      </c>
      <c r="AC244" s="135">
        <f t="shared" si="62"/>
        <v>38763.283564794809</v>
      </c>
      <c r="AD244" s="92">
        <f t="shared" si="63"/>
        <v>8.7530505334621183E-3</v>
      </c>
      <c r="AE244" s="129">
        <f t="shared" si="54"/>
        <v>37.129581958615717</v>
      </c>
      <c r="AG244" s="116">
        <v>16991</v>
      </c>
      <c r="AH244" s="117">
        <v>3986.35</v>
      </c>
      <c r="AI244" s="118">
        <f t="shared" si="64"/>
        <v>-13004.65</v>
      </c>
      <c r="AK244" s="138">
        <f t="shared" si="65"/>
        <v>4454304.2493596869</v>
      </c>
      <c r="AN244" s="40">
        <v>4454745.6157948924</v>
      </c>
      <c r="AO244" s="41">
        <v>335934.61542620725</v>
      </c>
      <c r="AP244" s="42">
        <v>-26200</v>
      </c>
      <c r="AQ244" s="12"/>
      <c r="AR244" s="43">
        <v>4428545.6157948924</v>
      </c>
      <c r="AS244" s="12"/>
      <c r="AT244" s="40">
        <v>-6573.54</v>
      </c>
      <c r="AU244" s="41">
        <v>6573.54</v>
      </c>
      <c r="AV244" s="42">
        <v>0</v>
      </c>
      <c r="AW244" s="44"/>
      <c r="AX244" s="43">
        <v>4428545.6157948924</v>
      </c>
      <c r="AY244" s="12"/>
      <c r="AZ244" s="43">
        <v>742</v>
      </c>
      <c r="BA244" s="10"/>
      <c r="BB244" s="8">
        <v>742</v>
      </c>
      <c r="BC244" s="8" t="s">
        <v>228</v>
      </c>
      <c r="BD244" s="9">
        <v>1044</v>
      </c>
      <c r="BE244" s="9">
        <v>4532002</v>
      </c>
      <c r="BF244" s="9">
        <v>394642</v>
      </c>
      <c r="BG244" s="49">
        <f t="shared" si="66"/>
        <v>-26200</v>
      </c>
      <c r="BI244" s="99">
        <f t="shared" si="55"/>
        <v>4505802</v>
      </c>
      <c r="BK244" s="55">
        <f t="shared" si="67"/>
        <v>77256.384205107577</v>
      </c>
      <c r="BL244" s="92">
        <f t="shared" si="68"/>
        <v>1.7445091663855564E-2</v>
      </c>
      <c r="BM244" s="55">
        <f t="shared" si="56"/>
        <v>74.000368012555157</v>
      </c>
      <c r="BO244" s="40">
        <v>4454745.6157948924</v>
      </c>
      <c r="BP244" s="41">
        <v>335934.61542620725</v>
      </c>
      <c r="BQ244" s="42">
        <v>-26200</v>
      </c>
      <c r="BR244" s="12"/>
      <c r="BS244" s="43">
        <v>4428545.6157948924</v>
      </c>
      <c r="BT244" s="12"/>
      <c r="BU244" s="40">
        <v>-6573.54</v>
      </c>
      <c r="BV244" s="41">
        <v>6573.54</v>
      </c>
      <c r="BW244" s="42">
        <v>0</v>
      </c>
      <c r="BX244" s="44"/>
      <c r="BY244" s="43">
        <v>4428545.6157948924</v>
      </c>
      <c r="BZ244" s="12"/>
      <c r="CA244" s="43">
        <v>742</v>
      </c>
    </row>
    <row r="245" spans="1:79" x14ac:dyDescent="0.25">
      <c r="A245" s="8">
        <v>743</v>
      </c>
      <c r="B245" s="8" t="s">
        <v>229</v>
      </c>
      <c r="C245" s="9">
        <v>62052</v>
      </c>
      <c r="D245" s="9">
        <v>97469897.86108616</v>
      </c>
      <c r="E245" s="9">
        <v>15596084.614552343</v>
      </c>
      <c r="F245" s="49">
        <v>-2449019</v>
      </c>
      <c r="H245" s="96">
        <f t="shared" si="57"/>
        <v>95020878.86108616</v>
      </c>
      <c r="J245" s="135">
        <f t="shared" si="58"/>
        <v>763848.46672047675</v>
      </c>
      <c r="K245" s="92">
        <f t="shared" si="59"/>
        <v>8.1038885218914832E-3</v>
      </c>
      <c r="L245" s="129">
        <f t="shared" si="52"/>
        <v>12.309812201387171</v>
      </c>
      <c r="N245" s="116">
        <v>963010.67000000016</v>
      </c>
      <c r="O245" s="117">
        <v>860398.1</v>
      </c>
      <c r="P245" s="118">
        <f t="shared" si="60"/>
        <v>-102612.57000000018</v>
      </c>
      <c r="R245" s="138">
        <f t="shared" si="61"/>
        <v>94918266.291086167</v>
      </c>
      <c r="T245" s="8">
        <v>743</v>
      </c>
      <c r="U245" s="8" t="s">
        <v>229</v>
      </c>
      <c r="V245" s="9">
        <v>62052</v>
      </c>
      <c r="W245" s="9">
        <v>96839335.219596237</v>
      </c>
      <c r="X245" s="9">
        <v>15295419.897874322</v>
      </c>
      <c r="Y245" s="49">
        <v>-2449019</v>
      </c>
      <c r="AA245" s="96">
        <f t="shared" si="53"/>
        <v>94390316.219596237</v>
      </c>
      <c r="AC245" s="135">
        <f t="shared" si="62"/>
        <v>133285.82523055375</v>
      </c>
      <c r="AD245" s="92">
        <f t="shared" si="63"/>
        <v>1.4140677323791547E-3</v>
      </c>
      <c r="AE245" s="129">
        <f t="shared" si="54"/>
        <v>2.1479698515850214</v>
      </c>
      <c r="AG245" s="116">
        <v>963010.67000000016</v>
      </c>
      <c r="AH245" s="117">
        <v>860398.1</v>
      </c>
      <c r="AI245" s="118">
        <f t="shared" si="64"/>
        <v>-102612.57000000018</v>
      </c>
      <c r="AK245" s="138">
        <f t="shared" si="65"/>
        <v>94287703.649596244</v>
      </c>
      <c r="AN245" s="40">
        <v>96706049.394365683</v>
      </c>
      <c r="AO245" s="41">
        <v>12715559.303680016</v>
      </c>
      <c r="AP245" s="42">
        <v>-2449019</v>
      </c>
      <c r="AQ245" s="12"/>
      <c r="AR245" s="43">
        <v>94257030.394365683</v>
      </c>
      <c r="AS245" s="12"/>
      <c r="AT245" s="40">
        <v>-895960.35491999984</v>
      </c>
      <c r="AU245" s="41">
        <v>624617.77079999994</v>
      </c>
      <c r="AV245" s="42">
        <v>-271342.5841199999</v>
      </c>
      <c r="AW245" s="44"/>
      <c r="AX245" s="43">
        <v>93985687.810245678</v>
      </c>
      <c r="AY245" s="12"/>
      <c r="AZ245" s="43">
        <v>743</v>
      </c>
      <c r="BA245" s="10"/>
      <c r="BB245" s="8">
        <v>743</v>
      </c>
      <c r="BC245" s="8" t="s">
        <v>229</v>
      </c>
      <c r="BD245" s="9">
        <v>62052</v>
      </c>
      <c r="BE245" s="9">
        <v>97129824</v>
      </c>
      <c r="BF245" s="9">
        <v>15001230</v>
      </c>
      <c r="BG245" s="49">
        <f t="shared" si="66"/>
        <v>-2449019</v>
      </c>
      <c r="BI245" s="99">
        <f t="shared" si="55"/>
        <v>94680805</v>
      </c>
      <c r="BK245" s="55">
        <f t="shared" si="67"/>
        <v>423774.6056343168</v>
      </c>
      <c r="BL245" s="92">
        <f t="shared" si="68"/>
        <v>4.4959469215322149E-3</v>
      </c>
      <c r="BM245" s="55">
        <f t="shared" si="56"/>
        <v>6.8293464454701995</v>
      </c>
      <c r="BO245" s="40">
        <v>96706049.394365683</v>
      </c>
      <c r="BP245" s="41">
        <v>12715559.303680016</v>
      </c>
      <c r="BQ245" s="42">
        <v>-2449019</v>
      </c>
      <c r="BR245" s="12"/>
      <c r="BS245" s="43">
        <v>94257030.394365683</v>
      </c>
      <c r="BT245" s="12"/>
      <c r="BU245" s="40">
        <v>-895960.35491999984</v>
      </c>
      <c r="BV245" s="41">
        <v>624617.77079999994</v>
      </c>
      <c r="BW245" s="42">
        <v>-271342.5841199999</v>
      </c>
      <c r="BX245" s="44"/>
      <c r="BY245" s="43">
        <v>93985687.810245678</v>
      </c>
      <c r="BZ245" s="12"/>
      <c r="CA245" s="43">
        <v>743</v>
      </c>
    </row>
    <row r="246" spans="1:79" x14ac:dyDescent="0.25">
      <c r="A246" s="8">
        <v>746</v>
      </c>
      <c r="B246" s="8" t="s">
        <v>230</v>
      </c>
      <c r="C246" s="9">
        <v>5069</v>
      </c>
      <c r="D246" s="9">
        <v>17960802.383498471</v>
      </c>
      <c r="E246" s="9">
        <v>4715484.9037535638</v>
      </c>
      <c r="F246" s="49">
        <v>198838</v>
      </c>
      <c r="H246" s="96">
        <f t="shared" si="57"/>
        <v>18159640.383498471</v>
      </c>
      <c r="J246" s="135">
        <f t="shared" si="58"/>
        <v>-887357.46490219235</v>
      </c>
      <c r="K246" s="92">
        <f t="shared" si="59"/>
        <v>-4.6587786272927097E-2</v>
      </c>
      <c r="L246" s="129">
        <f t="shared" si="52"/>
        <v>-175.05572398938497</v>
      </c>
      <c r="N246" s="116">
        <v>46424.639999999999</v>
      </c>
      <c r="O246" s="117">
        <v>30061</v>
      </c>
      <c r="P246" s="118">
        <f t="shared" si="60"/>
        <v>-16363.64</v>
      </c>
      <c r="R246" s="138">
        <f t="shared" si="61"/>
        <v>18143276.743498471</v>
      </c>
      <c r="T246" s="8">
        <v>746</v>
      </c>
      <c r="U246" s="8" t="s">
        <v>230</v>
      </c>
      <c r="V246" s="9">
        <v>5069</v>
      </c>
      <c r="W246" s="9">
        <v>18045502.508176219</v>
      </c>
      <c r="X246" s="9">
        <v>4707942.4329158626</v>
      </c>
      <c r="Y246" s="49">
        <v>198838</v>
      </c>
      <c r="AA246" s="96">
        <f t="shared" si="53"/>
        <v>18244340.508176219</v>
      </c>
      <c r="AC246" s="135">
        <f t="shared" si="62"/>
        <v>-802657.34022444487</v>
      </c>
      <c r="AD246" s="92">
        <f t="shared" si="63"/>
        <v>-4.2140884700726855E-2</v>
      </c>
      <c r="AE246" s="129">
        <f t="shared" si="54"/>
        <v>-158.3462892531949</v>
      </c>
      <c r="AG246" s="116">
        <v>46424.639999999999</v>
      </c>
      <c r="AH246" s="117">
        <v>30061</v>
      </c>
      <c r="AI246" s="118">
        <f t="shared" si="64"/>
        <v>-16363.64</v>
      </c>
      <c r="AK246" s="138">
        <f t="shared" si="65"/>
        <v>18227976.868176218</v>
      </c>
      <c r="AN246" s="40">
        <v>18848159.848400664</v>
      </c>
      <c r="AO246" s="41">
        <v>4793088.7894510366</v>
      </c>
      <c r="AP246" s="42">
        <v>198838</v>
      </c>
      <c r="AQ246" s="12"/>
      <c r="AR246" s="43">
        <v>19046997.848400664</v>
      </c>
      <c r="AS246" s="12"/>
      <c r="AT246" s="40">
        <v>-88769.084160000013</v>
      </c>
      <c r="AU246" s="41">
        <v>38126.531999999999</v>
      </c>
      <c r="AV246" s="42">
        <v>-50642.552160000014</v>
      </c>
      <c r="AW246" s="44"/>
      <c r="AX246" s="43">
        <v>18996355.296240665</v>
      </c>
      <c r="AY246" s="12"/>
      <c r="AZ246" s="43">
        <v>746</v>
      </c>
      <c r="BA246" s="10"/>
      <c r="BB246" s="8">
        <v>746</v>
      </c>
      <c r="BC246" s="8" t="s">
        <v>230</v>
      </c>
      <c r="BD246" s="9">
        <v>5069</v>
      </c>
      <c r="BE246" s="9">
        <v>18171248</v>
      </c>
      <c r="BF246" s="9">
        <v>4665001</v>
      </c>
      <c r="BG246" s="49">
        <f t="shared" si="66"/>
        <v>198838</v>
      </c>
      <c r="BI246" s="99">
        <f t="shared" si="55"/>
        <v>18370086</v>
      </c>
      <c r="BK246" s="55">
        <f t="shared" si="67"/>
        <v>-676911.84840066358</v>
      </c>
      <c r="BL246" s="92">
        <f t="shared" si="68"/>
        <v>-3.5539031073996918E-2</v>
      </c>
      <c r="BM246" s="55">
        <f t="shared" si="56"/>
        <v>-133.53952424554421</v>
      </c>
      <c r="BO246" s="40">
        <v>18848159.848400664</v>
      </c>
      <c r="BP246" s="41">
        <v>4793088.7894510366</v>
      </c>
      <c r="BQ246" s="42">
        <v>198838</v>
      </c>
      <c r="BR246" s="12"/>
      <c r="BS246" s="43">
        <v>19046997.848400664</v>
      </c>
      <c r="BT246" s="12"/>
      <c r="BU246" s="40">
        <v>-88769.084160000013</v>
      </c>
      <c r="BV246" s="41">
        <v>38126.531999999999</v>
      </c>
      <c r="BW246" s="42">
        <v>-50642.552160000014</v>
      </c>
      <c r="BX246" s="44"/>
      <c r="BY246" s="43">
        <v>18996355.296240665</v>
      </c>
      <c r="BZ246" s="12"/>
      <c r="CA246" s="43">
        <v>746</v>
      </c>
    </row>
    <row r="247" spans="1:79" x14ac:dyDescent="0.25">
      <c r="A247" s="8">
        <v>747</v>
      </c>
      <c r="B247" s="8" t="s">
        <v>231</v>
      </c>
      <c r="C247" s="9">
        <v>1494</v>
      </c>
      <c r="D247" s="9">
        <v>5022887.8990144134</v>
      </c>
      <c r="E247" s="9">
        <v>1536412.0287466666</v>
      </c>
      <c r="F247" s="49">
        <v>-242055</v>
      </c>
      <c r="H247" s="96">
        <f t="shared" si="57"/>
        <v>4780832.8990144134</v>
      </c>
      <c r="J247" s="135">
        <f t="shared" si="58"/>
        <v>-351062.91665829346</v>
      </c>
      <c r="K247" s="92">
        <f t="shared" si="59"/>
        <v>-6.8408036575129672E-2</v>
      </c>
      <c r="L247" s="129">
        <f t="shared" si="52"/>
        <v>-234.98187192656857</v>
      </c>
      <c r="N247" s="116">
        <v>170040.7</v>
      </c>
      <c r="O247" s="117">
        <v>159519.35</v>
      </c>
      <c r="P247" s="118">
        <f t="shared" si="60"/>
        <v>-10521.350000000006</v>
      </c>
      <c r="R247" s="138">
        <f t="shared" si="61"/>
        <v>4770311.5490144137</v>
      </c>
      <c r="T247" s="8">
        <v>747</v>
      </c>
      <c r="U247" s="8" t="s">
        <v>231</v>
      </c>
      <c r="V247" s="9">
        <v>1494</v>
      </c>
      <c r="W247" s="9">
        <v>5062422.4650188433</v>
      </c>
      <c r="X247" s="9">
        <v>1562968.6947885717</v>
      </c>
      <c r="Y247" s="49">
        <v>-242055</v>
      </c>
      <c r="AA247" s="96">
        <f t="shared" si="53"/>
        <v>4820367.4650188433</v>
      </c>
      <c r="AC247" s="135">
        <f t="shared" si="62"/>
        <v>-311528.35065386351</v>
      </c>
      <c r="AD247" s="92">
        <f t="shared" si="63"/>
        <v>-6.0704340431554003E-2</v>
      </c>
      <c r="AE247" s="129">
        <f t="shared" si="54"/>
        <v>-208.51964568531693</v>
      </c>
      <c r="AG247" s="116">
        <v>170040.7</v>
      </c>
      <c r="AH247" s="117">
        <v>159519.35</v>
      </c>
      <c r="AI247" s="118">
        <f t="shared" si="64"/>
        <v>-10521.350000000006</v>
      </c>
      <c r="AK247" s="138">
        <f t="shared" si="65"/>
        <v>4809846.1150188437</v>
      </c>
      <c r="AN247" s="40">
        <v>5373950.8156727068</v>
      </c>
      <c r="AO247" s="41">
        <v>1692160.1772571434</v>
      </c>
      <c r="AP247" s="42">
        <v>-242055</v>
      </c>
      <c r="AQ247" s="12"/>
      <c r="AR247" s="43">
        <v>5131895.8156727068</v>
      </c>
      <c r="AS247" s="12"/>
      <c r="AT247" s="40">
        <v>-182744.41199999998</v>
      </c>
      <c r="AU247" s="41">
        <v>160394.37599999999</v>
      </c>
      <c r="AV247" s="42">
        <v>-22350.035999999993</v>
      </c>
      <c r="AW247" s="44"/>
      <c r="AX247" s="43">
        <v>5109545.7796727065</v>
      </c>
      <c r="AY247" s="12"/>
      <c r="AZ247" s="43">
        <v>747</v>
      </c>
      <c r="BA247" s="10"/>
      <c r="BB247" s="8">
        <v>747</v>
      </c>
      <c r="BC247" s="8" t="s">
        <v>231</v>
      </c>
      <c r="BD247" s="9">
        <v>1494</v>
      </c>
      <c r="BE247" s="9">
        <v>5149888</v>
      </c>
      <c r="BF247" s="9">
        <v>1572150</v>
      </c>
      <c r="BG247" s="49">
        <f t="shared" si="66"/>
        <v>-242055</v>
      </c>
      <c r="BI247" s="99">
        <f t="shared" si="55"/>
        <v>4907833</v>
      </c>
      <c r="BK247" s="55">
        <f t="shared" si="67"/>
        <v>-224062.81567270681</v>
      </c>
      <c r="BL247" s="92">
        <f t="shared" si="68"/>
        <v>-4.3660827055066756E-2</v>
      </c>
      <c r="BM247" s="55">
        <f t="shared" si="56"/>
        <v>-149.97511089203937</v>
      </c>
      <c r="BO247" s="40">
        <v>5373950.8156727068</v>
      </c>
      <c r="BP247" s="41">
        <v>1692160.1772571434</v>
      </c>
      <c r="BQ247" s="42">
        <v>-242055</v>
      </c>
      <c r="BR247" s="12"/>
      <c r="BS247" s="43">
        <v>5131895.8156727068</v>
      </c>
      <c r="BT247" s="12"/>
      <c r="BU247" s="40">
        <v>-182744.41199999998</v>
      </c>
      <c r="BV247" s="41">
        <v>160394.37599999999</v>
      </c>
      <c r="BW247" s="42">
        <v>-22350.035999999993</v>
      </c>
      <c r="BX247" s="44"/>
      <c r="BY247" s="43">
        <v>5109545.7796727065</v>
      </c>
      <c r="BZ247" s="12"/>
      <c r="CA247" s="43">
        <v>747</v>
      </c>
    </row>
    <row r="248" spans="1:79" x14ac:dyDescent="0.25">
      <c r="A248" s="8">
        <v>748</v>
      </c>
      <c r="B248" s="8" t="s">
        <v>232</v>
      </c>
      <c r="C248" s="9">
        <v>5366</v>
      </c>
      <c r="D248" s="9">
        <v>17660319.883741371</v>
      </c>
      <c r="E248" s="9">
        <v>4914686.913927271</v>
      </c>
      <c r="F248" s="49">
        <v>174567</v>
      </c>
      <c r="H248" s="96">
        <f t="shared" si="57"/>
        <v>17834886.883741371</v>
      </c>
      <c r="J248" s="135">
        <f t="shared" si="58"/>
        <v>-401252.07091288269</v>
      </c>
      <c r="K248" s="92">
        <f t="shared" si="59"/>
        <v>-2.2003126424438357E-2</v>
      </c>
      <c r="L248" s="129">
        <f t="shared" si="52"/>
        <v>-74.77675566770084</v>
      </c>
      <c r="N248" s="116">
        <v>101946</v>
      </c>
      <c r="O248" s="117">
        <v>251009.35</v>
      </c>
      <c r="P248" s="118">
        <f t="shared" si="60"/>
        <v>149063.35</v>
      </c>
      <c r="R248" s="138">
        <f t="shared" si="61"/>
        <v>17983950.233741373</v>
      </c>
      <c r="T248" s="8">
        <v>748</v>
      </c>
      <c r="U248" s="8" t="s">
        <v>232</v>
      </c>
      <c r="V248" s="9">
        <v>5366</v>
      </c>
      <c r="W248" s="9">
        <v>17709725.104865432</v>
      </c>
      <c r="X248" s="9">
        <v>4885229.6642181836</v>
      </c>
      <c r="Y248" s="49">
        <v>174567</v>
      </c>
      <c r="AA248" s="96">
        <f t="shared" si="53"/>
        <v>17884292.104865432</v>
      </c>
      <c r="AC248" s="135">
        <f t="shared" si="62"/>
        <v>-351846.84978882223</v>
      </c>
      <c r="AD248" s="92">
        <f t="shared" si="63"/>
        <v>-1.9293933362962413E-2</v>
      </c>
      <c r="AE248" s="129">
        <f t="shared" si="54"/>
        <v>-65.569670106004892</v>
      </c>
      <c r="AG248" s="116">
        <v>101946</v>
      </c>
      <c r="AH248" s="117">
        <v>251009.35</v>
      </c>
      <c r="AI248" s="118">
        <f t="shared" si="64"/>
        <v>149063.35</v>
      </c>
      <c r="AK248" s="138">
        <f t="shared" si="65"/>
        <v>18033355.454865433</v>
      </c>
      <c r="AN248" s="40">
        <v>18061571.954654254</v>
      </c>
      <c r="AO248" s="41">
        <v>5009528.2061163653</v>
      </c>
      <c r="AP248" s="42">
        <v>174567</v>
      </c>
      <c r="AQ248" s="12"/>
      <c r="AR248" s="43">
        <v>18236138.954654254</v>
      </c>
      <c r="AS248" s="12"/>
      <c r="AT248" s="40">
        <v>-115063.24416</v>
      </c>
      <c r="AU248" s="41">
        <v>301199.60279999999</v>
      </c>
      <c r="AV248" s="42">
        <v>186136.35863999999</v>
      </c>
      <c r="AW248" s="44"/>
      <c r="AX248" s="43">
        <v>18422275.313294254</v>
      </c>
      <c r="AY248" s="12"/>
      <c r="AZ248" s="43">
        <v>748</v>
      </c>
      <c r="BA248" s="10"/>
      <c r="BB248" s="8">
        <v>748</v>
      </c>
      <c r="BC248" s="8" t="s">
        <v>232</v>
      </c>
      <c r="BD248" s="9">
        <v>5366</v>
      </c>
      <c r="BE248" s="9">
        <v>17702822</v>
      </c>
      <c r="BF248" s="9">
        <v>4813086</v>
      </c>
      <c r="BG248" s="49">
        <f t="shared" si="66"/>
        <v>174567</v>
      </c>
      <c r="BI248" s="99">
        <f t="shared" si="55"/>
        <v>17877389</v>
      </c>
      <c r="BK248" s="55">
        <f t="shared" si="67"/>
        <v>-358749.95465425402</v>
      </c>
      <c r="BL248" s="92">
        <f t="shared" si="68"/>
        <v>-1.9672473188887023E-2</v>
      </c>
      <c r="BM248" s="55">
        <f t="shared" si="56"/>
        <v>-66.856122745854265</v>
      </c>
      <c r="BO248" s="40">
        <v>18061571.954654254</v>
      </c>
      <c r="BP248" s="41">
        <v>5009528.2061163653</v>
      </c>
      <c r="BQ248" s="42">
        <v>174567</v>
      </c>
      <c r="BR248" s="12"/>
      <c r="BS248" s="43">
        <v>18236138.954654254</v>
      </c>
      <c r="BT248" s="12"/>
      <c r="BU248" s="40">
        <v>-115063.24416</v>
      </c>
      <c r="BV248" s="41">
        <v>301199.60279999999</v>
      </c>
      <c r="BW248" s="42">
        <v>186136.35863999999</v>
      </c>
      <c r="BX248" s="44"/>
      <c r="BY248" s="43">
        <v>18422275.313294254</v>
      </c>
      <c r="BZ248" s="12"/>
      <c r="CA248" s="43">
        <v>748</v>
      </c>
    </row>
    <row r="249" spans="1:79" x14ac:dyDescent="0.25">
      <c r="A249" s="8">
        <v>749</v>
      </c>
      <c r="B249" s="8" t="s">
        <v>233</v>
      </c>
      <c r="C249" s="9">
        <v>21768</v>
      </c>
      <c r="D249" s="9">
        <v>34895580.692499988</v>
      </c>
      <c r="E249" s="9">
        <v>5213860.4302230552</v>
      </c>
      <c r="F249" s="49">
        <v>-2126366</v>
      </c>
      <c r="H249" s="96">
        <f t="shared" si="57"/>
        <v>32769214.692499988</v>
      </c>
      <c r="J249" s="135">
        <f t="shared" si="58"/>
        <v>1021627.5215702057</v>
      </c>
      <c r="K249" s="92">
        <f t="shared" si="59"/>
        <v>3.2179690257081214E-2</v>
      </c>
      <c r="L249" s="129">
        <f t="shared" si="52"/>
        <v>46.932539579667662</v>
      </c>
      <c r="N249" s="116">
        <v>429972.93900000001</v>
      </c>
      <c r="O249" s="117">
        <v>515350.1</v>
      </c>
      <c r="P249" s="118">
        <f t="shared" si="60"/>
        <v>85377.160999999964</v>
      </c>
      <c r="R249" s="138">
        <f t="shared" si="61"/>
        <v>32854591.853499986</v>
      </c>
      <c r="T249" s="8">
        <v>749</v>
      </c>
      <c r="U249" s="8" t="s">
        <v>233</v>
      </c>
      <c r="V249" s="9">
        <v>21768</v>
      </c>
      <c r="W249" s="9">
        <v>34663613.043265514</v>
      </c>
      <c r="X249" s="9">
        <v>5050762.4575811755</v>
      </c>
      <c r="Y249" s="49">
        <v>-2126366</v>
      </c>
      <c r="AA249" s="96">
        <f t="shared" si="53"/>
        <v>32537247.043265514</v>
      </c>
      <c r="AC249" s="135">
        <f t="shared" si="62"/>
        <v>789659.87233573198</v>
      </c>
      <c r="AD249" s="92">
        <f t="shared" si="63"/>
        <v>2.4873067300648203E-2</v>
      </c>
      <c r="AE249" s="129">
        <f t="shared" si="54"/>
        <v>36.276179361251927</v>
      </c>
      <c r="AG249" s="116">
        <v>429972.93900000001</v>
      </c>
      <c r="AH249" s="117">
        <v>515350.1</v>
      </c>
      <c r="AI249" s="118">
        <f t="shared" si="64"/>
        <v>85377.160999999964</v>
      </c>
      <c r="AK249" s="138">
        <f t="shared" si="65"/>
        <v>32622624.204265513</v>
      </c>
      <c r="AN249" s="40">
        <v>33873953.170929782</v>
      </c>
      <c r="AO249" s="41">
        <v>3654831.0242259046</v>
      </c>
      <c r="AP249" s="42">
        <v>-2126366</v>
      </c>
      <c r="AQ249" s="12"/>
      <c r="AR249" s="43">
        <v>31747587.170929782</v>
      </c>
      <c r="AS249" s="12"/>
      <c r="AT249" s="40">
        <v>-363332.70287999988</v>
      </c>
      <c r="AU249" s="41">
        <v>512999.06160000002</v>
      </c>
      <c r="AV249" s="42">
        <v>149666.35872000013</v>
      </c>
      <c r="AW249" s="44"/>
      <c r="AX249" s="43">
        <v>31897253.529649779</v>
      </c>
      <c r="AY249" s="12"/>
      <c r="AZ249" s="43">
        <v>749</v>
      </c>
      <c r="BA249" s="10"/>
      <c r="BB249" s="8">
        <v>749</v>
      </c>
      <c r="BC249" s="8" t="s">
        <v>233</v>
      </c>
      <c r="BD249" s="9">
        <v>21768</v>
      </c>
      <c r="BE249" s="9">
        <v>34287097</v>
      </c>
      <c r="BF249" s="9">
        <v>4845377</v>
      </c>
      <c r="BG249" s="49">
        <f t="shared" si="66"/>
        <v>-2126366</v>
      </c>
      <c r="BI249" s="99">
        <f t="shared" si="55"/>
        <v>32160731</v>
      </c>
      <c r="BK249" s="55">
        <f t="shared" si="67"/>
        <v>413143.82907021791</v>
      </c>
      <c r="BL249" s="92">
        <f t="shared" si="68"/>
        <v>1.3013393013013602E-2</v>
      </c>
      <c r="BM249" s="55">
        <f t="shared" si="56"/>
        <v>18.979411478786197</v>
      </c>
      <c r="BO249" s="40">
        <v>33873953.170929782</v>
      </c>
      <c r="BP249" s="41">
        <v>3654831.0242259046</v>
      </c>
      <c r="BQ249" s="42">
        <v>-2126366</v>
      </c>
      <c r="BR249" s="12"/>
      <c r="BS249" s="43">
        <v>31747587.170929782</v>
      </c>
      <c r="BT249" s="12"/>
      <c r="BU249" s="40">
        <v>-363332.70287999988</v>
      </c>
      <c r="BV249" s="41">
        <v>512999.06160000002</v>
      </c>
      <c r="BW249" s="42">
        <v>149666.35872000013</v>
      </c>
      <c r="BX249" s="44"/>
      <c r="BY249" s="43">
        <v>31897253.529649779</v>
      </c>
      <c r="BZ249" s="12"/>
      <c r="CA249" s="43">
        <v>749</v>
      </c>
    </row>
    <row r="250" spans="1:79" x14ac:dyDescent="0.25">
      <c r="A250" s="8">
        <v>751</v>
      </c>
      <c r="B250" s="8" t="s">
        <v>234</v>
      </c>
      <c r="C250" s="9">
        <v>3170</v>
      </c>
      <c r="D250" s="9">
        <v>8200494.3197649643</v>
      </c>
      <c r="E250" s="9">
        <v>1711893.3397272709</v>
      </c>
      <c r="F250" s="49">
        <v>-75592</v>
      </c>
      <c r="H250" s="96">
        <f t="shared" si="57"/>
        <v>8124902.3197649643</v>
      </c>
      <c r="J250" s="135">
        <f t="shared" si="58"/>
        <v>-570690.49600880221</v>
      </c>
      <c r="K250" s="92">
        <f t="shared" si="59"/>
        <v>-6.5629855042611041E-2</v>
      </c>
      <c r="L250" s="129">
        <f t="shared" si="52"/>
        <v>-180.02854763684613</v>
      </c>
      <c r="N250" s="116">
        <v>107174</v>
      </c>
      <c r="O250" s="117">
        <v>44438</v>
      </c>
      <c r="P250" s="118">
        <f t="shared" si="60"/>
        <v>-62736</v>
      </c>
      <c r="R250" s="138">
        <f t="shared" si="61"/>
        <v>8062166.3197649643</v>
      </c>
      <c r="T250" s="8">
        <v>751</v>
      </c>
      <c r="U250" s="8" t="s">
        <v>234</v>
      </c>
      <c r="V250" s="9">
        <v>3170</v>
      </c>
      <c r="W250" s="9">
        <v>8222313.4252853524</v>
      </c>
      <c r="X250" s="9">
        <v>1700833.9851418193</v>
      </c>
      <c r="Y250" s="49">
        <v>-75592</v>
      </c>
      <c r="AA250" s="96">
        <f t="shared" si="53"/>
        <v>8146721.4252853524</v>
      </c>
      <c r="AC250" s="135">
        <f t="shared" si="62"/>
        <v>-548871.39048841409</v>
      </c>
      <c r="AD250" s="92">
        <f t="shared" si="63"/>
        <v>-6.3120640779403089E-2</v>
      </c>
      <c r="AE250" s="129">
        <f t="shared" si="54"/>
        <v>-173.14554904997291</v>
      </c>
      <c r="AG250" s="116">
        <v>107174</v>
      </c>
      <c r="AH250" s="117">
        <v>44438</v>
      </c>
      <c r="AI250" s="118">
        <f t="shared" si="64"/>
        <v>-62736</v>
      </c>
      <c r="AK250" s="138">
        <f t="shared" si="65"/>
        <v>8083985.4252853524</v>
      </c>
      <c r="AN250" s="40">
        <v>8771184.8157737665</v>
      </c>
      <c r="AO250" s="41">
        <v>1764330.5902896565</v>
      </c>
      <c r="AP250" s="42">
        <v>-75592</v>
      </c>
      <c r="AQ250" s="12"/>
      <c r="AR250" s="43">
        <v>8695592.8157737665</v>
      </c>
      <c r="AS250" s="12"/>
      <c r="AT250" s="40">
        <v>-127526.67600000001</v>
      </c>
      <c r="AU250" s="41">
        <v>53903.028000000006</v>
      </c>
      <c r="AV250" s="42">
        <v>-73623.648000000001</v>
      </c>
      <c r="AW250" s="44"/>
      <c r="AX250" s="43">
        <v>8621969.1677737664</v>
      </c>
      <c r="AY250" s="12"/>
      <c r="AZ250" s="43">
        <v>751</v>
      </c>
      <c r="BA250" s="10"/>
      <c r="BB250" s="8">
        <v>751</v>
      </c>
      <c r="BC250" s="8" t="s">
        <v>234</v>
      </c>
      <c r="BD250" s="9">
        <v>3170</v>
      </c>
      <c r="BE250" s="9">
        <v>8185523</v>
      </c>
      <c r="BF250" s="9">
        <v>1645668</v>
      </c>
      <c r="BG250" s="49">
        <f t="shared" si="66"/>
        <v>-75592</v>
      </c>
      <c r="BI250" s="99">
        <f t="shared" si="55"/>
        <v>8109931</v>
      </c>
      <c r="BK250" s="55">
        <f t="shared" si="67"/>
        <v>-585661.81577376649</v>
      </c>
      <c r="BL250" s="92">
        <f t="shared" si="68"/>
        <v>-6.7351568568318726E-2</v>
      </c>
      <c r="BM250" s="55">
        <f t="shared" si="56"/>
        <v>-184.75136144282854</v>
      </c>
      <c r="BO250" s="40">
        <v>8771184.8157737665</v>
      </c>
      <c r="BP250" s="41">
        <v>1764330.5902896565</v>
      </c>
      <c r="BQ250" s="42">
        <v>-75592</v>
      </c>
      <c r="BR250" s="12"/>
      <c r="BS250" s="43">
        <v>8695592.8157737665</v>
      </c>
      <c r="BT250" s="12"/>
      <c r="BU250" s="40">
        <v>-127526.67600000001</v>
      </c>
      <c r="BV250" s="41">
        <v>53903.028000000006</v>
      </c>
      <c r="BW250" s="42">
        <v>-73623.648000000001</v>
      </c>
      <c r="BX250" s="44"/>
      <c r="BY250" s="43">
        <v>8621969.1677737664</v>
      </c>
      <c r="BZ250" s="12"/>
      <c r="CA250" s="43">
        <v>751</v>
      </c>
    </row>
    <row r="251" spans="1:79" x14ac:dyDescent="0.25">
      <c r="A251" s="8">
        <v>753</v>
      </c>
      <c r="B251" s="8" t="s">
        <v>235</v>
      </c>
      <c r="C251" s="9">
        <v>19922</v>
      </c>
      <c r="D251" s="9">
        <v>15016765.827964313</v>
      </c>
      <c r="E251" s="9">
        <v>-5324533.9779225001</v>
      </c>
      <c r="F251" s="49">
        <v>-1477821</v>
      </c>
      <c r="H251" s="96">
        <f t="shared" si="57"/>
        <v>13538944.827964313</v>
      </c>
      <c r="J251" s="135">
        <f t="shared" si="58"/>
        <v>-965285.75858340785</v>
      </c>
      <c r="K251" s="92">
        <f t="shared" si="59"/>
        <v>-6.6552014105366208E-2</v>
      </c>
      <c r="L251" s="129">
        <f t="shared" si="52"/>
        <v>-48.453255626112231</v>
      </c>
      <c r="N251" s="116">
        <v>1186286.7870000002</v>
      </c>
      <c r="O251" s="117">
        <v>955743.75</v>
      </c>
      <c r="P251" s="118">
        <f t="shared" si="60"/>
        <v>-230543.03700000024</v>
      </c>
      <c r="R251" s="138">
        <f t="shared" si="61"/>
        <v>13308401.790964313</v>
      </c>
      <c r="T251" s="8">
        <v>753</v>
      </c>
      <c r="U251" s="8" t="s">
        <v>235</v>
      </c>
      <c r="V251" s="9">
        <v>19922</v>
      </c>
      <c r="W251" s="9">
        <v>14897248.917358294</v>
      </c>
      <c r="X251" s="9">
        <v>-5359721.7794755092</v>
      </c>
      <c r="Y251" s="49">
        <v>-1477821</v>
      </c>
      <c r="AA251" s="96">
        <f t="shared" si="53"/>
        <v>13419427.917358294</v>
      </c>
      <c r="AC251" s="135">
        <f t="shared" si="62"/>
        <v>-1084802.669189427</v>
      </c>
      <c r="AD251" s="92">
        <f t="shared" si="63"/>
        <v>-7.4792155482935579E-2</v>
      </c>
      <c r="AE251" s="129">
        <f t="shared" si="54"/>
        <v>-54.452498202460951</v>
      </c>
      <c r="AG251" s="116">
        <v>1186286.7870000002</v>
      </c>
      <c r="AH251" s="117">
        <v>955743.75</v>
      </c>
      <c r="AI251" s="118">
        <f t="shared" si="64"/>
        <v>-230543.03700000024</v>
      </c>
      <c r="AK251" s="138">
        <f t="shared" si="65"/>
        <v>13188884.880358294</v>
      </c>
      <c r="AN251" s="40">
        <v>15982051.586547721</v>
      </c>
      <c r="AO251" s="41">
        <v>-4807663.9826921783</v>
      </c>
      <c r="AP251" s="42">
        <v>-1477821</v>
      </c>
      <c r="AQ251" s="12"/>
      <c r="AR251" s="43">
        <v>14504230.586547721</v>
      </c>
      <c r="AS251" s="12"/>
      <c r="AT251" s="40">
        <v>-1101221.7708359999</v>
      </c>
      <c r="AU251" s="41">
        <v>917666.18399999989</v>
      </c>
      <c r="AV251" s="42">
        <v>-183555.58683599997</v>
      </c>
      <c r="AW251" s="44"/>
      <c r="AX251" s="43">
        <v>14320674.999711722</v>
      </c>
      <c r="AY251" s="12"/>
      <c r="AZ251" s="43">
        <v>753</v>
      </c>
      <c r="BA251" s="10"/>
      <c r="BB251" s="8">
        <v>753</v>
      </c>
      <c r="BC251" s="8" t="s">
        <v>235</v>
      </c>
      <c r="BD251" s="9">
        <v>19922</v>
      </c>
      <c r="BE251" s="9">
        <v>15194715</v>
      </c>
      <c r="BF251" s="9">
        <v>-5212465</v>
      </c>
      <c r="BG251" s="49">
        <f t="shared" si="66"/>
        <v>-1477821</v>
      </c>
      <c r="BI251" s="99">
        <f t="shared" si="55"/>
        <v>13716894</v>
      </c>
      <c r="BK251" s="55">
        <f t="shared" si="67"/>
        <v>-787336.58654772118</v>
      </c>
      <c r="BL251" s="92">
        <f t="shared" si="68"/>
        <v>-5.4283237007963343E-2</v>
      </c>
      <c r="BM251" s="55">
        <f t="shared" si="56"/>
        <v>-39.520961075580821</v>
      </c>
      <c r="BO251" s="40">
        <v>15982051.586547721</v>
      </c>
      <c r="BP251" s="41">
        <v>-4807663.9826921783</v>
      </c>
      <c r="BQ251" s="42">
        <v>-1477821</v>
      </c>
      <c r="BR251" s="12"/>
      <c r="BS251" s="43">
        <v>14504230.586547721</v>
      </c>
      <c r="BT251" s="12"/>
      <c r="BU251" s="40">
        <v>-1101221.7708359999</v>
      </c>
      <c r="BV251" s="41">
        <v>917666.18399999989</v>
      </c>
      <c r="BW251" s="42">
        <v>-183555.58683599997</v>
      </c>
      <c r="BX251" s="44"/>
      <c r="BY251" s="43">
        <v>14320674.999711722</v>
      </c>
      <c r="BZ251" s="12"/>
      <c r="CA251" s="43">
        <v>753</v>
      </c>
    </row>
    <row r="252" spans="1:79" x14ac:dyDescent="0.25">
      <c r="A252" s="8">
        <v>755</v>
      </c>
      <c r="B252" s="8" t="s">
        <v>236</v>
      </c>
      <c r="C252" s="9">
        <v>6178</v>
      </c>
      <c r="D252" s="9">
        <v>5692259.1410969263</v>
      </c>
      <c r="E252" s="9">
        <v>-557548.41978726967</v>
      </c>
      <c r="F252" s="49">
        <v>-1185698</v>
      </c>
      <c r="H252" s="96">
        <f t="shared" si="57"/>
        <v>4506561.1410969263</v>
      </c>
      <c r="J252" s="135">
        <f t="shared" si="58"/>
        <v>139317.53138515353</v>
      </c>
      <c r="K252" s="92">
        <f t="shared" si="59"/>
        <v>3.1900563338244405E-2</v>
      </c>
      <c r="L252" s="129">
        <f t="shared" si="52"/>
        <v>22.550587792999924</v>
      </c>
      <c r="N252" s="116">
        <v>1109273.1189999999</v>
      </c>
      <c r="O252" s="117">
        <v>214478.7</v>
      </c>
      <c r="P252" s="118">
        <f t="shared" si="60"/>
        <v>-894794.41899999999</v>
      </c>
      <c r="R252" s="138">
        <f t="shared" si="61"/>
        <v>3611766.7220969265</v>
      </c>
      <c r="T252" s="8">
        <v>755</v>
      </c>
      <c r="U252" s="8" t="s">
        <v>236</v>
      </c>
      <c r="V252" s="9">
        <v>6178</v>
      </c>
      <c r="W252" s="9">
        <v>5602277.2608449189</v>
      </c>
      <c r="X252" s="9">
        <v>-582650.46802599181</v>
      </c>
      <c r="Y252" s="49">
        <v>-1185698</v>
      </c>
      <c r="AA252" s="96">
        <f t="shared" si="53"/>
        <v>4416579.2608449189</v>
      </c>
      <c r="AC252" s="135">
        <f t="shared" si="62"/>
        <v>49335.651133146137</v>
      </c>
      <c r="AD252" s="92">
        <f t="shared" si="63"/>
        <v>1.1296748141879396E-2</v>
      </c>
      <c r="AE252" s="129">
        <f t="shared" si="54"/>
        <v>7.9856994388388047</v>
      </c>
      <c r="AG252" s="116">
        <v>1109273.1189999999</v>
      </c>
      <c r="AH252" s="117">
        <v>214478.7</v>
      </c>
      <c r="AI252" s="118">
        <f t="shared" si="64"/>
        <v>-894794.41899999999</v>
      </c>
      <c r="AK252" s="138">
        <f t="shared" si="65"/>
        <v>3521784.8418449191</v>
      </c>
      <c r="AN252" s="40">
        <v>5552941.6097117728</v>
      </c>
      <c r="AO252" s="41">
        <v>-614029.04559176508</v>
      </c>
      <c r="AP252" s="42">
        <v>-1185698</v>
      </c>
      <c r="AQ252" s="12"/>
      <c r="AR252" s="43">
        <v>4367243.6097117728</v>
      </c>
      <c r="AS252" s="12"/>
      <c r="AT252" s="40">
        <v>-1080133.8545160003</v>
      </c>
      <c r="AU252" s="41">
        <v>206606.36220000003</v>
      </c>
      <c r="AV252" s="42">
        <v>-873527.49231600016</v>
      </c>
      <c r="AW252" s="44"/>
      <c r="AX252" s="43">
        <v>3493716.1173957726</v>
      </c>
      <c r="AY252" s="12"/>
      <c r="AZ252" s="43">
        <v>755</v>
      </c>
      <c r="BA252" s="10"/>
      <c r="BB252" s="8">
        <v>755</v>
      </c>
      <c r="BC252" s="8" t="s">
        <v>236</v>
      </c>
      <c r="BD252" s="9">
        <v>6178</v>
      </c>
      <c r="BE252" s="9">
        <v>5589823</v>
      </c>
      <c r="BF252" s="9">
        <v>-635291</v>
      </c>
      <c r="BG252" s="49">
        <f t="shared" si="66"/>
        <v>-1185698</v>
      </c>
      <c r="BI252" s="99">
        <f t="shared" si="55"/>
        <v>4404125</v>
      </c>
      <c r="BK252" s="55">
        <f t="shared" si="67"/>
        <v>36881.390288227238</v>
      </c>
      <c r="BL252" s="92">
        <f t="shared" si="68"/>
        <v>8.4450041225571388E-3</v>
      </c>
      <c r="BM252" s="55">
        <f t="shared" si="56"/>
        <v>5.9697944785087795</v>
      </c>
      <c r="BO252" s="40">
        <v>5552941.6097117728</v>
      </c>
      <c r="BP252" s="41">
        <v>-614029.04559176508</v>
      </c>
      <c r="BQ252" s="42">
        <v>-1185698</v>
      </c>
      <c r="BR252" s="12"/>
      <c r="BS252" s="43">
        <v>4367243.6097117728</v>
      </c>
      <c r="BT252" s="12"/>
      <c r="BU252" s="40">
        <v>-1080133.8545160003</v>
      </c>
      <c r="BV252" s="41">
        <v>206606.36220000003</v>
      </c>
      <c r="BW252" s="42">
        <v>-873527.49231600016</v>
      </c>
      <c r="BX252" s="44"/>
      <c r="BY252" s="43">
        <v>3493716.1173957726</v>
      </c>
      <c r="BZ252" s="12"/>
      <c r="CA252" s="43">
        <v>755</v>
      </c>
    </row>
    <row r="253" spans="1:79" x14ac:dyDescent="0.25">
      <c r="A253" s="8">
        <v>758</v>
      </c>
      <c r="B253" s="8" t="s">
        <v>237</v>
      </c>
      <c r="C253" s="9">
        <v>8653</v>
      </c>
      <c r="D253" s="9">
        <v>26367674.449707061</v>
      </c>
      <c r="E253" s="9">
        <v>2706641.3656239975</v>
      </c>
      <c r="F253" s="49">
        <v>-621667</v>
      </c>
      <c r="H253" s="96">
        <f t="shared" si="57"/>
        <v>25746007.449707061</v>
      </c>
      <c r="J253" s="135">
        <f t="shared" si="58"/>
        <v>-414650.40979281813</v>
      </c>
      <c r="K253" s="92">
        <f t="shared" si="59"/>
        <v>-1.585015224081009E-2</v>
      </c>
      <c r="L253" s="129">
        <f t="shared" si="52"/>
        <v>-47.919843960801821</v>
      </c>
      <c r="N253" s="116">
        <v>41889.350000000006</v>
      </c>
      <c r="O253" s="117">
        <v>26140</v>
      </c>
      <c r="P253" s="118">
        <f t="shared" si="60"/>
        <v>-15749.350000000006</v>
      </c>
      <c r="R253" s="138">
        <f t="shared" si="61"/>
        <v>25730258.09970706</v>
      </c>
      <c r="T253" s="8">
        <v>758</v>
      </c>
      <c r="U253" s="8" t="s">
        <v>237</v>
      </c>
      <c r="V253" s="9">
        <v>8653</v>
      </c>
      <c r="W253" s="9">
        <v>26438080.163936481</v>
      </c>
      <c r="X253" s="9">
        <v>2681406.0983920032</v>
      </c>
      <c r="Y253" s="49">
        <v>-621667</v>
      </c>
      <c r="AA253" s="96">
        <f t="shared" si="53"/>
        <v>25816413.163936481</v>
      </c>
      <c r="AC253" s="135">
        <f t="shared" si="62"/>
        <v>-344244.6955633983</v>
      </c>
      <c r="AD253" s="92">
        <f t="shared" si="63"/>
        <v>-1.315886998760586E-2</v>
      </c>
      <c r="AE253" s="129">
        <f t="shared" si="54"/>
        <v>-39.783276963295769</v>
      </c>
      <c r="AG253" s="116">
        <v>41889.350000000006</v>
      </c>
      <c r="AH253" s="117">
        <v>26140</v>
      </c>
      <c r="AI253" s="118">
        <f t="shared" si="64"/>
        <v>-15749.350000000006</v>
      </c>
      <c r="AK253" s="138">
        <f t="shared" si="65"/>
        <v>25800663.813936479</v>
      </c>
      <c r="AN253" s="40">
        <v>26782324.859499879</v>
      </c>
      <c r="AO253" s="41">
        <v>2632922.9722040016</v>
      </c>
      <c r="AP253" s="42">
        <v>-621667</v>
      </c>
      <c r="AQ253" s="12"/>
      <c r="AR253" s="43">
        <v>26160657.859499879</v>
      </c>
      <c r="AS253" s="12"/>
      <c r="AT253" s="40">
        <v>-55217.736000000004</v>
      </c>
      <c r="AU253" s="41">
        <v>34248.143400000001</v>
      </c>
      <c r="AV253" s="42">
        <v>-20969.592600000004</v>
      </c>
      <c r="AW253" s="44"/>
      <c r="AX253" s="43">
        <v>26139688.26689988</v>
      </c>
      <c r="AY253" s="12"/>
      <c r="AZ253" s="43">
        <v>758</v>
      </c>
      <c r="BA253" s="10"/>
      <c r="BB253" s="8">
        <v>758</v>
      </c>
      <c r="BC253" s="8" t="s">
        <v>237</v>
      </c>
      <c r="BD253" s="9">
        <v>8653</v>
      </c>
      <c r="BE253" s="9">
        <v>26494150</v>
      </c>
      <c r="BF253" s="9">
        <v>2612255</v>
      </c>
      <c r="BG253" s="49">
        <f t="shared" si="66"/>
        <v>-621667</v>
      </c>
      <c r="BI253" s="99">
        <f t="shared" si="55"/>
        <v>25872483</v>
      </c>
      <c r="BK253" s="55">
        <f t="shared" si="67"/>
        <v>-288174.85949987918</v>
      </c>
      <c r="BL253" s="92">
        <f t="shared" si="68"/>
        <v>-1.101558152885794E-2</v>
      </c>
      <c r="BM253" s="55">
        <f t="shared" si="56"/>
        <v>-33.30346232519117</v>
      </c>
      <c r="BO253" s="40">
        <v>26782324.859499879</v>
      </c>
      <c r="BP253" s="41">
        <v>2632922.9722040016</v>
      </c>
      <c r="BQ253" s="42">
        <v>-621667</v>
      </c>
      <c r="BR253" s="12"/>
      <c r="BS253" s="43">
        <v>26160657.859499879</v>
      </c>
      <c r="BT253" s="12"/>
      <c r="BU253" s="40">
        <v>-55217.736000000004</v>
      </c>
      <c r="BV253" s="41">
        <v>34248.143400000001</v>
      </c>
      <c r="BW253" s="42">
        <v>-20969.592600000004</v>
      </c>
      <c r="BX253" s="44"/>
      <c r="BY253" s="43">
        <v>26139688.26689988</v>
      </c>
      <c r="BZ253" s="12"/>
      <c r="CA253" s="43">
        <v>758</v>
      </c>
    </row>
    <row r="254" spans="1:79" x14ac:dyDescent="0.25">
      <c r="A254" s="8">
        <v>759</v>
      </c>
      <c r="B254" s="8" t="s">
        <v>238</v>
      </c>
      <c r="C254" s="9">
        <v>2186</v>
      </c>
      <c r="D254" s="9">
        <v>8583363.2939195372</v>
      </c>
      <c r="E254" s="9">
        <v>2538526.5803108038</v>
      </c>
      <c r="F254" s="49">
        <v>-554648</v>
      </c>
      <c r="H254" s="96">
        <f t="shared" si="57"/>
        <v>8028715.2939195372</v>
      </c>
      <c r="J254" s="135">
        <f t="shared" si="58"/>
        <v>-295634.99587297067</v>
      </c>
      <c r="K254" s="92">
        <f t="shared" si="59"/>
        <v>-3.5514482882283857E-2</v>
      </c>
      <c r="L254" s="129">
        <f t="shared" si="52"/>
        <v>-135.24016279641842</v>
      </c>
      <c r="N254" s="116">
        <v>44438</v>
      </c>
      <c r="O254" s="117">
        <v>403863</v>
      </c>
      <c r="P254" s="118">
        <f t="shared" si="60"/>
        <v>359425</v>
      </c>
      <c r="R254" s="138">
        <f t="shared" si="61"/>
        <v>8388140.2939195372</v>
      </c>
      <c r="T254" s="8">
        <v>759</v>
      </c>
      <c r="U254" s="8" t="s">
        <v>238</v>
      </c>
      <c r="V254" s="9">
        <v>2186</v>
      </c>
      <c r="W254" s="9">
        <v>8606329.8580529056</v>
      </c>
      <c r="X254" s="9">
        <v>2527651.9765737932</v>
      </c>
      <c r="Y254" s="49">
        <v>-554648</v>
      </c>
      <c r="AA254" s="96">
        <f t="shared" si="53"/>
        <v>8051681.8580529056</v>
      </c>
      <c r="AC254" s="135">
        <f t="shared" si="62"/>
        <v>-272668.43173960224</v>
      </c>
      <c r="AD254" s="92">
        <f t="shared" si="63"/>
        <v>-3.2755521121444635E-2</v>
      </c>
      <c r="AE254" s="129">
        <f t="shared" si="54"/>
        <v>-124.73395779487751</v>
      </c>
      <c r="AG254" s="116">
        <v>44438</v>
      </c>
      <c r="AH254" s="117">
        <v>403863</v>
      </c>
      <c r="AI254" s="118">
        <f t="shared" si="64"/>
        <v>359425</v>
      </c>
      <c r="AK254" s="138">
        <f t="shared" si="65"/>
        <v>8411106.8580529056</v>
      </c>
      <c r="AN254" s="40">
        <v>8878998.2897925079</v>
      </c>
      <c r="AO254" s="41">
        <v>2693662.4484130242</v>
      </c>
      <c r="AP254" s="42">
        <v>-554648</v>
      </c>
      <c r="AQ254" s="12"/>
      <c r="AR254" s="43">
        <v>8324350.2897925079</v>
      </c>
      <c r="AS254" s="12"/>
      <c r="AT254" s="40">
        <v>-51273.612000000008</v>
      </c>
      <c r="AU254" s="41">
        <v>445751.74740000005</v>
      </c>
      <c r="AV254" s="42">
        <v>394478.13540000003</v>
      </c>
      <c r="AW254" s="44"/>
      <c r="AX254" s="43">
        <v>8718828.4251925088</v>
      </c>
      <c r="AY254" s="12"/>
      <c r="AZ254" s="43">
        <v>759</v>
      </c>
      <c r="BA254" s="10"/>
      <c r="BB254" s="8">
        <v>759</v>
      </c>
      <c r="BC254" s="8" t="s">
        <v>238</v>
      </c>
      <c r="BD254" s="9">
        <v>2186</v>
      </c>
      <c r="BE254" s="9">
        <v>8479991</v>
      </c>
      <c r="BF254" s="9">
        <v>2548034</v>
      </c>
      <c r="BG254" s="49">
        <f t="shared" si="66"/>
        <v>-554648</v>
      </c>
      <c r="BI254" s="99">
        <f t="shared" si="55"/>
        <v>7925343</v>
      </c>
      <c r="BK254" s="55">
        <f t="shared" si="67"/>
        <v>-399007.28979250789</v>
      </c>
      <c r="BL254" s="92">
        <f t="shared" si="68"/>
        <v>-4.7932544391095476E-2</v>
      </c>
      <c r="BM254" s="55">
        <f t="shared" si="56"/>
        <v>-182.52849487305943</v>
      </c>
      <c r="BO254" s="40">
        <v>8878998.2897925079</v>
      </c>
      <c r="BP254" s="41">
        <v>2693662.4484130242</v>
      </c>
      <c r="BQ254" s="42">
        <v>-554648</v>
      </c>
      <c r="BR254" s="12"/>
      <c r="BS254" s="43">
        <v>8324350.2897925079</v>
      </c>
      <c r="BT254" s="12"/>
      <c r="BU254" s="40">
        <v>-51273.612000000008</v>
      </c>
      <c r="BV254" s="41">
        <v>445751.74740000005</v>
      </c>
      <c r="BW254" s="42">
        <v>394478.13540000003</v>
      </c>
      <c r="BX254" s="44"/>
      <c r="BY254" s="43">
        <v>8718828.4251925088</v>
      </c>
      <c r="BZ254" s="12"/>
      <c r="CA254" s="43">
        <v>759</v>
      </c>
    </row>
    <row r="255" spans="1:79" x14ac:dyDescent="0.25">
      <c r="A255" s="8">
        <v>761</v>
      </c>
      <c r="B255" s="8" t="s">
        <v>239</v>
      </c>
      <c r="C255" s="9">
        <v>9027</v>
      </c>
      <c r="D255" s="9">
        <v>25185682.403303534</v>
      </c>
      <c r="E255" s="9">
        <v>6639971.2903302554</v>
      </c>
      <c r="F255" s="49">
        <v>-269167</v>
      </c>
      <c r="H255" s="96">
        <f t="shared" si="57"/>
        <v>24916515.403303534</v>
      </c>
      <c r="J255" s="135">
        <f t="shared" si="58"/>
        <v>-1080440.9594877735</v>
      </c>
      <c r="K255" s="92">
        <f t="shared" si="59"/>
        <v>-4.1560286689336347E-2</v>
      </c>
      <c r="L255" s="129">
        <f t="shared" si="52"/>
        <v>-119.68992572147707</v>
      </c>
      <c r="N255" s="116">
        <v>185018.92</v>
      </c>
      <c r="O255" s="117">
        <v>299368.34999999998</v>
      </c>
      <c r="P255" s="118">
        <f t="shared" si="60"/>
        <v>114349.42999999996</v>
      </c>
      <c r="R255" s="138">
        <f t="shared" si="61"/>
        <v>25030864.833303533</v>
      </c>
      <c r="T255" s="8">
        <v>761</v>
      </c>
      <c r="U255" s="8" t="s">
        <v>239</v>
      </c>
      <c r="V255" s="9">
        <v>9027</v>
      </c>
      <c r="W255" s="9">
        <v>25142525.255939305</v>
      </c>
      <c r="X255" s="9">
        <v>6553038.1143630771</v>
      </c>
      <c r="Y255" s="49">
        <v>-269167</v>
      </c>
      <c r="AA255" s="96">
        <f t="shared" si="53"/>
        <v>24873358.255939305</v>
      </c>
      <c r="AC255" s="135">
        <f t="shared" si="62"/>
        <v>-1123598.1068520024</v>
      </c>
      <c r="AD255" s="92">
        <f t="shared" si="63"/>
        <v>-4.3220371307011E-2</v>
      </c>
      <c r="AE255" s="129">
        <f t="shared" si="54"/>
        <v>-124.4708216297776</v>
      </c>
      <c r="AG255" s="116">
        <v>185018.92</v>
      </c>
      <c r="AH255" s="117">
        <v>299368.34999999998</v>
      </c>
      <c r="AI255" s="118">
        <f t="shared" si="64"/>
        <v>114349.42999999996</v>
      </c>
      <c r="AK255" s="138">
        <f t="shared" si="65"/>
        <v>24987707.685939305</v>
      </c>
      <c r="AN255" s="40">
        <v>26266123.362791307</v>
      </c>
      <c r="AO255" s="41">
        <v>6804326.3712492371</v>
      </c>
      <c r="AP255" s="42">
        <v>-269167</v>
      </c>
      <c r="AQ255" s="12"/>
      <c r="AR255" s="43">
        <v>25996956.362791307</v>
      </c>
      <c r="AS255" s="12"/>
      <c r="AT255" s="40">
        <v>-279454.33247999992</v>
      </c>
      <c r="AU255" s="41">
        <v>347214.38280000002</v>
      </c>
      <c r="AV255" s="42">
        <v>67760.050320000097</v>
      </c>
      <c r="AW255" s="44"/>
      <c r="AX255" s="43">
        <v>26064716.413111307</v>
      </c>
      <c r="AY255" s="12"/>
      <c r="AZ255" s="43">
        <v>761</v>
      </c>
      <c r="BA255" s="10"/>
      <c r="BB255" s="8">
        <v>761</v>
      </c>
      <c r="BC255" s="8" t="s">
        <v>239</v>
      </c>
      <c r="BD255" s="9">
        <v>9027</v>
      </c>
      <c r="BE255" s="9">
        <v>25171285</v>
      </c>
      <c r="BF255" s="9">
        <v>6559744</v>
      </c>
      <c r="BG255" s="49">
        <f t="shared" si="66"/>
        <v>-269167</v>
      </c>
      <c r="BI255" s="99">
        <f t="shared" si="55"/>
        <v>24902118</v>
      </c>
      <c r="BK255" s="55">
        <f t="shared" si="67"/>
        <v>-1094838.3627913073</v>
      </c>
      <c r="BL255" s="92">
        <f t="shared" si="68"/>
        <v>-4.2114097801014806E-2</v>
      </c>
      <c r="BM255" s="55">
        <f t="shared" si="56"/>
        <v>-121.28485241955326</v>
      </c>
      <c r="BO255" s="40">
        <v>26266123.362791307</v>
      </c>
      <c r="BP255" s="41">
        <v>6804326.3712492371</v>
      </c>
      <c r="BQ255" s="42">
        <v>-269167</v>
      </c>
      <c r="BR255" s="12"/>
      <c r="BS255" s="43">
        <v>25996956.362791307</v>
      </c>
      <c r="BT255" s="12"/>
      <c r="BU255" s="40">
        <v>-279454.33247999992</v>
      </c>
      <c r="BV255" s="41">
        <v>347214.38280000002</v>
      </c>
      <c r="BW255" s="42">
        <v>67760.050320000097</v>
      </c>
      <c r="BX255" s="44"/>
      <c r="BY255" s="43">
        <v>26064716.413111307</v>
      </c>
      <c r="BZ255" s="12"/>
      <c r="CA255" s="43">
        <v>761</v>
      </c>
    </row>
    <row r="256" spans="1:79" x14ac:dyDescent="0.25">
      <c r="A256" s="8">
        <v>762</v>
      </c>
      <c r="B256" s="8" t="s">
        <v>240</v>
      </c>
      <c r="C256" s="9">
        <v>4199</v>
      </c>
      <c r="D256" s="9">
        <v>15690016.039333817</v>
      </c>
      <c r="E256" s="9">
        <v>3344122.0506497556</v>
      </c>
      <c r="F256" s="49">
        <v>-103824</v>
      </c>
      <c r="H256" s="96">
        <f t="shared" si="57"/>
        <v>15586192.039333817</v>
      </c>
      <c r="J256" s="135">
        <f t="shared" si="58"/>
        <v>-109240.93785918131</v>
      </c>
      <c r="K256" s="92">
        <f t="shared" si="59"/>
        <v>-6.9600461495977267E-3</v>
      </c>
      <c r="L256" s="129">
        <f t="shared" si="52"/>
        <v>-26.015941381086286</v>
      </c>
      <c r="N256" s="116">
        <v>44620.979999999996</v>
      </c>
      <c r="O256" s="117">
        <v>104560</v>
      </c>
      <c r="P256" s="118">
        <f t="shared" si="60"/>
        <v>59939.020000000004</v>
      </c>
      <c r="R256" s="138">
        <f t="shared" si="61"/>
        <v>15646131.059333816</v>
      </c>
      <c r="T256" s="8">
        <v>762</v>
      </c>
      <c r="U256" s="8" t="s">
        <v>240</v>
      </c>
      <c r="V256" s="9">
        <v>4199</v>
      </c>
      <c r="W256" s="9">
        <v>15806381.988321656</v>
      </c>
      <c r="X256" s="9">
        <v>3373434.929287808</v>
      </c>
      <c r="Y256" s="49">
        <v>-103824</v>
      </c>
      <c r="AA256" s="96">
        <f t="shared" si="53"/>
        <v>15702557.988321656</v>
      </c>
      <c r="AC256" s="135">
        <f t="shared" si="62"/>
        <v>7125.0111286584288</v>
      </c>
      <c r="AD256" s="92">
        <f t="shared" si="63"/>
        <v>4.5395441712323375E-4</v>
      </c>
      <c r="AE256" s="129">
        <f t="shared" si="54"/>
        <v>1.6968352294971252</v>
      </c>
      <c r="AG256" s="116">
        <v>44620.979999999996</v>
      </c>
      <c r="AH256" s="117">
        <v>104560</v>
      </c>
      <c r="AI256" s="118">
        <f t="shared" si="64"/>
        <v>59939.020000000004</v>
      </c>
      <c r="AK256" s="138">
        <f t="shared" si="65"/>
        <v>15762497.008321656</v>
      </c>
      <c r="AN256" s="40">
        <v>15799256.977192998</v>
      </c>
      <c r="AO256" s="41">
        <v>3599213.2379551241</v>
      </c>
      <c r="AP256" s="42">
        <v>-103824</v>
      </c>
      <c r="AQ256" s="12"/>
      <c r="AR256" s="43">
        <v>15695432.977192998</v>
      </c>
      <c r="AS256" s="12"/>
      <c r="AT256" s="40">
        <v>-48013.136160000002</v>
      </c>
      <c r="AU256" s="41">
        <v>115760.03939999999</v>
      </c>
      <c r="AV256" s="42">
        <v>67746.903239999985</v>
      </c>
      <c r="AW256" s="44"/>
      <c r="AX256" s="43">
        <v>15763179.880432999</v>
      </c>
      <c r="AY256" s="12"/>
      <c r="AZ256" s="43">
        <v>762</v>
      </c>
      <c r="BA256" s="10"/>
      <c r="BB256" s="8">
        <v>762</v>
      </c>
      <c r="BC256" s="8" t="s">
        <v>240</v>
      </c>
      <c r="BD256" s="9">
        <v>4199</v>
      </c>
      <c r="BE256" s="9">
        <v>15405731</v>
      </c>
      <c r="BF256" s="9">
        <v>3492352</v>
      </c>
      <c r="BG256" s="49">
        <f t="shared" si="66"/>
        <v>-103824</v>
      </c>
      <c r="BI256" s="99">
        <f t="shared" si="55"/>
        <v>15301907</v>
      </c>
      <c r="BK256" s="55">
        <f t="shared" si="67"/>
        <v>-393525.97719299793</v>
      </c>
      <c r="BL256" s="92">
        <f t="shared" si="68"/>
        <v>-2.5072642326263297E-2</v>
      </c>
      <c r="BM256" s="55">
        <f t="shared" si="56"/>
        <v>-93.718975278160968</v>
      </c>
      <c r="BO256" s="40">
        <v>15799256.977192998</v>
      </c>
      <c r="BP256" s="41">
        <v>3599213.2379551241</v>
      </c>
      <c r="BQ256" s="42">
        <v>-103824</v>
      </c>
      <c r="BR256" s="12"/>
      <c r="BS256" s="43">
        <v>15695432.977192998</v>
      </c>
      <c r="BT256" s="12"/>
      <c r="BU256" s="40">
        <v>-48013.136160000002</v>
      </c>
      <c r="BV256" s="41">
        <v>115760.03939999999</v>
      </c>
      <c r="BW256" s="42">
        <v>67746.903239999985</v>
      </c>
      <c r="BX256" s="44"/>
      <c r="BY256" s="43">
        <v>15763179.880432999</v>
      </c>
      <c r="BZ256" s="12"/>
      <c r="CA256" s="43">
        <v>762</v>
      </c>
    </row>
    <row r="257" spans="1:79" x14ac:dyDescent="0.25">
      <c r="A257" s="8">
        <v>765</v>
      </c>
      <c r="B257" s="8" t="s">
        <v>241</v>
      </c>
      <c r="C257" s="9">
        <v>10471</v>
      </c>
      <c r="D257" s="9">
        <v>25637183.564871848</v>
      </c>
      <c r="E257" s="9">
        <v>5065054.7166494075</v>
      </c>
      <c r="F257" s="49">
        <v>588822</v>
      </c>
      <c r="H257" s="96">
        <f t="shared" si="57"/>
        <v>26226005.564871848</v>
      </c>
      <c r="J257" s="135">
        <f t="shared" si="58"/>
        <v>-793839.50839079916</v>
      </c>
      <c r="K257" s="92">
        <f t="shared" si="59"/>
        <v>-2.9379868990305171E-2</v>
      </c>
      <c r="L257" s="129">
        <f t="shared" si="52"/>
        <v>-75.813151407773773</v>
      </c>
      <c r="N257" s="116">
        <v>221013.7</v>
      </c>
      <c r="O257" s="117">
        <v>202977.1</v>
      </c>
      <c r="P257" s="118">
        <f t="shared" si="60"/>
        <v>-18036.600000000006</v>
      </c>
      <c r="R257" s="138">
        <f t="shared" si="61"/>
        <v>26207968.964871846</v>
      </c>
      <c r="T257" s="8">
        <v>765</v>
      </c>
      <c r="U257" s="8" t="s">
        <v>241</v>
      </c>
      <c r="V257" s="9">
        <v>10471</v>
      </c>
      <c r="W257" s="9">
        <v>25571795.054864235</v>
      </c>
      <c r="X257" s="9">
        <v>4964607.1930315336</v>
      </c>
      <c r="Y257" s="49">
        <v>588822</v>
      </c>
      <c r="AA257" s="96">
        <f t="shared" si="53"/>
        <v>26160617.054864235</v>
      </c>
      <c r="AC257" s="135">
        <f t="shared" si="62"/>
        <v>-859228.01839841157</v>
      </c>
      <c r="AD257" s="92">
        <f t="shared" si="63"/>
        <v>-3.1799886937496039E-2</v>
      </c>
      <c r="AE257" s="129">
        <f t="shared" si="54"/>
        <v>-82.057875885628079</v>
      </c>
      <c r="AG257" s="116">
        <v>221013.7</v>
      </c>
      <c r="AH257" s="117">
        <v>202977.1</v>
      </c>
      <c r="AI257" s="118">
        <f t="shared" si="64"/>
        <v>-18036.600000000006</v>
      </c>
      <c r="AK257" s="138">
        <f t="shared" si="65"/>
        <v>26142580.454864234</v>
      </c>
      <c r="AN257" s="40">
        <v>26431023.073262647</v>
      </c>
      <c r="AO257" s="41">
        <v>5442813.3364254143</v>
      </c>
      <c r="AP257" s="42">
        <v>588822</v>
      </c>
      <c r="AQ257" s="12"/>
      <c r="AR257" s="43">
        <v>27019845.073262647</v>
      </c>
      <c r="AS257" s="12"/>
      <c r="AT257" s="40">
        <v>-151191.41999999998</v>
      </c>
      <c r="AU257" s="41">
        <v>113196.3588</v>
      </c>
      <c r="AV257" s="42">
        <v>-37995.061199999982</v>
      </c>
      <c r="AW257" s="44"/>
      <c r="AX257" s="43">
        <v>26981850.012062646</v>
      </c>
      <c r="AY257" s="12"/>
      <c r="AZ257" s="43">
        <v>765</v>
      </c>
      <c r="BA257" s="10"/>
      <c r="BB257" s="8">
        <v>765</v>
      </c>
      <c r="BC257" s="8" t="s">
        <v>241</v>
      </c>
      <c r="BD257" s="9">
        <v>10471</v>
      </c>
      <c r="BE257" s="9">
        <v>25735455</v>
      </c>
      <c r="BF257" s="9">
        <v>5055612</v>
      </c>
      <c r="BG257" s="49">
        <f t="shared" si="66"/>
        <v>588822</v>
      </c>
      <c r="BI257" s="99">
        <f t="shared" si="55"/>
        <v>26324277</v>
      </c>
      <c r="BK257" s="55">
        <f t="shared" si="67"/>
        <v>-695568.07326264679</v>
      </c>
      <c r="BL257" s="92">
        <f t="shared" si="68"/>
        <v>-2.574285941968419E-2</v>
      </c>
      <c r="BM257" s="55">
        <f t="shared" si="56"/>
        <v>-66.428046343486471</v>
      </c>
      <c r="BO257" s="40">
        <v>26431023.073262647</v>
      </c>
      <c r="BP257" s="41">
        <v>5442813.3364254143</v>
      </c>
      <c r="BQ257" s="42">
        <v>588822</v>
      </c>
      <c r="BR257" s="12"/>
      <c r="BS257" s="43">
        <v>27019845.073262647</v>
      </c>
      <c r="BT257" s="12"/>
      <c r="BU257" s="40">
        <v>-151191.41999999998</v>
      </c>
      <c r="BV257" s="41">
        <v>113196.3588</v>
      </c>
      <c r="BW257" s="42">
        <v>-37995.061199999982</v>
      </c>
      <c r="BX257" s="44"/>
      <c r="BY257" s="43">
        <v>26981850.012062646</v>
      </c>
      <c r="BZ257" s="12"/>
      <c r="CA257" s="43">
        <v>765</v>
      </c>
    </row>
    <row r="258" spans="1:79" x14ac:dyDescent="0.25">
      <c r="A258" s="8">
        <v>768</v>
      </c>
      <c r="B258" s="8" t="s">
        <v>242</v>
      </c>
      <c r="C258" s="9">
        <v>2661</v>
      </c>
      <c r="D258" s="9">
        <v>10810786.02955791</v>
      </c>
      <c r="E258" s="9">
        <v>2203078.1278065112</v>
      </c>
      <c r="F258" s="49">
        <v>182743</v>
      </c>
      <c r="H258" s="96">
        <f t="shared" si="57"/>
        <v>10993529.02955791</v>
      </c>
      <c r="J258" s="135">
        <f t="shared" si="58"/>
        <v>-356563.99867687374</v>
      </c>
      <c r="K258" s="92">
        <f t="shared" si="59"/>
        <v>-3.1415072791903642E-2</v>
      </c>
      <c r="L258" s="129">
        <f t="shared" si="52"/>
        <v>-133.9962415170514</v>
      </c>
      <c r="N258" s="116">
        <v>39889.64</v>
      </c>
      <c r="O258" s="117">
        <v>188338.7</v>
      </c>
      <c r="P258" s="118">
        <f t="shared" si="60"/>
        <v>148449.06</v>
      </c>
      <c r="R258" s="138">
        <f t="shared" si="61"/>
        <v>11141978.08955791</v>
      </c>
      <c r="T258" s="8">
        <v>768</v>
      </c>
      <c r="U258" s="8" t="s">
        <v>242</v>
      </c>
      <c r="V258" s="9">
        <v>2661</v>
      </c>
      <c r="W258" s="9">
        <v>10944141.23262169</v>
      </c>
      <c r="X258" s="9">
        <v>2270712.6491906978</v>
      </c>
      <c r="Y258" s="49">
        <v>182743</v>
      </c>
      <c r="AA258" s="96">
        <f t="shared" si="53"/>
        <v>11126884.23262169</v>
      </c>
      <c r="AC258" s="135">
        <f t="shared" si="62"/>
        <v>-223208.7956130933</v>
      </c>
      <c r="AD258" s="92">
        <f t="shared" si="63"/>
        <v>-1.9665811994477346E-2</v>
      </c>
      <c r="AE258" s="129">
        <f t="shared" si="54"/>
        <v>-83.881546641523229</v>
      </c>
      <c r="AG258" s="116">
        <v>39889.64</v>
      </c>
      <c r="AH258" s="117">
        <v>188338.7</v>
      </c>
      <c r="AI258" s="118">
        <f t="shared" si="64"/>
        <v>148449.06</v>
      </c>
      <c r="AK258" s="138">
        <f t="shared" si="65"/>
        <v>11275333.292621691</v>
      </c>
      <c r="AN258" s="40">
        <v>11167350.028234784</v>
      </c>
      <c r="AO258" s="41">
        <v>2415543.7758586048</v>
      </c>
      <c r="AP258" s="42">
        <v>182743</v>
      </c>
      <c r="AQ258" s="12"/>
      <c r="AR258" s="43">
        <v>11350093.028234784</v>
      </c>
      <c r="AS258" s="12"/>
      <c r="AT258" s="40">
        <v>-44134.747560000003</v>
      </c>
      <c r="AU258" s="41">
        <v>177682.7862</v>
      </c>
      <c r="AV258" s="42">
        <v>133548.03863999998</v>
      </c>
      <c r="AW258" s="44"/>
      <c r="AX258" s="43">
        <v>11483641.066874783</v>
      </c>
      <c r="AY258" s="12"/>
      <c r="AZ258" s="43">
        <v>768</v>
      </c>
      <c r="BA258" s="10"/>
      <c r="BB258" s="8">
        <v>768</v>
      </c>
      <c r="BC258" s="8" t="s">
        <v>242</v>
      </c>
      <c r="BD258" s="9">
        <v>2661</v>
      </c>
      <c r="BE258" s="9">
        <v>10844155</v>
      </c>
      <c r="BF258" s="9">
        <v>2297003</v>
      </c>
      <c r="BG258" s="49">
        <f t="shared" si="66"/>
        <v>182743</v>
      </c>
      <c r="BI258" s="99">
        <f t="shared" si="55"/>
        <v>11026898</v>
      </c>
      <c r="BK258" s="55">
        <f t="shared" si="67"/>
        <v>-323195.02823478356</v>
      </c>
      <c r="BL258" s="92">
        <f t="shared" si="68"/>
        <v>-2.8475099493087439E-2</v>
      </c>
      <c r="BM258" s="55">
        <f t="shared" si="56"/>
        <v>-121.45623007695737</v>
      </c>
      <c r="BO258" s="40">
        <v>11167350.028234784</v>
      </c>
      <c r="BP258" s="41">
        <v>2415543.7758586048</v>
      </c>
      <c r="BQ258" s="42">
        <v>182743</v>
      </c>
      <c r="BR258" s="12"/>
      <c r="BS258" s="43">
        <v>11350093.028234784</v>
      </c>
      <c r="BT258" s="12"/>
      <c r="BU258" s="40">
        <v>-44134.747560000003</v>
      </c>
      <c r="BV258" s="41">
        <v>177682.7862</v>
      </c>
      <c r="BW258" s="42">
        <v>133548.03863999998</v>
      </c>
      <c r="BX258" s="44"/>
      <c r="BY258" s="43">
        <v>11483641.066874783</v>
      </c>
      <c r="BZ258" s="12"/>
      <c r="CA258" s="43">
        <v>768</v>
      </c>
    </row>
    <row r="259" spans="1:79" x14ac:dyDescent="0.25">
      <c r="A259" s="8">
        <v>777</v>
      </c>
      <c r="B259" s="8" t="s">
        <v>243</v>
      </c>
      <c r="C259" s="9">
        <v>8187</v>
      </c>
      <c r="D259" s="9">
        <v>31464388.514989581</v>
      </c>
      <c r="E259" s="9">
        <v>6193898.4020253643</v>
      </c>
      <c r="F259" s="49">
        <v>-348020</v>
      </c>
      <c r="H259" s="96">
        <f t="shared" si="57"/>
        <v>31116368.514989581</v>
      </c>
      <c r="J259" s="135">
        <f t="shared" si="58"/>
        <v>-1060858.2458125241</v>
      </c>
      <c r="K259" s="92">
        <f t="shared" si="59"/>
        <v>-3.2969225523961199E-2</v>
      </c>
      <c r="L259" s="129">
        <f t="shared" si="52"/>
        <v>-129.57838595487041</v>
      </c>
      <c r="N259" s="116">
        <v>70760.98</v>
      </c>
      <c r="O259" s="117">
        <v>173896.35</v>
      </c>
      <c r="P259" s="118">
        <f t="shared" si="60"/>
        <v>103135.37000000001</v>
      </c>
      <c r="R259" s="138">
        <f t="shared" si="61"/>
        <v>31219503.884989582</v>
      </c>
      <c r="T259" s="8">
        <v>777</v>
      </c>
      <c r="U259" s="8" t="s">
        <v>243</v>
      </c>
      <c r="V259" s="9">
        <v>8187</v>
      </c>
      <c r="W259" s="9">
        <v>31588170.97675126</v>
      </c>
      <c r="X259" s="9">
        <v>6184703.7761873212</v>
      </c>
      <c r="Y259" s="49">
        <v>-348020</v>
      </c>
      <c r="AA259" s="96">
        <f t="shared" si="53"/>
        <v>31240150.97675126</v>
      </c>
      <c r="AC259" s="135">
        <f t="shared" si="62"/>
        <v>-937075.78405084461</v>
      </c>
      <c r="AD259" s="92">
        <f t="shared" si="63"/>
        <v>-2.9122329000471184E-2</v>
      </c>
      <c r="AE259" s="129">
        <f t="shared" si="54"/>
        <v>-114.45899402111208</v>
      </c>
      <c r="AG259" s="116">
        <v>70760.98</v>
      </c>
      <c r="AH259" s="117">
        <v>173896.35</v>
      </c>
      <c r="AI259" s="118">
        <f t="shared" si="64"/>
        <v>103135.37000000001</v>
      </c>
      <c r="AK259" s="138">
        <f t="shared" si="65"/>
        <v>31343286.346751262</v>
      </c>
      <c r="AN259" s="40">
        <v>32525246.760802105</v>
      </c>
      <c r="AO259" s="41">
        <v>6056715.420074149</v>
      </c>
      <c r="AP259" s="42">
        <v>-348020</v>
      </c>
      <c r="AQ259" s="12"/>
      <c r="AR259" s="43">
        <v>32177226.760802105</v>
      </c>
      <c r="AS259" s="12"/>
      <c r="AT259" s="40">
        <v>-40124.888160000002</v>
      </c>
      <c r="AU259" s="41">
        <v>206606.36220000003</v>
      </c>
      <c r="AV259" s="42">
        <v>166481.47404000003</v>
      </c>
      <c r="AW259" s="44"/>
      <c r="AX259" s="43">
        <v>32343708.234842107</v>
      </c>
      <c r="AY259" s="12"/>
      <c r="AZ259" s="43">
        <v>777</v>
      </c>
      <c r="BA259" s="10"/>
      <c r="BB259" s="8">
        <v>777</v>
      </c>
      <c r="BC259" s="8" t="s">
        <v>243</v>
      </c>
      <c r="BD259" s="9">
        <v>8187</v>
      </c>
      <c r="BE259" s="9">
        <v>31873367</v>
      </c>
      <c r="BF259" s="9">
        <v>6100671</v>
      </c>
      <c r="BG259" s="49">
        <f t="shared" si="66"/>
        <v>-348020</v>
      </c>
      <c r="BI259" s="99">
        <f t="shared" si="55"/>
        <v>31525347</v>
      </c>
      <c r="BK259" s="55">
        <f t="shared" si="67"/>
        <v>-651879.76080210507</v>
      </c>
      <c r="BL259" s="92">
        <f t="shared" si="68"/>
        <v>-2.0259041142607629E-2</v>
      </c>
      <c r="BM259" s="55">
        <f t="shared" si="56"/>
        <v>-79.623764602675593</v>
      </c>
      <c r="BO259" s="40">
        <v>32525246.760802105</v>
      </c>
      <c r="BP259" s="41">
        <v>6056715.420074149</v>
      </c>
      <c r="BQ259" s="42">
        <v>-348020</v>
      </c>
      <c r="BR259" s="12"/>
      <c r="BS259" s="43">
        <v>32177226.760802105</v>
      </c>
      <c r="BT259" s="12"/>
      <c r="BU259" s="40">
        <v>-40124.888160000002</v>
      </c>
      <c r="BV259" s="41">
        <v>206606.36220000003</v>
      </c>
      <c r="BW259" s="42">
        <v>166481.47404000003</v>
      </c>
      <c r="BX259" s="44"/>
      <c r="BY259" s="43">
        <v>32343708.234842107</v>
      </c>
      <c r="BZ259" s="12"/>
      <c r="CA259" s="43">
        <v>777</v>
      </c>
    </row>
    <row r="260" spans="1:79" x14ac:dyDescent="0.25">
      <c r="A260" s="8">
        <v>778</v>
      </c>
      <c r="B260" s="8" t="s">
        <v>244</v>
      </c>
      <c r="C260" s="9">
        <v>7312</v>
      </c>
      <c r="D260" s="9">
        <v>24712506.874225013</v>
      </c>
      <c r="E260" s="9">
        <v>5624179.518109086</v>
      </c>
      <c r="F260" s="49">
        <v>-89331</v>
      </c>
      <c r="H260" s="96">
        <f t="shared" si="57"/>
        <v>24623175.874225013</v>
      </c>
      <c r="J260" s="135">
        <f t="shared" si="58"/>
        <v>-34743.40676504001</v>
      </c>
      <c r="K260" s="92">
        <f t="shared" si="59"/>
        <v>-1.4090161610604886E-3</v>
      </c>
      <c r="L260" s="129">
        <f t="shared" si="52"/>
        <v>-4.7515600061597389</v>
      </c>
      <c r="N260" s="116">
        <v>157859.46</v>
      </c>
      <c r="O260" s="117">
        <v>239181</v>
      </c>
      <c r="P260" s="118">
        <f t="shared" si="60"/>
        <v>81321.540000000008</v>
      </c>
      <c r="R260" s="138">
        <f t="shared" si="61"/>
        <v>24704497.414225012</v>
      </c>
      <c r="T260" s="8">
        <v>778</v>
      </c>
      <c r="U260" s="8" t="s">
        <v>244</v>
      </c>
      <c r="V260" s="9">
        <v>7312</v>
      </c>
      <c r="W260" s="9">
        <v>24762174.215979919</v>
      </c>
      <c r="X260" s="9">
        <v>5560257.6401163638</v>
      </c>
      <c r="Y260" s="49">
        <v>-89331</v>
      </c>
      <c r="AA260" s="96">
        <f t="shared" si="53"/>
        <v>24672843.215979919</v>
      </c>
      <c r="AC260" s="135">
        <f t="shared" si="62"/>
        <v>14923.934989865869</v>
      </c>
      <c r="AD260" s="92">
        <f t="shared" si="63"/>
        <v>6.0523902360940212E-4</v>
      </c>
      <c r="AE260" s="129">
        <f t="shared" si="54"/>
        <v>2.04101955550682</v>
      </c>
      <c r="AG260" s="116">
        <v>157859.46</v>
      </c>
      <c r="AH260" s="117">
        <v>239181</v>
      </c>
      <c r="AI260" s="118">
        <f t="shared" si="64"/>
        <v>81321.540000000008</v>
      </c>
      <c r="AK260" s="138">
        <f t="shared" si="65"/>
        <v>24754164.755979918</v>
      </c>
      <c r="AN260" s="40">
        <v>24747250.280990053</v>
      </c>
      <c r="AO260" s="41">
        <v>5449407.5446763709</v>
      </c>
      <c r="AP260" s="42">
        <v>-89331</v>
      </c>
      <c r="AQ260" s="12"/>
      <c r="AR260" s="43">
        <v>24657919.280990053</v>
      </c>
      <c r="AS260" s="12"/>
      <c r="AT260" s="40">
        <v>-113643.35952000001</v>
      </c>
      <c r="AU260" s="41">
        <v>272144.55600000004</v>
      </c>
      <c r="AV260" s="42">
        <v>158501.19648000004</v>
      </c>
      <c r="AW260" s="44"/>
      <c r="AX260" s="43">
        <v>24816420.477470051</v>
      </c>
      <c r="AY260" s="12"/>
      <c r="AZ260" s="43">
        <v>778</v>
      </c>
      <c r="BA260" s="10"/>
      <c r="BB260" s="8">
        <v>778</v>
      </c>
      <c r="BC260" s="8" t="s">
        <v>244</v>
      </c>
      <c r="BD260" s="9">
        <v>7312</v>
      </c>
      <c r="BE260" s="9">
        <v>24620816</v>
      </c>
      <c r="BF260" s="9">
        <v>5477267</v>
      </c>
      <c r="BG260" s="49">
        <f t="shared" si="66"/>
        <v>-89331</v>
      </c>
      <c r="BI260" s="99">
        <f t="shared" si="55"/>
        <v>24531485</v>
      </c>
      <c r="BK260" s="55">
        <f t="shared" si="67"/>
        <v>-126434.28099005297</v>
      </c>
      <c r="BL260" s="92">
        <f t="shared" si="68"/>
        <v>-5.1275324389405026E-3</v>
      </c>
      <c r="BM260" s="55">
        <f t="shared" si="56"/>
        <v>-17.291340397983173</v>
      </c>
      <c r="BO260" s="40">
        <v>24747250.280990053</v>
      </c>
      <c r="BP260" s="41">
        <v>5449407.5446763709</v>
      </c>
      <c r="BQ260" s="42">
        <v>-89331</v>
      </c>
      <c r="BR260" s="12"/>
      <c r="BS260" s="43">
        <v>24657919.280990053</v>
      </c>
      <c r="BT260" s="12"/>
      <c r="BU260" s="40">
        <v>-113643.35952000001</v>
      </c>
      <c r="BV260" s="41">
        <v>272144.55600000004</v>
      </c>
      <c r="BW260" s="42">
        <v>158501.19648000004</v>
      </c>
      <c r="BX260" s="44"/>
      <c r="BY260" s="43">
        <v>24816420.477470051</v>
      </c>
      <c r="BZ260" s="12"/>
      <c r="CA260" s="43">
        <v>778</v>
      </c>
    </row>
    <row r="261" spans="1:79" x14ac:dyDescent="0.25">
      <c r="A261" s="8">
        <v>781</v>
      </c>
      <c r="B261" s="8" t="s">
        <v>245</v>
      </c>
      <c r="C261" s="9">
        <v>3953</v>
      </c>
      <c r="D261" s="9">
        <v>13781110.874753192</v>
      </c>
      <c r="E261" s="9">
        <v>3344482.7424547337</v>
      </c>
      <c r="F261" s="49">
        <v>-287655</v>
      </c>
      <c r="H261" s="96">
        <f t="shared" si="57"/>
        <v>13493455.874753192</v>
      </c>
      <c r="J261" s="135">
        <f t="shared" si="58"/>
        <v>-787119.87977136113</v>
      </c>
      <c r="K261" s="92">
        <f t="shared" si="59"/>
        <v>-5.5118217451560092E-2</v>
      </c>
      <c r="L261" s="129">
        <f t="shared" si="52"/>
        <v>-199.11962554297017</v>
      </c>
      <c r="N261" s="116">
        <v>150880.08000000002</v>
      </c>
      <c r="O261" s="117">
        <v>159519.35</v>
      </c>
      <c r="P261" s="118">
        <f t="shared" si="60"/>
        <v>8639.2699999999895</v>
      </c>
      <c r="R261" s="138">
        <f t="shared" si="61"/>
        <v>13502095.144753192</v>
      </c>
      <c r="T261" s="8">
        <v>781</v>
      </c>
      <c r="U261" s="8" t="s">
        <v>245</v>
      </c>
      <c r="V261" s="9">
        <v>3953</v>
      </c>
      <c r="W261" s="9">
        <v>13841374.131662184</v>
      </c>
      <c r="X261" s="9">
        <v>3341119.9531200011</v>
      </c>
      <c r="Y261" s="49">
        <v>-287655</v>
      </c>
      <c r="AA261" s="96">
        <f t="shared" si="53"/>
        <v>13553719.131662184</v>
      </c>
      <c r="AC261" s="135">
        <f t="shared" si="62"/>
        <v>-726856.62286236882</v>
      </c>
      <c r="AD261" s="92">
        <f t="shared" si="63"/>
        <v>-5.0898271565281733E-2</v>
      </c>
      <c r="AE261" s="129">
        <f t="shared" si="54"/>
        <v>-183.87468324370576</v>
      </c>
      <c r="AG261" s="116">
        <v>150880.08000000002</v>
      </c>
      <c r="AH261" s="117">
        <v>159519.35</v>
      </c>
      <c r="AI261" s="118">
        <f t="shared" si="64"/>
        <v>8639.2699999999895</v>
      </c>
      <c r="AK261" s="138">
        <f t="shared" si="65"/>
        <v>13562358.401662184</v>
      </c>
      <c r="AN261" s="40">
        <v>14568230.754524553</v>
      </c>
      <c r="AO261" s="41">
        <v>3656542.5664000004</v>
      </c>
      <c r="AP261" s="42">
        <v>-287655</v>
      </c>
      <c r="AQ261" s="12"/>
      <c r="AR261" s="43">
        <v>14280575.754524553</v>
      </c>
      <c r="AS261" s="12"/>
      <c r="AT261" s="40">
        <v>-112736.21100000001</v>
      </c>
      <c r="AU261" s="41">
        <v>167099.38680000001</v>
      </c>
      <c r="AV261" s="42">
        <v>54363.175799999997</v>
      </c>
      <c r="AW261" s="44"/>
      <c r="AX261" s="43">
        <v>14334938.930324553</v>
      </c>
      <c r="AY261" s="12"/>
      <c r="AZ261" s="43">
        <v>781</v>
      </c>
      <c r="BA261" s="10"/>
      <c r="BB261" s="8">
        <v>781</v>
      </c>
      <c r="BC261" s="8" t="s">
        <v>245</v>
      </c>
      <c r="BD261" s="9">
        <v>3953</v>
      </c>
      <c r="BE261" s="9">
        <v>13968618</v>
      </c>
      <c r="BF261" s="9">
        <v>3423127</v>
      </c>
      <c r="BG261" s="49">
        <f t="shared" si="66"/>
        <v>-287655</v>
      </c>
      <c r="BI261" s="99">
        <f t="shared" si="55"/>
        <v>13680963</v>
      </c>
      <c r="BK261" s="55">
        <f t="shared" si="67"/>
        <v>-599612.75452455319</v>
      </c>
      <c r="BL261" s="92">
        <f t="shared" si="68"/>
        <v>-4.1987995780532604E-2</v>
      </c>
      <c r="BM261" s="55">
        <f t="shared" si="56"/>
        <v>-151.68549317595577</v>
      </c>
      <c r="BO261" s="40">
        <v>14568230.754524553</v>
      </c>
      <c r="BP261" s="41">
        <v>3656542.5664000004</v>
      </c>
      <c r="BQ261" s="42">
        <v>-287655</v>
      </c>
      <c r="BR261" s="12"/>
      <c r="BS261" s="43">
        <v>14280575.754524553</v>
      </c>
      <c r="BT261" s="12"/>
      <c r="BU261" s="40">
        <v>-112736.21100000001</v>
      </c>
      <c r="BV261" s="41">
        <v>167099.38680000001</v>
      </c>
      <c r="BW261" s="42">
        <v>54363.175799999997</v>
      </c>
      <c r="BX261" s="44"/>
      <c r="BY261" s="43">
        <v>14334938.930324553</v>
      </c>
      <c r="BZ261" s="12"/>
      <c r="CA261" s="43">
        <v>781</v>
      </c>
    </row>
    <row r="262" spans="1:79" x14ac:dyDescent="0.25">
      <c r="A262" s="8">
        <v>783</v>
      </c>
      <c r="B262" s="8" t="s">
        <v>246</v>
      </c>
      <c r="C262" s="9">
        <v>6988</v>
      </c>
      <c r="D262" s="9">
        <v>11756085.316513818</v>
      </c>
      <c r="E262" s="9">
        <v>1367821.8459572115</v>
      </c>
      <c r="F262" s="49">
        <v>-608449</v>
      </c>
      <c r="H262" s="96">
        <f t="shared" si="57"/>
        <v>11147636.316513818</v>
      </c>
      <c r="J262" s="135">
        <f t="shared" si="58"/>
        <v>-556290.62332409248</v>
      </c>
      <c r="K262" s="92">
        <f t="shared" si="59"/>
        <v>-4.7530254262830918E-2</v>
      </c>
      <c r="L262" s="129">
        <f t="shared" si="52"/>
        <v>-79.606557430465443</v>
      </c>
      <c r="N262" s="116">
        <v>169413.34</v>
      </c>
      <c r="O262" s="117">
        <v>54894</v>
      </c>
      <c r="P262" s="118">
        <f t="shared" si="60"/>
        <v>-114519.34</v>
      </c>
      <c r="R262" s="138">
        <f t="shared" si="61"/>
        <v>11033116.976513818</v>
      </c>
      <c r="T262" s="8">
        <v>783</v>
      </c>
      <c r="U262" s="8" t="s">
        <v>246</v>
      </c>
      <c r="V262" s="9">
        <v>6988</v>
      </c>
      <c r="W262" s="9">
        <v>11668895.246494353</v>
      </c>
      <c r="X262" s="9">
        <v>1303188.3990102308</v>
      </c>
      <c r="Y262" s="49">
        <v>-608449</v>
      </c>
      <c r="AA262" s="96">
        <f t="shared" si="53"/>
        <v>11060446.246494353</v>
      </c>
      <c r="AC262" s="135">
        <f t="shared" si="62"/>
        <v>-643480.69334355742</v>
      </c>
      <c r="AD262" s="92">
        <f t="shared" si="63"/>
        <v>-5.4979896632238297E-2</v>
      </c>
      <c r="AE262" s="129">
        <f t="shared" si="54"/>
        <v>-92.08367105660524</v>
      </c>
      <c r="AG262" s="116">
        <v>169413.34</v>
      </c>
      <c r="AH262" s="117">
        <v>54894</v>
      </c>
      <c r="AI262" s="118">
        <f t="shared" si="64"/>
        <v>-114519.34</v>
      </c>
      <c r="AK262" s="138">
        <f t="shared" si="65"/>
        <v>10945926.906494353</v>
      </c>
      <c r="AN262" s="40">
        <v>12312375.93983791</v>
      </c>
      <c r="AO262" s="41">
        <v>1521664.8250770774</v>
      </c>
      <c r="AP262" s="42">
        <v>-608449</v>
      </c>
      <c r="AQ262" s="12"/>
      <c r="AR262" s="43">
        <v>11703926.93983791</v>
      </c>
      <c r="AS262" s="12"/>
      <c r="AT262" s="40">
        <v>-166336.85615999997</v>
      </c>
      <c r="AU262" s="41">
        <v>38126.532000000007</v>
      </c>
      <c r="AV262" s="42">
        <v>-128210.32415999996</v>
      </c>
      <c r="AW262" s="44"/>
      <c r="AX262" s="43">
        <v>11575716.61567791</v>
      </c>
      <c r="AY262" s="12"/>
      <c r="AZ262" s="43">
        <v>783</v>
      </c>
      <c r="BA262" s="10"/>
      <c r="BB262" s="8">
        <v>783</v>
      </c>
      <c r="BC262" s="8" t="s">
        <v>246</v>
      </c>
      <c r="BD262" s="9">
        <v>6988</v>
      </c>
      <c r="BE262" s="9">
        <v>11699686</v>
      </c>
      <c r="BF262" s="9">
        <v>1366101</v>
      </c>
      <c r="BG262" s="49">
        <f t="shared" si="66"/>
        <v>-608449</v>
      </c>
      <c r="BI262" s="99">
        <f t="shared" si="55"/>
        <v>11091237</v>
      </c>
      <c r="BK262" s="55">
        <f t="shared" si="67"/>
        <v>-612689.93983791023</v>
      </c>
      <c r="BL262" s="92">
        <f t="shared" si="68"/>
        <v>-5.2349091291097508E-2</v>
      </c>
      <c r="BM262" s="55">
        <f t="shared" si="56"/>
        <v>-87.677438442746165</v>
      </c>
      <c r="BO262" s="40">
        <v>12312375.93983791</v>
      </c>
      <c r="BP262" s="41">
        <v>1521664.8250770774</v>
      </c>
      <c r="BQ262" s="42">
        <v>-608449</v>
      </c>
      <c r="BR262" s="12"/>
      <c r="BS262" s="43">
        <v>11703926.93983791</v>
      </c>
      <c r="BT262" s="12"/>
      <c r="BU262" s="40">
        <v>-166336.85615999997</v>
      </c>
      <c r="BV262" s="41">
        <v>38126.532000000007</v>
      </c>
      <c r="BW262" s="42">
        <v>-128210.32415999996</v>
      </c>
      <c r="BX262" s="44"/>
      <c r="BY262" s="43">
        <v>11575716.61567791</v>
      </c>
      <c r="BZ262" s="12"/>
      <c r="CA262" s="43">
        <v>783</v>
      </c>
    </row>
    <row r="263" spans="1:79" x14ac:dyDescent="0.25">
      <c r="A263" s="8">
        <v>785</v>
      </c>
      <c r="B263" s="8" t="s">
        <v>247</v>
      </c>
      <c r="C263" s="9">
        <v>3040</v>
      </c>
      <c r="D263" s="9">
        <v>12995278.159422185</v>
      </c>
      <c r="E263" s="9">
        <v>2755702.4477990689</v>
      </c>
      <c r="F263" s="49">
        <v>40393</v>
      </c>
      <c r="H263" s="96">
        <f t="shared" si="57"/>
        <v>13035671.159422185</v>
      </c>
      <c r="J263" s="135">
        <f t="shared" si="58"/>
        <v>-194125.12035705522</v>
      </c>
      <c r="K263" s="92">
        <f t="shared" si="59"/>
        <v>-1.4673326501161701E-2</v>
      </c>
      <c r="L263" s="129">
        <f t="shared" si="52"/>
        <v>-63.856947485873427</v>
      </c>
      <c r="N263" s="116">
        <v>23526</v>
      </c>
      <c r="O263" s="117">
        <v>40517</v>
      </c>
      <c r="P263" s="118">
        <f t="shared" si="60"/>
        <v>16991</v>
      </c>
      <c r="R263" s="138">
        <f t="shared" si="61"/>
        <v>13052662.159422185</v>
      </c>
      <c r="T263" s="8">
        <v>785</v>
      </c>
      <c r="U263" s="8" t="s">
        <v>247</v>
      </c>
      <c r="V263" s="9">
        <v>3040</v>
      </c>
      <c r="W263" s="9">
        <v>13036051.188577076</v>
      </c>
      <c r="X263" s="9">
        <v>2720739.7680148841</v>
      </c>
      <c r="Y263" s="49">
        <v>40393</v>
      </c>
      <c r="AA263" s="96">
        <f t="shared" si="53"/>
        <v>13076444.188577076</v>
      </c>
      <c r="AC263" s="135">
        <f t="shared" si="62"/>
        <v>-153352.09120216407</v>
      </c>
      <c r="AD263" s="92">
        <f t="shared" si="63"/>
        <v>-1.1591417430709143E-2</v>
      </c>
      <c r="AE263" s="129">
        <f t="shared" si="54"/>
        <v>-50.444766842817131</v>
      </c>
      <c r="AG263" s="116">
        <v>23526</v>
      </c>
      <c r="AH263" s="117">
        <v>40517</v>
      </c>
      <c r="AI263" s="118">
        <f t="shared" si="64"/>
        <v>16991</v>
      </c>
      <c r="AK263" s="138">
        <f t="shared" si="65"/>
        <v>13093435.188577076</v>
      </c>
      <c r="AN263" s="40">
        <v>13189403.27977924</v>
      </c>
      <c r="AO263" s="41">
        <v>2728270.0754195354</v>
      </c>
      <c r="AP263" s="42">
        <v>40393</v>
      </c>
      <c r="AQ263" s="12"/>
      <c r="AR263" s="43">
        <v>13229796.27977924</v>
      </c>
      <c r="AS263" s="12"/>
      <c r="AT263" s="40">
        <v>-44700.072</v>
      </c>
      <c r="AU263" s="41">
        <v>27608.868000000002</v>
      </c>
      <c r="AV263" s="42">
        <v>-17091.203999999998</v>
      </c>
      <c r="AW263" s="44"/>
      <c r="AX263" s="43">
        <v>13212705.075779241</v>
      </c>
      <c r="AY263" s="12"/>
      <c r="AZ263" s="43">
        <v>785</v>
      </c>
      <c r="BA263" s="10"/>
      <c r="BB263" s="8">
        <v>785</v>
      </c>
      <c r="BC263" s="8" t="s">
        <v>247</v>
      </c>
      <c r="BD263" s="9">
        <v>3040</v>
      </c>
      <c r="BE263" s="9">
        <v>13019716</v>
      </c>
      <c r="BF263" s="9">
        <v>2653306</v>
      </c>
      <c r="BG263" s="49">
        <f t="shared" si="66"/>
        <v>40393</v>
      </c>
      <c r="BI263" s="99">
        <f t="shared" si="55"/>
        <v>13060109</v>
      </c>
      <c r="BK263" s="55">
        <f t="shared" si="67"/>
        <v>-169687.27977924049</v>
      </c>
      <c r="BL263" s="92">
        <f t="shared" si="68"/>
        <v>-1.2826144574772847E-2</v>
      </c>
      <c r="BM263" s="55">
        <f t="shared" si="56"/>
        <v>-55.818184137908055</v>
      </c>
      <c r="BO263" s="40">
        <v>13189403.27977924</v>
      </c>
      <c r="BP263" s="41">
        <v>2728270.0754195354</v>
      </c>
      <c r="BQ263" s="42">
        <v>40393</v>
      </c>
      <c r="BR263" s="12"/>
      <c r="BS263" s="43">
        <v>13229796.27977924</v>
      </c>
      <c r="BT263" s="12"/>
      <c r="BU263" s="40">
        <v>-44700.072</v>
      </c>
      <c r="BV263" s="41">
        <v>27608.868000000002</v>
      </c>
      <c r="BW263" s="42">
        <v>-17091.203999999998</v>
      </c>
      <c r="BX263" s="44"/>
      <c r="BY263" s="43">
        <v>13212705.075779241</v>
      </c>
      <c r="BZ263" s="12"/>
      <c r="CA263" s="43">
        <v>785</v>
      </c>
    </row>
    <row r="264" spans="1:79" x14ac:dyDescent="0.25">
      <c r="A264" s="8">
        <v>790</v>
      </c>
      <c r="B264" s="8" t="s">
        <v>248</v>
      </c>
      <c r="C264" s="9">
        <v>25062</v>
      </c>
      <c r="D264" s="9">
        <v>64511011.127255306</v>
      </c>
      <c r="E264" s="9">
        <v>16715092.987257823</v>
      </c>
      <c r="F264" s="49">
        <v>-1697208</v>
      </c>
      <c r="H264" s="96">
        <f t="shared" si="57"/>
        <v>62813803.127255306</v>
      </c>
      <c r="J264" s="135">
        <f t="shared" si="58"/>
        <v>-889280.81335273385</v>
      </c>
      <c r="K264" s="92">
        <f t="shared" si="59"/>
        <v>-1.3959776487145149E-2</v>
      </c>
      <c r="L264" s="129">
        <f t="shared" si="52"/>
        <v>-35.483234113507855</v>
      </c>
      <c r="N264" s="116">
        <v>449098.27</v>
      </c>
      <c r="O264" s="117">
        <v>390858.35</v>
      </c>
      <c r="P264" s="118">
        <f t="shared" si="60"/>
        <v>-58239.920000000042</v>
      </c>
      <c r="R264" s="138">
        <f t="shared" si="61"/>
        <v>62755563.207255304</v>
      </c>
      <c r="T264" s="8">
        <v>790</v>
      </c>
      <c r="U264" s="8" t="s">
        <v>248</v>
      </c>
      <c r="V264" s="9">
        <v>25062</v>
      </c>
      <c r="W264" s="9">
        <v>64416663.513879649</v>
      </c>
      <c r="X264" s="9">
        <v>16504331.681133507</v>
      </c>
      <c r="Y264" s="49">
        <v>-1697208</v>
      </c>
      <c r="AA264" s="96">
        <f t="shared" si="53"/>
        <v>62719455.513879649</v>
      </c>
      <c r="AC264" s="135">
        <f t="shared" si="62"/>
        <v>-983628.42672839016</v>
      </c>
      <c r="AD264" s="92">
        <f t="shared" si="63"/>
        <v>-1.5440829013010599E-2</v>
      </c>
      <c r="AE264" s="129">
        <f t="shared" si="54"/>
        <v>-39.247802518888761</v>
      </c>
      <c r="AG264" s="116">
        <v>449098.27</v>
      </c>
      <c r="AH264" s="117">
        <v>390858.35</v>
      </c>
      <c r="AI264" s="118">
        <f t="shared" si="64"/>
        <v>-58239.920000000042</v>
      </c>
      <c r="AK264" s="138">
        <f t="shared" si="65"/>
        <v>62661215.593879648</v>
      </c>
      <c r="AN264" s="40">
        <v>65400291.940608039</v>
      </c>
      <c r="AO264" s="41">
        <v>16774921.861401457</v>
      </c>
      <c r="AP264" s="42">
        <v>-1697208</v>
      </c>
      <c r="AQ264" s="12"/>
      <c r="AR264" s="43">
        <v>63703083.940608039</v>
      </c>
      <c r="AS264" s="12"/>
      <c r="AT264" s="40">
        <v>-565442.76371999993</v>
      </c>
      <c r="AU264" s="41">
        <v>338142.89759999997</v>
      </c>
      <c r="AV264" s="42">
        <v>-227299.86611999996</v>
      </c>
      <c r="AW264" s="44"/>
      <c r="AX264" s="43">
        <v>63475784.074488036</v>
      </c>
      <c r="AY264" s="12"/>
      <c r="AZ264" s="43">
        <v>790</v>
      </c>
      <c r="BA264" s="10"/>
      <c r="BB264" s="8">
        <v>790</v>
      </c>
      <c r="BC264" s="8" t="s">
        <v>248</v>
      </c>
      <c r="BD264" s="9">
        <v>25062</v>
      </c>
      <c r="BE264" s="9">
        <v>64560754</v>
      </c>
      <c r="BF264" s="9">
        <v>16688716</v>
      </c>
      <c r="BG264" s="49">
        <f t="shared" si="66"/>
        <v>-1697208</v>
      </c>
      <c r="BI264" s="99">
        <f t="shared" si="55"/>
        <v>62863546</v>
      </c>
      <c r="BK264" s="55">
        <f t="shared" si="67"/>
        <v>-839537.9406080395</v>
      </c>
      <c r="BL264" s="92">
        <f t="shared" si="68"/>
        <v>-1.3178921469339876E-2</v>
      </c>
      <c r="BM264" s="55">
        <f t="shared" si="56"/>
        <v>-33.498441489427798</v>
      </c>
      <c r="BO264" s="40">
        <v>65400291.940608039</v>
      </c>
      <c r="BP264" s="41">
        <v>16774921.861401457</v>
      </c>
      <c r="BQ264" s="42">
        <v>-1697208</v>
      </c>
      <c r="BR264" s="12"/>
      <c r="BS264" s="43">
        <v>63703083.940608039</v>
      </c>
      <c r="BT264" s="12"/>
      <c r="BU264" s="40">
        <v>-565442.76371999993</v>
      </c>
      <c r="BV264" s="41">
        <v>338142.89759999997</v>
      </c>
      <c r="BW264" s="42">
        <v>-227299.86611999996</v>
      </c>
      <c r="BX264" s="44"/>
      <c r="BY264" s="43">
        <v>63475784.074488036</v>
      </c>
      <c r="BZ264" s="12"/>
      <c r="CA264" s="43">
        <v>790</v>
      </c>
    </row>
    <row r="265" spans="1:79" x14ac:dyDescent="0.25">
      <c r="A265" s="8">
        <v>791</v>
      </c>
      <c r="B265" s="8" t="s">
        <v>249</v>
      </c>
      <c r="C265" s="9">
        <v>5583</v>
      </c>
      <c r="D265" s="9">
        <v>22889879.758072488</v>
      </c>
      <c r="E265" s="9">
        <v>5759482.9798220228</v>
      </c>
      <c r="F265" s="49">
        <v>-555537</v>
      </c>
      <c r="H265" s="96">
        <f t="shared" si="57"/>
        <v>22334342.758072488</v>
      </c>
      <c r="J265" s="135">
        <f t="shared" si="58"/>
        <v>-484905.56175574288</v>
      </c>
      <c r="K265" s="92">
        <f t="shared" si="59"/>
        <v>-2.1249848152727974E-2</v>
      </c>
      <c r="L265" s="129">
        <f t="shared" si="52"/>
        <v>-86.8539426393951</v>
      </c>
      <c r="N265" s="116">
        <v>192259.7</v>
      </c>
      <c r="O265" s="117">
        <v>201278</v>
      </c>
      <c r="P265" s="118">
        <f t="shared" si="60"/>
        <v>9018.2999999999884</v>
      </c>
      <c r="R265" s="138">
        <f t="shared" si="61"/>
        <v>22343361.058072489</v>
      </c>
      <c r="T265" s="8">
        <v>791</v>
      </c>
      <c r="U265" s="8" t="s">
        <v>249</v>
      </c>
      <c r="V265" s="9">
        <v>5583</v>
      </c>
      <c r="W265" s="9">
        <v>22948701.737942487</v>
      </c>
      <c r="X265" s="9">
        <v>5724025.940124047</v>
      </c>
      <c r="Y265" s="49">
        <v>-555537</v>
      </c>
      <c r="AA265" s="96">
        <f t="shared" si="53"/>
        <v>22393164.737942487</v>
      </c>
      <c r="AC265" s="135">
        <f t="shared" si="62"/>
        <v>-426083.58188574389</v>
      </c>
      <c r="AD265" s="92">
        <f t="shared" si="63"/>
        <v>-1.8672112942279037E-2</v>
      </c>
      <c r="AE265" s="129">
        <f t="shared" si="54"/>
        <v>-76.318033653187157</v>
      </c>
      <c r="AG265" s="116">
        <v>192259.7</v>
      </c>
      <c r="AH265" s="117">
        <v>201278</v>
      </c>
      <c r="AI265" s="118">
        <f t="shared" si="64"/>
        <v>9018.2999999999884</v>
      </c>
      <c r="AK265" s="138">
        <f t="shared" si="65"/>
        <v>22402183.037942488</v>
      </c>
      <c r="AN265" s="40">
        <v>23374785.319828231</v>
      </c>
      <c r="AO265" s="41">
        <v>5966309.9511838229</v>
      </c>
      <c r="AP265" s="42">
        <v>-555537</v>
      </c>
      <c r="AQ265" s="12"/>
      <c r="AR265" s="43">
        <v>22819248.319828231</v>
      </c>
      <c r="AS265" s="12"/>
      <c r="AT265" s="40">
        <v>-178997.49420000002</v>
      </c>
      <c r="AU265" s="41">
        <v>173541.45600000001</v>
      </c>
      <c r="AV265" s="42">
        <v>-5456.03820000001</v>
      </c>
      <c r="AW265" s="44"/>
      <c r="AX265" s="43">
        <v>22813792.281628232</v>
      </c>
      <c r="AY265" s="12"/>
      <c r="AZ265" s="43">
        <v>791</v>
      </c>
      <c r="BA265" s="10"/>
      <c r="BB265" s="8">
        <v>791</v>
      </c>
      <c r="BC265" s="8" t="s">
        <v>249</v>
      </c>
      <c r="BD265" s="9">
        <v>5583</v>
      </c>
      <c r="BE265" s="9">
        <v>22745989</v>
      </c>
      <c r="BF265" s="9">
        <v>5587225</v>
      </c>
      <c r="BG265" s="49">
        <f t="shared" si="66"/>
        <v>-555537</v>
      </c>
      <c r="BI265" s="99">
        <f t="shared" si="55"/>
        <v>22190452</v>
      </c>
      <c r="BK265" s="55">
        <f t="shared" si="67"/>
        <v>-628796.31982823089</v>
      </c>
      <c r="BL265" s="92">
        <f t="shared" si="68"/>
        <v>-2.7555522908344603E-2</v>
      </c>
      <c r="BM265" s="55">
        <f t="shared" si="56"/>
        <v>-112.62696038478074</v>
      </c>
      <c r="BO265" s="40">
        <v>23374785.319828231</v>
      </c>
      <c r="BP265" s="41">
        <v>5966309.9511838229</v>
      </c>
      <c r="BQ265" s="42">
        <v>-555537</v>
      </c>
      <c r="BR265" s="12"/>
      <c r="BS265" s="43">
        <v>22819248.319828231</v>
      </c>
      <c r="BT265" s="12"/>
      <c r="BU265" s="40">
        <v>-178997.49420000002</v>
      </c>
      <c r="BV265" s="41">
        <v>173541.45600000001</v>
      </c>
      <c r="BW265" s="42">
        <v>-5456.03820000001</v>
      </c>
      <c r="BX265" s="44"/>
      <c r="BY265" s="43">
        <v>22813792.281628232</v>
      </c>
      <c r="BZ265" s="12"/>
      <c r="CA265" s="43">
        <v>791</v>
      </c>
    </row>
    <row r="266" spans="1:79" x14ac:dyDescent="0.25">
      <c r="A266" s="8">
        <v>831</v>
      </c>
      <c r="B266" s="8" t="s">
        <v>250</v>
      </c>
      <c r="C266" s="9">
        <v>4832</v>
      </c>
      <c r="D266" s="9">
        <v>6999160.6940564979</v>
      </c>
      <c r="E266" s="9">
        <v>906524.92345199781</v>
      </c>
      <c r="F266" s="49">
        <v>-831822</v>
      </c>
      <c r="H266" s="96">
        <f t="shared" si="57"/>
        <v>6167338.6940564979</v>
      </c>
      <c r="J266" s="135">
        <f t="shared" si="58"/>
        <v>17919.247348076664</v>
      </c>
      <c r="K266" s="92">
        <f t="shared" si="59"/>
        <v>2.9139738317359759E-3</v>
      </c>
      <c r="L266" s="129">
        <f t="shared" si="52"/>
        <v>3.7084535074661971</v>
      </c>
      <c r="N266" s="116">
        <v>293800.53000000003</v>
      </c>
      <c r="O266" s="117">
        <v>44503.35</v>
      </c>
      <c r="P266" s="118">
        <f t="shared" si="60"/>
        <v>-249297.18000000002</v>
      </c>
      <c r="R266" s="138">
        <f t="shared" si="61"/>
        <v>5918041.5140564982</v>
      </c>
      <c r="T266" s="8">
        <v>831</v>
      </c>
      <c r="U266" s="8" t="s">
        <v>250</v>
      </c>
      <c r="V266" s="9">
        <v>4832</v>
      </c>
      <c r="W266" s="9">
        <v>6905320.8808810115</v>
      </c>
      <c r="X266" s="9">
        <v>824736.36906400102</v>
      </c>
      <c r="Y266" s="49">
        <v>-831822</v>
      </c>
      <c r="AA266" s="96">
        <f t="shared" si="53"/>
        <v>6073498.8808810115</v>
      </c>
      <c r="AC266" s="135">
        <f t="shared" si="62"/>
        <v>-75920.565827409737</v>
      </c>
      <c r="AD266" s="92">
        <f t="shared" si="63"/>
        <v>-1.234597289798592E-2</v>
      </c>
      <c r="AE266" s="129">
        <f t="shared" si="54"/>
        <v>-15.71203762984473</v>
      </c>
      <c r="AG266" s="116">
        <v>293800.53000000003</v>
      </c>
      <c r="AH266" s="117">
        <v>44503.35</v>
      </c>
      <c r="AI266" s="118">
        <f t="shared" si="64"/>
        <v>-249297.18000000002</v>
      </c>
      <c r="AK266" s="138">
        <f t="shared" si="65"/>
        <v>5824201.7008810118</v>
      </c>
      <c r="AN266" s="40">
        <v>6981241.4467084212</v>
      </c>
      <c r="AO266" s="41">
        <v>802931.86967200611</v>
      </c>
      <c r="AP266" s="42">
        <v>-831822</v>
      </c>
      <c r="AQ266" s="12"/>
      <c r="AR266" s="43">
        <v>6149419.4467084212</v>
      </c>
      <c r="AS266" s="12"/>
      <c r="AT266" s="40">
        <v>-299727.12983999995</v>
      </c>
      <c r="AU266" s="41">
        <v>51273.612000000001</v>
      </c>
      <c r="AV266" s="42">
        <v>-248453.51783999996</v>
      </c>
      <c r="AW266" s="44"/>
      <c r="AX266" s="43">
        <v>5900965.9288684214</v>
      </c>
      <c r="AY266" s="12"/>
      <c r="AZ266" s="43">
        <v>831</v>
      </c>
      <c r="BA266" s="10"/>
      <c r="BB266" s="8">
        <v>831</v>
      </c>
      <c r="BC266" s="8" t="s">
        <v>250</v>
      </c>
      <c r="BD266" s="9">
        <v>4832</v>
      </c>
      <c r="BE266" s="9">
        <v>6997600</v>
      </c>
      <c r="BF266" s="9">
        <v>897178</v>
      </c>
      <c r="BG266" s="49">
        <f t="shared" si="66"/>
        <v>-831822</v>
      </c>
      <c r="BI266" s="99">
        <f t="shared" si="55"/>
        <v>6165778</v>
      </c>
      <c r="BK266" s="55">
        <f t="shared" si="67"/>
        <v>16358.553291578777</v>
      </c>
      <c r="BL266" s="92">
        <f t="shared" si="68"/>
        <v>2.6601784824313722E-3</v>
      </c>
      <c r="BM266" s="55">
        <f t="shared" si="56"/>
        <v>3.3854621878267337</v>
      </c>
      <c r="BO266" s="40">
        <v>6981241.4467084212</v>
      </c>
      <c r="BP266" s="41">
        <v>802931.86967200611</v>
      </c>
      <c r="BQ266" s="42">
        <v>-831822</v>
      </c>
      <c r="BR266" s="12"/>
      <c r="BS266" s="43">
        <v>6149419.4467084212</v>
      </c>
      <c r="BT266" s="12"/>
      <c r="BU266" s="40">
        <v>-299727.12983999995</v>
      </c>
      <c r="BV266" s="41">
        <v>51273.612000000001</v>
      </c>
      <c r="BW266" s="42">
        <v>-248453.51783999996</v>
      </c>
      <c r="BX266" s="44"/>
      <c r="BY266" s="43">
        <v>5900965.9288684214</v>
      </c>
      <c r="BZ266" s="12"/>
      <c r="CA266" s="43">
        <v>831</v>
      </c>
    </row>
    <row r="267" spans="1:79" x14ac:dyDescent="0.25">
      <c r="A267" s="8">
        <v>832</v>
      </c>
      <c r="B267" s="8" t="s">
        <v>251</v>
      </c>
      <c r="C267" s="9">
        <v>4133</v>
      </c>
      <c r="D267" s="9">
        <v>17953415.375826932</v>
      </c>
      <c r="E267" s="9">
        <v>3809836.3614868298</v>
      </c>
      <c r="F267" s="49">
        <v>14720</v>
      </c>
      <c r="H267" s="96">
        <f t="shared" si="57"/>
        <v>17968135.375826932</v>
      </c>
      <c r="J267" s="135">
        <f t="shared" si="58"/>
        <v>-461722.49704741687</v>
      </c>
      <c r="K267" s="92">
        <f t="shared" si="59"/>
        <v>-2.5052960268727557E-2</v>
      </c>
      <c r="L267" s="129">
        <f t="shared" si="52"/>
        <v>-111.71606509736677</v>
      </c>
      <c r="N267" s="116">
        <v>57573.35</v>
      </c>
      <c r="O267" s="117">
        <v>36596</v>
      </c>
      <c r="P267" s="118">
        <f t="shared" si="60"/>
        <v>-20977.35</v>
      </c>
      <c r="R267" s="138">
        <f t="shared" si="61"/>
        <v>17947158.025826931</v>
      </c>
      <c r="T267" s="8">
        <v>832</v>
      </c>
      <c r="U267" s="8" t="s">
        <v>251</v>
      </c>
      <c r="V267" s="9">
        <v>4133</v>
      </c>
      <c r="W267" s="9">
        <v>18006236.774399675</v>
      </c>
      <c r="X267" s="9">
        <v>3804168.2252800018</v>
      </c>
      <c r="Y267" s="49">
        <v>14720</v>
      </c>
      <c r="AA267" s="96">
        <f t="shared" si="53"/>
        <v>18020956.774399675</v>
      </c>
      <c r="AC267" s="135">
        <f t="shared" si="62"/>
        <v>-408901.09847467393</v>
      </c>
      <c r="AD267" s="92">
        <f t="shared" si="63"/>
        <v>-2.2186882899216904E-2</v>
      </c>
      <c r="AE267" s="129">
        <f t="shared" si="54"/>
        <v>-98.935663797404771</v>
      </c>
      <c r="AG267" s="116">
        <v>57573.35</v>
      </c>
      <c r="AH267" s="117">
        <v>36596</v>
      </c>
      <c r="AI267" s="118">
        <f t="shared" si="64"/>
        <v>-20977.35</v>
      </c>
      <c r="AK267" s="138">
        <f t="shared" si="65"/>
        <v>17999979.424399674</v>
      </c>
      <c r="AN267" s="40">
        <v>18415137.872874349</v>
      </c>
      <c r="AO267" s="41">
        <v>3825213.1560858563</v>
      </c>
      <c r="AP267" s="42">
        <v>14720</v>
      </c>
      <c r="AQ267" s="12"/>
      <c r="AR267" s="43">
        <v>18429857.872874349</v>
      </c>
      <c r="AS267" s="12"/>
      <c r="AT267" s="40">
        <v>-60542.303400000004</v>
      </c>
      <c r="AU267" s="41">
        <v>47395.223399999995</v>
      </c>
      <c r="AV267" s="42">
        <v>-13147.080000000009</v>
      </c>
      <c r="AW267" s="44"/>
      <c r="AX267" s="43">
        <v>18416710.792874351</v>
      </c>
      <c r="AY267" s="12"/>
      <c r="AZ267" s="43">
        <v>832</v>
      </c>
      <c r="BA267" s="10"/>
      <c r="BB267" s="8">
        <v>832</v>
      </c>
      <c r="BC267" s="8" t="s">
        <v>251</v>
      </c>
      <c r="BD267" s="9">
        <v>4133</v>
      </c>
      <c r="BE267" s="9">
        <v>17960998</v>
      </c>
      <c r="BF267" s="9">
        <v>3785454</v>
      </c>
      <c r="BG267" s="49">
        <f t="shared" si="66"/>
        <v>14720</v>
      </c>
      <c r="BI267" s="99">
        <f t="shared" si="55"/>
        <v>17975718</v>
      </c>
      <c r="BK267" s="55">
        <f t="shared" si="67"/>
        <v>-454139.87287434936</v>
      </c>
      <c r="BL267" s="92">
        <f t="shared" si="68"/>
        <v>-2.4641528763103857E-2</v>
      </c>
      <c r="BM267" s="55">
        <f t="shared" si="56"/>
        <v>-109.88141129309203</v>
      </c>
      <c r="BO267" s="40">
        <v>18415137.872874349</v>
      </c>
      <c r="BP267" s="41">
        <v>3825213.1560858563</v>
      </c>
      <c r="BQ267" s="42">
        <v>14720</v>
      </c>
      <c r="BR267" s="12"/>
      <c r="BS267" s="43">
        <v>18429857.872874349</v>
      </c>
      <c r="BT267" s="12"/>
      <c r="BU267" s="40">
        <v>-60542.303400000004</v>
      </c>
      <c r="BV267" s="41">
        <v>47395.223399999995</v>
      </c>
      <c r="BW267" s="42">
        <v>-13147.080000000009</v>
      </c>
      <c r="BX267" s="44"/>
      <c r="BY267" s="43">
        <v>18416710.792874351</v>
      </c>
      <c r="BZ267" s="12"/>
      <c r="CA267" s="43">
        <v>832</v>
      </c>
    </row>
    <row r="268" spans="1:79" x14ac:dyDescent="0.25">
      <c r="A268" s="8">
        <v>833</v>
      </c>
      <c r="B268" s="8" t="s">
        <v>252</v>
      </c>
      <c r="C268" s="9">
        <v>1622</v>
      </c>
      <c r="D268" s="9">
        <v>4667462.7811067663</v>
      </c>
      <c r="E268" s="9">
        <v>950482.50924722827</v>
      </c>
      <c r="F268" s="49">
        <v>-357179</v>
      </c>
      <c r="H268" s="96">
        <f t="shared" si="57"/>
        <v>4310283.7811067663</v>
      </c>
      <c r="J268" s="135">
        <f t="shared" si="58"/>
        <v>-136628.45069785975</v>
      </c>
      <c r="K268" s="92">
        <f t="shared" si="59"/>
        <v>-3.0724341650074302E-2</v>
      </c>
      <c r="L268" s="129">
        <f t="shared" si="52"/>
        <v>-84.234556533822285</v>
      </c>
      <c r="N268" s="116">
        <v>20912</v>
      </c>
      <c r="O268" s="117">
        <v>94104</v>
      </c>
      <c r="P268" s="118">
        <f t="shared" si="60"/>
        <v>73192</v>
      </c>
      <c r="R268" s="138">
        <f t="shared" si="61"/>
        <v>4383475.7811067663</v>
      </c>
      <c r="T268" s="8">
        <v>833</v>
      </c>
      <c r="U268" s="8" t="s">
        <v>252</v>
      </c>
      <c r="V268" s="9">
        <v>1622</v>
      </c>
      <c r="W268" s="9">
        <v>4658621.6760590011</v>
      </c>
      <c r="X268" s="9">
        <v>934147.84029301221</v>
      </c>
      <c r="Y268" s="49">
        <v>-357179</v>
      </c>
      <c r="AA268" s="96">
        <f t="shared" si="53"/>
        <v>4301442.6760590011</v>
      </c>
      <c r="AC268" s="135">
        <f t="shared" si="62"/>
        <v>-145469.55574562494</v>
      </c>
      <c r="AD268" s="92">
        <f t="shared" si="63"/>
        <v>-3.271248636418244E-2</v>
      </c>
      <c r="AE268" s="129">
        <f t="shared" si="54"/>
        <v>-89.685299473258283</v>
      </c>
      <c r="AG268" s="116">
        <v>20912</v>
      </c>
      <c r="AH268" s="117">
        <v>94104</v>
      </c>
      <c r="AI268" s="118">
        <f t="shared" si="64"/>
        <v>73192</v>
      </c>
      <c r="AK268" s="138">
        <f t="shared" si="65"/>
        <v>4374634.6760590011</v>
      </c>
      <c r="AN268" s="40">
        <v>4804091.2318046261</v>
      </c>
      <c r="AO268" s="41">
        <v>950348.87953951291</v>
      </c>
      <c r="AP268" s="42">
        <v>-357179</v>
      </c>
      <c r="AQ268" s="12"/>
      <c r="AR268" s="43">
        <v>4446912.2318046261</v>
      </c>
      <c r="AS268" s="12"/>
      <c r="AT268" s="40">
        <v>-17091.204000000002</v>
      </c>
      <c r="AU268" s="41">
        <v>168282.62400000001</v>
      </c>
      <c r="AV268" s="42">
        <v>151191.42000000001</v>
      </c>
      <c r="AW268" s="44"/>
      <c r="AX268" s="43">
        <v>4598103.651804626</v>
      </c>
      <c r="AY268" s="12"/>
      <c r="AZ268" s="43">
        <v>833</v>
      </c>
      <c r="BA268" s="10"/>
      <c r="BB268" s="8">
        <v>833</v>
      </c>
      <c r="BC268" s="8" t="s">
        <v>252</v>
      </c>
      <c r="BD268" s="9">
        <v>1622</v>
      </c>
      <c r="BE268" s="9">
        <v>4666977</v>
      </c>
      <c r="BF268" s="9">
        <v>893058</v>
      </c>
      <c r="BG268" s="49">
        <f t="shared" si="66"/>
        <v>-357179</v>
      </c>
      <c r="BI268" s="99">
        <f t="shared" si="55"/>
        <v>4309798</v>
      </c>
      <c r="BK268" s="55">
        <f t="shared" si="67"/>
        <v>-137114.23180462606</v>
      </c>
      <c r="BL268" s="92">
        <f t="shared" si="68"/>
        <v>-3.0833581743299435E-2</v>
      </c>
      <c r="BM268" s="55">
        <f t="shared" si="56"/>
        <v>-84.534051667463658</v>
      </c>
      <c r="BO268" s="40">
        <v>4804091.2318046261</v>
      </c>
      <c r="BP268" s="41">
        <v>950348.87953951291</v>
      </c>
      <c r="BQ268" s="42">
        <v>-357179</v>
      </c>
      <c r="BR268" s="12"/>
      <c r="BS268" s="43">
        <v>4446912.2318046261</v>
      </c>
      <c r="BT268" s="12"/>
      <c r="BU268" s="40">
        <v>-17091.204000000002</v>
      </c>
      <c r="BV268" s="41">
        <v>168282.62400000001</v>
      </c>
      <c r="BW268" s="42">
        <v>151191.42000000001</v>
      </c>
      <c r="BX268" s="44"/>
      <c r="BY268" s="43">
        <v>4598103.651804626</v>
      </c>
      <c r="BZ268" s="12"/>
      <c r="CA268" s="43">
        <v>833</v>
      </c>
    </row>
    <row r="269" spans="1:79" x14ac:dyDescent="0.25">
      <c r="A269" s="8">
        <v>834</v>
      </c>
      <c r="B269" s="8" t="s">
        <v>253</v>
      </c>
      <c r="C269" s="9">
        <v>6241</v>
      </c>
      <c r="D269" s="9">
        <v>12893082.78726631</v>
      </c>
      <c r="E269" s="9">
        <v>2868939.7229169207</v>
      </c>
      <c r="F269" s="49">
        <v>-1416906</v>
      </c>
      <c r="H269" s="96">
        <f t="shared" si="57"/>
        <v>11476176.78726631</v>
      </c>
      <c r="J269" s="135">
        <f t="shared" si="58"/>
        <v>-854421.41937870532</v>
      </c>
      <c r="K269" s="92">
        <f t="shared" si="59"/>
        <v>-6.92927792358244E-2</v>
      </c>
      <c r="L269" s="129">
        <f t="shared" si="52"/>
        <v>-136.90456968093341</v>
      </c>
      <c r="N269" s="116">
        <v>209799.64</v>
      </c>
      <c r="O269" s="117">
        <v>149063.35</v>
      </c>
      <c r="P269" s="118">
        <f t="shared" si="60"/>
        <v>-60736.290000000008</v>
      </c>
      <c r="R269" s="138">
        <f t="shared" si="61"/>
        <v>11415440.497266311</v>
      </c>
      <c r="T269" s="8">
        <v>834</v>
      </c>
      <c r="U269" s="8" t="s">
        <v>253</v>
      </c>
      <c r="V269" s="9">
        <v>6241</v>
      </c>
      <c r="W269" s="9">
        <v>12862796.741087385</v>
      </c>
      <c r="X269" s="9">
        <v>2842683.1475199992</v>
      </c>
      <c r="Y269" s="49">
        <v>-1416906</v>
      </c>
      <c r="AA269" s="96">
        <f t="shared" si="53"/>
        <v>11445890.741087385</v>
      </c>
      <c r="AC269" s="135">
        <f t="shared" si="62"/>
        <v>-884707.46555763111</v>
      </c>
      <c r="AD269" s="92">
        <f t="shared" si="63"/>
        <v>-7.1748949299220391E-2</v>
      </c>
      <c r="AE269" s="129">
        <f t="shared" si="54"/>
        <v>-141.75732503727465</v>
      </c>
      <c r="AG269" s="116">
        <v>209799.64</v>
      </c>
      <c r="AH269" s="117">
        <v>149063.35</v>
      </c>
      <c r="AI269" s="118">
        <f t="shared" si="64"/>
        <v>-60736.290000000008</v>
      </c>
      <c r="AK269" s="138">
        <f t="shared" si="65"/>
        <v>11385154.451087385</v>
      </c>
      <c r="AN269" s="40">
        <v>13747504.206645016</v>
      </c>
      <c r="AO269" s="41">
        <v>3224219.4707569266</v>
      </c>
      <c r="AP269" s="42">
        <v>-1416906</v>
      </c>
      <c r="AQ269" s="12"/>
      <c r="AR269" s="43">
        <v>12330598.206645016</v>
      </c>
      <c r="AS269" s="12"/>
      <c r="AT269" s="40">
        <v>-282846.27911999996</v>
      </c>
      <c r="AU269" s="41">
        <v>143434.64280000003</v>
      </c>
      <c r="AV269" s="42">
        <v>-139411.63631999993</v>
      </c>
      <c r="AW269" s="44"/>
      <c r="AX269" s="43">
        <v>12191186.570325015</v>
      </c>
      <c r="AY269" s="12"/>
      <c r="AZ269" s="43">
        <v>834</v>
      </c>
      <c r="BA269" s="10"/>
      <c r="BB269" s="8">
        <v>834</v>
      </c>
      <c r="BC269" s="8" t="s">
        <v>253</v>
      </c>
      <c r="BD269" s="9">
        <v>6241</v>
      </c>
      <c r="BE269" s="9">
        <v>12853005</v>
      </c>
      <c r="BF269" s="9">
        <v>2812098</v>
      </c>
      <c r="BG269" s="49">
        <f t="shared" si="66"/>
        <v>-1416906</v>
      </c>
      <c r="BI269" s="99">
        <f t="shared" si="55"/>
        <v>11436099</v>
      </c>
      <c r="BK269" s="55">
        <f t="shared" si="67"/>
        <v>-894499.20664501563</v>
      </c>
      <c r="BL269" s="92">
        <f t="shared" si="68"/>
        <v>-7.2543050357683853E-2</v>
      </c>
      <c r="BM269" s="55">
        <f t="shared" si="56"/>
        <v>-143.32626288175223</v>
      </c>
      <c r="BO269" s="40">
        <v>13747504.206645016</v>
      </c>
      <c r="BP269" s="41">
        <v>3224219.4707569266</v>
      </c>
      <c r="BQ269" s="42">
        <v>-1416906</v>
      </c>
      <c r="BR269" s="12"/>
      <c r="BS269" s="43">
        <v>12330598.206645016</v>
      </c>
      <c r="BT269" s="12"/>
      <c r="BU269" s="40">
        <v>-282846.27911999996</v>
      </c>
      <c r="BV269" s="41">
        <v>143434.64280000003</v>
      </c>
      <c r="BW269" s="42">
        <v>-139411.63631999993</v>
      </c>
      <c r="BX269" s="44"/>
      <c r="BY269" s="43">
        <v>12191186.570325015</v>
      </c>
      <c r="BZ269" s="12"/>
      <c r="CA269" s="43">
        <v>834</v>
      </c>
    </row>
    <row r="270" spans="1:79" x14ac:dyDescent="0.25">
      <c r="A270" s="8">
        <v>837</v>
      </c>
      <c r="B270" s="8" t="s">
        <v>254</v>
      </c>
      <c r="C270" s="9">
        <v>228274</v>
      </c>
      <c r="D270" s="9">
        <v>227732536.67149845</v>
      </c>
      <c r="E270" s="9">
        <v>7673943.3894197335</v>
      </c>
      <c r="F270" s="49">
        <v>63739343</v>
      </c>
      <c r="H270" s="96">
        <f t="shared" si="57"/>
        <v>291471879.67149842</v>
      </c>
      <c r="J270" s="135">
        <f t="shared" si="58"/>
        <v>6230909.1726538539</v>
      </c>
      <c r="K270" s="92">
        <f t="shared" si="59"/>
        <v>2.1844369557980779E-2</v>
      </c>
      <c r="L270" s="129">
        <f t="shared" si="52"/>
        <v>27.295746220129555</v>
      </c>
      <c r="N270" s="116">
        <v>12976573.026000001</v>
      </c>
      <c r="O270" s="117">
        <v>3508576.15</v>
      </c>
      <c r="P270" s="118">
        <f t="shared" si="60"/>
        <v>-9467996.8760000002</v>
      </c>
      <c r="R270" s="138">
        <f t="shared" si="61"/>
        <v>282003882.79549843</v>
      </c>
      <c r="T270" s="8">
        <v>837</v>
      </c>
      <c r="U270" s="8" t="s">
        <v>254</v>
      </c>
      <c r="V270" s="9">
        <v>228274</v>
      </c>
      <c r="W270" s="9">
        <v>224510549.68681717</v>
      </c>
      <c r="X270" s="9">
        <v>6441298.4607959157</v>
      </c>
      <c r="Y270" s="49">
        <v>63739343</v>
      </c>
      <c r="AA270" s="96">
        <f t="shared" si="53"/>
        <v>288249892.68681717</v>
      </c>
      <c r="AC270" s="135">
        <f t="shared" si="62"/>
        <v>3008922.1879726052</v>
      </c>
      <c r="AD270" s="92">
        <f t="shared" si="63"/>
        <v>1.0548702673078282E-2</v>
      </c>
      <c r="AE270" s="129">
        <f t="shared" si="54"/>
        <v>13.181186591432249</v>
      </c>
      <c r="AG270" s="116">
        <v>12976573.026000001</v>
      </c>
      <c r="AH270" s="117">
        <v>3508576.15</v>
      </c>
      <c r="AI270" s="118">
        <f t="shared" si="64"/>
        <v>-9467996.8760000002</v>
      </c>
      <c r="AK270" s="138">
        <f t="shared" si="65"/>
        <v>278781895.81081718</v>
      </c>
      <c r="AN270" s="40">
        <v>221501627.49884456</v>
      </c>
      <c r="AO270" s="41">
        <v>-2324310.5898339339</v>
      </c>
      <c r="AP270" s="42">
        <v>63739343</v>
      </c>
      <c r="AQ270" s="12"/>
      <c r="AR270" s="43">
        <v>285240970.49884456</v>
      </c>
      <c r="AS270" s="12"/>
      <c r="AT270" s="40">
        <v>-12826726.416347999</v>
      </c>
      <c r="AU270" s="41">
        <v>3357304.0841999999</v>
      </c>
      <c r="AV270" s="42">
        <v>-9469422.3321479987</v>
      </c>
      <c r="AW270" s="44"/>
      <c r="AX270" s="43">
        <v>275771548.16669655</v>
      </c>
      <c r="AY270" s="12"/>
      <c r="AZ270" s="43">
        <v>837</v>
      </c>
      <c r="BA270" s="10"/>
      <c r="BB270" s="8">
        <v>837</v>
      </c>
      <c r="BC270" s="8" t="s">
        <v>254</v>
      </c>
      <c r="BD270" s="9">
        <v>228274</v>
      </c>
      <c r="BE270" s="9">
        <v>226316918</v>
      </c>
      <c r="BF270" s="9">
        <v>6793451</v>
      </c>
      <c r="BG270" s="49">
        <f t="shared" si="66"/>
        <v>63739343</v>
      </c>
      <c r="BI270" s="99">
        <f t="shared" si="55"/>
        <v>290056261</v>
      </c>
      <c r="BK270" s="55">
        <f t="shared" si="67"/>
        <v>4815290.501155436</v>
      </c>
      <c r="BL270" s="92">
        <f t="shared" si="68"/>
        <v>1.6881482673173492E-2</v>
      </c>
      <c r="BM270" s="55">
        <f t="shared" si="56"/>
        <v>21.094344958932844</v>
      </c>
      <c r="BO270" s="40">
        <v>221501627.49884456</v>
      </c>
      <c r="BP270" s="41">
        <v>-2324310.5898339339</v>
      </c>
      <c r="BQ270" s="42">
        <v>63739343</v>
      </c>
      <c r="BR270" s="12"/>
      <c r="BS270" s="43">
        <v>285240970.49884456</v>
      </c>
      <c r="BT270" s="12"/>
      <c r="BU270" s="40">
        <v>-12826726.416347999</v>
      </c>
      <c r="BV270" s="41">
        <v>3357304.0841999999</v>
      </c>
      <c r="BW270" s="42">
        <v>-9469422.3321479987</v>
      </c>
      <c r="BX270" s="44"/>
      <c r="BY270" s="43">
        <v>275771548.16669655</v>
      </c>
      <c r="BZ270" s="12"/>
      <c r="CA270" s="43">
        <v>837</v>
      </c>
    </row>
    <row r="271" spans="1:79" x14ac:dyDescent="0.25">
      <c r="A271" s="8">
        <v>844</v>
      </c>
      <c r="B271" s="8" t="s">
        <v>255</v>
      </c>
      <c r="C271" s="9">
        <v>1611</v>
      </c>
      <c r="D271" s="9">
        <v>6742809.6154085891</v>
      </c>
      <c r="E271" s="9">
        <v>1675085.9211180725</v>
      </c>
      <c r="F271" s="49">
        <v>-334731</v>
      </c>
      <c r="H271" s="96">
        <f t="shared" si="57"/>
        <v>6408078.6154085891</v>
      </c>
      <c r="J271" s="135">
        <f t="shared" si="58"/>
        <v>52000.251665597782</v>
      </c>
      <c r="K271" s="92">
        <f t="shared" si="59"/>
        <v>8.1811847950495811E-3</v>
      </c>
      <c r="L271" s="129">
        <f t="shared" si="52"/>
        <v>32.278244361016625</v>
      </c>
      <c r="N271" s="116">
        <v>57508</v>
      </c>
      <c r="O271" s="117">
        <v>37903</v>
      </c>
      <c r="P271" s="118">
        <f t="shared" si="60"/>
        <v>-19605</v>
      </c>
      <c r="R271" s="138">
        <f t="shared" si="61"/>
        <v>6388473.6154085891</v>
      </c>
      <c r="T271" s="8">
        <v>844</v>
      </c>
      <c r="U271" s="8" t="s">
        <v>255</v>
      </c>
      <c r="V271" s="9">
        <v>1611</v>
      </c>
      <c r="W271" s="9">
        <v>6769216.5225637611</v>
      </c>
      <c r="X271" s="9">
        <v>1668487.2251990368</v>
      </c>
      <c r="Y271" s="49">
        <v>-334731</v>
      </c>
      <c r="AA271" s="96">
        <f t="shared" si="53"/>
        <v>6434485.5225637611</v>
      </c>
      <c r="AC271" s="135">
        <f t="shared" si="62"/>
        <v>78407.15882076975</v>
      </c>
      <c r="AD271" s="92">
        <f t="shared" si="63"/>
        <v>1.2335775982251586E-2</v>
      </c>
      <c r="AE271" s="129">
        <f t="shared" si="54"/>
        <v>48.669868914195995</v>
      </c>
      <c r="AG271" s="116">
        <v>57508</v>
      </c>
      <c r="AH271" s="117">
        <v>37903</v>
      </c>
      <c r="AI271" s="118">
        <f t="shared" si="64"/>
        <v>-19605</v>
      </c>
      <c r="AK271" s="138">
        <f t="shared" si="65"/>
        <v>6414880.5225637611</v>
      </c>
      <c r="AN271" s="40">
        <v>6690809.3637429914</v>
      </c>
      <c r="AO271" s="41">
        <v>1683556.0446298744</v>
      </c>
      <c r="AP271" s="42">
        <v>-334731</v>
      </c>
      <c r="AQ271" s="12"/>
      <c r="AR271" s="43">
        <v>6356078.3637429914</v>
      </c>
      <c r="AS271" s="12"/>
      <c r="AT271" s="40">
        <v>-53903.027999999998</v>
      </c>
      <c r="AU271" s="41">
        <v>10517.664000000001</v>
      </c>
      <c r="AV271" s="42">
        <v>-43385.364000000001</v>
      </c>
      <c r="AW271" s="44"/>
      <c r="AX271" s="43">
        <v>6312692.9997429913</v>
      </c>
      <c r="AY271" s="12"/>
      <c r="AZ271" s="43">
        <v>844</v>
      </c>
      <c r="BA271" s="10"/>
      <c r="BB271" s="8">
        <v>844</v>
      </c>
      <c r="BC271" s="8" t="s">
        <v>255</v>
      </c>
      <c r="BD271" s="9">
        <v>1611</v>
      </c>
      <c r="BE271" s="9">
        <v>6687723</v>
      </c>
      <c r="BF271" s="9">
        <v>1669298</v>
      </c>
      <c r="BG271" s="49">
        <f t="shared" si="66"/>
        <v>-334731</v>
      </c>
      <c r="BI271" s="99">
        <f t="shared" si="55"/>
        <v>6352992</v>
      </c>
      <c r="BK271" s="55">
        <f t="shared" si="67"/>
        <v>-3086.3637429913506</v>
      </c>
      <c r="BL271" s="92">
        <f t="shared" si="68"/>
        <v>-4.8557672929221737E-4</v>
      </c>
      <c r="BM271" s="55">
        <f t="shared" si="56"/>
        <v>-1.9158061719375237</v>
      </c>
      <c r="BO271" s="40">
        <v>6690809.3637429914</v>
      </c>
      <c r="BP271" s="41">
        <v>1683556.0446298744</v>
      </c>
      <c r="BQ271" s="42">
        <v>-334731</v>
      </c>
      <c r="BR271" s="12"/>
      <c r="BS271" s="43">
        <v>6356078.3637429914</v>
      </c>
      <c r="BT271" s="12"/>
      <c r="BU271" s="40">
        <v>-53903.027999999998</v>
      </c>
      <c r="BV271" s="41">
        <v>10517.664000000001</v>
      </c>
      <c r="BW271" s="42">
        <v>-43385.364000000001</v>
      </c>
      <c r="BX271" s="44"/>
      <c r="BY271" s="43">
        <v>6312692.9997429913</v>
      </c>
      <c r="BZ271" s="12"/>
      <c r="CA271" s="43">
        <v>844</v>
      </c>
    </row>
    <row r="272" spans="1:79" x14ac:dyDescent="0.25">
      <c r="A272" s="8">
        <v>845</v>
      </c>
      <c r="B272" s="8" t="s">
        <v>256</v>
      </c>
      <c r="C272" s="9">
        <v>3099</v>
      </c>
      <c r="D272" s="9">
        <v>10368692.397566793</v>
      </c>
      <c r="E272" s="9">
        <v>2341163.2877825648</v>
      </c>
      <c r="F272" s="49">
        <v>-26398</v>
      </c>
      <c r="H272" s="96">
        <f t="shared" si="57"/>
        <v>10342294.397566793</v>
      </c>
      <c r="J272" s="135">
        <f t="shared" si="58"/>
        <v>-625374.04041502438</v>
      </c>
      <c r="K272" s="92">
        <f t="shared" si="59"/>
        <v>-5.7019779905937845E-2</v>
      </c>
      <c r="L272" s="129">
        <f t="shared" ref="L272:L310" si="69">J272/C272</f>
        <v>-201.79865776541607</v>
      </c>
      <c r="N272" s="116">
        <v>30061</v>
      </c>
      <c r="O272" s="117">
        <v>53652.35</v>
      </c>
      <c r="P272" s="118">
        <f t="shared" si="60"/>
        <v>23591.35</v>
      </c>
      <c r="R272" s="138">
        <f t="shared" si="61"/>
        <v>10365885.747566793</v>
      </c>
      <c r="T272" s="8">
        <v>845</v>
      </c>
      <c r="U272" s="8" t="s">
        <v>256</v>
      </c>
      <c r="V272" s="9">
        <v>3099</v>
      </c>
      <c r="W272" s="9">
        <v>10446385.114968086</v>
      </c>
      <c r="X272" s="9">
        <v>2373920.1593846167</v>
      </c>
      <c r="Y272" s="49">
        <v>-26398</v>
      </c>
      <c r="AA272" s="96">
        <f t="shared" ref="AA272:AA310" si="70">W272+Y272</f>
        <v>10419987.114968086</v>
      </c>
      <c r="AC272" s="135">
        <f t="shared" si="62"/>
        <v>-547681.32301373221</v>
      </c>
      <c r="AD272" s="92">
        <f t="shared" si="63"/>
        <v>-4.9935984672646809E-2</v>
      </c>
      <c r="AE272" s="129">
        <f t="shared" ref="AE272:AE310" si="71">AC272/V272</f>
        <v>-176.72840368303719</v>
      </c>
      <c r="AG272" s="116">
        <v>30061</v>
      </c>
      <c r="AH272" s="117">
        <v>53652.35</v>
      </c>
      <c r="AI272" s="118">
        <f t="shared" si="64"/>
        <v>23591.35</v>
      </c>
      <c r="AK272" s="138">
        <f t="shared" si="65"/>
        <v>10443578.464968085</v>
      </c>
      <c r="AN272" s="40">
        <v>10994066.437981818</v>
      </c>
      <c r="AO272" s="41">
        <v>2387258.4912369261</v>
      </c>
      <c r="AP272" s="42">
        <v>-26398</v>
      </c>
      <c r="AQ272" s="12"/>
      <c r="AR272" s="43">
        <v>10967668.437981818</v>
      </c>
      <c r="AS272" s="12"/>
      <c r="AT272" s="40">
        <v>-19720.62</v>
      </c>
      <c r="AU272" s="41">
        <v>53903.027999999998</v>
      </c>
      <c r="AV272" s="42">
        <v>34182.407999999996</v>
      </c>
      <c r="AW272" s="44"/>
      <c r="AX272" s="43">
        <v>11001850.845981818</v>
      </c>
      <c r="AY272" s="12"/>
      <c r="AZ272" s="43">
        <v>845</v>
      </c>
      <c r="BA272" s="10"/>
      <c r="BB272" s="8">
        <v>845</v>
      </c>
      <c r="BC272" s="8" t="s">
        <v>256</v>
      </c>
      <c r="BD272" s="9">
        <v>3099</v>
      </c>
      <c r="BE272" s="9">
        <v>10378115</v>
      </c>
      <c r="BF272" s="9">
        <v>2296868</v>
      </c>
      <c r="BG272" s="49">
        <f t="shared" si="66"/>
        <v>-26398</v>
      </c>
      <c r="BI272" s="99">
        <f t="shared" ref="BI272:BI310" si="72">BE272+BG272</f>
        <v>10351717</v>
      </c>
      <c r="BK272" s="55">
        <f t="shared" si="67"/>
        <v>-615951.43798181787</v>
      </c>
      <c r="BL272" s="92">
        <f t="shared" si="68"/>
        <v>-5.6160654515114088E-2</v>
      </c>
      <c r="BM272" s="55">
        <f t="shared" ref="BM272:BM310" si="73">BK272/BD272</f>
        <v>-198.75812777728876</v>
      </c>
      <c r="BO272" s="40">
        <v>10994066.437981818</v>
      </c>
      <c r="BP272" s="41">
        <v>2387258.4912369261</v>
      </c>
      <c r="BQ272" s="42">
        <v>-26398</v>
      </c>
      <c r="BR272" s="12"/>
      <c r="BS272" s="43">
        <v>10967668.437981818</v>
      </c>
      <c r="BT272" s="12"/>
      <c r="BU272" s="40">
        <v>-19720.62</v>
      </c>
      <c r="BV272" s="41">
        <v>53903.027999999998</v>
      </c>
      <c r="BW272" s="42">
        <v>34182.407999999996</v>
      </c>
      <c r="BX272" s="44"/>
      <c r="BY272" s="43">
        <v>11001850.845981818</v>
      </c>
      <c r="BZ272" s="12"/>
      <c r="CA272" s="43">
        <v>845</v>
      </c>
    </row>
    <row r="273" spans="1:79" x14ac:dyDescent="0.25">
      <c r="A273" s="8">
        <v>846</v>
      </c>
      <c r="B273" s="8" t="s">
        <v>257</v>
      </c>
      <c r="C273" s="9">
        <v>5363</v>
      </c>
      <c r="D273" s="9">
        <v>18279567.263144314</v>
      </c>
      <c r="E273" s="9">
        <v>4962784.3799381806</v>
      </c>
      <c r="F273" s="49">
        <v>-347477</v>
      </c>
      <c r="H273" s="96">
        <f t="shared" ref="H273:H310" si="74">D273+F273</f>
        <v>17932090.263144314</v>
      </c>
      <c r="J273" s="135">
        <f t="shared" ref="J273:J310" si="75">H273-AR273</f>
        <v>-832272.07418134436</v>
      </c>
      <c r="K273" s="92">
        <f t="shared" ref="K273:K310" si="76">J273/AR273</f>
        <v>-4.4353869277284574E-2</v>
      </c>
      <c r="L273" s="129">
        <f t="shared" si="69"/>
        <v>-155.18778187233718</v>
      </c>
      <c r="N273" s="116">
        <v>116323</v>
      </c>
      <c r="O273" s="117">
        <v>192194.35</v>
      </c>
      <c r="P273" s="118">
        <f t="shared" ref="P273:P310" si="77">O273-N273</f>
        <v>75871.350000000006</v>
      </c>
      <c r="R273" s="138">
        <f t="shared" ref="R273:R310" si="78">H273+P273</f>
        <v>18007961.613144316</v>
      </c>
      <c r="T273" s="8">
        <v>846</v>
      </c>
      <c r="U273" s="8" t="s">
        <v>257</v>
      </c>
      <c r="V273" s="9">
        <v>5363</v>
      </c>
      <c r="W273" s="9">
        <v>18275177.01031179</v>
      </c>
      <c r="X273" s="9">
        <v>4894900.0478327284</v>
      </c>
      <c r="Y273" s="49">
        <v>-347477</v>
      </c>
      <c r="AA273" s="96">
        <f t="shared" si="70"/>
        <v>17927700.01031179</v>
      </c>
      <c r="AC273" s="135">
        <f t="shared" ref="AC273:AC310" si="79">AA273-AR273</f>
        <v>-836662.32701386884</v>
      </c>
      <c r="AD273" s="92">
        <f t="shared" ref="AD273:AD310" si="80">AC273/AR273</f>
        <v>-4.4587836877867063E-2</v>
      </c>
      <c r="AE273" s="129">
        <f t="shared" si="71"/>
        <v>-156.00640071114466</v>
      </c>
      <c r="AG273" s="116">
        <v>116323</v>
      </c>
      <c r="AH273" s="117">
        <v>192194.35</v>
      </c>
      <c r="AI273" s="118">
        <f t="shared" ref="AI273:AI310" si="81">AH273-AG273</f>
        <v>75871.350000000006</v>
      </c>
      <c r="AK273" s="138">
        <f t="shared" ref="AK273:AK310" si="82">AA273+AI273</f>
        <v>18003571.360311791</v>
      </c>
      <c r="AN273" s="40">
        <v>19111839.337325659</v>
      </c>
      <c r="AO273" s="41">
        <v>5089921.8199890936</v>
      </c>
      <c r="AP273" s="42">
        <v>-347477</v>
      </c>
      <c r="AQ273" s="12"/>
      <c r="AR273" s="43">
        <v>18764362.337325659</v>
      </c>
      <c r="AS273" s="12"/>
      <c r="AT273" s="40">
        <v>-156515.98740000001</v>
      </c>
      <c r="AU273" s="41">
        <v>184190.59080000001</v>
      </c>
      <c r="AV273" s="42">
        <v>27674.603399999993</v>
      </c>
      <c r="AW273" s="44"/>
      <c r="AX273" s="43">
        <v>18792036.940725658</v>
      </c>
      <c r="AY273" s="12"/>
      <c r="AZ273" s="43">
        <v>846</v>
      </c>
      <c r="BA273" s="10"/>
      <c r="BB273" s="8">
        <v>846</v>
      </c>
      <c r="BC273" s="8" t="s">
        <v>257</v>
      </c>
      <c r="BD273" s="9">
        <v>5363</v>
      </c>
      <c r="BE273" s="9">
        <v>18302938</v>
      </c>
      <c r="BF273" s="9">
        <v>5008475</v>
      </c>
      <c r="BG273" s="49">
        <f t="shared" ref="BG273:BG310" si="83">BQ273</f>
        <v>-347477</v>
      </c>
      <c r="BI273" s="99">
        <f t="shared" si="72"/>
        <v>17955461</v>
      </c>
      <c r="BK273" s="55">
        <f t="shared" ref="BK273:BK310" si="84">BI273-BS273</f>
        <v>-808901.33732565865</v>
      </c>
      <c r="BL273" s="92">
        <f t="shared" ref="BL273:BL310" si="85">BK273/BS273</f>
        <v>-4.3108384009224218E-2</v>
      </c>
      <c r="BM273" s="55">
        <f t="shared" si="73"/>
        <v>-150.83000882447485</v>
      </c>
      <c r="BO273" s="40">
        <v>19111839.337325659</v>
      </c>
      <c r="BP273" s="41">
        <v>5089921.8199890936</v>
      </c>
      <c r="BQ273" s="42">
        <v>-347477</v>
      </c>
      <c r="BR273" s="12"/>
      <c r="BS273" s="43">
        <v>18764362.337325659</v>
      </c>
      <c r="BT273" s="12"/>
      <c r="BU273" s="40">
        <v>-156515.98740000001</v>
      </c>
      <c r="BV273" s="41">
        <v>184190.59080000001</v>
      </c>
      <c r="BW273" s="42">
        <v>27674.603399999993</v>
      </c>
      <c r="BX273" s="44"/>
      <c r="BY273" s="43">
        <v>18792036.940725658</v>
      </c>
      <c r="BZ273" s="12"/>
      <c r="CA273" s="43">
        <v>846</v>
      </c>
    </row>
    <row r="274" spans="1:79" x14ac:dyDescent="0.25">
      <c r="A274" s="8">
        <v>848</v>
      </c>
      <c r="B274" s="8" t="s">
        <v>258</v>
      </c>
      <c r="C274" s="9">
        <v>4653</v>
      </c>
      <c r="D274" s="9">
        <v>16167330.461571001</v>
      </c>
      <c r="E274" s="9">
        <v>4546370.8045057468</v>
      </c>
      <c r="F274" s="49">
        <v>565992</v>
      </c>
      <c r="H274" s="96">
        <f t="shared" si="74"/>
        <v>16733322.461571001</v>
      </c>
      <c r="J274" s="135">
        <f t="shared" si="75"/>
        <v>-704479.19293167442</v>
      </c>
      <c r="K274" s="92">
        <f t="shared" si="76"/>
        <v>-4.0399541575802271E-2</v>
      </c>
      <c r="L274" s="129">
        <f t="shared" si="69"/>
        <v>-151.40322220753802</v>
      </c>
      <c r="N274" s="116">
        <v>128830.98999999999</v>
      </c>
      <c r="O274" s="117">
        <v>88876</v>
      </c>
      <c r="P274" s="118">
        <f t="shared" si="77"/>
        <v>-39954.989999999991</v>
      </c>
      <c r="R274" s="138">
        <f t="shared" si="78"/>
        <v>16693367.471571</v>
      </c>
      <c r="T274" s="8">
        <v>848</v>
      </c>
      <c r="U274" s="8" t="s">
        <v>258</v>
      </c>
      <c r="V274" s="9">
        <v>4653</v>
      </c>
      <c r="W274" s="9">
        <v>16184158.382918142</v>
      </c>
      <c r="X274" s="9">
        <v>4505275.8266041391</v>
      </c>
      <c r="Y274" s="49">
        <v>565992</v>
      </c>
      <c r="AA274" s="96">
        <f t="shared" si="70"/>
        <v>16750150.382918142</v>
      </c>
      <c r="AC274" s="135">
        <f t="shared" si="79"/>
        <v>-687651.27158453315</v>
      </c>
      <c r="AD274" s="92">
        <f t="shared" si="80"/>
        <v>-3.9434516185529171E-2</v>
      </c>
      <c r="AE274" s="129">
        <f t="shared" si="71"/>
        <v>-147.78664766484701</v>
      </c>
      <c r="AG274" s="116">
        <v>128830.98999999999</v>
      </c>
      <c r="AH274" s="117">
        <v>88876</v>
      </c>
      <c r="AI274" s="118">
        <f t="shared" si="81"/>
        <v>-39954.989999999991</v>
      </c>
      <c r="AK274" s="138">
        <f t="shared" si="82"/>
        <v>16710195.392918142</v>
      </c>
      <c r="AN274" s="40">
        <v>16871809.654502675</v>
      </c>
      <c r="AO274" s="41">
        <v>4609085.6348027615</v>
      </c>
      <c r="AP274" s="42">
        <v>565992</v>
      </c>
      <c r="AQ274" s="12"/>
      <c r="AR274" s="43">
        <v>17437801.654502675</v>
      </c>
      <c r="AS274" s="12"/>
      <c r="AT274" s="40">
        <v>-97419.862800000003</v>
      </c>
      <c r="AU274" s="41">
        <v>44700.072</v>
      </c>
      <c r="AV274" s="42">
        <v>-52719.790800000002</v>
      </c>
      <c r="AW274" s="44"/>
      <c r="AX274" s="43">
        <v>17385081.863702673</v>
      </c>
      <c r="AY274" s="12"/>
      <c r="AZ274" s="43">
        <v>848</v>
      </c>
      <c r="BA274" s="10"/>
      <c r="BB274" s="8">
        <v>848</v>
      </c>
      <c r="BC274" s="8" t="s">
        <v>258</v>
      </c>
      <c r="BD274" s="9">
        <v>4653</v>
      </c>
      <c r="BE274" s="9">
        <v>16358957</v>
      </c>
      <c r="BF274" s="9">
        <v>4491948</v>
      </c>
      <c r="BG274" s="49">
        <f t="shared" si="83"/>
        <v>565992</v>
      </c>
      <c r="BI274" s="99">
        <f t="shared" si="72"/>
        <v>16924949</v>
      </c>
      <c r="BK274" s="55">
        <f t="shared" si="84"/>
        <v>-512852.65450267494</v>
      </c>
      <c r="BL274" s="92">
        <f t="shared" si="85"/>
        <v>-2.9410396141892663E-2</v>
      </c>
      <c r="BM274" s="55">
        <f t="shared" si="73"/>
        <v>-110.21978390343325</v>
      </c>
      <c r="BO274" s="40">
        <v>16871809.654502675</v>
      </c>
      <c r="BP274" s="41">
        <v>4609085.6348027615</v>
      </c>
      <c r="BQ274" s="42">
        <v>565992</v>
      </c>
      <c r="BR274" s="12"/>
      <c r="BS274" s="43">
        <v>17437801.654502675</v>
      </c>
      <c r="BT274" s="12"/>
      <c r="BU274" s="40">
        <v>-97419.862800000003</v>
      </c>
      <c r="BV274" s="41">
        <v>44700.072</v>
      </c>
      <c r="BW274" s="42">
        <v>-52719.790800000002</v>
      </c>
      <c r="BX274" s="44"/>
      <c r="BY274" s="43">
        <v>17385081.863702673</v>
      </c>
      <c r="BZ274" s="12"/>
      <c r="CA274" s="43">
        <v>848</v>
      </c>
    </row>
    <row r="275" spans="1:79" x14ac:dyDescent="0.25">
      <c r="A275" s="8">
        <v>849</v>
      </c>
      <c r="B275" s="8" t="s">
        <v>259</v>
      </c>
      <c r="C275" s="9">
        <v>3232</v>
      </c>
      <c r="D275" s="9">
        <v>10074354.021101732</v>
      </c>
      <c r="E275" s="9">
        <v>3255497.9350883709</v>
      </c>
      <c r="F275" s="49">
        <v>-78647</v>
      </c>
      <c r="H275" s="96">
        <f t="shared" si="74"/>
        <v>9995707.0211017318</v>
      </c>
      <c r="J275" s="135">
        <f t="shared" si="75"/>
        <v>-270422.79779716022</v>
      </c>
      <c r="K275" s="92">
        <f t="shared" si="76"/>
        <v>-2.634126029648871E-2</v>
      </c>
      <c r="L275" s="129">
        <f t="shared" si="69"/>
        <v>-83.670420110507493</v>
      </c>
      <c r="N275" s="116">
        <v>10456</v>
      </c>
      <c r="O275" s="117">
        <v>159454</v>
      </c>
      <c r="P275" s="118">
        <f t="shared" si="77"/>
        <v>148998</v>
      </c>
      <c r="R275" s="138">
        <f t="shared" si="78"/>
        <v>10144705.021101732</v>
      </c>
      <c r="T275" s="8">
        <v>849</v>
      </c>
      <c r="U275" s="8" t="s">
        <v>259</v>
      </c>
      <c r="V275" s="9">
        <v>3232</v>
      </c>
      <c r="W275" s="9">
        <v>10076535.50653838</v>
      </c>
      <c r="X275" s="9">
        <v>3235186.2779534901</v>
      </c>
      <c r="Y275" s="49">
        <v>-78647</v>
      </c>
      <c r="AA275" s="96">
        <f t="shared" si="70"/>
        <v>9997888.5065383799</v>
      </c>
      <c r="AC275" s="135">
        <f t="shared" si="79"/>
        <v>-268241.31236051209</v>
      </c>
      <c r="AD275" s="92">
        <f t="shared" si="80"/>
        <v>-2.6128766837402284E-2</v>
      </c>
      <c r="AE275" s="129">
        <f t="shared" si="71"/>
        <v>-82.995455557089144</v>
      </c>
      <c r="AG275" s="116">
        <v>10456</v>
      </c>
      <c r="AH275" s="117">
        <v>159454</v>
      </c>
      <c r="AI275" s="118">
        <f t="shared" si="81"/>
        <v>148998</v>
      </c>
      <c r="AK275" s="138">
        <f t="shared" si="82"/>
        <v>10146886.50653838</v>
      </c>
      <c r="AN275" s="40">
        <v>10344776.818898892</v>
      </c>
      <c r="AO275" s="41">
        <v>3059984.1699200016</v>
      </c>
      <c r="AP275" s="42">
        <v>-78647</v>
      </c>
      <c r="AQ275" s="12"/>
      <c r="AR275" s="43">
        <v>10266129.818898892</v>
      </c>
      <c r="AS275" s="12"/>
      <c r="AT275" s="40">
        <v>-17091.204000000002</v>
      </c>
      <c r="AU275" s="41">
        <v>202530.76739999998</v>
      </c>
      <c r="AV275" s="42">
        <v>185439.56339999998</v>
      </c>
      <c r="AW275" s="44"/>
      <c r="AX275" s="43">
        <v>10451569.382298892</v>
      </c>
      <c r="AY275" s="12"/>
      <c r="AZ275" s="43">
        <v>849</v>
      </c>
      <c r="BA275" s="10"/>
      <c r="BB275" s="8">
        <v>849</v>
      </c>
      <c r="BC275" s="8" t="s">
        <v>259</v>
      </c>
      <c r="BD275" s="9">
        <v>3232</v>
      </c>
      <c r="BE275" s="9">
        <v>9979002</v>
      </c>
      <c r="BF275" s="9">
        <v>3054886</v>
      </c>
      <c r="BG275" s="49">
        <f t="shared" si="83"/>
        <v>-78647</v>
      </c>
      <c r="BI275" s="99">
        <f t="shared" si="72"/>
        <v>9900355</v>
      </c>
      <c r="BK275" s="55">
        <f t="shared" si="84"/>
        <v>-365774.81889889203</v>
      </c>
      <c r="BL275" s="92">
        <f t="shared" si="85"/>
        <v>-3.5629280493369379E-2</v>
      </c>
      <c r="BM275" s="55">
        <f t="shared" si="73"/>
        <v>-113.17290188703342</v>
      </c>
      <c r="BO275" s="40">
        <v>10344776.818898892</v>
      </c>
      <c r="BP275" s="41">
        <v>3059984.1699200016</v>
      </c>
      <c r="BQ275" s="42">
        <v>-78647</v>
      </c>
      <c r="BR275" s="12"/>
      <c r="BS275" s="43">
        <v>10266129.818898892</v>
      </c>
      <c r="BT275" s="12"/>
      <c r="BU275" s="40">
        <v>-17091.204000000002</v>
      </c>
      <c r="BV275" s="41">
        <v>202530.76739999998</v>
      </c>
      <c r="BW275" s="42">
        <v>185439.56339999998</v>
      </c>
      <c r="BX275" s="44"/>
      <c r="BY275" s="43">
        <v>10451569.382298892</v>
      </c>
      <c r="BZ275" s="12"/>
      <c r="CA275" s="43">
        <v>849</v>
      </c>
    </row>
    <row r="276" spans="1:79" x14ac:dyDescent="0.25">
      <c r="A276" s="8">
        <v>850</v>
      </c>
      <c r="B276" s="8" t="s">
        <v>260</v>
      </c>
      <c r="C276" s="9">
        <v>2432</v>
      </c>
      <c r="D276" s="9">
        <v>6349292.5008415412</v>
      </c>
      <c r="E276" s="9">
        <v>1751242.0810419512</v>
      </c>
      <c r="F276" s="49">
        <v>-499747</v>
      </c>
      <c r="H276" s="96">
        <f t="shared" si="74"/>
        <v>5849545.5008415412</v>
      </c>
      <c r="J276" s="135">
        <f t="shared" si="75"/>
        <v>-314537.96567513607</v>
      </c>
      <c r="K276" s="92">
        <f t="shared" si="76"/>
        <v>-5.1027531892406615E-2</v>
      </c>
      <c r="L276" s="129">
        <f t="shared" si="69"/>
        <v>-129.33304509668423</v>
      </c>
      <c r="N276" s="116">
        <v>141574.24</v>
      </c>
      <c r="O276" s="117">
        <v>349099.7</v>
      </c>
      <c r="P276" s="118">
        <f t="shared" si="77"/>
        <v>207525.46000000002</v>
      </c>
      <c r="R276" s="138">
        <f t="shared" si="78"/>
        <v>6057070.9608415412</v>
      </c>
      <c r="T276" s="8">
        <v>850</v>
      </c>
      <c r="U276" s="8" t="s">
        <v>260</v>
      </c>
      <c r="V276" s="9">
        <v>2432</v>
      </c>
      <c r="W276" s="9">
        <v>6338719.5414703768</v>
      </c>
      <c r="X276" s="9">
        <v>1736241.4185834161</v>
      </c>
      <c r="Y276" s="49">
        <v>-499747</v>
      </c>
      <c r="AA276" s="96">
        <f t="shared" si="70"/>
        <v>5838972.5414703768</v>
      </c>
      <c r="AC276" s="135">
        <f t="shared" si="79"/>
        <v>-325110.92504630052</v>
      </c>
      <c r="AD276" s="92">
        <f t="shared" si="80"/>
        <v>-5.2742784359151557E-2</v>
      </c>
      <c r="AE276" s="129">
        <f t="shared" si="71"/>
        <v>-133.68047904864329</v>
      </c>
      <c r="AG276" s="116">
        <v>141574.24</v>
      </c>
      <c r="AH276" s="117">
        <v>349099.7</v>
      </c>
      <c r="AI276" s="118">
        <f t="shared" si="81"/>
        <v>207525.46000000002</v>
      </c>
      <c r="AK276" s="138">
        <f t="shared" si="82"/>
        <v>6046498.0014703767</v>
      </c>
      <c r="AN276" s="40">
        <v>6663830.4665166773</v>
      </c>
      <c r="AO276" s="41">
        <v>1780299.9309307325</v>
      </c>
      <c r="AP276" s="42">
        <v>-499747</v>
      </c>
      <c r="AQ276" s="12"/>
      <c r="AR276" s="43">
        <v>6164083.4665166773</v>
      </c>
      <c r="AS276" s="12"/>
      <c r="AT276" s="40">
        <v>-134810.15832000002</v>
      </c>
      <c r="AU276" s="41">
        <v>307838.87819999998</v>
      </c>
      <c r="AV276" s="42">
        <v>173028.71987999996</v>
      </c>
      <c r="AW276" s="44"/>
      <c r="AX276" s="43">
        <v>6337112.186396677</v>
      </c>
      <c r="AY276" s="12"/>
      <c r="AZ276" s="43">
        <v>850</v>
      </c>
      <c r="BA276" s="10"/>
      <c r="BB276" s="8">
        <v>850</v>
      </c>
      <c r="BC276" s="8" t="s">
        <v>260</v>
      </c>
      <c r="BD276" s="9">
        <v>2432</v>
      </c>
      <c r="BE276" s="9">
        <v>6270279</v>
      </c>
      <c r="BF276" s="9">
        <v>1731704</v>
      </c>
      <c r="BG276" s="49">
        <f t="shared" si="83"/>
        <v>-499747</v>
      </c>
      <c r="BI276" s="99">
        <f t="shared" si="72"/>
        <v>5770532</v>
      </c>
      <c r="BK276" s="55">
        <f t="shared" si="84"/>
        <v>-393551.46651667729</v>
      </c>
      <c r="BL276" s="92">
        <f t="shared" si="85"/>
        <v>-6.3845901609614827E-2</v>
      </c>
      <c r="BM276" s="55">
        <f t="shared" si="73"/>
        <v>-161.82214906113376</v>
      </c>
      <c r="BO276" s="40">
        <v>6663830.4665166773</v>
      </c>
      <c r="BP276" s="41">
        <v>1780299.9309307325</v>
      </c>
      <c r="BQ276" s="42">
        <v>-499747</v>
      </c>
      <c r="BR276" s="12"/>
      <c r="BS276" s="43">
        <v>6164083.4665166773</v>
      </c>
      <c r="BT276" s="12"/>
      <c r="BU276" s="40">
        <v>-134810.15832000002</v>
      </c>
      <c r="BV276" s="41">
        <v>307838.87819999998</v>
      </c>
      <c r="BW276" s="42">
        <v>173028.71987999996</v>
      </c>
      <c r="BX276" s="44"/>
      <c r="BY276" s="43">
        <v>6337112.186396677</v>
      </c>
      <c r="BZ276" s="12"/>
      <c r="CA276" s="43">
        <v>850</v>
      </c>
    </row>
    <row r="277" spans="1:79" x14ac:dyDescent="0.25">
      <c r="A277" s="8">
        <v>851</v>
      </c>
      <c r="B277" s="8" t="s">
        <v>261</v>
      </c>
      <c r="C277" s="9">
        <v>22117</v>
      </c>
      <c r="D277" s="9">
        <v>39371143.201652996</v>
      </c>
      <c r="E277" s="9">
        <v>8793945.0188995171</v>
      </c>
      <c r="F277" s="49">
        <v>-686070</v>
      </c>
      <c r="H277" s="96">
        <f t="shared" si="74"/>
        <v>38685073.201652996</v>
      </c>
      <c r="J277" s="135">
        <f t="shared" si="75"/>
        <v>-68553.137640550733</v>
      </c>
      <c r="K277" s="92">
        <f t="shared" si="76"/>
        <v>-1.7689476860915723E-3</v>
      </c>
      <c r="L277" s="129">
        <f t="shared" si="69"/>
        <v>-3.0995676466315834</v>
      </c>
      <c r="N277" s="116">
        <v>192769.43</v>
      </c>
      <c r="O277" s="117">
        <v>312438.34999999998</v>
      </c>
      <c r="P277" s="118">
        <f t="shared" si="77"/>
        <v>119668.91999999998</v>
      </c>
      <c r="R277" s="138">
        <f t="shared" si="78"/>
        <v>38804742.121652998</v>
      </c>
      <c r="T277" s="8">
        <v>851</v>
      </c>
      <c r="U277" s="8" t="s">
        <v>261</v>
      </c>
      <c r="V277" s="9">
        <v>22117</v>
      </c>
      <c r="W277" s="9">
        <v>39668088.965993457</v>
      </c>
      <c r="X277" s="9">
        <v>9084803.0343492758</v>
      </c>
      <c r="Y277" s="49">
        <v>-686070</v>
      </c>
      <c r="AA277" s="96">
        <f t="shared" si="70"/>
        <v>38982018.965993457</v>
      </c>
      <c r="AC277" s="135">
        <f t="shared" si="79"/>
        <v>228392.62669990957</v>
      </c>
      <c r="AD277" s="92">
        <f t="shared" si="80"/>
        <v>5.8934517430781685E-3</v>
      </c>
      <c r="AE277" s="129">
        <f t="shared" si="71"/>
        <v>10.326564484329229</v>
      </c>
      <c r="AG277" s="116">
        <v>192769.43</v>
      </c>
      <c r="AH277" s="117">
        <v>312438.34999999998</v>
      </c>
      <c r="AI277" s="118">
        <f t="shared" si="81"/>
        <v>119668.91999999998</v>
      </c>
      <c r="AK277" s="138">
        <f t="shared" si="82"/>
        <v>39101687.885993458</v>
      </c>
      <c r="AN277" s="40">
        <v>39439696.339293547</v>
      </c>
      <c r="AO277" s="41">
        <v>8328227.832136591</v>
      </c>
      <c r="AP277" s="42">
        <v>-686070</v>
      </c>
      <c r="AQ277" s="12"/>
      <c r="AR277" s="43">
        <v>38753626.339293547</v>
      </c>
      <c r="AS277" s="12"/>
      <c r="AT277" s="40">
        <v>-153847.13016</v>
      </c>
      <c r="AU277" s="41">
        <v>369695.88959999999</v>
      </c>
      <c r="AV277" s="42">
        <v>215848.75943999999</v>
      </c>
      <c r="AW277" s="44"/>
      <c r="AX277" s="43">
        <v>38969475.098733544</v>
      </c>
      <c r="AY277" s="12"/>
      <c r="AZ277" s="43">
        <v>851</v>
      </c>
      <c r="BA277" s="10"/>
      <c r="BB277" s="8">
        <v>851</v>
      </c>
      <c r="BC277" s="8" t="s">
        <v>261</v>
      </c>
      <c r="BD277" s="9">
        <v>22117</v>
      </c>
      <c r="BE277" s="9">
        <v>38255811</v>
      </c>
      <c r="BF277" s="9">
        <v>8054929</v>
      </c>
      <c r="BG277" s="49">
        <f t="shared" si="83"/>
        <v>-686070</v>
      </c>
      <c r="BI277" s="99">
        <f t="shared" si="72"/>
        <v>37569741</v>
      </c>
      <c r="BK277" s="55">
        <f t="shared" si="84"/>
        <v>-1183885.339293547</v>
      </c>
      <c r="BL277" s="92">
        <f t="shared" si="85"/>
        <v>-3.0549020856228043E-2</v>
      </c>
      <c r="BM277" s="55">
        <f t="shared" si="73"/>
        <v>-53.528296753336662</v>
      </c>
      <c r="BO277" s="40">
        <v>39439696.339293547</v>
      </c>
      <c r="BP277" s="41">
        <v>8328227.832136591</v>
      </c>
      <c r="BQ277" s="42">
        <v>-686070</v>
      </c>
      <c r="BR277" s="12"/>
      <c r="BS277" s="43">
        <v>38753626.339293547</v>
      </c>
      <c r="BT277" s="12"/>
      <c r="BU277" s="40">
        <v>-153847.13016</v>
      </c>
      <c r="BV277" s="41">
        <v>369695.88959999999</v>
      </c>
      <c r="BW277" s="42">
        <v>215848.75943999999</v>
      </c>
      <c r="BX277" s="44"/>
      <c r="BY277" s="43">
        <v>38969475.098733544</v>
      </c>
      <c r="BZ277" s="12"/>
      <c r="CA277" s="43">
        <v>851</v>
      </c>
    </row>
    <row r="278" spans="1:79" x14ac:dyDescent="0.25">
      <c r="A278" s="8">
        <v>853</v>
      </c>
      <c r="B278" s="8" t="s">
        <v>262</v>
      </c>
      <c r="C278" s="9">
        <v>187604</v>
      </c>
      <c r="D278" s="9">
        <v>215324002.54199296</v>
      </c>
      <c r="E278" s="9">
        <v>-1457544.3137665584</v>
      </c>
      <c r="F278" s="49">
        <v>37065099</v>
      </c>
      <c r="H278" s="96">
        <f t="shared" si="74"/>
        <v>252389101.54199296</v>
      </c>
      <c r="J278" s="135">
        <f t="shared" si="75"/>
        <v>-3358419.3520468771</v>
      </c>
      <c r="K278" s="92">
        <f t="shared" si="76"/>
        <v>-1.3131776762904859E-2</v>
      </c>
      <c r="L278" s="129">
        <f t="shared" si="69"/>
        <v>-17.901640434355755</v>
      </c>
      <c r="N278" s="116">
        <v>7928265.9210000001</v>
      </c>
      <c r="O278" s="117">
        <v>5682051.7999999998</v>
      </c>
      <c r="P278" s="118">
        <f t="shared" si="77"/>
        <v>-2246214.1210000003</v>
      </c>
      <c r="R278" s="138">
        <f t="shared" si="78"/>
        <v>250142887.42099297</v>
      </c>
      <c r="T278" s="8">
        <v>853</v>
      </c>
      <c r="U278" s="8" t="s">
        <v>262</v>
      </c>
      <c r="V278" s="9">
        <v>187604</v>
      </c>
      <c r="W278" s="9">
        <v>214636273.86405835</v>
      </c>
      <c r="X278" s="9">
        <v>-797833.41045607533</v>
      </c>
      <c r="Y278" s="49">
        <v>37065099</v>
      </c>
      <c r="AA278" s="96">
        <f t="shared" si="70"/>
        <v>251701372.86405835</v>
      </c>
      <c r="AC278" s="135">
        <f t="shared" si="79"/>
        <v>-4046148.0299814939</v>
      </c>
      <c r="AD278" s="92">
        <f t="shared" si="80"/>
        <v>-1.5820869018933231E-2</v>
      </c>
      <c r="AE278" s="129">
        <f t="shared" si="71"/>
        <v>-21.567493390234183</v>
      </c>
      <c r="AG278" s="116">
        <v>7928265.9210000001</v>
      </c>
      <c r="AH278" s="117">
        <v>5682051.7999999998</v>
      </c>
      <c r="AI278" s="118">
        <f t="shared" si="81"/>
        <v>-2246214.1210000003</v>
      </c>
      <c r="AK278" s="138">
        <f t="shared" si="82"/>
        <v>249455158.74305835</v>
      </c>
      <c r="AN278" s="40">
        <v>218682421.89403984</v>
      </c>
      <c r="AO278" s="41">
        <v>-4259851.6151069747</v>
      </c>
      <c r="AP278" s="42">
        <v>37065099</v>
      </c>
      <c r="AQ278" s="12"/>
      <c r="AR278" s="43">
        <v>255747520.89403984</v>
      </c>
      <c r="AS278" s="12"/>
      <c r="AT278" s="40">
        <v>-7956904.6811760012</v>
      </c>
      <c r="AU278" s="41">
        <v>5726736.5772000011</v>
      </c>
      <c r="AV278" s="42">
        <v>-2230168.1039760001</v>
      </c>
      <c r="AW278" s="44"/>
      <c r="AX278" s="43">
        <v>253517352.79006383</v>
      </c>
      <c r="AY278" s="12"/>
      <c r="AZ278" s="43">
        <v>853</v>
      </c>
      <c r="BA278" s="10"/>
      <c r="BB278" s="8">
        <v>853</v>
      </c>
      <c r="BC278" s="8" t="s">
        <v>262</v>
      </c>
      <c r="BD278" s="9">
        <v>187604</v>
      </c>
      <c r="BE278" s="9">
        <v>219071596</v>
      </c>
      <c r="BF278" s="9">
        <v>1445214</v>
      </c>
      <c r="BG278" s="49">
        <f t="shared" si="83"/>
        <v>37065099</v>
      </c>
      <c r="BI278" s="99">
        <f t="shared" si="72"/>
        <v>256136695</v>
      </c>
      <c r="BK278" s="55">
        <f t="shared" si="84"/>
        <v>389174.10596016049</v>
      </c>
      <c r="BL278" s="92">
        <f t="shared" si="85"/>
        <v>1.5217121346853696E-3</v>
      </c>
      <c r="BM278" s="55">
        <f t="shared" si="73"/>
        <v>2.0744446065124436</v>
      </c>
      <c r="BO278" s="40">
        <v>218682421.89403984</v>
      </c>
      <c r="BP278" s="41">
        <v>-4259851.6151069747</v>
      </c>
      <c r="BQ278" s="42">
        <v>37065099</v>
      </c>
      <c r="BR278" s="12"/>
      <c r="BS278" s="43">
        <v>255747520.89403984</v>
      </c>
      <c r="BT278" s="12"/>
      <c r="BU278" s="40">
        <v>-7956904.6811760012</v>
      </c>
      <c r="BV278" s="41">
        <v>5726736.5772000011</v>
      </c>
      <c r="BW278" s="42">
        <v>-2230168.1039760001</v>
      </c>
      <c r="BX278" s="44"/>
      <c r="BY278" s="43">
        <v>253517352.79006383</v>
      </c>
      <c r="BZ278" s="12"/>
      <c r="CA278" s="43">
        <v>853</v>
      </c>
    </row>
    <row r="279" spans="1:79" x14ac:dyDescent="0.25">
      <c r="A279" s="8">
        <v>854</v>
      </c>
      <c r="B279" s="8" t="s">
        <v>263</v>
      </c>
      <c r="C279" s="9">
        <v>3565</v>
      </c>
      <c r="D279" s="9">
        <v>15319593.544980153</v>
      </c>
      <c r="E279" s="9">
        <v>2601673.1620266666</v>
      </c>
      <c r="F279" s="49">
        <v>-170413</v>
      </c>
      <c r="H279" s="96">
        <f t="shared" si="74"/>
        <v>15149180.544980153</v>
      </c>
      <c r="J279" s="135">
        <f t="shared" si="75"/>
        <v>315229.76481021754</v>
      </c>
      <c r="K279" s="92">
        <f t="shared" si="76"/>
        <v>2.1250560250720092E-2</v>
      </c>
      <c r="L279" s="129">
        <f t="shared" si="69"/>
        <v>88.423496440453732</v>
      </c>
      <c r="N279" s="116">
        <v>71166.149999999994</v>
      </c>
      <c r="O279" s="117">
        <v>6535</v>
      </c>
      <c r="P279" s="118">
        <f t="shared" si="77"/>
        <v>-64631.149999999994</v>
      </c>
      <c r="R279" s="138">
        <f t="shared" si="78"/>
        <v>15084549.394980153</v>
      </c>
      <c r="T279" s="8">
        <v>854</v>
      </c>
      <c r="U279" s="8" t="s">
        <v>263</v>
      </c>
      <c r="V279" s="9">
        <v>3565</v>
      </c>
      <c r="W279" s="9">
        <v>15403122.175785139</v>
      </c>
      <c r="X279" s="9">
        <v>2624275.7275733342</v>
      </c>
      <c r="Y279" s="49">
        <v>-170413</v>
      </c>
      <c r="AA279" s="96">
        <f t="shared" si="70"/>
        <v>15232709.175785139</v>
      </c>
      <c r="AC279" s="135">
        <f t="shared" si="79"/>
        <v>398758.39561520331</v>
      </c>
      <c r="AD279" s="92">
        <f t="shared" si="80"/>
        <v>2.6881469510352196E-2</v>
      </c>
      <c r="AE279" s="129">
        <f t="shared" si="71"/>
        <v>111.8536874095942</v>
      </c>
      <c r="AG279" s="116">
        <v>71166.149999999994</v>
      </c>
      <c r="AH279" s="117">
        <v>6535</v>
      </c>
      <c r="AI279" s="118">
        <f t="shared" si="81"/>
        <v>-64631.149999999994</v>
      </c>
      <c r="AK279" s="138">
        <f t="shared" si="82"/>
        <v>15168078.025785139</v>
      </c>
      <c r="AN279" s="40">
        <v>15004363.780169936</v>
      </c>
      <c r="AO279" s="41">
        <v>2474355.7439644467</v>
      </c>
      <c r="AP279" s="42">
        <v>-170413</v>
      </c>
      <c r="AQ279" s="12"/>
      <c r="AR279" s="43">
        <v>14833950.780169936</v>
      </c>
      <c r="AS279" s="12"/>
      <c r="AT279" s="40">
        <v>-40361.535600000003</v>
      </c>
      <c r="AU279" s="41">
        <v>6573.54</v>
      </c>
      <c r="AV279" s="42">
        <v>-33787.995600000002</v>
      </c>
      <c r="AW279" s="44"/>
      <c r="AX279" s="43">
        <v>14800162.784569936</v>
      </c>
      <c r="AY279" s="12"/>
      <c r="AZ279" s="43">
        <v>854</v>
      </c>
      <c r="BA279" s="10"/>
      <c r="BB279" s="8">
        <v>854</v>
      </c>
      <c r="BC279" s="8" t="s">
        <v>263</v>
      </c>
      <c r="BD279" s="9">
        <v>3565</v>
      </c>
      <c r="BE279" s="9">
        <v>15032929</v>
      </c>
      <c r="BF279" s="9">
        <v>2476803</v>
      </c>
      <c r="BG279" s="49">
        <f t="shared" si="83"/>
        <v>-170413</v>
      </c>
      <c r="BI279" s="99">
        <f t="shared" si="72"/>
        <v>14862516</v>
      </c>
      <c r="BK279" s="55">
        <f t="shared" si="84"/>
        <v>28565.219830064103</v>
      </c>
      <c r="BL279" s="92">
        <f t="shared" si="85"/>
        <v>1.9256650000652668E-3</v>
      </c>
      <c r="BM279" s="55">
        <f t="shared" si="73"/>
        <v>8.012684384309706</v>
      </c>
      <c r="BO279" s="40">
        <v>15004363.780169936</v>
      </c>
      <c r="BP279" s="41">
        <v>2474355.7439644467</v>
      </c>
      <c r="BQ279" s="42">
        <v>-170413</v>
      </c>
      <c r="BR279" s="12"/>
      <c r="BS279" s="43">
        <v>14833950.780169936</v>
      </c>
      <c r="BT279" s="12"/>
      <c r="BU279" s="40">
        <v>-40361.535600000003</v>
      </c>
      <c r="BV279" s="41">
        <v>6573.54</v>
      </c>
      <c r="BW279" s="42">
        <v>-33787.995600000002</v>
      </c>
      <c r="BX279" s="44"/>
      <c r="BY279" s="43">
        <v>14800162.784569936</v>
      </c>
      <c r="BZ279" s="12"/>
      <c r="CA279" s="43">
        <v>854</v>
      </c>
    </row>
    <row r="280" spans="1:79" x14ac:dyDescent="0.25">
      <c r="A280" s="8">
        <v>857</v>
      </c>
      <c r="B280" s="8" t="s">
        <v>264</v>
      </c>
      <c r="C280" s="9">
        <v>2643</v>
      </c>
      <c r="D280" s="9">
        <v>9772572.265156569</v>
      </c>
      <c r="E280" s="9">
        <v>2563001.9840327268</v>
      </c>
      <c r="F280" s="49">
        <v>5675</v>
      </c>
      <c r="H280" s="96">
        <f t="shared" si="74"/>
        <v>9778247.265156569</v>
      </c>
      <c r="J280" s="135">
        <f t="shared" si="75"/>
        <v>-128233.52000946552</v>
      </c>
      <c r="K280" s="92">
        <f t="shared" si="76"/>
        <v>-1.2944407079604132E-2</v>
      </c>
      <c r="L280" s="129">
        <f t="shared" si="69"/>
        <v>-48.518168751216614</v>
      </c>
      <c r="N280" s="116">
        <v>78550.7</v>
      </c>
      <c r="O280" s="117">
        <v>417063.7</v>
      </c>
      <c r="P280" s="118">
        <f t="shared" si="77"/>
        <v>338513</v>
      </c>
      <c r="R280" s="138">
        <f t="shared" si="78"/>
        <v>10116760.265156569</v>
      </c>
      <c r="T280" s="8">
        <v>857</v>
      </c>
      <c r="U280" s="8" t="s">
        <v>264</v>
      </c>
      <c r="V280" s="9">
        <v>2643</v>
      </c>
      <c r="W280" s="9">
        <v>9805289.8002300989</v>
      </c>
      <c r="X280" s="9">
        <v>2550689.1232727268</v>
      </c>
      <c r="Y280" s="49">
        <v>5675</v>
      </c>
      <c r="AA280" s="96">
        <f t="shared" si="70"/>
        <v>9810964.8002300989</v>
      </c>
      <c r="AC280" s="135">
        <f t="shared" si="79"/>
        <v>-95515.984935935587</v>
      </c>
      <c r="AD280" s="92">
        <f t="shared" si="80"/>
        <v>-9.6417675466509995E-3</v>
      </c>
      <c r="AE280" s="129">
        <f t="shared" si="71"/>
        <v>-36.139230017380093</v>
      </c>
      <c r="AG280" s="116">
        <v>78550.7</v>
      </c>
      <c r="AH280" s="117">
        <v>417063.7</v>
      </c>
      <c r="AI280" s="118">
        <f t="shared" si="81"/>
        <v>338513</v>
      </c>
      <c r="AK280" s="138">
        <f t="shared" si="82"/>
        <v>10149477.800230099</v>
      </c>
      <c r="AN280" s="40">
        <v>9900805.7851660345</v>
      </c>
      <c r="AO280" s="41">
        <v>2527545.4323054557</v>
      </c>
      <c r="AP280" s="42">
        <v>5675</v>
      </c>
      <c r="AQ280" s="12"/>
      <c r="AR280" s="43">
        <v>9906480.7851660345</v>
      </c>
      <c r="AS280" s="12"/>
      <c r="AT280" s="40">
        <v>-91065.879035999998</v>
      </c>
      <c r="AU280" s="41">
        <v>320788.75200000004</v>
      </c>
      <c r="AV280" s="42">
        <v>229722.87296400004</v>
      </c>
      <c r="AW280" s="44"/>
      <c r="AX280" s="43">
        <v>10136203.658130035</v>
      </c>
      <c r="AY280" s="12"/>
      <c r="AZ280" s="43">
        <v>857</v>
      </c>
      <c r="BA280" s="10"/>
      <c r="BB280" s="8">
        <v>857</v>
      </c>
      <c r="BC280" s="8" t="s">
        <v>264</v>
      </c>
      <c r="BD280" s="9">
        <v>2643</v>
      </c>
      <c r="BE280" s="9">
        <v>9650087</v>
      </c>
      <c r="BF280" s="9">
        <v>2593860</v>
      </c>
      <c r="BG280" s="49">
        <f t="shared" si="83"/>
        <v>5675</v>
      </c>
      <c r="BI280" s="99">
        <f t="shared" si="72"/>
        <v>9655762</v>
      </c>
      <c r="BK280" s="55">
        <f t="shared" si="84"/>
        <v>-250718.78516603447</v>
      </c>
      <c r="BL280" s="92">
        <f t="shared" si="85"/>
        <v>-2.5308562203185295E-2</v>
      </c>
      <c r="BM280" s="55">
        <f t="shared" si="73"/>
        <v>-94.861439714731162</v>
      </c>
      <c r="BO280" s="40">
        <v>9900805.7851660345</v>
      </c>
      <c r="BP280" s="41">
        <v>2527545.4323054557</v>
      </c>
      <c r="BQ280" s="42">
        <v>5675</v>
      </c>
      <c r="BR280" s="12"/>
      <c r="BS280" s="43">
        <v>9906480.7851660345</v>
      </c>
      <c r="BT280" s="12"/>
      <c r="BU280" s="40">
        <v>-91065.879035999998</v>
      </c>
      <c r="BV280" s="41">
        <v>320788.75200000004</v>
      </c>
      <c r="BW280" s="42">
        <v>229722.87296400004</v>
      </c>
      <c r="BX280" s="44"/>
      <c r="BY280" s="43">
        <v>10136203.658130035</v>
      </c>
      <c r="BZ280" s="12"/>
      <c r="CA280" s="43">
        <v>857</v>
      </c>
    </row>
    <row r="281" spans="1:79" x14ac:dyDescent="0.25">
      <c r="A281" s="8">
        <v>858</v>
      </c>
      <c r="B281" s="8" t="s">
        <v>265</v>
      </c>
      <c r="C281" s="9">
        <v>38588</v>
      </c>
      <c r="D281" s="9">
        <v>26867947.277345747</v>
      </c>
      <c r="E281" s="9">
        <v>-9323536.9586111084</v>
      </c>
      <c r="F281" s="49">
        <v>-3684308</v>
      </c>
      <c r="H281" s="96">
        <f t="shared" si="74"/>
        <v>23183639.277345747</v>
      </c>
      <c r="J281" s="135">
        <f t="shared" si="75"/>
        <v>-57280.919848904014</v>
      </c>
      <c r="K281" s="92">
        <f t="shared" si="76"/>
        <v>-2.4646579981724751E-3</v>
      </c>
      <c r="L281" s="129">
        <f t="shared" si="69"/>
        <v>-1.4844231328108224</v>
      </c>
      <c r="N281" s="116">
        <v>1474601.8380000002</v>
      </c>
      <c r="O281" s="117">
        <v>1529451.4</v>
      </c>
      <c r="P281" s="118">
        <f t="shared" si="77"/>
        <v>54849.561999999685</v>
      </c>
      <c r="R281" s="138">
        <f t="shared" si="78"/>
        <v>23238488.839345746</v>
      </c>
      <c r="T281" s="8">
        <v>858</v>
      </c>
      <c r="U281" s="8" t="s">
        <v>265</v>
      </c>
      <c r="V281" s="9">
        <v>38588</v>
      </c>
      <c r="W281" s="9">
        <v>26574700.689781614</v>
      </c>
      <c r="X281" s="9">
        <v>-9374276.5723113399</v>
      </c>
      <c r="Y281" s="49">
        <v>-3684308</v>
      </c>
      <c r="AA281" s="96">
        <f t="shared" si="70"/>
        <v>22890392.689781614</v>
      </c>
      <c r="AC281" s="135">
        <f t="shared" si="79"/>
        <v>-350527.50741303712</v>
      </c>
      <c r="AD281" s="92">
        <f t="shared" si="80"/>
        <v>-1.5082342025998969E-2</v>
      </c>
      <c r="AE281" s="129">
        <f t="shared" si="71"/>
        <v>-9.0838475021518903</v>
      </c>
      <c r="AG281" s="116">
        <v>1474601.8380000002</v>
      </c>
      <c r="AH281" s="117">
        <v>1529451.4</v>
      </c>
      <c r="AI281" s="118">
        <f t="shared" si="81"/>
        <v>54849.561999999685</v>
      </c>
      <c r="AK281" s="138">
        <f t="shared" si="82"/>
        <v>22945242.251781613</v>
      </c>
      <c r="AN281" s="40">
        <v>26925228.197194651</v>
      </c>
      <c r="AO281" s="41">
        <v>-9581928.1625150945</v>
      </c>
      <c r="AP281" s="42">
        <v>-3684308</v>
      </c>
      <c r="AQ281" s="12"/>
      <c r="AR281" s="43">
        <v>23240920.197194651</v>
      </c>
      <c r="AS281" s="12"/>
      <c r="AT281" s="40">
        <v>-1545159.2211960002</v>
      </c>
      <c r="AU281" s="41">
        <v>1065242.1569999999</v>
      </c>
      <c r="AV281" s="42">
        <v>-479917.06419600034</v>
      </c>
      <c r="AW281" s="44"/>
      <c r="AX281" s="43">
        <v>22761003.132998649</v>
      </c>
      <c r="AY281" s="12"/>
      <c r="AZ281" s="43">
        <v>858</v>
      </c>
      <c r="BA281" s="10"/>
      <c r="BB281" s="8">
        <v>858</v>
      </c>
      <c r="BC281" s="8" t="s">
        <v>265</v>
      </c>
      <c r="BD281" s="9">
        <v>38588</v>
      </c>
      <c r="BE281" s="9">
        <v>25986216</v>
      </c>
      <c r="BF281" s="9">
        <v>-9470376</v>
      </c>
      <c r="BG281" s="49">
        <f t="shared" si="83"/>
        <v>-3684308</v>
      </c>
      <c r="BI281" s="99">
        <f t="shared" si="72"/>
        <v>22301908</v>
      </c>
      <c r="BK281" s="55">
        <f t="shared" si="84"/>
        <v>-939012.19719465077</v>
      </c>
      <c r="BL281" s="92">
        <f t="shared" si="85"/>
        <v>-4.0403400090328452E-2</v>
      </c>
      <c r="BM281" s="55">
        <f t="shared" si="73"/>
        <v>-24.334305929165822</v>
      </c>
      <c r="BO281" s="40">
        <v>26925228.197194651</v>
      </c>
      <c r="BP281" s="41">
        <v>-9581928.1625150945</v>
      </c>
      <c r="BQ281" s="42">
        <v>-3684308</v>
      </c>
      <c r="BR281" s="12"/>
      <c r="BS281" s="43">
        <v>23240920.197194651</v>
      </c>
      <c r="BT281" s="12"/>
      <c r="BU281" s="40">
        <v>-1545159.2211960002</v>
      </c>
      <c r="BV281" s="41">
        <v>1065242.1569999999</v>
      </c>
      <c r="BW281" s="42">
        <v>-479917.06419600034</v>
      </c>
      <c r="BX281" s="44"/>
      <c r="BY281" s="43">
        <v>22761003.132998649</v>
      </c>
      <c r="BZ281" s="12"/>
      <c r="CA281" s="43">
        <v>858</v>
      </c>
    </row>
    <row r="282" spans="1:79" x14ac:dyDescent="0.25">
      <c r="A282" s="8">
        <v>859</v>
      </c>
      <c r="B282" s="8" t="s">
        <v>266</v>
      </c>
      <c r="C282" s="9">
        <v>6750</v>
      </c>
      <c r="D282" s="9">
        <v>19488591.237127833</v>
      </c>
      <c r="E282" s="9">
        <v>6953843.1281326832</v>
      </c>
      <c r="F282" s="49">
        <v>-1190942</v>
      </c>
      <c r="H282" s="96">
        <f t="shared" si="74"/>
        <v>18297649.237127833</v>
      </c>
      <c r="J282" s="135">
        <f t="shared" si="75"/>
        <v>-817566.04910130054</v>
      </c>
      <c r="K282" s="92">
        <f t="shared" si="76"/>
        <v>-4.2770433754428412E-2</v>
      </c>
      <c r="L282" s="129">
        <f t="shared" si="69"/>
        <v>-121.12089616315563</v>
      </c>
      <c r="N282" s="116">
        <v>173504.25</v>
      </c>
      <c r="O282" s="117">
        <v>89006.7</v>
      </c>
      <c r="P282" s="118">
        <f t="shared" si="77"/>
        <v>-84497.55</v>
      </c>
      <c r="R282" s="138">
        <f t="shared" si="78"/>
        <v>18213151.687127832</v>
      </c>
      <c r="T282" s="8">
        <v>859</v>
      </c>
      <c r="U282" s="8" t="s">
        <v>266</v>
      </c>
      <c r="V282" s="9">
        <v>6750</v>
      </c>
      <c r="W282" s="9">
        <v>19441783.310608927</v>
      </c>
      <c r="X282" s="9">
        <v>6864611.1273209769</v>
      </c>
      <c r="Y282" s="49">
        <v>-1190942</v>
      </c>
      <c r="AA282" s="96">
        <f t="shared" si="70"/>
        <v>18250841.310608927</v>
      </c>
      <c r="AC282" s="135">
        <f t="shared" si="79"/>
        <v>-864373.97562020645</v>
      </c>
      <c r="AD282" s="92">
        <f t="shared" si="80"/>
        <v>-4.5219159851310357E-2</v>
      </c>
      <c r="AE282" s="129">
        <f t="shared" si="71"/>
        <v>-128.05540379558613</v>
      </c>
      <c r="AG282" s="116">
        <v>173504.25</v>
      </c>
      <c r="AH282" s="117">
        <v>89006.7</v>
      </c>
      <c r="AI282" s="118">
        <f t="shared" si="81"/>
        <v>-84497.55</v>
      </c>
      <c r="AK282" s="138">
        <f t="shared" si="82"/>
        <v>18166343.760608926</v>
      </c>
      <c r="AN282" s="40">
        <v>20306157.286229134</v>
      </c>
      <c r="AO282" s="41">
        <v>6700590.5419551246</v>
      </c>
      <c r="AP282" s="42">
        <v>-1190942</v>
      </c>
      <c r="AQ282" s="12"/>
      <c r="AR282" s="43">
        <v>19115215.286229134</v>
      </c>
      <c r="AS282" s="12"/>
      <c r="AT282" s="40">
        <v>-161774.81940000004</v>
      </c>
      <c r="AU282" s="41">
        <v>127592.41139999998</v>
      </c>
      <c r="AV282" s="42">
        <v>-34182.408000000054</v>
      </c>
      <c r="AW282" s="44"/>
      <c r="AX282" s="43">
        <v>19081032.878229134</v>
      </c>
      <c r="AY282" s="12"/>
      <c r="AZ282" s="43">
        <v>859</v>
      </c>
      <c r="BA282" s="10"/>
      <c r="BB282" s="8">
        <v>859</v>
      </c>
      <c r="BC282" s="8" t="s">
        <v>266</v>
      </c>
      <c r="BD282" s="9">
        <v>6750</v>
      </c>
      <c r="BE282" s="9">
        <v>19372464</v>
      </c>
      <c r="BF282" s="9">
        <v>6775749</v>
      </c>
      <c r="BG282" s="49">
        <f t="shared" si="83"/>
        <v>-1190942</v>
      </c>
      <c r="BI282" s="99">
        <f t="shared" si="72"/>
        <v>18181522</v>
      </c>
      <c r="BK282" s="55">
        <f t="shared" si="84"/>
        <v>-933693.28622913361</v>
      </c>
      <c r="BL282" s="92">
        <f t="shared" si="85"/>
        <v>-4.8845554300493768E-2</v>
      </c>
      <c r="BM282" s="55">
        <f t="shared" si="73"/>
        <v>-138.32493129320497</v>
      </c>
      <c r="BO282" s="40">
        <v>20306157.286229134</v>
      </c>
      <c r="BP282" s="41">
        <v>6700590.5419551246</v>
      </c>
      <c r="BQ282" s="42">
        <v>-1190942</v>
      </c>
      <c r="BR282" s="12"/>
      <c r="BS282" s="43">
        <v>19115215.286229134</v>
      </c>
      <c r="BT282" s="12"/>
      <c r="BU282" s="40">
        <v>-161774.81940000004</v>
      </c>
      <c r="BV282" s="41">
        <v>127592.41139999998</v>
      </c>
      <c r="BW282" s="42">
        <v>-34182.408000000054</v>
      </c>
      <c r="BX282" s="44"/>
      <c r="BY282" s="43">
        <v>19081032.878229134</v>
      </c>
      <c r="BZ282" s="12"/>
      <c r="CA282" s="43">
        <v>859</v>
      </c>
    </row>
    <row r="283" spans="1:79" x14ac:dyDescent="0.25">
      <c r="A283" s="8">
        <v>886</v>
      </c>
      <c r="B283" s="8" t="s">
        <v>267</v>
      </c>
      <c r="C283" s="9">
        <v>13312</v>
      </c>
      <c r="D283" s="9">
        <v>22480063.403631203</v>
      </c>
      <c r="E283" s="9">
        <v>4796421.2439531647</v>
      </c>
      <c r="F283" s="49">
        <v>-571892</v>
      </c>
      <c r="H283" s="96">
        <f t="shared" si="74"/>
        <v>21908171.403631203</v>
      </c>
      <c r="J283" s="135">
        <f t="shared" si="75"/>
        <v>904620.20115307719</v>
      </c>
      <c r="K283" s="92">
        <f t="shared" si="76"/>
        <v>4.3069869110817061E-2</v>
      </c>
      <c r="L283" s="129">
        <f t="shared" si="69"/>
        <v>67.955243476042455</v>
      </c>
      <c r="N283" s="116">
        <v>464386.24900000001</v>
      </c>
      <c r="O283" s="117">
        <v>447124.7</v>
      </c>
      <c r="P283" s="118">
        <f t="shared" si="77"/>
        <v>-17261.548999999999</v>
      </c>
      <c r="R283" s="138">
        <f t="shared" si="78"/>
        <v>21890909.854631204</v>
      </c>
      <c r="T283" s="8">
        <v>886</v>
      </c>
      <c r="U283" s="8" t="s">
        <v>267</v>
      </c>
      <c r="V283" s="9">
        <v>13312</v>
      </c>
      <c r="W283" s="9">
        <v>22245041.073915359</v>
      </c>
      <c r="X283" s="9">
        <v>4599798.4606048837</v>
      </c>
      <c r="Y283" s="49">
        <v>-571892</v>
      </c>
      <c r="AA283" s="96">
        <f t="shared" si="70"/>
        <v>21673149.073915359</v>
      </c>
      <c r="AC283" s="135">
        <f t="shared" si="79"/>
        <v>669597.87143723294</v>
      </c>
      <c r="AD283" s="92">
        <f t="shared" si="80"/>
        <v>3.1880221824499358E-2</v>
      </c>
      <c r="AE283" s="129">
        <f t="shared" si="71"/>
        <v>50.300320871186372</v>
      </c>
      <c r="AG283" s="116">
        <v>464386.24900000001</v>
      </c>
      <c r="AH283" s="117">
        <v>447124.7</v>
      </c>
      <c r="AI283" s="118">
        <f t="shared" si="81"/>
        <v>-17261.548999999999</v>
      </c>
      <c r="AK283" s="138">
        <f t="shared" si="82"/>
        <v>21655887.52491536</v>
      </c>
      <c r="AN283" s="40">
        <v>21575443.202478126</v>
      </c>
      <c r="AO283" s="41">
        <v>3998997.7739512259</v>
      </c>
      <c r="AP283" s="42">
        <v>-571892</v>
      </c>
      <c r="AQ283" s="12"/>
      <c r="AR283" s="43">
        <v>21003551.202478126</v>
      </c>
      <c r="AS283" s="12"/>
      <c r="AT283" s="40">
        <v>-488081.400876</v>
      </c>
      <c r="AU283" s="41">
        <v>548298.97140000004</v>
      </c>
      <c r="AV283" s="42">
        <v>60217.570524000039</v>
      </c>
      <c r="AW283" s="44"/>
      <c r="AX283" s="43">
        <v>21063768.773002125</v>
      </c>
      <c r="AY283" s="12"/>
      <c r="AZ283" s="43">
        <v>886</v>
      </c>
      <c r="BA283" s="10"/>
      <c r="BB283" s="8">
        <v>886</v>
      </c>
      <c r="BC283" s="8" t="s">
        <v>267</v>
      </c>
      <c r="BD283" s="9">
        <v>13312</v>
      </c>
      <c r="BE283" s="9">
        <v>21954401</v>
      </c>
      <c r="BF283" s="9">
        <v>4360185</v>
      </c>
      <c r="BG283" s="49">
        <f t="shared" si="83"/>
        <v>-571892</v>
      </c>
      <c r="BI283" s="99">
        <f t="shared" si="72"/>
        <v>21382509</v>
      </c>
      <c r="BK283" s="55">
        <f t="shared" si="84"/>
        <v>378957.79752187431</v>
      </c>
      <c r="BL283" s="92">
        <f t="shared" si="85"/>
        <v>1.8042558321145357E-2</v>
      </c>
      <c r="BM283" s="55">
        <f t="shared" si="73"/>
        <v>28.467382626342722</v>
      </c>
      <c r="BO283" s="40">
        <v>21575443.202478126</v>
      </c>
      <c r="BP283" s="41">
        <v>3998997.7739512259</v>
      </c>
      <c r="BQ283" s="42">
        <v>-571892</v>
      </c>
      <c r="BR283" s="12"/>
      <c r="BS283" s="43">
        <v>21003551.202478126</v>
      </c>
      <c r="BT283" s="12"/>
      <c r="BU283" s="40">
        <v>-488081.400876</v>
      </c>
      <c r="BV283" s="41">
        <v>548298.97140000004</v>
      </c>
      <c r="BW283" s="42">
        <v>60217.570524000039</v>
      </c>
      <c r="BX283" s="44"/>
      <c r="BY283" s="43">
        <v>21063768.773002125</v>
      </c>
      <c r="BZ283" s="12"/>
      <c r="CA283" s="43">
        <v>886</v>
      </c>
    </row>
    <row r="284" spans="1:79" x14ac:dyDescent="0.25">
      <c r="A284" s="8">
        <v>887</v>
      </c>
      <c r="B284" s="8" t="s">
        <v>268</v>
      </c>
      <c r="C284" s="9">
        <v>4858</v>
      </c>
      <c r="D284" s="9">
        <v>13748355.567458108</v>
      </c>
      <c r="E284" s="9">
        <v>4079868.4448981816</v>
      </c>
      <c r="F284" s="49">
        <v>-458157</v>
      </c>
      <c r="H284" s="96">
        <f t="shared" si="74"/>
        <v>13290198.567458108</v>
      </c>
      <c r="J284" s="135">
        <f t="shared" si="75"/>
        <v>-147416.78016972356</v>
      </c>
      <c r="K284" s="92">
        <f t="shared" si="76"/>
        <v>-1.0970456911891538E-2</v>
      </c>
      <c r="L284" s="129">
        <f t="shared" si="69"/>
        <v>-30.345158536377841</v>
      </c>
      <c r="N284" s="116">
        <v>337611.17</v>
      </c>
      <c r="O284" s="117">
        <v>362235.05</v>
      </c>
      <c r="P284" s="118">
        <f t="shared" si="77"/>
        <v>24623.880000000005</v>
      </c>
      <c r="R284" s="138">
        <f t="shared" si="78"/>
        <v>13314822.447458109</v>
      </c>
      <c r="T284" s="8">
        <v>887</v>
      </c>
      <c r="U284" s="8" t="s">
        <v>268</v>
      </c>
      <c r="V284" s="9">
        <v>4858</v>
      </c>
      <c r="W284" s="9">
        <v>13719392.38364815</v>
      </c>
      <c r="X284" s="9">
        <v>4029066.2302545486</v>
      </c>
      <c r="Y284" s="49">
        <v>-458157</v>
      </c>
      <c r="AA284" s="96">
        <f t="shared" si="70"/>
        <v>13261235.38364815</v>
      </c>
      <c r="AC284" s="135">
        <f t="shared" si="79"/>
        <v>-176379.96397968195</v>
      </c>
      <c r="AD284" s="92">
        <f t="shared" si="80"/>
        <v>-1.3125838135470863E-2</v>
      </c>
      <c r="AE284" s="129">
        <f t="shared" si="71"/>
        <v>-36.307114857900771</v>
      </c>
      <c r="AG284" s="116">
        <v>337611.17</v>
      </c>
      <c r="AH284" s="117">
        <v>362235.05</v>
      </c>
      <c r="AI284" s="118">
        <f t="shared" si="81"/>
        <v>24623.880000000005</v>
      </c>
      <c r="AK284" s="138">
        <f t="shared" si="82"/>
        <v>13285859.26364815</v>
      </c>
      <c r="AN284" s="40">
        <v>13895772.347627832</v>
      </c>
      <c r="AO284" s="41">
        <v>3998163.9411236388</v>
      </c>
      <c r="AP284" s="42">
        <v>-458157</v>
      </c>
      <c r="AQ284" s="12"/>
      <c r="AR284" s="43">
        <v>13437615.347627832</v>
      </c>
      <c r="AS284" s="12"/>
      <c r="AT284" s="40">
        <v>-333686.03747999994</v>
      </c>
      <c r="AU284" s="41">
        <v>306392.69939999998</v>
      </c>
      <c r="AV284" s="42">
        <v>-27293.338079999958</v>
      </c>
      <c r="AW284" s="44"/>
      <c r="AX284" s="43">
        <v>13410322.009547831</v>
      </c>
      <c r="AY284" s="12"/>
      <c r="AZ284" s="43">
        <v>887</v>
      </c>
      <c r="BA284" s="10"/>
      <c r="BB284" s="8">
        <v>887</v>
      </c>
      <c r="BC284" s="8" t="s">
        <v>268</v>
      </c>
      <c r="BD284" s="9">
        <v>4858</v>
      </c>
      <c r="BE284" s="9">
        <v>13626931</v>
      </c>
      <c r="BF284" s="9">
        <v>4010370</v>
      </c>
      <c r="BG284" s="49">
        <f t="shared" si="83"/>
        <v>-458157</v>
      </c>
      <c r="BI284" s="99">
        <f t="shared" si="72"/>
        <v>13168774</v>
      </c>
      <c r="BK284" s="55">
        <f t="shared" si="84"/>
        <v>-268841.34762783162</v>
      </c>
      <c r="BL284" s="92">
        <f t="shared" si="85"/>
        <v>-2.0006626225931575E-2</v>
      </c>
      <c r="BM284" s="55">
        <f t="shared" si="73"/>
        <v>-55.339923348668513</v>
      </c>
      <c r="BO284" s="40">
        <v>13895772.347627832</v>
      </c>
      <c r="BP284" s="41">
        <v>3998163.9411236388</v>
      </c>
      <c r="BQ284" s="42">
        <v>-458157</v>
      </c>
      <c r="BR284" s="12"/>
      <c r="BS284" s="43">
        <v>13437615.347627832</v>
      </c>
      <c r="BT284" s="12"/>
      <c r="BU284" s="40">
        <v>-333686.03747999994</v>
      </c>
      <c r="BV284" s="41">
        <v>306392.69939999998</v>
      </c>
      <c r="BW284" s="42">
        <v>-27293.338079999958</v>
      </c>
      <c r="BX284" s="44"/>
      <c r="BY284" s="43">
        <v>13410322.009547831</v>
      </c>
      <c r="BZ284" s="12"/>
      <c r="CA284" s="43">
        <v>887</v>
      </c>
    </row>
    <row r="285" spans="1:79" x14ac:dyDescent="0.25">
      <c r="A285" s="8">
        <v>889</v>
      </c>
      <c r="B285" s="8" t="s">
        <v>269</v>
      </c>
      <c r="C285" s="9">
        <v>2824</v>
      </c>
      <c r="D285" s="9">
        <v>11123712.896266976</v>
      </c>
      <c r="E285" s="9">
        <v>2495474.0567609756</v>
      </c>
      <c r="F285" s="49">
        <v>193004</v>
      </c>
      <c r="H285" s="96">
        <f t="shared" si="74"/>
        <v>11316716.896266976</v>
      </c>
      <c r="J285" s="135">
        <f t="shared" si="75"/>
        <v>-530402.86357491836</v>
      </c>
      <c r="K285" s="92">
        <f t="shared" si="76"/>
        <v>-4.477061719024919E-2</v>
      </c>
      <c r="L285" s="129">
        <f t="shared" si="69"/>
        <v>-187.81971089763397</v>
      </c>
      <c r="N285" s="116">
        <v>37275.64</v>
      </c>
      <c r="O285" s="117">
        <v>176575.7</v>
      </c>
      <c r="P285" s="118">
        <f t="shared" si="77"/>
        <v>139300.06</v>
      </c>
      <c r="R285" s="138">
        <f t="shared" si="78"/>
        <v>11456016.956266977</v>
      </c>
      <c r="T285" s="8">
        <v>889</v>
      </c>
      <c r="U285" s="8" t="s">
        <v>269</v>
      </c>
      <c r="V285" s="9">
        <v>2824</v>
      </c>
      <c r="W285" s="9">
        <v>11180598.328946585</v>
      </c>
      <c r="X285" s="9">
        <v>2489339.5886126836</v>
      </c>
      <c r="Y285" s="49">
        <v>193004</v>
      </c>
      <c r="AA285" s="96">
        <f t="shared" si="70"/>
        <v>11373602.328946585</v>
      </c>
      <c r="AC285" s="135">
        <f t="shared" si="79"/>
        <v>-473517.4308953099</v>
      </c>
      <c r="AD285" s="92">
        <f t="shared" si="80"/>
        <v>-3.9968991661617943E-2</v>
      </c>
      <c r="AE285" s="129">
        <f t="shared" si="71"/>
        <v>-167.67614408474145</v>
      </c>
      <c r="AG285" s="116">
        <v>37275.64</v>
      </c>
      <c r="AH285" s="117">
        <v>176575.7</v>
      </c>
      <c r="AI285" s="118">
        <f t="shared" si="81"/>
        <v>139300.06</v>
      </c>
      <c r="AK285" s="138">
        <f t="shared" si="82"/>
        <v>11512902.388946585</v>
      </c>
      <c r="AN285" s="40">
        <v>11654115.759841895</v>
      </c>
      <c r="AO285" s="41">
        <v>2636962.3955356111</v>
      </c>
      <c r="AP285" s="42">
        <v>193004</v>
      </c>
      <c r="AQ285" s="12"/>
      <c r="AR285" s="43">
        <v>11847119.759841895</v>
      </c>
      <c r="AS285" s="12"/>
      <c r="AT285" s="40">
        <v>-23664.743999999999</v>
      </c>
      <c r="AU285" s="41">
        <v>119769.8988</v>
      </c>
      <c r="AV285" s="42">
        <v>96105.154799999989</v>
      </c>
      <c r="AW285" s="44"/>
      <c r="AX285" s="43">
        <v>11943224.914641894</v>
      </c>
      <c r="AY285" s="12"/>
      <c r="AZ285" s="43">
        <v>889</v>
      </c>
      <c r="BA285" s="10"/>
      <c r="BB285" s="8">
        <v>889</v>
      </c>
      <c r="BC285" s="8" t="s">
        <v>269</v>
      </c>
      <c r="BD285" s="9">
        <v>2824</v>
      </c>
      <c r="BE285" s="9">
        <v>11285185</v>
      </c>
      <c r="BF285" s="9">
        <v>2453259</v>
      </c>
      <c r="BG285" s="49">
        <f t="shared" si="83"/>
        <v>193004</v>
      </c>
      <c r="BI285" s="99">
        <f t="shared" si="72"/>
        <v>11478189</v>
      </c>
      <c r="BK285" s="55">
        <f t="shared" si="84"/>
        <v>-368930.75984189473</v>
      </c>
      <c r="BL285" s="92">
        <f t="shared" si="85"/>
        <v>-3.1140966523564399E-2</v>
      </c>
      <c r="BM285" s="55">
        <f t="shared" si="73"/>
        <v>-130.64120391001939</v>
      </c>
      <c r="BO285" s="40">
        <v>11654115.759841895</v>
      </c>
      <c r="BP285" s="41">
        <v>2636962.3955356111</v>
      </c>
      <c r="BQ285" s="42">
        <v>193004</v>
      </c>
      <c r="BR285" s="12"/>
      <c r="BS285" s="43">
        <v>11847119.759841895</v>
      </c>
      <c r="BT285" s="12"/>
      <c r="BU285" s="40">
        <v>-23664.743999999999</v>
      </c>
      <c r="BV285" s="41">
        <v>119769.8988</v>
      </c>
      <c r="BW285" s="42">
        <v>96105.154799999989</v>
      </c>
      <c r="BX285" s="44"/>
      <c r="BY285" s="43">
        <v>11943224.914641894</v>
      </c>
      <c r="BZ285" s="12"/>
      <c r="CA285" s="43">
        <v>889</v>
      </c>
    </row>
    <row r="286" spans="1:79" x14ac:dyDescent="0.25">
      <c r="A286" s="8">
        <v>890</v>
      </c>
      <c r="B286" s="8" t="s">
        <v>270</v>
      </c>
      <c r="C286" s="9">
        <v>1241</v>
      </c>
      <c r="D286" s="9">
        <v>6876074.5917431526</v>
      </c>
      <c r="E286" s="9">
        <v>832480.2630592772</v>
      </c>
      <c r="F286" s="49">
        <v>-11604</v>
      </c>
      <c r="H286" s="96">
        <f t="shared" si="74"/>
        <v>6864470.5917431526</v>
      </c>
      <c r="J286" s="135">
        <f t="shared" si="75"/>
        <v>21649.102236327715</v>
      </c>
      <c r="K286" s="92">
        <f t="shared" si="76"/>
        <v>3.1637683767617919E-3</v>
      </c>
      <c r="L286" s="129">
        <f t="shared" si="69"/>
        <v>17.444884960779788</v>
      </c>
      <c r="N286" s="116">
        <v>6535</v>
      </c>
      <c r="O286" s="117">
        <v>13070</v>
      </c>
      <c r="P286" s="118">
        <f t="shared" si="77"/>
        <v>6535</v>
      </c>
      <c r="R286" s="138">
        <f t="shared" si="78"/>
        <v>6871005.5917431526</v>
      </c>
      <c r="T286" s="8">
        <v>890</v>
      </c>
      <c r="U286" s="8" t="s">
        <v>270</v>
      </c>
      <c r="V286" s="9">
        <v>1241</v>
      </c>
      <c r="W286" s="9">
        <v>7038458.0668730447</v>
      </c>
      <c r="X286" s="9">
        <v>979020.82512963901</v>
      </c>
      <c r="Y286" s="49">
        <v>-11604</v>
      </c>
      <c r="AA286" s="96">
        <f t="shared" si="70"/>
        <v>7026854.0668730447</v>
      </c>
      <c r="AC286" s="135">
        <f t="shared" si="79"/>
        <v>184032.57736621983</v>
      </c>
      <c r="AD286" s="92">
        <f t="shared" si="80"/>
        <v>2.6894253729755475E-2</v>
      </c>
      <c r="AE286" s="129">
        <f t="shared" si="71"/>
        <v>148.29377708800953</v>
      </c>
      <c r="AG286" s="116">
        <v>6535</v>
      </c>
      <c r="AH286" s="117">
        <v>13070</v>
      </c>
      <c r="AI286" s="118">
        <f t="shared" si="81"/>
        <v>6535</v>
      </c>
      <c r="AK286" s="138">
        <f t="shared" si="82"/>
        <v>7033389.0668730447</v>
      </c>
      <c r="AN286" s="40">
        <v>6854425.4895068249</v>
      </c>
      <c r="AO286" s="41">
        <v>798854.10196819331</v>
      </c>
      <c r="AP286" s="42">
        <v>-11604</v>
      </c>
      <c r="AQ286" s="12"/>
      <c r="AR286" s="43">
        <v>6842821.4895068249</v>
      </c>
      <c r="AS286" s="12"/>
      <c r="AT286" s="40">
        <v>-6573.54</v>
      </c>
      <c r="AU286" s="41">
        <v>13147.08</v>
      </c>
      <c r="AV286" s="42">
        <v>6573.54</v>
      </c>
      <c r="AW286" s="44"/>
      <c r="AX286" s="43">
        <v>6849395.0295068249</v>
      </c>
      <c r="AY286" s="12"/>
      <c r="AZ286" s="43">
        <v>890</v>
      </c>
      <c r="BA286" s="10"/>
      <c r="BB286" s="8">
        <v>890</v>
      </c>
      <c r="BC286" s="8" t="s">
        <v>270</v>
      </c>
      <c r="BD286" s="9">
        <v>1241</v>
      </c>
      <c r="BE286" s="9">
        <v>6858231</v>
      </c>
      <c r="BF286" s="9">
        <v>765613</v>
      </c>
      <c r="BG286" s="49">
        <f t="shared" si="83"/>
        <v>-11604</v>
      </c>
      <c r="BI286" s="99">
        <f t="shared" si="72"/>
        <v>6846627</v>
      </c>
      <c r="BK286" s="55">
        <f t="shared" si="84"/>
        <v>3805.5104931751266</v>
      </c>
      <c r="BL286" s="92">
        <f t="shared" si="85"/>
        <v>5.5613177970676494E-4</v>
      </c>
      <c r="BM286" s="55">
        <f t="shared" si="73"/>
        <v>3.0664871016721409</v>
      </c>
      <c r="BO286" s="40">
        <v>6854425.4895068249</v>
      </c>
      <c r="BP286" s="41">
        <v>798854.10196819331</v>
      </c>
      <c r="BQ286" s="42">
        <v>-11604</v>
      </c>
      <c r="BR286" s="12"/>
      <c r="BS286" s="43">
        <v>6842821.4895068249</v>
      </c>
      <c r="BT286" s="12"/>
      <c r="BU286" s="40">
        <v>-6573.54</v>
      </c>
      <c r="BV286" s="41">
        <v>13147.08</v>
      </c>
      <c r="BW286" s="42">
        <v>6573.54</v>
      </c>
      <c r="BX286" s="44"/>
      <c r="BY286" s="43">
        <v>6849395.0295068249</v>
      </c>
      <c r="BZ286" s="12"/>
      <c r="CA286" s="43">
        <v>890</v>
      </c>
    </row>
    <row r="287" spans="1:79" x14ac:dyDescent="0.25">
      <c r="A287" s="8">
        <v>892</v>
      </c>
      <c r="B287" s="8" t="s">
        <v>271</v>
      </c>
      <c r="C287" s="9">
        <v>3717</v>
      </c>
      <c r="D287" s="9">
        <v>9591113.4209048357</v>
      </c>
      <c r="E287" s="9">
        <v>3209091.2221892676</v>
      </c>
      <c r="F287" s="49">
        <v>-649987</v>
      </c>
      <c r="H287" s="96">
        <f t="shared" si="74"/>
        <v>8941126.4209048357</v>
      </c>
      <c r="J287" s="135">
        <f t="shared" si="75"/>
        <v>-178553.03051816113</v>
      </c>
      <c r="K287" s="92">
        <f t="shared" si="76"/>
        <v>-1.9578871326480719E-2</v>
      </c>
      <c r="L287" s="129">
        <f t="shared" si="69"/>
        <v>-48.03686589135355</v>
      </c>
      <c r="N287" s="116">
        <v>76838.53</v>
      </c>
      <c r="O287" s="117">
        <v>167296</v>
      </c>
      <c r="P287" s="118">
        <f t="shared" si="77"/>
        <v>90457.47</v>
      </c>
      <c r="R287" s="138">
        <f t="shared" si="78"/>
        <v>9031583.8909048364</v>
      </c>
      <c r="T287" s="8">
        <v>892</v>
      </c>
      <c r="U287" s="8" t="s">
        <v>271</v>
      </c>
      <c r="V287" s="9">
        <v>3717</v>
      </c>
      <c r="W287" s="9">
        <v>9555571.3158773556</v>
      </c>
      <c r="X287" s="9">
        <v>3167666.8998400001</v>
      </c>
      <c r="Y287" s="49">
        <v>-649987</v>
      </c>
      <c r="AA287" s="96">
        <f t="shared" si="70"/>
        <v>8905584.3158773556</v>
      </c>
      <c r="AC287" s="135">
        <f t="shared" si="79"/>
        <v>-214095.13554564118</v>
      </c>
      <c r="AD287" s="92">
        <f t="shared" si="80"/>
        <v>-2.3476168947170032E-2</v>
      </c>
      <c r="AE287" s="129">
        <f t="shared" si="71"/>
        <v>-57.598906522905885</v>
      </c>
      <c r="AG287" s="116">
        <v>76838.53</v>
      </c>
      <c r="AH287" s="117">
        <v>167296</v>
      </c>
      <c r="AI287" s="118">
        <f t="shared" si="81"/>
        <v>90457.47</v>
      </c>
      <c r="AK287" s="138">
        <f t="shared" si="82"/>
        <v>8996041.7858773563</v>
      </c>
      <c r="AN287" s="40">
        <v>9769666.4514229968</v>
      </c>
      <c r="AO287" s="41">
        <v>3169297.8788761003</v>
      </c>
      <c r="AP287" s="42">
        <v>-649987</v>
      </c>
      <c r="AQ287" s="12"/>
      <c r="AR287" s="43">
        <v>9119679.4514229968</v>
      </c>
      <c r="AS287" s="12"/>
      <c r="AT287" s="40">
        <v>-63000.807360000006</v>
      </c>
      <c r="AU287" s="41">
        <v>210353.27999999997</v>
      </c>
      <c r="AV287" s="42">
        <v>147352.47263999996</v>
      </c>
      <c r="AW287" s="44"/>
      <c r="AX287" s="43">
        <v>9267031.9240629971</v>
      </c>
      <c r="AY287" s="12"/>
      <c r="AZ287" s="43">
        <v>892</v>
      </c>
      <c r="BA287" s="10"/>
      <c r="BB287" s="8">
        <v>892</v>
      </c>
      <c r="BC287" s="8" t="s">
        <v>271</v>
      </c>
      <c r="BD287" s="9">
        <v>3717</v>
      </c>
      <c r="BE287" s="9">
        <v>9690227</v>
      </c>
      <c r="BF287" s="9">
        <v>3201075</v>
      </c>
      <c r="BG287" s="49">
        <f t="shared" si="83"/>
        <v>-649987</v>
      </c>
      <c r="BI287" s="99">
        <f t="shared" si="72"/>
        <v>9040240</v>
      </c>
      <c r="BK287" s="55">
        <f t="shared" si="84"/>
        <v>-79439.451422996819</v>
      </c>
      <c r="BL287" s="92">
        <f t="shared" si="85"/>
        <v>-8.7107723298982202E-3</v>
      </c>
      <c r="BM287" s="55">
        <f t="shared" si="73"/>
        <v>-21.371926667472913</v>
      </c>
      <c r="BO287" s="40">
        <v>9769666.4514229968</v>
      </c>
      <c r="BP287" s="41">
        <v>3169297.8788761003</v>
      </c>
      <c r="BQ287" s="42">
        <v>-649987</v>
      </c>
      <c r="BR287" s="12"/>
      <c r="BS287" s="43">
        <v>9119679.4514229968</v>
      </c>
      <c r="BT287" s="12"/>
      <c r="BU287" s="40">
        <v>-63000.807360000006</v>
      </c>
      <c r="BV287" s="41">
        <v>210353.27999999997</v>
      </c>
      <c r="BW287" s="42">
        <v>147352.47263999996</v>
      </c>
      <c r="BX287" s="44"/>
      <c r="BY287" s="43">
        <v>9267031.9240629971</v>
      </c>
      <c r="BZ287" s="12"/>
      <c r="CA287" s="43">
        <v>892</v>
      </c>
    </row>
    <row r="288" spans="1:79" x14ac:dyDescent="0.25">
      <c r="A288" s="8">
        <v>893</v>
      </c>
      <c r="B288" s="8" t="s">
        <v>272</v>
      </c>
      <c r="C288" s="9">
        <v>7516</v>
      </c>
      <c r="D288" s="9">
        <v>17324370.383864455</v>
      </c>
      <c r="E288" s="9">
        <v>2709440.9694209527</v>
      </c>
      <c r="F288" s="49">
        <v>-421785</v>
      </c>
      <c r="H288" s="96">
        <f t="shared" si="74"/>
        <v>16902585.383864455</v>
      </c>
      <c r="J288" s="135">
        <f t="shared" si="75"/>
        <v>892422.75182439759</v>
      </c>
      <c r="K288" s="92">
        <f t="shared" si="76"/>
        <v>5.5741017273519274E-2</v>
      </c>
      <c r="L288" s="129">
        <f t="shared" si="69"/>
        <v>118.73639593193155</v>
      </c>
      <c r="N288" s="116">
        <v>134581.79</v>
      </c>
      <c r="O288" s="117">
        <v>44503.35</v>
      </c>
      <c r="P288" s="118">
        <f t="shared" si="77"/>
        <v>-90078.44</v>
      </c>
      <c r="R288" s="138">
        <f t="shared" si="78"/>
        <v>16812506.943864454</v>
      </c>
      <c r="T288" s="8">
        <v>893</v>
      </c>
      <c r="U288" s="8" t="s">
        <v>272</v>
      </c>
      <c r="V288" s="9">
        <v>7516</v>
      </c>
      <c r="W288" s="9">
        <v>17395464.261362363</v>
      </c>
      <c r="X288" s="9">
        <v>2780967.0194514291</v>
      </c>
      <c r="Y288" s="49">
        <v>-421785</v>
      </c>
      <c r="AA288" s="96">
        <f t="shared" si="70"/>
        <v>16973679.261362363</v>
      </c>
      <c r="AC288" s="135">
        <f t="shared" si="79"/>
        <v>963516.62932230532</v>
      </c>
      <c r="AD288" s="92">
        <f t="shared" si="80"/>
        <v>6.0181564139397598E-2</v>
      </c>
      <c r="AE288" s="129">
        <f t="shared" si="71"/>
        <v>128.19540038881124</v>
      </c>
      <c r="AG288" s="116">
        <v>134581.79</v>
      </c>
      <c r="AH288" s="117">
        <v>44503.35</v>
      </c>
      <c r="AI288" s="118">
        <f t="shared" si="81"/>
        <v>-90078.44</v>
      </c>
      <c r="AK288" s="138">
        <f t="shared" si="82"/>
        <v>16883600.821362361</v>
      </c>
      <c r="AN288" s="40">
        <v>16431947.632040057</v>
      </c>
      <c r="AO288" s="41">
        <v>1855183.1115980512</v>
      </c>
      <c r="AP288" s="42">
        <v>-421785</v>
      </c>
      <c r="AQ288" s="12"/>
      <c r="AR288" s="43">
        <v>16010162.632040057</v>
      </c>
      <c r="AS288" s="12"/>
      <c r="AT288" s="40">
        <v>-185426.41631999996</v>
      </c>
      <c r="AU288" s="41">
        <v>93344.267999999996</v>
      </c>
      <c r="AV288" s="42">
        <v>-92082.148319999964</v>
      </c>
      <c r="AW288" s="44"/>
      <c r="AX288" s="43">
        <v>15918080.483720057</v>
      </c>
      <c r="AY288" s="12"/>
      <c r="AZ288" s="43">
        <v>893</v>
      </c>
      <c r="BA288" s="10"/>
      <c r="BB288" s="8">
        <v>893</v>
      </c>
      <c r="BC288" s="8" t="s">
        <v>272</v>
      </c>
      <c r="BD288" s="9">
        <v>7516</v>
      </c>
      <c r="BE288" s="9">
        <v>17589842</v>
      </c>
      <c r="BF288" s="9">
        <v>2936130</v>
      </c>
      <c r="BG288" s="49">
        <f t="shared" si="83"/>
        <v>-421785</v>
      </c>
      <c r="BI288" s="99">
        <f t="shared" si="72"/>
        <v>17168057</v>
      </c>
      <c r="BK288" s="55">
        <f t="shared" si="84"/>
        <v>1157894.3679599427</v>
      </c>
      <c r="BL288" s="92">
        <f t="shared" si="85"/>
        <v>7.2322461337321259E-2</v>
      </c>
      <c r="BM288" s="55">
        <f t="shared" si="73"/>
        <v>154.05726023948145</v>
      </c>
      <c r="BO288" s="40">
        <v>16431947.632040057</v>
      </c>
      <c r="BP288" s="41">
        <v>1855183.1115980512</v>
      </c>
      <c r="BQ288" s="42">
        <v>-421785</v>
      </c>
      <c r="BR288" s="12"/>
      <c r="BS288" s="43">
        <v>16010162.632040057</v>
      </c>
      <c r="BT288" s="12"/>
      <c r="BU288" s="40">
        <v>-185426.41631999996</v>
      </c>
      <c r="BV288" s="41">
        <v>93344.267999999996</v>
      </c>
      <c r="BW288" s="42">
        <v>-92082.148319999964</v>
      </c>
      <c r="BX288" s="44"/>
      <c r="BY288" s="43">
        <v>15918080.483720057</v>
      </c>
      <c r="BZ288" s="12"/>
      <c r="CA288" s="43">
        <v>893</v>
      </c>
    </row>
    <row r="289" spans="1:79" x14ac:dyDescent="0.25">
      <c r="A289" s="8">
        <v>895</v>
      </c>
      <c r="B289" s="8" t="s">
        <v>273</v>
      </c>
      <c r="C289" s="9">
        <v>15404</v>
      </c>
      <c r="D289" s="9">
        <v>25951285.287049375</v>
      </c>
      <c r="E289" s="9">
        <v>2869337.8522679498</v>
      </c>
      <c r="F289" s="49">
        <v>-1535689</v>
      </c>
      <c r="H289" s="96">
        <f t="shared" si="74"/>
        <v>24415596.287049375</v>
      </c>
      <c r="J289" s="135">
        <f t="shared" si="75"/>
        <v>-283127.21214275807</v>
      </c>
      <c r="K289" s="92">
        <f t="shared" si="76"/>
        <v>-1.1463232589814564E-2</v>
      </c>
      <c r="L289" s="129">
        <f t="shared" si="69"/>
        <v>-18.380109850867182</v>
      </c>
      <c r="N289" s="116">
        <v>44503.35</v>
      </c>
      <c r="O289" s="117">
        <v>223627.7</v>
      </c>
      <c r="P289" s="118">
        <f t="shared" si="77"/>
        <v>179124.35</v>
      </c>
      <c r="R289" s="138">
        <f t="shared" si="78"/>
        <v>24594720.637049377</v>
      </c>
      <c r="T289" s="8">
        <v>895</v>
      </c>
      <c r="U289" s="8" t="s">
        <v>273</v>
      </c>
      <c r="V289" s="9">
        <v>15404</v>
      </c>
      <c r="W289" s="9">
        <v>25772950.813429359</v>
      </c>
      <c r="X289" s="9">
        <v>2743081.9271595231</v>
      </c>
      <c r="Y289" s="49">
        <v>-1535689</v>
      </c>
      <c r="AA289" s="96">
        <f t="shared" si="70"/>
        <v>24237261.813429359</v>
      </c>
      <c r="AC289" s="135">
        <f t="shared" si="79"/>
        <v>-461461.6857627742</v>
      </c>
      <c r="AD289" s="92">
        <f t="shared" si="80"/>
        <v>-1.8683624915994873E-2</v>
      </c>
      <c r="AE289" s="129">
        <f t="shared" si="71"/>
        <v>-29.957263422667761</v>
      </c>
      <c r="AG289" s="116">
        <v>44503.35</v>
      </c>
      <c r="AH289" s="117">
        <v>223627.7</v>
      </c>
      <c r="AI289" s="118">
        <f t="shared" si="81"/>
        <v>179124.35</v>
      </c>
      <c r="AK289" s="138">
        <f t="shared" si="82"/>
        <v>24416386.163429361</v>
      </c>
      <c r="AN289" s="40">
        <v>26234412.499192134</v>
      </c>
      <c r="AO289" s="41">
        <v>2411868.9057465061</v>
      </c>
      <c r="AP289" s="42">
        <v>-1535689</v>
      </c>
      <c r="AQ289" s="12"/>
      <c r="AR289" s="43">
        <v>24698723.499192134</v>
      </c>
      <c r="AS289" s="12"/>
      <c r="AT289" s="40">
        <v>-61791.276000000013</v>
      </c>
      <c r="AU289" s="41">
        <v>339260.39940000005</v>
      </c>
      <c r="AV289" s="42">
        <v>277469.12340000004</v>
      </c>
      <c r="AW289" s="44"/>
      <c r="AX289" s="43">
        <v>24976192.622592133</v>
      </c>
      <c r="AY289" s="12"/>
      <c r="AZ289" s="43">
        <v>895</v>
      </c>
      <c r="BA289" s="10"/>
      <c r="BB289" s="8">
        <v>895</v>
      </c>
      <c r="BC289" s="8" t="s">
        <v>273</v>
      </c>
      <c r="BD289" s="9">
        <v>15404</v>
      </c>
      <c r="BE289" s="9">
        <v>25862257</v>
      </c>
      <c r="BF289" s="9">
        <v>2746831</v>
      </c>
      <c r="BG289" s="49">
        <f t="shared" si="83"/>
        <v>-1535689</v>
      </c>
      <c r="BI289" s="99">
        <f t="shared" si="72"/>
        <v>24326568</v>
      </c>
      <c r="BK289" s="55">
        <f t="shared" si="84"/>
        <v>-372155.49919213355</v>
      </c>
      <c r="BL289" s="92">
        <f t="shared" si="85"/>
        <v>-1.5067802965781057E-2</v>
      </c>
      <c r="BM289" s="55">
        <f t="shared" si="73"/>
        <v>-24.15966626799101</v>
      </c>
      <c r="BO289" s="40">
        <v>26234412.499192134</v>
      </c>
      <c r="BP289" s="41">
        <v>2411868.9057465061</v>
      </c>
      <c r="BQ289" s="42">
        <v>-1535689</v>
      </c>
      <c r="BR289" s="12"/>
      <c r="BS289" s="43">
        <v>24698723.499192134</v>
      </c>
      <c r="BT289" s="12"/>
      <c r="BU289" s="40">
        <v>-61791.276000000013</v>
      </c>
      <c r="BV289" s="41">
        <v>339260.39940000005</v>
      </c>
      <c r="BW289" s="42">
        <v>277469.12340000004</v>
      </c>
      <c r="BX289" s="44"/>
      <c r="BY289" s="43">
        <v>24976192.622592133</v>
      </c>
      <c r="BZ289" s="12"/>
      <c r="CA289" s="43">
        <v>895</v>
      </c>
    </row>
    <row r="290" spans="1:79" x14ac:dyDescent="0.25">
      <c r="A290" s="8">
        <v>905</v>
      </c>
      <c r="B290" s="8" t="s">
        <v>274</v>
      </c>
      <c r="C290" s="9">
        <v>67620</v>
      </c>
      <c r="D290" s="9">
        <v>79388209.205226541</v>
      </c>
      <c r="E290" s="9">
        <v>-4133645.2987436601</v>
      </c>
      <c r="F290" s="49">
        <v>22086207</v>
      </c>
      <c r="H290" s="96">
        <f t="shared" si="74"/>
        <v>101474416.20522654</v>
      </c>
      <c r="J290" s="135">
        <f t="shared" si="75"/>
        <v>-575509.06390373409</v>
      </c>
      <c r="K290" s="92">
        <f t="shared" si="76"/>
        <v>-5.6394854027181094E-3</v>
      </c>
      <c r="L290" s="129">
        <f t="shared" si="69"/>
        <v>-8.5109296643557251</v>
      </c>
      <c r="N290" s="116">
        <v>5089963.8089999994</v>
      </c>
      <c r="O290" s="117">
        <v>1258641</v>
      </c>
      <c r="P290" s="118">
        <f t="shared" si="77"/>
        <v>-3831322.8089999994</v>
      </c>
      <c r="R290" s="138">
        <f t="shared" si="78"/>
        <v>97643093.39622654</v>
      </c>
      <c r="T290" s="8">
        <v>905</v>
      </c>
      <c r="U290" s="8" t="s">
        <v>274</v>
      </c>
      <c r="V290" s="9">
        <v>67620</v>
      </c>
      <c r="W290" s="9">
        <v>79356353.366072565</v>
      </c>
      <c r="X290" s="9">
        <v>-3855954.2610496315</v>
      </c>
      <c r="Y290" s="49">
        <v>22086207</v>
      </c>
      <c r="AA290" s="96">
        <f t="shared" si="70"/>
        <v>101442560.36607257</v>
      </c>
      <c r="AC290" s="135">
        <f t="shared" si="79"/>
        <v>-607364.90305770934</v>
      </c>
      <c r="AD290" s="92">
        <f t="shared" si="80"/>
        <v>-5.9516447606986636E-3</v>
      </c>
      <c r="AE290" s="129">
        <f t="shared" si="71"/>
        <v>-8.9820305095786654</v>
      </c>
      <c r="AG290" s="116">
        <v>5089963.8089999994</v>
      </c>
      <c r="AH290" s="117">
        <v>1258641</v>
      </c>
      <c r="AI290" s="118">
        <f t="shared" si="81"/>
        <v>-3831322.8089999994</v>
      </c>
      <c r="AK290" s="138">
        <f t="shared" si="82"/>
        <v>97611237.557072565</v>
      </c>
      <c r="AN290" s="40">
        <v>79963718.269130275</v>
      </c>
      <c r="AO290" s="41">
        <v>-4897914.8077317076</v>
      </c>
      <c r="AP290" s="42">
        <v>22086207</v>
      </c>
      <c r="AQ290" s="12"/>
      <c r="AR290" s="43">
        <v>102049925.26913027</v>
      </c>
      <c r="AS290" s="12"/>
      <c r="AT290" s="40">
        <v>-5172647.6317679994</v>
      </c>
      <c r="AU290" s="41">
        <v>1020213.4080000001</v>
      </c>
      <c r="AV290" s="42">
        <v>-4152434.2237679996</v>
      </c>
      <c r="AW290" s="44"/>
      <c r="AX290" s="43">
        <v>97897491.045362279</v>
      </c>
      <c r="AY290" s="12"/>
      <c r="AZ290" s="43">
        <v>905</v>
      </c>
      <c r="BA290" s="10"/>
      <c r="BB290" s="8">
        <v>905</v>
      </c>
      <c r="BC290" s="8" t="s">
        <v>274</v>
      </c>
      <c r="BD290" s="9">
        <v>67620</v>
      </c>
      <c r="BE290" s="9">
        <v>79850183</v>
      </c>
      <c r="BF290" s="9">
        <v>-3021338</v>
      </c>
      <c r="BG290" s="49">
        <f t="shared" si="83"/>
        <v>22086207</v>
      </c>
      <c r="BI290" s="99">
        <f t="shared" si="72"/>
        <v>101936390</v>
      </c>
      <c r="BK290" s="55">
        <f t="shared" si="84"/>
        <v>-113535.26913027465</v>
      </c>
      <c r="BL290" s="92">
        <f t="shared" si="85"/>
        <v>-1.1125463230948456E-3</v>
      </c>
      <c r="BM290" s="55">
        <f t="shared" si="73"/>
        <v>-1.6790190643341416</v>
      </c>
      <c r="BO290" s="40">
        <v>79963718.269130275</v>
      </c>
      <c r="BP290" s="41">
        <v>-4897914.8077317076</v>
      </c>
      <c r="BQ290" s="42">
        <v>22086207</v>
      </c>
      <c r="BR290" s="12"/>
      <c r="BS290" s="43">
        <v>102049925.26913027</v>
      </c>
      <c r="BT290" s="12"/>
      <c r="BU290" s="40">
        <v>-5172647.6317679994</v>
      </c>
      <c r="BV290" s="41">
        <v>1020213.4080000001</v>
      </c>
      <c r="BW290" s="42">
        <v>-4152434.2237679996</v>
      </c>
      <c r="BX290" s="44"/>
      <c r="BY290" s="43">
        <v>97897491.045362279</v>
      </c>
      <c r="BZ290" s="12"/>
      <c r="CA290" s="43">
        <v>905</v>
      </c>
    </row>
    <row r="291" spans="1:79" x14ac:dyDescent="0.25">
      <c r="A291" s="8">
        <v>908</v>
      </c>
      <c r="B291" s="8" t="s">
        <v>275</v>
      </c>
      <c r="C291" s="9">
        <v>21346</v>
      </c>
      <c r="D291" s="9">
        <v>35452694.933830075</v>
      </c>
      <c r="E291" s="9">
        <v>3566420.7650956968</v>
      </c>
      <c r="F291" s="49">
        <v>282649</v>
      </c>
      <c r="H291" s="96">
        <f t="shared" si="74"/>
        <v>35735343.933830075</v>
      </c>
      <c r="J291" s="135">
        <f t="shared" si="75"/>
        <v>154241.92646031827</v>
      </c>
      <c r="K291" s="92">
        <f t="shared" si="76"/>
        <v>4.3349395538218802E-3</v>
      </c>
      <c r="L291" s="129">
        <f t="shared" si="69"/>
        <v>7.2257999840868674</v>
      </c>
      <c r="N291" s="116">
        <v>331128.45</v>
      </c>
      <c r="O291" s="117">
        <v>364783.7</v>
      </c>
      <c r="P291" s="118">
        <f t="shared" si="77"/>
        <v>33655.25</v>
      </c>
      <c r="R291" s="138">
        <f t="shared" si="78"/>
        <v>35768999.183830075</v>
      </c>
      <c r="T291" s="8">
        <v>908</v>
      </c>
      <c r="U291" s="8" t="s">
        <v>275</v>
      </c>
      <c r="V291" s="9">
        <v>21346</v>
      </c>
      <c r="W291" s="9">
        <v>35332402.771853656</v>
      </c>
      <c r="X291" s="9">
        <v>3410313.4881539182</v>
      </c>
      <c r="Y291" s="49">
        <v>282649</v>
      </c>
      <c r="AA291" s="96">
        <f t="shared" si="70"/>
        <v>35615051.771853656</v>
      </c>
      <c r="AC291" s="135">
        <f t="shared" si="79"/>
        <v>33949.764483898878</v>
      </c>
      <c r="AD291" s="92">
        <f t="shared" si="80"/>
        <v>9.54151573969435E-4</v>
      </c>
      <c r="AE291" s="129">
        <f t="shared" si="71"/>
        <v>1.5904508799727761</v>
      </c>
      <c r="AG291" s="116">
        <v>331128.45</v>
      </c>
      <c r="AH291" s="117">
        <v>364783.7</v>
      </c>
      <c r="AI291" s="118">
        <f t="shared" si="81"/>
        <v>33655.25</v>
      </c>
      <c r="AK291" s="138">
        <f t="shared" si="82"/>
        <v>35648707.021853656</v>
      </c>
      <c r="AN291" s="40">
        <v>35298453.007369757</v>
      </c>
      <c r="AO291" s="41">
        <v>3404266.556735212</v>
      </c>
      <c r="AP291" s="42">
        <v>282649</v>
      </c>
      <c r="AQ291" s="12"/>
      <c r="AR291" s="43">
        <v>35581102.007369757</v>
      </c>
      <c r="AS291" s="12"/>
      <c r="AT291" s="40">
        <v>-363884.88023999997</v>
      </c>
      <c r="AU291" s="41">
        <v>430369.66379999998</v>
      </c>
      <c r="AV291" s="42">
        <v>66484.783560000011</v>
      </c>
      <c r="AW291" s="44"/>
      <c r="AX291" s="43">
        <v>35647586.790929757</v>
      </c>
      <c r="AY291" s="12"/>
      <c r="AZ291" s="43">
        <v>908</v>
      </c>
      <c r="BA291" s="10"/>
      <c r="BB291" s="8">
        <v>908</v>
      </c>
      <c r="BC291" s="8" t="s">
        <v>275</v>
      </c>
      <c r="BD291" s="9">
        <v>21346</v>
      </c>
      <c r="BE291" s="9">
        <v>35180717</v>
      </c>
      <c r="BF291" s="9">
        <v>3294981</v>
      </c>
      <c r="BG291" s="49">
        <f t="shared" si="83"/>
        <v>282649</v>
      </c>
      <c r="BI291" s="99">
        <f t="shared" si="72"/>
        <v>35463366</v>
      </c>
      <c r="BK291" s="55">
        <f t="shared" si="84"/>
        <v>-117736.0073697567</v>
      </c>
      <c r="BL291" s="92">
        <f t="shared" si="85"/>
        <v>-3.308947748312308E-3</v>
      </c>
      <c r="BM291" s="55">
        <f t="shared" si="73"/>
        <v>-5.5156004576855944</v>
      </c>
      <c r="BO291" s="40">
        <v>35298453.007369757</v>
      </c>
      <c r="BP291" s="41">
        <v>3404266.556735212</v>
      </c>
      <c r="BQ291" s="42">
        <v>282649</v>
      </c>
      <c r="BR291" s="12"/>
      <c r="BS291" s="43">
        <v>35581102.007369757</v>
      </c>
      <c r="BT291" s="12"/>
      <c r="BU291" s="40">
        <v>-363884.88023999997</v>
      </c>
      <c r="BV291" s="41">
        <v>430369.66379999998</v>
      </c>
      <c r="BW291" s="42">
        <v>66484.783560000011</v>
      </c>
      <c r="BX291" s="44"/>
      <c r="BY291" s="43">
        <v>35647586.790929757</v>
      </c>
      <c r="BZ291" s="12"/>
      <c r="CA291" s="43">
        <v>908</v>
      </c>
    </row>
    <row r="292" spans="1:79" x14ac:dyDescent="0.25">
      <c r="A292" s="8">
        <v>911</v>
      </c>
      <c r="B292" s="8" t="s">
        <v>276</v>
      </c>
      <c r="C292" s="9">
        <v>2245</v>
      </c>
      <c r="D292" s="9">
        <v>10036142.044644356</v>
      </c>
      <c r="E292" s="9">
        <v>1993152.6620266663</v>
      </c>
      <c r="F292" s="49">
        <v>-509658</v>
      </c>
      <c r="H292" s="96">
        <f t="shared" si="74"/>
        <v>9526484.0446443558</v>
      </c>
      <c r="J292" s="135">
        <f t="shared" si="75"/>
        <v>-634502.91514453851</v>
      </c>
      <c r="K292" s="92">
        <f t="shared" si="76"/>
        <v>-6.2445008310267627E-2</v>
      </c>
      <c r="L292" s="129">
        <f t="shared" si="69"/>
        <v>-282.62936086616412</v>
      </c>
      <c r="N292" s="116">
        <v>33982</v>
      </c>
      <c r="O292" s="117">
        <v>52345.35</v>
      </c>
      <c r="P292" s="118">
        <f t="shared" si="77"/>
        <v>18363.349999999999</v>
      </c>
      <c r="R292" s="138">
        <f t="shared" si="78"/>
        <v>9544847.3946443554</v>
      </c>
      <c r="T292" s="8">
        <v>911</v>
      </c>
      <c r="U292" s="8" t="s">
        <v>276</v>
      </c>
      <c r="V292" s="9">
        <v>2245</v>
      </c>
      <c r="W292" s="9">
        <v>10119144.759933924</v>
      </c>
      <c r="X292" s="9">
        <v>2019543.1768</v>
      </c>
      <c r="Y292" s="49">
        <v>-509658</v>
      </c>
      <c r="AA292" s="96">
        <f t="shared" si="70"/>
        <v>9609486.7599339243</v>
      </c>
      <c r="AC292" s="135">
        <f t="shared" si="79"/>
        <v>-551500.19985496998</v>
      </c>
      <c r="AD292" s="92">
        <f t="shared" si="80"/>
        <v>-5.427624324659383E-2</v>
      </c>
      <c r="AE292" s="129">
        <f t="shared" si="71"/>
        <v>-245.6571046124588</v>
      </c>
      <c r="AG292" s="116">
        <v>33982</v>
      </c>
      <c r="AH292" s="117">
        <v>52345.35</v>
      </c>
      <c r="AI292" s="118">
        <f t="shared" si="81"/>
        <v>18363.349999999999</v>
      </c>
      <c r="AK292" s="138">
        <f t="shared" si="82"/>
        <v>9627850.1099339239</v>
      </c>
      <c r="AN292" s="40">
        <v>10670644.959788894</v>
      </c>
      <c r="AO292" s="41">
        <v>2083191.6651720011</v>
      </c>
      <c r="AP292" s="42">
        <v>-509658</v>
      </c>
      <c r="AQ292" s="12"/>
      <c r="AR292" s="43">
        <v>10160986.959788894</v>
      </c>
      <c r="AS292" s="12"/>
      <c r="AT292" s="40">
        <v>-33393.583200000001</v>
      </c>
      <c r="AU292" s="41">
        <v>27608.868000000002</v>
      </c>
      <c r="AV292" s="42">
        <v>-5784.7151999999987</v>
      </c>
      <c r="AW292" s="44"/>
      <c r="AX292" s="43">
        <v>10155202.244588895</v>
      </c>
      <c r="AY292" s="12"/>
      <c r="AZ292" s="43">
        <v>911</v>
      </c>
      <c r="BA292" s="10"/>
      <c r="BB292" s="8">
        <v>911</v>
      </c>
      <c r="BC292" s="8" t="s">
        <v>276</v>
      </c>
      <c r="BD292" s="9">
        <v>2245</v>
      </c>
      <c r="BE292" s="9">
        <v>10105228</v>
      </c>
      <c r="BF292" s="9">
        <v>2062717</v>
      </c>
      <c r="BG292" s="49">
        <f t="shared" si="83"/>
        <v>-509658</v>
      </c>
      <c r="BI292" s="99">
        <f t="shared" si="72"/>
        <v>9595570</v>
      </c>
      <c r="BK292" s="55">
        <f t="shared" si="84"/>
        <v>-565416.95978889428</v>
      </c>
      <c r="BL292" s="92">
        <f t="shared" si="85"/>
        <v>-5.5645870034719686E-2</v>
      </c>
      <c r="BM292" s="55">
        <f t="shared" si="73"/>
        <v>-251.8561068101979</v>
      </c>
      <c r="BO292" s="40">
        <v>10670644.959788894</v>
      </c>
      <c r="BP292" s="41">
        <v>2083191.6651720011</v>
      </c>
      <c r="BQ292" s="42">
        <v>-509658</v>
      </c>
      <c r="BR292" s="12"/>
      <c r="BS292" s="43">
        <v>10160986.959788894</v>
      </c>
      <c r="BT292" s="12"/>
      <c r="BU292" s="40">
        <v>-33393.583200000001</v>
      </c>
      <c r="BV292" s="41">
        <v>27608.868000000002</v>
      </c>
      <c r="BW292" s="42">
        <v>-5784.7151999999987</v>
      </c>
      <c r="BX292" s="44"/>
      <c r="BY292" s="43">
        <v>10155202.244588895</v>
      </c>
      <c r="BZ292" s="12"/>
      <c r="CA292" s="43">
        <v>911</v>
      </c>
    </row>
    <row r="293" spans="1:79" x14ac:dyDescent="0.25">
      <c r="A293" s="8">
        <v>915</v>
      </c>
      <c r="B293" s="8" t="s">
        <v>277</v>
      </c>
      <c r="C293" s="9">
        <v>21468</v>
      </c>
      <c r="D293" s="9">
        <v>49950044.273166709</v>
      </c>
      <c r="E293" s="9">
        <v>7875991.849106513</v>
      </c>
      <c r="F293" s="49">
        <v>-2048421</v>
      </c>
      <c r="H293" s="96">
        <f t="shared" si="74"/>
        <v>47901623.273166709</v>
      </c>
      <c r="J293" s="135">
        <f t="shared" si="75"/>
        <v>192187.56739343703</v>
      </c>
      <c r="K293" s="92">
        <f t="shared" si="76"/>
        <v>4.0282926123601289E-3</v>
      </c>
      <c r="L293" s="129">
        <f t="shared" si="69"/>
        <v>8.9522809480825885</v>
      </c>
      <c r="N293" s="116">
        <v>278691.61</v>
      </c>
      <c r="O293" s="117">
        <v>358314.05</v>
      </c>
      <c r="P293" s="118">
        <f t="shared" si="77"/>
        <v>79622.44</v>
      </c>
      <c r="R293" s="138">
        <f t="shared" si="78"/>
        <v>47981245.713166706</v>
      </c>
      <c r="T293" s="8">
        <v>915</v>
      </c>
      <c r="U293" s="8" t="s">
        <v>277</v>
      </c>
      <c r="V293" s="9">
        <v>21468</v>
      </c>
      <c r="W293" s="9">
        <v>49885584.038814008</v>
      </c>
      <c r="X293" s="9">
        <v>7610211.1848135069</v>
      </c>
      <c r="Y293" s="49">
        <v>-2048421</v>
      </c>
      <c r="AA293" s="96">
        <f t="shared" si="70"/>
        <v>47837163.038814008</v>
      </c>
      <c r="AC293" s="135">
        <f t="shared" si="79"/>
        <v>127727.33304073662</v>
      </c>
      <c r="AD293" s="92">
        <f t="shared" si="80"/>
        <v>2.6771922818043404E-3</v>
      </c>
      <c r="AE293" s="129">
        <f t="shared" si="71"/>
        <v>5.9496614980779121</v>
      </c>
      <c r="AG293" s="116">
        <v>278691.61</v>
      </c>
      <c r="AH293" s="117">
        <v>358314.05</v>
      </c>
      <c r="AI293" s="118">
        <f t="shared" si="81"/>
        <v>79622.44</v>
      </c>
      <c r="AK293" s="138">
        <f t="shared" si="82"/>
        <v>47916785.478814006</v>
      </c>
      <c r="AN293" s="40">
        <v>49757856.705773272</v>
      </c>
      <c r="AO293" s="41">
        <v>6737919.2088636234</v>
      </c>
      <c r="AP293" s="42">
        <v>-2048421</v>
      </c>
      <c r="AQ293" s="12"/>
      <c r="AR293" s="43">
        <v>47709435.705773272</v>
      </c>
      <c r="AS293" s="12"/>
      <c r="AT293" s="40">
        <v>-239250.56184000004</v>
      </c>
      <c r="AU293" s="41">
        <v>356746.01579999994</v>
      </c>
      <c r="AV293" s="42">
        <v>117495.4539599999</v>
      </c>
      <c r="AW293" s="44"/>
      <c r="AX293" s="43">
        <v>47826931.159733273</v>
      </c>
      <c r="AY293" s="12"/>
      <c r="AZ293" s="43">
        <v>915</v>
      </c>
      <c r="BA293" s="10"/>
      <c r="BB293" s="8">
        <v>915</v>
      </c>
      <c r="BC293" s="8" t="s">
        <v>277</v>
      </c>
      <c r="BD293" s="9">
        <v>21468</v>
      </c>
      <c r="BE293" s="9">
        <v>49417924</v>
      </c>
      <c r="BF293" s="9">
        <v>7613655</v>
      </c>
      <c r="BG293" s="49">
        <f t="shared" si="83"/>
        <v>-2048421</v>
      </c>
      <c r="BI293" s="99">
        <f t="shared" si="72"/>
        <v>47369503</v>
      </c>
      <c r="BK293" s="55">
        <f t="shared" si="84"/>
        <v>-339932.70577327162</v>
      </c>
      <c r="BL293" s="92">
        <f t="shared" si="85"/>
        <v>-7.1250623853456457E-3</v>
      </c>
      <c r="BM293" s="55">
        <f t="shared" si="73"/>
        <v>-15.834390989997747</v>
      </c>
      <c r="BO293" s="40">
        <v>49757856.705773272</v>
      </c>
      <c r="BP293" s="41">
        <v>6737919.2088636234</v>
      </c>
      <c r="BQ293" s="42">
        <v>-2048421</v>
      </c>
      <c r="BR293" s="12"/>
      <c r="BS293" s="43">
        <v>47709435.705773272</v>
      </c>
      <c r="BT293" s="12"/>
      <c r="BU293" s="40">
        <v>-239250.56184000004</v>
      </c>
      <c r="BV293" s="41">
        <v>356746.01579999994</v>
      </c>
      <c r="BW293" s="42">
        <v>117495.4539599999</v>
      </c>
      <c r="BX293" s="44"/>
      <c r="BY293" s="43">
        <v>47826931.159733273</v>
      </c>
      <c r="BZ293" s="12"/>
      <c r="CA293" s="43">
        <v>915</v>
      </c>
    </row>
    <row r="294" spans="1:79" x14ac:dyDescent="0.25">
      <c r="A294" s="8">
        <v>918</v>
      </c>
      <c r="B294" s="8" t="s">
        <v>278</v>
      </c>
      <c r="C294" s="9">
        <v>2277</v>
      </c>
      <c r="D294" s="9">
        <v>5689352.4293590188</v>
      </c>
      <c r="E294" s="9">
        <v>1576166.5443981388</v>
      </c>
      <c r="F294" s="49">
        <v>-492832</v>
      </c>
      <c r="H294" s="96">
        <f t="shared" si="74"/>
        <v>5196520.4293590188</v>
      </c>
      <c r="J294" s="135">
        <f t="shared" si="75"/>
        <v>-43242.150187945925</v>
      </c>
      <c r="K294" s="92">
        <f t="shared" si="76"/>
        <v>-8.252692661445871E-3</v>
      </c>
      <c r="L294" s="129">
        <f t="shared" si="69"/>
        <v>-18.990843297297289</v>
      </c>
      <c r="N294" s="116">
        <v>30061</v>
      </c>
      <c r="O294" s="117">
        <v>16991</v>
      </c>
      <c r="P294" s="118">
        <f t="shared" si="77"/>
        <v>-13070</v>
      </c>
      <c r="R294" s="138">
        <f t="shared" si="78"/>
        <v>5183450.4293590188</v>
      </c>
      <c r="T294" s="8">
        <v>918</v>
      </c>
      <c r="U294" s="8" t="s">
        <v>278</v>
      </c>
      <c r="V294" s="9">
        <v>2277</v>
      </c>
      <c r="W294" s="9">
        <v>5664497.7044232888</v>
      </c>
      <c r="X294" s="9">
        <v>1557299.0589023263</v>
      </c>
      <c r="Y294" s="49">
        <v>-492832</v>
      </c>
      <c r="AA294" s="96">
        <f t="shared" si="70"/>
        <v>5171665.7044232888</v>
      </c>
      <c r="AC294" s="135">
        <f t="shared" si="79"/>
        <v>-68096.875123675913</v>
      </c>
      <c r="AD294" s="92">
        <f t="shared" si="80"/>
        <v>-1.2996175702595219E-2</v>
      </c>
      <c r="AE294" s="129">
        <f t="shared" si="71"/>
        <v>-29.906401020498862</v>
      </c>
      <c r="AG294" s="116">
        <v>30061</v>
      </c>
      <c r="AH294" s="117">
        <v>16991</v>
      </c>
      <c r="AI294" s="118">
        <f t="shared" si="81"/>
        <v>-13070</v>
      </c>
      <c r="AK294" s="138">
        <f t="shared" si="82"/>
        <v>5158595.7044232888</v>
      </c>
      <c r="AN294" s="40">
        <v>5732594.5795469647</v>
      </c>
      <c r="AO294" s="41">
        <v>1667746.5432483729</v>
      </c>
      <c r="AP294" s="42">
        <v>-492832</v>
      </c>
      <c r="AQ294" s="12"/>
      <c r="AR294" s="43">
        <v>5239762.5795469647</v>
      </c>
      <c r="AS294" s="12"/>
      <c r="AT294" s="40">
        <v>-84824.960160000002</v>
      </c>
      <c r="AU294" s="41">
        <v>10517.664000000001</v>
      </c>
      <c r="AV294" s="42">
        <v>-74307.296159999998</v>
      </c>
      <c r="AW294" s="44"/>
      <c r="AX294" s="43">
        <v>5165455.2833869644</v>
      </c>
      <c r="AY294" s="12"/>
      <c r="AZ294" s="43">
        <v>918</v>
      </c>
      <c r="BA294" s="10"/>
      <c r="BB294" s="8">
        <v>918</v>
      </c>
      <c r="BC294" s="8" t="s">
        <v>278</v>
      </c>
      <c r="BD294" s="9">
        <v>2277</v>
      </c>
      <c r="BE294" s="9">
        <v>5624281</v>
      </c>
      <c r="BF294" s="9">
        <v>1561291</v>
      </c>
      <c r="BG294" s="49">
        <f t="shared" si="83"/>
        <v>-492832</v>
      </c>
      <c r="BI294" s="99">
        <f t="shared" si="72"/>
        <v>5131449</v>
      </c>
      <c r="BK294" s="55">
        <f t="shared" si="84"/>
        <v>-108313.57954696473</v>
      </c>
      <c r="BL294" s="92">
        <f t="shared" si="85"/>
        <v>-2.0671467056495838E-2</v>
      </c>
      <c r="BM294" s="55">
        <f t="shared" si="73"/>
        <v>-47.568546133932685</v>
      </c>
      <c r="BO294" s="40">
        <v>5732594.5795469647</v>
      </c>
      <c r="BP294" s="41">
        <v>1667746.5432483729</v>
      </c>
      <c r="BQ294" s="42">
        <v>-492832</v>
      </c>
      <c r="BR294" s="12"/>
      <c r="BS294" s="43">
        <v>5239762.5795469647</v>
      </c>
      <c r="BT294" s="12"/>
      <c r="BU294" s="40">
        <v>-84824.960160000002</v>
      </c>
      <c r="BV294" s="41">
        <v>10517.664000000001</v>
      </c>
      <c r="BW294" s="42">
        <v>-74307.296159999998</v>
      </c>
      <c r="BX294" s="44"/>
      <c r="BY294" s="43">
        <v>5165455.2833869644</v>
      </c>
      <c r="BZ294" s="12"/>
      <c r="CA294" s="43">
        <v>918</v>
      </c>
    </row>
    <row r="295" spans="1:79" x14ac:dyDescent="0.25">
      <c r="A295" s="8">
        <v>921</v>
      </c>
      <c r="B295" s="8" t="s">
        <v>279</v>
      </c>
      <c r="C295" s="9">
        <v>2148</v>
      </c>
      <c r="D295" s="9">
        <v>9647631.3989743404</v>
      </c>
      <c r="E295" s="9">
        <v>2410677.5424266662</v>
      </c>
      <c r="F295" s="49">
        <v>-23562</v>
      </c>
      <c r="H295" s="96">
        <f t="shared" si="74"/>
        <v>9624069.3989743404</v>
      </c>
      <c r="J295" s="135">
        <f t="shared" si="75"/>
        <v>-582273.53590493649</v>
      </c>
      <c r="K295" s="92">
        <f t="shared" si="76"/>
        <v>-5.7050163767775039E-2</v>
      </c>
      <c r="L295" s="129">
        <f t="shared" si="69"/>
        <v>-271.07706513265202</v>
      </c>
      <c r="N295" s="116">
        <v>46659.9</v>
      </c>
      <c r="O295" s="117">
        <v>170040.7</v>
      </c>
      <c r="P295" s="118">
        <f t="shared" si="77"/>
        <v>123380.80000000002</v>
      </c>
      <c r="R295" s="138">
        <f t="shared" si="78"/>
        <v>9747450.1989743412</v>
      </c>
      <c r="T295" s="8">
        <v>921</v>
      </c>
      <c r="U295" s="8" t="s">
        <v>279</v>
      </c>
      <c r="V295" s="9">
        <v>2148</v>
      </c>
      <c r="W295" s="9">
        <v>9677589.5078775808</v>
      </c>
      <c r="X295" s="9">
        <v>2386295.0595657146</v>
      </c>
      <c r="Y295" s="49">
        <v>-23562</v>
      </c>
      <c r="AA295" s="96">
        <f t="shared" si="70"/>
        <v>9654027.5078775808</v>
      </c>
      <c r="AC295" s="135">
        <f t="shared" si="79"/>
        <v>-552315.42700169608</v>
      </c>
      <c r="AD295" s="92">
        <f t="shared" si="80"/>
        <v>-5.4114919567733399E-2</v>
      </c>
      <c r="AE295" s="129">
        <f t="shared" si="71"/>
        <v>-257.13008705851774</v>
      </c>
      <c r="AG295" s="116">
        <v>46659.9</v>
      </c>
      <c r="AH295" s="117">
        <v>170040.7</v>
      </c>
      <c r="AI295" s="118">
        <f t="shared" si="81"/>
        <v>123380.80000000002</v>
      </c>
      <c r="AK295" s="138">
        <f t="shared" si="82"/>
        <v>9777408.3078775816</v>
      </c>
      <c r="AN295" s="40">
        <v>10229904.934879277</v>
      </c>
      <c r="AO295" s="41">
        <v>2479582.1508342866</v>
      </c>
      <c r="AP295" s="42">
        <v>-23562</v>
      </c>
      <c r="AQ295" s="12"/>
      <c r="AR295" s="43">
        <v>10206342.934879277</v>
      </c>
      <c r="AS295" s="12"/>
      <c r="AT295" s="40">
        <v>-33787.995600000002</v>
      </c>
      <c r="AU295" s="41">
        <v>203779.74</v>
      </c>
      <c r="AV295" s="42">
        <v>169991.7444</v>
      </c>
      <c r="AW295" s="44"/>
      <c r="AX295" s="43">
        <v>10376334.679279277</v>
      </c>
      <c r="AY295" s="12"/>
      <c r="AZ295" s="43">
        <v>921</v>
      </c>
      <c r="BA295" s="10"/>
      <c r="BB295" s="8">
        <v>921</v>
      </c>
      <c r="BC295" s="8" t="s">
        <v>279</v>
      </c>
      <c r="BD295" s="9">
        <v>2148</v>
      </c>
      <c r="BE295" s="9">
        <v>9665583</v>
      </c>
      <c r="BF295" s="9">
        <v>2367592</v>
      </c>
      <c r="BG295" s="49">
        <f t="shared" si="83"/>
        <v>-23562</v>
      </c>
      <c r="BI295" s="99">
        <f t="shared" si="72"/>
        <v>9642021</v>
      </c>
      <c r="BK295" s="55">
        <f t="shared" si="84"/>
        <v>-564321.9348792769</v>
      </c>
      <c r="BL295" s="92">
        <f t="shared" si="85"/>
        <v>-5.5291296645614017E-2</v>
      </c>
      <c r="BM295" s="55">
        <f t="shared" si="73"/>
        <v>-262.71970897545481</v>
      </c>
      <c r="BO295" s="40">
        <v>10229904.934879277</v>
      </c>
      <c r="BP295" s="41">
        <v>2479582.1508342866</v>
      </c>
      <c r="BQ295" s="42">
        <v>-23562</v>
      </c>
      <c r="BR295" s="12"/>
      <c r="BS295" s="43">
        <v>10206342.934879277</v>
      </c>
      <c r="BT295" s="12"/>
      <c r="BU295" s="40">
        <v>-33787.995600000002</v>
      </c>
      <c r="BV295" s="41">
        <v>203779.74</v>
      </c>
      <c r="BW295" s="42">
        <v>169991.7444</v>
      </c>
      <c r="BX295" s="44"/>
      <c r="BY295" s="43">
        <v>10376334.679279277</v>
      </c>
      <c r="BZ295" s="12"/>
      <c r="CA295" s="43">
        <v>921</v>
      </c>
    </row>
    <row r="296" spans="1:79" x14ac:dyDescent="0.25">
      <c r="A296" s="8">
        <v>922</v>
      </c>
      <c r="B296" s="8" t="s">
        <v>280</v>
      </c>
      <c r="C296" s="9">
        <v>4462</v>
      </c>
      <c r="D296" s="9">
        <v>8364609.5548322387</v>
      </c>
      <c r="E296" s="9">
        <v>2043588.8458158127</v>
      </c>
      <c r="F296" s="49">
        <v>-912265</v>
      </c>
      <c r="H296" s="96">
        <f t="shared" si="74"/>
        <v>7452344.5548322387</v>
      </c>
      <c r="J296" s="135">
        <f t="shared" si="75"/>
        <v>-314145.6690267548</v>
      </c>
      <c r="K296" s="92">
        <f t="shared" si="76"/>
        <v>-4.0448859133522856E-2</v>
      </c>
      <c r="L296" s="129">
        <f t="shared" si="69"/>
        <v>-70.404677056646079</v>
      </c>
      <c r="N296" s="116">
        <v>134228.9</v>
      </c>
      <c r="O296" s="117">
        <v>105867</v>
      </c>
      <c r="P296" s="118">
        <f t="shared" si="77"/>
        <v>-28361.899999999994</v>
      </c>
      <c r="R296" s="138">
        <f t="shared" si="78"/>
        <v>7423982.6548322383</v>
      </c>
      <c r="T296" s="8">
        <v>922</v>
      </c>
      <c r="U296" s="8" t="s">
        <v>280</v>
      </c>
      <c r="V296" s="9">
        <v>4462</v>
      </c>
      <c r="W296" s="9">
        <v>8304192.1555653363</v>
      </c>
      <c r="X296" s="9">
        <v>1992018.8455069782</v>
      </c>
      <c r="Y296" s="49">
        <v>-912265</v>
      </c>
      <c r="AA296" s="96">
        <f t="shared" si="70"/>
        <v>7391927.1555653363</v>
      </c>
      <c r="AC296" s="135">
        <f t="shared" si="79"/>
        <v>-374563.06829365715</v>
      </c>
      <c r="AD296" s="92">
        <f t="shared" si="80"/>
        <v>-4.8228100145286119E-2</v>
      </c>
      <c r="AE296" s="129">
        <f t="shared" si="71"/>
        <v>-83.945107192661851</v>
      </c>
      <c r="AG296" s="116">
        <v>134228.9</v>
      </c>
      <c r="AH296" s="117">
        <v>105867</v>
      </c>
      <c r="AI296" s="118">
        <f t="shared" si="81"/>
        <v>-28361.899999999994</v>
      </c>
      <c r="AK296" s="138">
        <f t="shared" si="82"/>
        <v>7363565.255565336</v>
      </c>
      <c r="AN296" s="40">
        <v>8678755.2238589935</v>
      </c>
      <c r="AO296" s="41">
        <v>2116587.4519665139</v>
      </c>
      <c r="AP296" s="42">
        <v>-912265</v>
      </c>
      <c r="AQ296" s="12"/>
      <c r="AR296" s="43">
        <v>7766490.2238589935</v>
      </c>
      <c r="AS296" s="12"/>
      <c r="AT296" s="40">
        <v>-94448.622720000014</v>
      </c>
      <c r="AU296" s="41">
        <v>147378.76680000001</v>
      </c>
      <c r="AV296" s="42">
        <v>52930.144079999998</v>
      </c>
      <c r="AW296" s="44"/>
      <c r="AX296" s="43">
        <v>7819420.3679389935</v>
      </c>
      <c r="AY296" s="12"/>
      <c r="AZ296" s="43">
        <v>922</v>
      </c>
      <c r="BA296" s="10"/>
      <c r="BB296" s="8">
        <v>922</v>
      </c>
      <c r="BC296" s="8" t="s">
        <v>280</v>
      </c>
      <c r="BD296" s="9">
        <v>4462</v>
      </c>
      <c r="BE296" s="9">
        <v>8279799</v>
      </c>
      <c r="BF296" s="9">
        <v>1958565</v>
      </c>
      <c r="BG296" s="49">
        <f t="shared" si="83"/>
        <v>-912265</v>
      </c>
      <c r="BI296" s="99">
        <f t="shared" si="72"/>
        <v>7367534</v>
      </c>
      <c r="BK296" s="55">
        <f t="shared" si="84"/>
        <v>-398956.2238589935</v>
      </c>
      <c r="BL296" s="92">
        <f t="shared" si="85"/>
        <v>-5.136892114193136E-2</v>
      </c>
      <c r="BM296" s="55">
        <f t="shared" si="73"/>
        <v>-89.411973074628747</v>
      </c>
      <c r="BO296" s="40">
        <v>8678755.2238589935</v>
      </c>
      <c r="BP296" s="41">
        <v>2116587.4519665139</v>
      </c>
      <c r="BQ296" s="42">
        <v>-912265</v>
      </c>
      <c r="BR296" s="12"/>
      <c r="BS296" s="43">
        <v>7766490.2238589935</v>
      </c>
      <c r="BT296" s="12"/>
      <c r="BU296" s="40">
        <v>-94448.622720000014</v>
      </c>
      <c r="BV296" s="41">
        <v>147378.76680000001</v>
      </c>
      <c r="BW296" s="42">
        <v>52930.144079999998</v>
      </c>
      <c r="BX296" s="44"/>
      <c r="BY296" s="43">
        <v>7819420.3679389935</v>
      </c>
      <c r="BZ296" s="12"/>
      <c r="CA296" s="43">
        <v>922</v>
      </c>
    </row>
    <row r="297" spans="1:79" x14ac:dyDescent="0.25">
      <c r="A297" s="8">
        <v>924</v>
      </c>
      <c r="B297" s="8" t="s">
        <v>281</v>
      </c>
      <c r="C297" s="9">
        <v>3259</v>
      </c>
      <c r="D297" s="9">
        <v>9572781.11298953</v>
      </c>
      <c r="E297" s="9">
        <v>2484016.2366836369</v>
      </c>
      <c r="F297" s="49">
        <v>196548</v>
      </c>
      <c r="H297" s="96">
        <f t="shared" si="74"/>
        <v>9769329.11298953</v>
      </c>
      <c r="J297" s="135">
        <f t="shared" si="75"/>
        <v>-158568.89785540849</v>
      </c>
      <c r="K297" s="92">
        <f t="shared" si="76"/>
        <v>-1.5972051453610078E-2</v>
      </c>
      <c r="L297" s="129">
        <f t="shared" si="69"/>
        <v>-48.655691271987877</v>
      </c>
      <c r="N297" s="116">
        <v>40517</v>
      </c>
      <c r="O297" s="117">
        <v>47052</v>
      </c>
      <c r="P297" s="118">
        <f t="shared" si="77"/>
        <v>6535</v>
      </c>
      <c r="R297" s="138">
        <f t="shared" si="78"/>
        <v>9775864.11298953</v>
      </c>
      <c r="T297" s="8">
        <v>924</v>
      </c>
      <c r="U297" s="8" t="s">
        <v>281</v>
      </c>
      <c r="V297" s="9">
        <v>3259</v>
      </c>
      <c r="W297" s="9">
        <v>9570385.3968605828</v>
      </c>
      <c r="X297" s="9">
        <v>2477370.7178181834</v>
      </c>
      <c r="Y297" s="49">
        <v>196548</v>
      </c>
      <c r="AA297" s="96">
        <f t="shared" si="70"/>
        <v>9766933.3968605828</v>
      </c>
      <c r="AC297" s="135">
        <f t="shared" si="79"/>
        <v>-160964.6139843557</v>
      </c>
      <c r="AD297" s="92">
        <f t="shared" si="80"/>
        <v>-1.6213362970542482E-2</v>
      </c>
      <c r="AE297" s="129">
        <f t="shared" si="71"/>
        <v>-49.390799013303379</v>
      </c>
      <c r="AG297" s="116">
        <v>40517</v>
      </c>
      <c r="AH297" s="117">
        <v>47052</v>
      </c>
      <c r="AI297" s="118">
        <f t="shared" si="81"/>
        <v>6535</v>
      </c>
      <c r="AK297" s="138">
        <f t="shared" si="82"/>
        <v>9773468.3968605828</v>
      </c>
      <c r="AN297" s="40">
        <v>9731350.0108449385</v>
      </c>
      <c r="AO297" s="41">
        <v>2439685.2977854554</v>
      </c>
      <c r="AP297" s="42">
        <v>196548</v>
      </c>
      <c r="AQ297" s="12"/>
      <c r="AR297" s="43">
        <v>9927898.0108449385</v>
      </c>
      <c r="AS297" s="12"/>
      <c r="AT297" s="40">
        <v>-10517.664000000001</v>
      </c>
      <c r="AU297" s="41">
        <v>57847.152000000009</v>
      </c>
      <c r="AV297" s="42">
        <v>47329.488000000012</v>
      </c>
      <c r="AW297" s="44"/>
      <c r="AX297" s="43">
        <v>9975227.4988449384</v>
      </c>
      <c r="AY297" s="12"/>
      <c r="AZ297" s="43">
        <v>924</v>
      </c>
      <c r="BA297" s="10"/>
      <c r="BB297" s="8">
        <v>924</v>
      </c>
      <c r="BC297" s="8" t="s">
        <v>281</v>
      </c>
      <c r="BD297" s="9">
        <v>3259</v>
      </c>
      <c r="BE297" s="9">
        <v>9434320</v>
      </c>
      <c r="BF297" s="9">
        <v>2358813</v>
      </c>
      <c r="BG297" s="49">
        <f t="shared" si="83"/>
        <v>196548</v>
      </c>
      <c r="BI297" s="99">
        <f t="shared" si="72"/>
        <v>9630868</v>
      </c>
      <c r="BK297" s="55">
        <f t="shared" si="84"/>
        <v>-297030.01084493846</v>
      </c>
      <c r="BL297" s="92">
        <f t="shared" si="85"/>
        <v>-2.9918721014304515E-2</v>
      </c>
      <c r="BM297" s="55">
        <f t="shared" si="73"/>
        <v>-91.141457761564425</v>
      </c>
      <c r="BO297" s="40">
        <v>9731350.0108449385</v>
      </c>
      <c r="BP297" s="41">
        <v>2439685.2977854554</v>
      </c>
      <c r="BQ297" s="42">
        <v>196548</v>
      </c>
      <c r="BR297" s="12"/>
      <c r="BS297" s="43">
        <v>9927898.0108449385</v>
      </c>
      <c r="BT297" s="12"/>
      <c r="BU297" s="40">
        <v>-10517.664000000001</v>
      </c>
      <c r="BV297" s="41">
        <v>57847.152000000009</v>
      </c>
      <c r="BW297" s="42">
        <v>47329.488000000012</v>
      </c>
      <c r="BX297" s="44"/>
      <c r="BY297" s="43">
        <v>9975227.4988449384</v>
      </c>
      <c r="BZ297" s="12"/>
      <c r="CA297" s="43">
        <v>924</v>
      </c>
    </row>
    <row r="298" spans="1:79" x14ac:dyDescent="0.25">
      <c r="A298" s="8">
        <v>925</v>
      </c>
      <c r="B298" s="8" t="s">
        <v>282</v>
      </c>
      <c r="C298" s="9">
        <v>3721</v>
      </c>
      <c r="D298" s="9">
        <v>11293879.380836027</v>
      </c>
      <c r="E298" s="9">
        <v>2082840.1729942851</v>
      </c>
      <c r="F298" s="49">
        <v>21504</v>
      </c>
      <c r="H298" s="96">
        <f t="shared" si="74"/>
        <v>11315383.380836027</v>
      </c>
      <c r="J298" s="135">
        <f t="shared" si="75"/>
        <v>-479055.5629302673</v>
      </c>
      <c r="K298" s="92">
        <f t="shared" si="76"/>
        <v>-4.0617070910648291E-2</v>
      </c>
      <c r="L298" s="129">
        <f t="shared" si="69"/>
        <v>-128.74376859184824</v>
      </c>
      <c r="N298" s="116">
        <v>61559.7</v>
      </c>
      <c r="O298" s="117">
        <v>116388.35</v>
      </c>
      <c r="P298" s="118">
        <f t="shared" si="77"/>
        <v>54828.650000000009</v>
      </c>
      <c r="R298" s="138">
        <f t="shared" si="78"/>
        <v>11370212.030836027</v>
      </c>
      <c r="T298" s="8">
        <v>925</v>
      </c>
      <c r="U298" s="8" t="s">
        <v>282</v>
      </c>
      <c r="V298" s="9">
        <v>3721</v>
      </c>
      <c r="W298" s="9">
        <v>11392410.815123871</v>
      </c>
      <c r="X298" s="9">
        <v>2140847.6108571435</v>
      </c>
      <c r="Y298" s="49">
        <v>21504</v>
      </c>
      <c r="AA298" s="96">
        <f t="shared" si="70"/>
        <v>11413914.815123871</v>
      </c>
      <c r="AC298" s="135">
        <f t="shared" si="79"/>
        <v>-380524.12864242308</v>
      </c>
      <c r="AD298" s="92">
        <f t="shared" si="80"/>
        <v>-3.2263012293903236E-2</v>
      </c>
      <c r="AE298" s="129">
        <f t="shared" si="71"/>
        <v>-102.26394212373638</v>
      </c>
      <c r="AG298" s="116">
        <v>61559.7</v>
      </c>
      <c r="AH298" s="117">
        <v>116388.35</v>
      </c>
      <c r="AI298" s="118">
        <f t="shared" si="81"/>
        <v>54828.650000000009</v>
      </c>
      <c r="AK298" s="138">
        <f t="shared" si="82"/>
        <v>11468743.465123871</v>
      </c>
      <c r="AN298" s="40">
        <v>11772934.943766294</v>
      </c>
      <c r="AO298" s="41">
        <v>2537105.2913966277</v>
      </c>
      <c r="AP298" s="42">
        <v>21504</v>
      </c>
      <c r="AQ298" s="12"/>
      <c r="AR298" s="43">
        <v>11794438.943766294</v>
      </c>
      <c r="AS298" s="12"/>
      <c r="AT298" s="40">
        <v>-81577.631399999984</v>
      </c>
      <c r="AU298" s="41">
        <v>156450.25200000001</v>
      </c>
      <c r="AV298" s="42">
        <v>74872.620600000024</v>
      </c>
      <c r="AW298" s="44"/>
      <c r="AX298" s="43">
        <v>11869311.564366294</v>
      </c>
      <c r="AY298" s="12"/>
      <c r="AZ298" s="43">
        <v>925</v>
      </c>
      <c r="BA298" s="10"/>
      <c r="BB298" s="8">
        <v>925</v>
      </c>
      <c r="BC298" s="8" t="s">
        <v>282</v>
      </c>
      <c r="BD298" s="9">
        <v>3721</v>
      </c>
      <c r="BE298" s="9">
        <v>11450273</v>
      </c>
      <c r="BF298" s="9">
        <v>2254578</v>
      </c>
      <c r="BG298" s="49">
        <f t="shared" si="83"/>
        <v>21504</v>
      </c>
      <c r="BI298" s="99">
        <f t="shared" si="72"/>
        <v>11471777</v>
      </c>
      <c r="BK298" s="55">
        <f t="shared" si="84"/>
        <v>-322661.94376629405</v>
      </c>
      <c r="BL298" s="92">
        <f t="shared" si="85"/>
        <v>-2.735712527782683E-2</v>
      </c>
      <c r="BM298" s="55">
        <f t="shared" si="73"/>
        <v>-86.713771503975821</v>
      </c>
      <c r="BO298" s="40">
        <v>11772934.943766294</v>
      </c>
      <c r="BP298" s="41">
        <v>2537105.2913966277</v>
      </c>
      <c r="BQ298" s="42">
        <v>21504</v>
      </c>
      <c r="BR298" s="12"/>
      <c r="BS298" s="43">
        <v>11794438.943766294</v>
      </c>
      <c r="BT298" s="12"/>
      <c r="BU298" s="40">
        <v>-81577.631399999984</v>
      </c>
      <c r="BV298" s="41">
        <v>156450.25200000001</v>
      </c>
      <c r="BW298" s="42">
        <v>74872.620600000024</v>
      </c>
      <c r="BX298" s="44"/>
      <c r="BY298" s="43">
        <v>11869311.564366294</v>
      </c>
      <c r="BZ298" s="12"/>
      <c r="CA298" s="43">
        <v>925</v>
      </c>
    </row>
    <row r="299" spans="1:79" x14ac:dyDescent="0.25">
      <c r="A299" s="8">
        <v>927</v>
      </c>
      <c r="B299" s="8" t="s">
        <v>283</v>
      </c>
      <c r="C299" s="9">
        <v>28967</v>
      </c>
      <c r="D299" s="9">
        <v>25513176.940443471</v>
      </c>
      <c r="E299" s="9">
        <v>-1619606.07796206</v>
      </c>
      <c r="F299" s="49">
        <v>-2730786</v>
      </c>
      <c r="H299" s="96">
        <f t="shared" si="74"/>
        <v>22782390.940443471</v>
      </c>
      <c r="J299" s="135">
        <f t="shared" si="75"/>
        <v>-1115005.2879571877</v>
      </c>
      <c r="K299" s="92">
        <f t="shared" si="76"/>
        <v>-4.6658024050003785E-2</v>
      </c>
      <c r="L299" s="129">
        <f t="shared" si="69"/>
        <v>-38.492259742368482</v>
      </c>
      <c r="N299" s="116">
        <v>877148.61199999996</v>
      </c>
      <c r="O299" s="117">
        <v>688985.05</v>
      </c>
      <c r="P299" s="118">
        <f t="shared" si="77"/>
        <v>-188163.56199999992</v>
      </c>
      <c r="R299" s="138">
        <f t="shared" si="78"/>
        <v>22594227.378443472</v>
      </c>
      <c r="T299" s="8">
        <v>927</v>
      </c>
      <c r="U299" s="8" t="s">
        <v>283</v>
      </c>
      <c r="V299" s="9">
        <v>28967</v>
      </c>
      <c r="W299" s="9">
        <v>25141488.894520342</v>
      </c>
      <c r="X299" s="9">
        <v>-1727516.3267714076</v>
      </c>
      <c r="Y299" s="49">
        <v>-2730786</v>
      </c>
      <c r="AA299" s="96">
        <f t="shared" si="70"/>
        <v>22410702.894520342</v>
      </c>
      <c r="AC299" s="135">
        <f t="shared" si="79"/>
        <v>-1486693.3338803165</v>
      </c>
      <c r="AD299" s="92">
        <f t="shared" si="80"/>
        <v>-6.2211519601180161E-2</v>
      </c>
      <c r="AE299" s="129">
        <f t="shared" si="71"/>
        <v>-51.323690195060465</v>
      </c>
      <c r="AG299" s="116">
        <v>877148.61199999996</v>
      </c>
      <c r="AH299" s="117">
        <v>688985.05</v>
      </c>
      <c r="AI299" s="118">
        <f t="shared" si="81"/>
        <v>-188163.56199999992</v>
      </c>
      <c r="AK299" s="138">
        <f t="shared" si="82"/>
        <v>22222539.332520343</v>
      </c>
      <c r="AN299" s="40">
        <v>26628182.228400659</v>
      </c>
      <c r="AO299" s="41">
        <v>-1528053.3190017145</v>
      </c>
      <c r="AP299" s="42">
        <v>-2730786</v>
      </c>
      <c r="AQ299" s="12"/>
      <c r="AR299" s="43">
        <v>23897396.228400659</v>
      </c>
      <c r="AS299" s="12"/>
      <c r="AT299" s="40">
        <v>-916092.47852399992</v>
      </c>
      <c r="AU299" s="41">
        <v>569662.97639999993</v>
      </c>
      <c r="AV299" s="42">
        <v>-346429.50212399999</v>
      </c>
      <c r="AW299" s="44"/>
      <c r="AX299" s="43">
        <v>23550966.726276658</v>
      </c>
      <c r="AY299" s="12"/>
      <c r="AZ299" s="43">
        <v>927</v>
      </c>
      <c r="BA299" s="10"/>
      <c r="BB299" s="8">
        <v>927</v>
      </c>
      <c r="BC299" s="8" t="s">
        <v>283</v>
      </c>
      <c r="BD299" s="9">
        <v>28967</v>
      </c>
      <c r="BE299" s="9">
        <v>24907217</v>
      </c>
      <c r="BF299" s="9">
        <v>-1769777</v>
      </c>
      <c r="BG299" s="49">
        <f t="shared" si="83"/>
        <v>-2730786</v>
      </c>
      <c r="BI299" s="99">
        <f t="shared" si="72"/>
        <v>22176431</v>
      </c>
      <c r="BK299" s="55">
        <f t="shared" si="84"/>
        <v>-1720965.2284006588</v>
      </c>
      <c r="BL299" s="92">
        <f t="shared" si="85"/>
        <v>-7.2014758928229686E-2</v>
      </c>
      <c r="BM299" s="55">
        <f t="shared" si="73"/>
        <v>-59.411234453020981</v>
      </c>
      <c r="BO299" s="40">
        <v>26628182.228400659</v>
      </c>
      <c r="BP299" s="41">
        <v>-1528053.3190017145</v>
      </c>
      <c r="BQ299" s="42">
        <v>-2730786</v>
      </c>
      <c r="BR299" s="12"/>
      <c r="BS299" s="43">
        <v>23897396.228400659</v>
      </c>
      <c r="BT299" s="12"/>
      <c r="BU299" s="40">
        <v>-916092.47852399992</v>
      </c>
      <c r="BV299" s="41">
        <v>569662.97639999993</v>
      </c>
      <c r="BW299" s="42">
        <v>-346429.50212399999</v>
      </c>
      <c r="BX299" s="44"/>
      <c r="BY299" s="43">
        <v>23550966.726276658</v>
      </c>
      <c r="BZ299" s="12"/>
      <c r="CA299" s="43">
        <v>927</v>
      </c>
    </row>
    <row r="300" spans="1:79" x14ac:dyDescent="0.25">
      <c r="A300" s="8">
        <v>931</v>
      </c>
      <c r="B300" s="8" t="s">
        <v>284</v>
      </c>
      <c r="C300" s="9">
        <v>6607</v>
      </c>
      <c r="D300" s="9">
        <v>24011361.521589544</v>
      </c>
      <c r="E300" s="9">
        <v>5175833.4725904716</v>
      </c>
      <c r="F300" s="49">
        <v>-676448</v>
      </c>
      <c r="H300" s="96">
        <f t="shared" si="74"/>
        <v>23334913.521589544</v>
      </c>
      <c r="J300" s="135">
        <f t="shared" si="75"/>
        <v>-565676.97128293291</v>
      </c>
      <c r="K300" s="92">
        <f t="shared" si="76"/>
        <v>-2.366790776368586E-2</v>
      </c>
      <c r="L300" s="129">
        <f t="shared" si="69"/>
        <v>-85.617825228232618</v>
      </c>
      <c r="N300" s="116">
        <v>4415268.1899999995</v>
      </c>
      <c r="O300" s="117">
        <v>0</v>
      </c>
      <c r="P300" s="118">
        <f t="shared" si="77"/>
        <v>-4415268.1899999995</v>
      </c>
      <c r="R300" s="138">
        <f t="shared" si="78"/>
        <v>18919645.331589542</v>
      </c>
      <c r="T300" s="8">
        <v>931</v>
      </c>
      <c r="U300" s="8" t="s">
        <v>284</v>
      </c>
      <c r="V300" s="9">
        <v>6607</v>
      </c>
      <c r="W300" s="9">
        <v>24085603.511110321</v>
      </c>
      <c r="X300" s="9">
        <v>5160037.3618971435</v>
      </c>
      <c r="Y300" s="49">
        <v>-676448</v>
      </c>
      <c r="AA300" s="96">
        <f t="shared" si="70"/>
        <v>23409155.511110321</v>
      </c>
      <c r="AC300" s="135">
        <f t="shared" si="79"/>
        <v>-491434.98176215589</v>
      </c>
      <c r="AD300" s="92">
        <f t="shared" si="80"/>
        <v>-2.0561625115861022E-2</v>
      </c>
      <c r="AE300" s="129">
        <f t="shared" si="71"/>
        <v>-74.380956827933389</v>
      </c>
      <c r="AG300" s="116">
        <v>4415268.1899999995</v>
      </c>
      <c r="AH300" s="117">
        <v>0</v>
      </c>
      <c r="AI300" s="118">
        <f t="shared" si="81"/>
        <v>-4415268.1899999995</v>
      </c>
      <c r="AK300" s="138">
        <f t="shared" si="82"/>
        <v>18993887.321110323</v>
      </c>
      <c r="AN300" s="40">
        <v>24577038.492872477</v>
      </c>
      <c r="AO300" s="41">
        <v>5585844.7924800012</v>
      </c>
      <c r="AP300" s="42">
        <v>-676448</v>
      </c>
      <c r="AQ300" s="12"/>
      <c r="AR300" s="43">
        <v>23900590.492872477</v>
      </c>
      <c r="AS300" s="12"/>
      <c r="AT300" s="40">
        <v>-4613533.8723599995</v>
      </c>
      <c r="AU300" s="41">
        <v>0</v>
      </c>
      <c r="AV300" s="42">
        <v>-4613533.8723599995</v>
      </c>
      <c r="AW300" s="44"/>
      <c r="AX300" s="43">
        <v>19287056.620512478</v>
      </c>
      <c r="AY300" s="12"/>
      <c r="AZ300" s="43">
        <v>931</v>
      </c>
      <c r="BA300" s="10"/>
      <c r="BB300" s="8">
        <v>931</v>
      </c>
      <c r="BC300" s="8" t="s">
        <v>284</v>
      </c>
      <c r="BD300" s="9">
        <v>6607</v>
      </c>
      <c r="BE300" s="9">
        <v>24210694</v>
      </c>
      <c r="BF300" s="9">
        <v>5306679</v>
      </c>
      <c r="BG300" s="49">
        <f t="shared" si="83"/>
        <v>-676448</v>
      </c>
      <c r="BI300" s="99">
        <f t="shared" si="72"/>
        <v>23534246</v>
      </c>
      <c r="BK300" s="55">
        <f t="shared" si="84"/>
        <v>-366344.49287247658</v>
      </c>
      <c r="BL300" s="92">
        <f t="shared" si="85"/>
        <v>-1.5327842756927957E-2</v>
      </c>
      <c r="BM300" s="55">
        <f t="shared" si="73"/>
        <v>-55.447932930600359</v>
      </c>
      <c r="BO300" s="40">
        <v>24577038.492872477</v>
      </c>
      <c r="BP300" s="41">
        <v>5585844.7924800012</v>
      </c>
      <c r="BQ300" s="42">
        <v>-676448</v>
      </c>
      <c r="BR300" s="12"/>
      <c r="BS300" s="43">
        <v>23900590.492872477</v>
      </c>
      <c r="BT300" s="12"/>
      <c r="BU300" s="40">
        <v>-4613533.8723599995</v>
      </c>
      <c r="BV300" s="41">
        <v>0</v>
      </c>
      <c r="BW300" s="42">
        <v>-4613533.8723599995</v>
      </c>
      <c r="BX300" s="44"/>
      <c r="BY300" s="43">
        <v>19287056.620512478</v>
      </c>
      <c r="BZ300" s="12"/>
      <c r="CA300" s="43">
        <v>931</v>
      </c>
    </row>
    <row r="301" spans="1:79" x14ac:dyDescent="0.25">
      <c r="A301" s="8">
        <v>934</v>
      </c>
      <c r="B301" s="8" t="s">
        <v>285</v>
      </c>
      <c r="C301" s="9">
        <v>3025</v>
      </c>
      <c r="D301" s="9">
        <v>8529338.063909715</v>
      </c>
      <c r="E301" s="9">
        <v>2149203.8327406743</v>
      </c>
      <c r="F301" s="49">
        <v>-766528</v>
      </c>
      <c r="H301" s="96">
        <f t="shared" si="74"/>
        <v>7762810.063909715</v>
      </c>
      <c r="J301" s="135">
        <f t="shared" si="75"/>
        <v>-368529.05263993889</v>
      </c>
      <c r="K301" s="92">
        <f t="shared" si="76"/>
        <v>-4.5322061638023985E-2</v>
      </c>
      <c r="L301" s="129">
        <f t="shared" si="69"/>
        <v>-121.82778599667401</v>
      </c>
      <c r="N301" s="116">
        <v>2676474.6</v>
      </c>
      <c r="O301" s="117">
        <v>0</v>
      </c>
      <c r="P301" s="118">
        <f t="shared" si="77"/>
        <v>-2676474.6</v>
      </c>
      <c r="R301" s="138">
        <f t="shared" si="78"/>
        <v>5086335.4639097154</v>
      </c>
      <c r="T301" s="8">
        <v>934</v>
      </c>
      <c r="U301" s="8" t="s">
        <v>285</v>
      </c>
      <c r="V301" s="9">
        <v>3025</v>
      </c>
      <c r="W301" s="9">
        <v>8504534.467015706</v>
      </c>
      <c r="X301" s="9">
        <v>2102176.6159856194</v>
      </c>
      <c r="Y301" s="49">
        <v>-766528</v>
      </c>
      <c r="AA301" s="96">
        <f t="shared" si="70"/>
        <v>7738006.467015706</v>
      </c>
      <c r="AC301" s="135">
        <f t="shared" si="79"/>
        <v>-393332.64953394793</v>
      </c>
      <c r="AD301" s="92">
        <f t="shared" si="80"/>
        <v>-4.8372432129094325E-2</v>
      </c>
      <c r="AE301" s="129">
        <f t="shared" si="71"/>
        <v>-130.02732215998279</v>
      </c>
      <c r="AG301" s="116">
        <v>2676474.6</v>
      </c>
      <c r="AH301" s="117">
        <v>0</v>
      </c>
      <c r="AI301" s="118">
        <f t="shared" si="81"/>
        <v>-2676474.6</v>
      </c>
      <c r="AK301" s="138">
        <f t="shared" si="82"/>
        <v>5061531.8670157064</v>
      </c>
      <c r="AN301" s="40">
        <v>8897867.1165496539</v>
      </c>
      <c r="AO301" s="41">
        <v>2169834.3724036375</v>
      </c>
      <c r="AP301" s="42">
        <v>-766528</v>
      </c>
      <c r="AQ301" s="12"/>
      <c r="AR301" s="43">
        <v>8131339.1165496539</v>
      </c>
      <c r="AS301" s="12"/>
      <c r="AT301" s="40">
        <v>-2703565.5312000001</v>
      </c>
      <c r="AU301" s="41">
        <v>0</v>
      </c>
      <c r="AV301" s="42">
        <v>-2703565.5312000001</v>
      </c>
      <c r="AW301" s="44"/>
      <c r="AX301" s="43">
        <v>5427773.5853496538</v>
      </c>
      <c r="AY301" s="12"/>
      <c r="AZ301" s="43">
        <v>934</v>
      </c>
      <c r="BA301" s="10"/>
      <c r="BB301" s="8">
        <v>934</v>
      </c>
      <c r="BC301" s="8" t="s">
        <v>285</v>
      </c>
      <c r="BD301" s="9">
        <v>3025</v>
      </c>
      <c r="BE301" s="9">
        <v>8554342</v>
      </c>
      <c r="BF301" s="9">
        <v>2105195</v>
      </c>
      <c r="BG301" s="49">
        <f t="shared" si="83"/>
        <v>-766528</v>
      </c>
      <c r="BI301" s="99">
        <f t="shared" si="72"/>
        <v>7787814</v>
      </c>
      <c r="BK301" s="55">
        <f t="shared" si="84"/>
        <v>-343525.11654965393</v>
      </c>
      <c r="BL301" s="92">
        <f t="shared" si="85"/>
        <v>-4.224705323757557E-2</v>
      </c>
      <c r="BM301" s="55">
        <f t="shared" si="73"/>
        <v>-113.5620219998856</v>
      </c>
      <c r="BO301" s="40">
        <v>8897867.1165496539</v>
      </c>
      <c r="BP301" s="41">
        <v>2169834.3724036375</v>
      </c>
      <c r="BQ301" s="42">
        <v>-766528</v>
      </c>
      <c r="BR301" s="12"/>
      <c r="BS301" s="43">
        <v>8131339.1165496539</v>
      </c>
      <c r="BT301" s="12"/>
      <c r="BU301" s="40">
        <v>-2703565.5312000001</v>
      </c>
      <c r="BV301" s="41">
        <v>0</v>
      </c>
      <c r="BW301" s="42">
        <v>-2703565.5312000001</v>
      </c>
      <c r="BX301" s="44"/>
      <c r="BY301" s="43">
        <v>5427773.5853496538</v>
      </c>
      <c r="BZ301" s="12"/>
      <c r="CA301" s="43">
        <v>934</v>
      </c>
    </row>
    <row r="302" spans="1:79" x14ac:dyDescent="0.25">
      <c r="A302" s="8">
        <v>935</v>
      </c>
      <c r="B302" s="8" t="s">
        <v>286</v>
      </c>
      <c r="C302" s="9">
        <v>3267</v>
      </c>
      <c r="D302" s="9">
        <v>9365692.3289187141</v>
      </c>
      <c r="E302" s="9">
        <v>2159637.0922520007</v>
      </c>
      <c r="F302" s="49">
        <v>-209717</v>
      </c>
      <c r="H302" s="96">
        <f t="shared" si="74"/>
        <v>9155975.3289187141</v>
      </c>
      <c r="J302" s="135">
        <f t="shared" si="75"/>
        <v>-115928.51915171556</v>
      </c>
      <c r="K302" s="92">
        <f t="shared" si="76"/>
        <v>-1.2503205496014864E-2</v>
      </c>
      <c r="L302" s="129">
        <f t="shared" si="69"/>
        <v>-35.484701301412784</v>
      </c>
      <c r="N302" s="116">
        <v>184443.84000000003</v>
      </c>
      <c r="O302" s="117">
        <v>1435086</v>
      </c>
      <c r="P302" s="118">
        <f t="shared" si="77"/>
        <v>1250642.1599999999</v>
      </c>
      <c r="R302" s="138">
        <f t="shared" si="78"/>
        <v>10406617.488918714</v>
      </c>
      <c r="T302" s="8">
        <v>935</v>
      </c>
      <c r="U302" s="8" t="s">
        <v>286</v>
      </c>
      <c r="V302" s="9">
        <v>3267</v>
      </c>
      <c r="W302" s="9">
        <v>9380001.4987161011</v>
      </c>
      <c r="X302" s="9">
        <v>2150791.8329520002</v>
      </c>
      <c r="Y302" s="49">
        <v>-209717</v>
      </c>
      <c r="AA302" s="96">
        <f t="shared" si="70"/>
        <v>9170284.4987161011</v>
      </c>
      <c r="AC302" s="135">
        <f t="shared" si="79"/>
        <v>-101619.34935432859</v>
      </c>
      <c r="AD302" s="92">
        <f t="shared" si="80"/>
        <v>-1.0959922688960642E-2</v>
      </c>
      <c r="AE302" s="129">
        <f t="shared" si="71"/>
        <v>-31.104790129883252</v>
      </c>
      <c r="AG302" s="116">
        <v>184443.84000000003</v>
      </c>
      <c r="AH302" s="117">
        <v>1435086</v>
      </c>
      <c r="AI302" s="118">
        <f t="shared" si="81"/>
        <v>1250642.1599999999</v>
      </c>
      <c r="AK302" s="138">
        <f t="shared" si="82"/>
        <v>10420926.658716101</v>
      </c>
      <c r="AN302" s="40">
        <v>9481620.8480704296</v>
      </c>
      <c r="AO302" s="41">
        <v>2157063.3081480013</v>
      </c>
      <c r="AP302" s="42">
        <v>-209717</v>
      </c>
      <c r="AQ302" s="12"/>
      <c r="AR302" s="43">
        <v>9271903.8480704296</v>
      </c>
      <c r="AS302" s="12"/>
      <c r="AT302" s="40">
        <v>-169557.89075999998</v>
      </c>
      <c r="AU302" s="41">
        <v>1475102.3759999999</v>
      </c>
      <c r="AV302" s="42">
        <v>1305544.4852399998</v>
      </c>
      <c r="AW302" s="44"/>
      <c r="AX302" s="43">
        <v>10577448.333310429</v>
      </c>
      <c r="AY302" s="12"/>
      <c r="AZ302" s="43">
        <v>935</v>
      </c>
      <c r="BA302" s="10"/>
      <c r="BB302" s="8">
        <v>935</v>
      </c>
      <c r="BC302" s="8" t="s">
        <v>286</v>
      </c>
      <c r="BD302" s="9">
        <v>3267</v>
      </c>
      <c r="BE302" s="9">
        <v>9402111</v>
      </c>
      <c r="BF302" s="9">
        <v>2193234</v>
      </c>
      <c r="BG302" s="49">
        <f t="shared" si="83"/>
        <v>-209717</v>
      </c>
      <c r="BI302" s="99">
        <f t="shared" si="72"/>
        <v>9192394</v>
      </c>
      <c r="BK302" s="55">
        <f t="shared" si="84"/>
        <v>-79509.848070429638</v>
      </c>
      <c r="BL302" s="92">
        <f t="shared" si="85"/>
        <v>-8.5753529559062878E-3</v>
      </c>
      <c r="BM302" s="55">
        <f t="shared" si="73"/>
        <v>-24.337266014823886</v>
      </c>
      <c r="BO302" s="40">
        <v>9481620.8480704296</v>
      </c>
      <c r="BP302" s="41">
        <v>2157063.3081480013</v>
      </c>
      <c r="BQ302" s="42">
        <v>-209717</v>
      </c>
      <c r="BR302" s="12"/>
      <c r="BS302" s="43">
        <v>9271903.8480704296</v>
      </c>
      <c r="BT302" s="12"/>
      <c r="BU302" s="40">
        <v>-169557.89075999998</v>
      </c>
      <c r="BV302" s="41">
        <v>1475102.3759999999</v>
      </c>
      <c r="BW302" s="42">
        <v>1305544.4852399998</v>
      </c>
      <c r="BX302" s="44"/>
      <c r="BY302" s="43">
        <v>10577448.333310429</v>
      </c>
      <c r="BZ302" s="12"/>
      <c r="CA302" s="43">
        <v>935</v>
      </c>
    </row>
    <row r="303" spans="1:79" x14ac:dyDescent="0.25">
      <c r="A303" s="8">
        <v>936</v>
      </c>
      <c r="B303" s="8" t="s">
        <v>287</v>
      </c>
      <c r="C303" s="9">
        <v>6917</v>
      </c>
      <c r="D303" s="9">
        <v>22720470.657961022</v>
      </c>
      <c r="E303" s="9">
        <v>5108307.3976809829</v>
      </c>
      <c r="F303" s="49">
        <v>244593</v>
      </c>
      <c r="H303" s="96">
        <f t="shared" si="74"/>
        <v>22965063.657961022</v>
      </c>
      <c r="J303" s="135">
        <f t="shared" si="75"/>
        <v>-490878.936815653</v>
      </c>
      <c r="K303" s="92">
        <f t="shared" si="76"/>
        <v>-2.0927700297363669E-2</v>
      </c>
      <c r="L303" s="129">
        <f t="shared" si="69"/>
        <v>-70.96702859847521</v>
      </c>
      <c r="N303" s="116">
        <v>30061</v>
      </c>
      <c r="O303" s="117">
        <v>115212.05</v>
      </c>
      <c r="P303" s="118">
        <f t="shared" si="77"/>
        <v>85151.05</v>
      </c>
      <c r="R303" s="138">
        <f t="shared" si="78"/>
        <v>23050214.707961023</v>
      </c>
      <c r="T303" s="8">
        <v>936</v>
      </c>
      <c r="U303" s="8" t="s">
        <v>287</v>
      </c>
      <c r="V303" s="9">
        <v>6917</v>
      </c>
      <c r="W303" s="9">
        <v>22797340.001480103</v>
      </c>
      <c r="X303" s="9">
        <v>5096164.4153244477</v>
      </c>
      <c r="Y303" s="49">
        <v>244593</v>
      </c>
      <c r="AA303" s="96">
        <f t="shared" si="70"/>
        <v>23041933.001480103</v>
      </c>
      <c r="AC303" s="135">
        <f t="shared" si="79"/>
        <v>-414009.59329657257</v>
      </c>
      <c r="AD303" s="92">
        <f t="shared" si="80"/>
        <v>-1.7650520401118603E-2</v>
      </c>
      <c r="AE303" s="129">
        <f t="shared" si="71"/>
        <v>-59.853924142919269</v>
      </c>
      <c r="AG303" s="116">
        <v>30061</v>
      </c>
      <c r="AH303" s="117">
        <v>115212.05</v>
      </c>
      <c r="AI303" s="118">
        <f t="shared" si="81"/>
        <v>85151.05</v>
      </c>
      <c r="AK303" s="138">
        <f t="shared" si="82"/>
        <v>23127084.051480103</v>
      </c>
      <c r="AN303" s="40">
        <v>23211349.594776675</v>
      </c>
      <c r="AO303" s="41">
        <v>5356479.3909807447</v>
      </c>
      <c r="AP303" s="42">
        <v>244593</v>
      </c>
      <c r="AQ303" s="12"/>
      <c r="AR303" s="43">
        <v>23455942.594776675</v>
      </c>
      <c r="AS303" s="12"/>
      <c r="AT303" s="40">
        <v>-59227.595399999998</v>
      </c>
      <c r="AU303" s="41">
        <v>142251.4056</v>
      </c>
      <c r="AV303" s="42">
        <v>83023.810200000007</v>
      </c>
      <c r="AW303" s="44"/>
      <c r="AX303" s="43">
        <v>23538966.404976673</v>
      </c>
      <c r="AY303" s="12"/>
      <c r="AZ303" s="43">
        <v>936</v>
      </c>
      <c r="BA303" s="10"/>
      <c r="BB303" s="8">
        <v>936</v>
      </c>
      <c r="BC303" s="8" t="s">
        <v>287</v>
      </c>
      <c r="BD303" s="9">
        <v>6917</v>
      </c>
      <c r="BE303" s="9">
        <v>22770269</v>
      </c>
      <c r="BF303" s="9">
        <v>5149537</v>
      </c>
      <c r="BG303" s="49">
        <f t="shared" si="83"/>
        <v>244593</v>
      </c>
      <c r="BI303" s="99">
        <f t="shared" si="72"/>
        <v>23014862</v>
      </c>
      <c r="BK303" s="55">
        <f t="shared" si="84"/>
        <v>-441080.59477667511</v>
      </c>
      <c r="BL303" s="92">
        <f t="shared" si="85"/>
        <v>-1.8804641638017049E-2</v>
      </c>
      <c r="BM303" s="55">
        <f t="shared" si="73"/>
        <v>-63.767615263362025</v>
      </c>
      <c r="BO303" s="40">
        <v>23211349.594776675</v>
      </c>
      <c r="BP303" s="41">
        <v>5356479.3909807447</v>
      </c>
      <c r="BQ303" s="42">
        <v>244593</v>
      </c>
      <c r="BR303" s="12"/>
      <c r="BS303" s="43">
        <v>23455942.594776675</v>
      </c>
      <c r="BT303" s="12"/>
      <c r="BU303" s="40">
        <v>-59227.595399999998</v>
      </c>
      <c r="BV303" s="41">
        <v>142251.4056</v>
      </c>
      <c r="BW303" s="42">
        <v>83023.810200000007</v>
      </c>
      <c r="BX303" s="44"/>
      <c r="BY303" s="43">
        <v>23538966.404976673</v>
      </c>
      <c r="BZ303" s="12"/>
      <c r="CA303" s="43">
        <v>936</v>
      </c>
    </row>
    <row r="304" spans="1:79" x14ac:dyDescent="0.25">
      <c r="A304" s="8">
        <v>946</v>
      </c>
      <c r="B304" s="8" t="s">
        <v>288</v>
      </c>
      <c r="C304" s="9">
        <v>6684</v>
      </c>
      <c r="D304" s="9">
        <v>17420412.273187112</v>
      </c>
      <c r="E304" s="9">
        <v>3393537.4702361892</v>
      </c>
      <c r="F304" s="49">
        <v>516344</v>
      </c>
      <c r="H304" s="96">
        <f t="shared" si="74"/>
        <v>17936756.273187112</v>
      </c>
      <c r="J304" s="135">
        <f t="shared" si="75"/>
        <v>79186.7050707452</v>
      </c>
      <c r="K304" s="92">
        <f t="shared" si="76"/>
        <v>4.4343495215680619E-3</v>
      </c>
      <c r="L304" s="129">
        <f t="shared" si="69"/>
        <v>11.847203032726691</v>
      </c>
      <c r="N304" s="116">
        <v>308739.54000000004</v>
      </c>
      <c r="O304" s="117">
        <v>202650.35</v>
      </c>
      <c r="P304" s="118">
        <f t="shared" si="77"/>
        <v>-106089.19000000003</v>
      </c>
      <c r="R304" s="138">
        <f t="shared" si="78"/>
        <v>17830667.083187111</v>
      </c>
      <c r="T304" s="8">
        <v>946</v>
      </c>
      <c r="U304" s="8" t="s">
        <v>288</v>
      </c>
      <c r="V304" s="9">
        <v>6684</v>
      </c>
      <c r="W304" s="9">
        <v>17422682.20250953</v>
      </c>
      <c r="X304" s="9">
        <v>3390302.9759085742</v>
      </c>
      <c r="Y304" s="49">
        <v>516344</v>
      </c>
      <c r="AA304" s="96">
        <f t="shared" si="70"/>
        <v>17939026.20250953</v>
      </c>
      <c r="AC304" s="135">
        <f t="shared" si="79"/>
        <v>81456.634393163025</v>
      </c>
      <c r="AD304" s="92">
        <f t="shared" si="80"/>
        <v>4.5614625261546802E-3</v>
      </c>
      <c r="AE304" s="129">
        <f t="shared" si="71"/>
        <v>12.186809454393032</v>
      </c>
      <c r="AG304" s="116">
        <v>308739.54000000004</v>
      </c>
      <c r="AH304" s="117">
        <v>202650.35</v>
      </c>
      <c r="AI304" s="118">
        <f t="shared" si="81"/>
        <v>-106089.19000000003</v>
      </c>
      <c r="AK304" s="138">
        <f t="shared" si="82"/>
        <v>17832937.012509529</v>
      </c>
      <c r="AN304" s="40">
        <v>17341225.568116367</v>
      </c>
      <c r="AO304" s="41">
        <v>2922962.0961942845</v>
      </c>
      <c r="AP304" s="42">
        <v>516344</v>
      </c>
      <c r="AQ304" s="12"/>
      <c r="AR304" s="43">
        <v>17857569.568116367</v>
      </c>
      <c r="AS304" s="12"/>
      <c r="AT304" s="40">
        <v>-228430.51500000001</v>
      </c>
      <c r="AU304" s="41">
        <v>199901.35140000001</v>
      </c>
      <c r="AV304" s="42">
        <v>-28529.1636</v>
      </c>
      <c r="AW304" s="44"/>
      <c r="AX304" s="43">
        <v>17829040.404516365</v>
      </c>
      <c r="AY304" s="12"/>
      <c r="AZ304" s="43">
        <v>946</v>
      </c>
      <c r="BA304" s="10"/>
      <c r="BB304" s="8">
        <v>946</v>
      </c>
      <c r="BC304" s="8" t="s">
        <v>288</v>
      </c>
      <c r="BD304" s="9">
        <v>6684</v>
      </c>
      <c r="BE304" s="9">
        <v>17647291</v>
      </c>
      <c r="BF304" s="9">
        <v>3509042</v>
      </c>
      <c r="BG304" s="49">
        <f t="shared" si="83"/>
        <v>516344</v>
      </c>
      <c r="BI304" s="99">
        <f t="shared" si="72"/>
        <v>18163635</v>
      </c>
      <c r="BK304" s="55">
        <f t="shared" si="84"/>
        <v>306065.43188363314</v>
      </c>
      <c r="BL304" s="92">
        <f t="shared" si="85"/>
        <v>1.7139254629033887E-2</v>
      </c>
      <c r="BM304" s="55">
        <f t="shared" si="73"/>
        <v>45.790758809639904</v>
      </c>
      <c r="BO304" s="40">
        <v>17341225.568116367</v>
      </c>
      <c r="BP304" s="41">
        <v>2922962.0961942845</v>
      </c>
      <c r="BQ304" s="42">
        <v>516344</v>
      </c>
      <c r="BR304" s="12"/>
      <c r="BS304" s="43">
        <v>17857569.568116367</v>
      </c>
      <c r="BT304" s="12"/>
      <c r="BU304" s="40">
        <v>-228430.51500000001</v>
      </c>
      <c r="BV304" s="41">
        <v>199901.35140000001</v>
      </c>
      <c r="BW304" s="42">
        <v>-28529.1636</v>
      </c>
      <c r="BX304" s="44"/>
      <c r="BY304" s="43">
        <v>17829040.404516365</v>
      </c>
      <c r="BZ304" s="12"/>
      <c r="CA304" s="43">
        <v>946</v>
      </c>
    </row>
    <row r="305" spans="1:79" x14ac:dyDescent="0.25">
      <c r="A305" s="8">
        <v>976</v>
      </c>
      <c r="B305" s="8" t="s">
        <v>289</v>
      </c>
      <c r="C305" s="9">
        <v>4200</v>
      </c>
      <c r="D305" s="9">
        <v>19109797.043402396</v>
      </c>
      <c r="E305" s="9">
        <v>3549206.4451864902</v>
      </c>
      <c r="F305" s="49">
        <v>-710809</v>
      </c>
      <c r="H305" s="96">
        <f t="shared" si="74"/>
        <v>18398988.043402396</v>
      </c>
      <c r="J305" s="135">
        <f t="shared" si="75"/>
        <v>-239403.28081613779</v>
      </c>
      <c r="K305" s="92">
        <f t="shared" si="76"/>
        <v>-1.2844632170860133E-2</v>
      </c>
      <c r="L305" s="129">
        <f t="shared" si="69"/>
        <v>-57.000781146699474</v>
      </c>
      <c r="N305" s="116">
        <v>71950.350000000006</v>
      </c>
      <c r="O305" s="117">
        <v>124165</v>
      </c>
      <c r="P305" s="118">
        <f t="shared" si="77"/>
        <v>52214.649999999994</v>
      </c>
      <c r="R305" s="138">
        <f t="shared" si="78"/>
        <v>18451202.693402395</v>
      </c>
      <c r="T305" s="8">
        <v>976</v>
      </c>
      <c r="U305" s="8" t="s">
        <v>289</v>
      </c>
      <c r="V305" s="9">
        <v>4200</v>
      </c>
      <c r="W305" s="9">
        <v>19367267.525641751</v>
      </c>
      <c r="X305" s="9">
        <v>3719110.1142898714</v>
      </c>
      <c r="Y305" s="49">
        <v>-710809</v>
      </c>
      <c r="AA305" s="96">
        <f t="shared" si="70"/>
        <v>18656458.525641751</v>
      </c>
      <c r="AC305" s="135">
        <f t="shared" si="79"/>
        <v>18067.201423216611</v>
      </c>
      <c r="AD305" s="92">
        <f t="shared" si="80"/>
        <v>9.6935412015629677E-4</v>
      </c>
      <c r="AE305" s="129">
        <f t="shared" si="71"/>
        <v>4.3017146245753839</v>
      </c>
      <c r="AG305" s="116">
        <v>71950.350000000006</v>
      </c>
      <c r="AH305" s="117">
        <v>124165</v>
      </c>
      <c r="AI305" s="118">
        <f t="shared" si="81"/>
        <v>52214.649999999994</v>
      </c>
      <c r="AK305" s="138">
        <f t="shared" si="82"/>
        <v>18708673.175641749</v>
      </c>
      <c r="AN305" s="40">
        <v>19349200.324218534</v>
      </c>
      <c r="AO305" s="41">
        <v>3552073.7349319514</v>
      </c>
      <c r="AP305" s="42">
        <v>-710809</v>
      </c>
      <c r="AQ305" s="12"/>
      <c r="AR305" s="43">
        <v>18638391.324218534</v>
      </c>
      <c r="AS305" s="12"/>
      <c r="AT305" s="40">
        <v>-93410.003399999987</v>
      </c>
      <c r="AU305" s="41">
        <v>107806.05600000001</v>
      </c>
      <c r="AV305" s="42">
        <v>14396.052600000025</v>
      </c>
      <c r="AW305" s="44"/>
      <c r="AX305" s="43">
        <v>18652787.376818534</v>
      </c>
      <c r="AY305" s="12"/>
      <c r="AZ305" s="43">
        <v>976</v>
      </c>
      <c r="BA305" s="10"/>
      <c r="BB305" s="8">
        <v>976</v>
      </c>
      <c r="BC305" s="8" t="s">
        <v>289</v>
      </c>
      <c r="BD305" s="9">
        <v>4200</v>
      </c>
      <c r="BE305" s="9">
        <v>19001068</v>
      </c>
      <c r="BF305" s="9">
        <v>3422934</v>
      </c>
      <c r="BG305" s="49">
        <f t="shared" si="83"/>
        <v>-710809</v>
      </c>
      <c r="BI305" s="99">
        <f t="shared" si="72"/>
        <v>18290259</v>
      </c>
      <c r="BK305" s="55">
        <f t="shared" si="84"/>
        <v>-348132.32421853393</v>
      </c>
      <c r="BL305" s="92">
        <f t="shared" si="85"/>
        <v>-1.8678238811638985E-2</v>
      </c>
      <c r="BM305" s="55">
        <f t="shared" si="73"/>
        <v>-82.888648623460455</v>
      </c>
      <c r="BO305" s="40">
        <v>19349200.324218534</v>
      </c>
      <c r="BP305" s="41">
        <v>3552073.7349319514</v>
      </c>
      <c r="BQ305" s="42">
        <v>-710809</v>
      </c>
      <c r="BR305" s="12"/>
      <c r="BS305" s="43">
        <v>18638391.324218534</v>
      </c>
      <c r="BT305" s="12"/>
      <c r="BU305" s="40">
        <v>-93410.003399999987</v>
      </c>
      <c r="BV305" s="41">
        <v>107806.05600000001</v>
      </c>
      <c r="BW305" s="42">
        <v>14396.052600000025</v>
      </c>
      <c r="BX305" s="44"/>
      <c r="BY305" s="43">
        <v>18652787.376818534</v>
      </c>
      <c r="BZ305" s="12"/>
      <c r="CA305" s="43">
        <v>976</v>
      </c>
    </row>
    <row r="306" spans="1:79" x14ac:dyDescent="0.25">
      <c r="A306" s="8">
        <v>977</v>
      </c>
      <c r="B306" s="8" t="s">
        <v>290</v>
      </c>
      <c r="C306" s="9">
        <v>15199</v>
      </c>
      <c r="D306" s="9">
        <v>35597723.219715402</v>
      </c>
      <c r="E306" s="9">
        <v>8545315.7006623205</v>
      </c>
      <c r="F306" s="49">
        <v>-36342</v>
      </c>
      <c r="H306" s="96">
        <f t="shared" si="74"/>
        <v>35561381.219715402</v>
      </c>
      <c r="J306" s="135">
        <f t="shared" si="75"/>
        <v>396918.86986584961</v>
      </c>
      <c r="K306" s="92">
        <f t="shared" si="76"/>
        <v>1.1287500031051884E-2</v>
      </c>
      <c r="L306" s="129">
        <f t="shared" si="69"/>
        <v>26.114801622860032</v>
      </c>
      <c r="N306" s="116">
        <v>109918.7</v>
      </c>
      <c r="O306" s="117">
        <v>430460.45</v>
      </c>
      <c r="P306" s="118">
        <f t="shared" si="77"/>
        <v>320541.75</v>
      </c>
      <c r="R306" s="138">
        <f t="shared" si="78"/>
        <v>35881922.969715402</v>
      </c>
      <c r="T306" s="8">
        <v>977</v>
      </c>
      <c r="U306" s="8" t="s">
        <v>290</v>
      </c>
      <c r="V306" s="9">
        <v>15199</v>
      </c>
      <c r="W306" s="9">
        <v>35494323.619751975</v>
      </c>
      <c r="X306" s="9">
        <v>8397504.3112558201</v>
      </c>
      <c r="Y306" s="49">
        <v>-36342</v>
      </c>
      <c r="AA306" s="96">
        <f t="shared" si="70"/>
        <v>35457981.619751975</v>
      </c>
      <c r="AC306" s="135">
        <f t="shared" si="79"/>
        <v>293519.26990242302</v>
      </c>
      <c r="AD306" s="92">
        <f t="shared" si="80"/>
        <v>8.347042732580804E-3</v>
      </c>
      <c r="AE306" s="129">
        <f t="shared" si="71"/>
        <v>19.311748792843151</v>
      </c>
      <c r="AG306" s="116">
        <v>109918.7</v>
      </c>
      <c r="AH306" s="117">
        <v>430460.45</v>
      </c>
      <c r="AI306" s="118">
        <f t="shared" si="81"/>
        <v>320541.75</v>
      </c>
      <c r="AK306" s="138">
        <f t="shared" si="82"/>
        <v>35778523.369751975</v>
      </c>
      <c r="AN306" s="40">
        <v>35200804.349849552</v>
      </c>
      <c r="AO306" s="41">
        <v>8550372.7454958148</v>
      </c>
      <c r="AP306" s="42">
        <v>-36342</v>
      </c>
      <c r="AQ306" s="12"/>
      <c r="AR306" s="43">
        <v>35164462.349849552</v>
      </c>
      <c r="AS306" s="12"/>
      <c r="AT306" s="40">
        <v>-164456.82371999999</v>
      </c>
      <c r="AU306" s="41">
        <v>430040.98680000001</v>
      </c>
      <c r="AV306" s="42">
        <v>265584.16308000003</v>
      </c>
      <c r="AW306" s="44"/>
      <c r="AX306" s="43">
        <v>35430046.512929551</v>
      </c>
      <c r="AY306" s="12"/>
      <c r="AZ306" s="43">
        <v>977</v>
      </c>
      <c r="BA306" s="10"/>
      <c r="BB306" s="8">
        <v>977</v>
      </c>
      <c r="BC306" s="8" t="s">
        <v>290</v>
      </c>
      <c r="BD306" s="9">
        <v>15199</v>
      </c>
      <c r="BE306" s="9">
        <v>34855889</v>
      </c>
      <c r="BF306" s="9">
        <v>8308276</v>
      </c>
      <c r="BG306" s="49">
        <f t="shared" si="83"/>
        <v>-36342</v>
      </c>
      <c r="BI306" s="99">
        <f t="shared" si="72"/>
        <v>34819547</v>
      </c>
      <c r="BK306" s="55">
        <f t="shared" si="84"/>
        <v>-344915.34984955192</v>
      </c>
      <c r="BL306" s="92">
        <f t="shared" si="85"/>
        <v>-9.8086342517626351E-3</v>
      </c>
      <c r="BM306" s="55">
        <f t="shared" si="73"/>
        <v>-22.693292311964729</v>
      </c>
      <c r="BO306" s="40">
        <v>35200804.349849552</v>
      </c>
      <c r="BP306" s="41">
        <v>8550372.7454958148</v>
      </c>
      <c r="BQ306" s="42">
        <v>-36342</v>
      </c>
      <c r="BR306" s="12"/>
      <c r="BS306" s="43">
        <v>35164462.349849552</v>
      </c>
      <c r="BT306" s="12"/>
      <c r="BU306" s="40">
        <v>-164456.82371999999</v>
      </c>
      <c r="BV306" s="41">
        <v>430040.98680000001</v>
      </c>
      <c r="BW306" s="42">
        <v>265584.16308000003</v>
      </c>
      <c r="BX306" s="44"/>
      <c r="BY306" s="43">
        <v>35430046.512929551</v>
      </c>
      <c r="BZ306" s="12"/>
      <c r="CA306" s="43">
        <v>977</v>
      </c>
    </row>
    <row r="307" spans="1:79" x14ac:dyDescent="0.25">
      <c r="A307" s="8">
        <v>980</v>
      </c>
      <c r="B307" s="8" t="s">
        <v>291</v>
      </c>
      <c r="C307" s="9">
        <v>32799</v>
      </c>
      <c r="D307" s="9">
        <v>44147805.632508904</v>
      </c>
      <c r="E307" s="9">
        <v>6831014.786759004</v>
      </c>
      <c r="F307" s="49">
        <v>-4031057</v>
      </c>
      <c r="H307" s="96">
        <f t="shared" si="74"/>
        <v>40116748.632508904</v>
      </c>
      <c r="J307" s="135">
        <f t="shared" si="75"/>
        <v>-1015439.0275888592</v>
      </c>
      <c r="K307" s="92">
        <f t="shared" si="76"/>
        <v>-2.4687211776336763E-2</v>
      </c>
      <c r="L307" s="129">
        <f t="shared" si="69"/>
        <v>-30.959450824380596</v>
      </c>
      <c r="N307" s="116">
        <v>1284424.189</v>
      </c>
      <c r="O307" s="117">
        <v>669576.1</v>
      </c>
      <c r="P307" s="118">
        <f t="shared" si="77"/>
        <v>-614848.08900000004</v>
      </c>
      <c r="R307" s="138">
        <f t="shared" si="78"/>
        <v>39501900.543508902</v>
      </c>
      <c r="T307" s="8">
        <v>980</v>
      </c>
      <c r="U307" s="8" t="s">
        <v>291</v>
      </c>
      <c r="V307" s="9">
        <v>32799</v>
      </c>
      <c r="W307" s="9">
        <v>43753021.860614493</v>
      </c>
      <c r="X307" s="9">
        <v>6578442.8066575713</v>
      </c>
      <c r="Y307" s="49">
        <v>-4031057</v>
      </c>
      <c r="AA307" s="96">
        <f t="shared" si="70"/>
        <v>39721964.860614493</v>
      </c>
      <c r="AC307" s="135">
        <f t="shared" si="79"/>
        <v>-1410222.7994832695</v>
      </c>
      <c r="AD307" s="92">
        <f t="shared" si="80"/>
        <v>-3.4285139685174666E-2</v>
      </c>
      <c r="AE307" s="129">
        <f t="shared" si="71"/>
        <v>-42.995908396087366</v>
      </c>
      <c r="AG307" s="116">
        <v>1284424.189</v>
      </c>
      <c r="AH307" s="117">
        <v>669576.1</v>
      </c>
      <c r="AI307" s="118">
        <f t="shared" si="81"/>
        <v>-614848.08900000004</v>
      </c>
      <c r="AK307" s="138">
        <f t="shared" si="82"/>
        <v>39107116.771614492</v>
      </c>
      <c r="AN307" s="40">
        <v>45163244.660097763</v>
      </c>
      <c r="AO307" s="41">
        <v>6574071.8030517269</v>
      </c>
      <c r="AP307" s="42">
        <v>-4031057</v>
      </c>
      <c r="AQ307" s="12"/>
      <c r="AR307" s="43">
        <v>41132187.660097763</v>
      </c>
      <c r="AS307" s="12"/>
      <c r="AT307" s="40">
        <v>-1318993.9480800002</v>
      </c>
      <c r="AU307" s="41">
        <v>728939.85059999989</v>
      </c>
      <c r="AV307" s="42">
        <v>-590054.09748000035</v>
      </c>
      <c r="AW307" s="44"/>
      <c r="AX307" s="43">
        <v>40542133.562617764</v>
      </c>
      <c r="AY307" s="12"/>
      <c r="AZ307" s="43">
        <v>980</v>
      </c>
      <c r="BA307" s="10"/>
      <c r="BB307" s="8">
        <v>980</v>
      </c>
      <c r="BC307" s="8" t="s">
        <v>291</v>
      </c>
      <c r="BD307" s="9">
        <v>32799</v>
      </c>
      <c r="BE307" s="9">
        <v>44260424</v>
      </c>
      <c r="BF307" s="9">
        <v>7043064</v>
      </c>
      <c r="BG307" s="49">
        <f t="shared" si="83"/>
        <v>-4031057</v>
      </c>
      <c r="BI307" s="99">
        <f t="shared" si="72"/>
        <v>40229367</v>
      </c>
      <c r="BK307" s="55">
        <f t="shared" si="84"/>
        <v>-902820.66009776294</v>
      </c>
      <c r="BL307" s="92">
        <f t="shared" si="85"/>
        <v>-2.1949249759297074E-2</v>
      </c>
      <c r="BM307" s="55">
        <f t="shared" si="73"/>
        <v>-27.525859327960088</v>
      </c>
      <c r="BO307" s="40">
        <v>45163244.660097763</v>
      </c>
      <c r="BP307" s="41">
        <v>6574071.8030517269</v>
      </c>
      <c r="BQ307" s="42">
        <v>-4031057</v>
      </c>
      <c r="BR307" s="12"/>
      <c r="BS307" s="43">
        <v>41132187.660097763</v>
      </c>
      <c r="BT307" s="12"/>
      <c r="BU307" s="40">
        <v>-1318993.9480800002</v>
      </c>
      <c r="BV307" s="41">
        <v>728939.85059999989</v>
      </c>
      <c r="BW307" s="42">
        <v>-590054.09748000035</v>
      </c>
      <c r="BX307" s="44"/>
      <c r="BY307" s="43">
        <v>40542133.562617764</v>
      </c>
      <c r="BZ307" s="12"/>
      <c r="CA307" s="43">
        <v>980</v>
      </c>
    </row>
    <row r="308" spans="1:79" x14ac:dyDescent="0.25">
      <c r="A308" s="8">
        <v>981</v>
      </c>
      <c r="B308" s="8" t="s">
        <v>292</v>
      </c>
      <c r="C308" s="9">
        <v>2382</v>
      </c>
      <c r="D308" s="9">
        <v>5300737.6691479767</v>
      </c>
      <c r="E308" s="9">
        <v>1774176.0757561903</v>
      </c>
      <c r="F308" s="49">
        <v>-528914</v>
      </c>
      <c r="H308" s="96">
        <f t="shared" si="74"/>
        <v>4771823.6691479767</v>
      </c>
      <c r="J308" s="135">
        <f t="shared" si="75"/>
        <v>-608641.85465121921</v>
      </c>
      <c r="K308" s="92">
        <f t="shared" si="76"/>
        <v>-0.11312066808327984</v>
      </c>
      <c r="L308" s="129">
        <f t="shared" si="69"/>
        <v>-255.51715140689305</v>
      </c>
      <c r="N308" s="116">
        <v>33982</v>
      </c>
      <c r="O308" s="117">
        <v>20912</v>
      </c>
      <c r="P308" s="118">
        <f t="shared" si="77"/>
        <v>-13070</v>
      </c>
      <c r="R308" s="138">
        <f t="shared" si="78"/>
        <v>4758753.6691479767</v>
      </c>
      <c r="T308" s="8">
        <v>981</v>
      </c>
      <c r="U308" s="8" t="s">
        <v>292</v>
      </c>
      <c r="V308" s="9">
        <v>2382</v>
      </c>
      <c r="W308" s="9">
        <v>5270859.8876212761</v>
      </c>
      <c r="X308" s="9">
        <v>1763413.6539885716</v>
      </c>
      <c r="Y308" s="49">
        <v>-528914</v>
      </c>
      <c r="AA308" s="96">
        <f t="shared" si="70"/>
        <v>4741945.8876212761</v>
      </c>
      <c r="AC308" s="135">
        <f t="shared" si="79"/>
        <v>-638519.63617791981</v>
      </c>
      <c r="AD308" s="92">
        <f t="shared" si="80"/>
        <v>-0.1186736785792199</v>
      </c>
      <c r="AE308" s="129">
        <f t="shared" si="71"/>
        <v>-268.06030066243483</v>
      </c>
      <c r="AG308" s="116">
        <v>33982</v>
      </c>
      <c r="AH308" s="117">
        <v>20912</v>
      </c>
      <c r="AI308" s="118">
        <f t="shared" si="81"/>
        <v>-13070</v>
      </c>
      <c r="AK308" s="138">
        <f t="shared" si="82"/>
        <v>4728875.8876212761</v>
      </c>
      <c r="AN308" s="40">
        <v>5909379.5237991959</v>
      </c>
      <c r="AO308" s="41">
        <v>1973101.6782857152</v>
      </c>
      <c r="AP308" s="42">
        <v>-528914</v>
      </c>
      <c r="AQ308" s="12"/>
      <c r="AR308" s="43">
        <v>5380465.5237991959</v>
      </c>
      <c r="AS308" s="12"/>
      <c r="AT308" s="40">
        <v>-61791.276000000013</v>
      </c>
      <c r="AU308" s="41">
        <v>0</v>
      </c>
      <c r="AV308" s="42">
        <v>-61791.276000000013</v>
      </c>
      <c r="AW308" s="44"/>
      <c r="AX308" s="43">
        <v>5318674.2477991963</v>
      </c>
      <c r="AY308" s="12"/>
      <c r="AZ308" s="43">
        <v>981</v>
      </c>
      <c r="BA308" s="10"/>
      <c r="BB308" s="8">
        <v>981</v>
      </c>
      <c r="BC308" s="8" t="s">
        <v>292</v>
      </c>
      <c r="BD308" s="9">
        <v>2382</v>
      </c>
      <c r="BE308" s="9">
        <v>5372370</v>
      </c>
      <c r="BF308" s="9">
        <v>1786361</v>
      </c>
      <c r="BG308" s="49">
        <f t="shared" si="83"/>
        <v>-528914</v>
      </c>
      <c r="BI308" s="99">
        <f t="shared" si="72"/>
        <v>4843456</v>
      </c>
      <c r="BK308" s="55">
        <f t="shared" si="84"/>
        <v>-537009.52379919589</v>
      </c>
      <c r="BL308" s="92">
        <f t="shared" si="85"/>
        <v>-9.9807260435711989E-2</v>
      </c>
      <c r="BM308" s="55">
        <f t="shared" si="73"/>
        <v>-225.44480428177829</v>
      </c>
      <c r="BO308" s="40">
        <v>5909379.5237991959</v>
      </c>
      <c r="BP308" s="41">
        <v>1973101.6782857152</v>
      </c>
      <c r="BQ308" s="42">
        <v>-528914</v>
      </c>
      <c r="BR308" s="12"/>
      <c r="BS308" s="43">
        <v>5380465.5237991959</v>
      </c>
      <c r="BT308" s="12"/>
      <c r="BU308" s="40">
        <v>-61791.276000000013</v>
      </c>
      <c r="BV308" s="41">
        <v>0</v>
      </c>
      <c r="BW308" s="42">
        <v>-61791.276000000013</v>
      </c>
      <c r="BX308" s="44"/>
      <c r="BY308" s="43">
        <v>5318674.2477991963</v>
      </c>
      <c r="BZ308" s="12"/>
      <c r="CA308" s="43">
        <v>981</v>
      </c>
    </row>
    <row r="309" spans="1:79" x14ac:dyDescent="0.25">
      <c r="A309" s="8">
        <v>989</v>
      </c>
      <c r="B309" s="8" t="s">
        <v>293</v>
      </c>
      <c r="C309" s="9">
        <v>5985</v>
      </c>
      <c r="D309" s="9">
        <v>18529325.746197537</v>
      </c>
      <c r="E309" s="9">
        <v>4309828.5979272695</v>
      </c>
      <c r="F309" s="49">
        <v>-404126</v>
      </c>
      <c r="H309" s="96">
        <f t="shared" si="74"/>
        <v>18125199.746197537</v>
      </c>
      <c r="J309" s="135">
        <f t="shared" si="75"/>
        <v>-99548.951356172562</v>
      </c>
      <c r="K309" s="92">
        <f t="shared" si="76"/>
        <v>-5.4622948721117304E-3</v>
      </c>
      <c r="L309" s="129">
        <f t="shared" si="69"/>
        <v>-16.633074579143287</v>
      </c>
      <c r="N309" s="116">
        <v>71257.64</v>
      </c>
      <c r="O309" s="117">
        <v>98090.35</v>
      </c>
      <c r="P309" s="118">
        <f t="shared" si="77"/>
        <v>26832.710000000006</v>
      </c>
      <c r="R309" s="138">
        <f t="shared" si="78"/>
        <v>18152032.456197537</v>
      </c>
      <c r="T309" s="8">
        <v>989</v>
      </c>
      <c r="U309" s="8" t="s">
        <v>293</v>
      </c>
      <c r="V309" s="9">
        <v>5985</v>
      </c>
      <c r="W309" s="9">
        <v>18502529.260145556</v>
      </c>
      <c r="X309" s="9">
        <v>4231004.4771563681</v>
      </c>
      <c r="Y309" s="49">
        <v>-404126</v>
      </c>
      <c r="AA309" s="96">
        <f t="shared" si="70"/>
        <v>18098403.260145556</v>
      </c>
      <c r="AC309" s="135">
        <f t="shared" si="79"/>
        <v>-126345.43740815297</v>
      </c>
      <c r="AD309" s="92">
        <f t="shared" si="80"/>
        <v>-6.9326298817559114E-3</v>
      </c>
      <c r="AE309" s="129">
        <f t="shared" si="71"/>
        <v>-21.11034877329206</v>
      </c>
      <c r="AG309" s="116">
        <v>71257.64</v>
      </c>
      <c r="AH309" s="117">
        <v>98090.35</v>
      </c>
      <c r="AI309" s="118">
        <f t="shared" si="81"/>
        <v>26832.710000000006</v>
      </c>
      <c r="AK309" s="138">
        <f t="shared" si="82"/>
        <v>18125235.970145557</v>
      </c>
      <c r="AN309" s="40">
        <v>18628874.697553709</v>
      </c>
      <c r="AO309" s="41">
        <v>4417719.6683557667</v>
      </c>
      <c r="AP309" s="42">
        <v>-404126</v>
      </c>
      <c r="AQ309" s="12"/>
      <c r="AR309" s="43">
        <v>18224748.697553709</v>
      </c>
      <c r="AS309" s="12"/>
      <c r="AT309" s="40">
        <v>-90149.527560000017</v>
      </c>
      <c r="AU309" s="41">
        <v>82892.339399999997</v>
      </c>
      <c r="AV309" s="42">
        <v>-7257.1881600000197</v>
      </c>
      <c r="AW309" s="44"/>
      <c r="AX309" s="43">
        <v>18217491.509393711</v>
      </c>
      <c r="AY309" s="12"/>
      <c r="AZ309" s="43">
        <v>989</v>
      </c>
      <c r="BA309" s="10"/>
      <c r="BB309" s="8">
        <v>989</v>
      </c>
      <c r="BC309" s="8" t="s">
        <v>293</v>
      </c>
      <c r="BD309" s="9">
        <v>5985</v>
      </c>
      <c r="BE309" s="9">
        <v>18354331</v>
      </c>
      <c r="BF309" s="9">
        <v>4318415</v>
      </c>
      <c r="BG309" s="49">
        <f t="shared" si="83"/>
        <v>-404126</v>
      </c>
      <c r="BI309" s="99">
        <f t="shared" si="72"/>
        <v>17950205</v>
      </c>
      <c r="BK309" s="55">
        <f t="shared" si="84"/>
        <v>-274543.69755370915</v>
      </c>
      <c r="BL309" s="92">
        <f t="shared" si="85"/>
        <v>-1.5064333786427513E-2</v>
      </c>
      <c r="BM309" s="55">
        <f t="shared" si="73"/>
        <v>-45.871962832699943</v>
      </c>
      <c r="BO309" s="40">
        <v>18628874.697553709</v>
      </c>
      <c r="BP309" s="41">
        <v>4417719.6683557667</v>
      </c>
      <c r="BQ309" s="42">
        <v>-404126</v>
      </c>
      <c r="BR309" s="12"/>
      <c r="BS309" s="43">
        <v>18224748.697553709</v>
      </c>
      <c r="BT309" s="12"/>
      <c r="BU309" s="40">
        <v>-90149.527560000017</v>
      </c>
      <c r="BV309" s="41">
        <v>82892.339399999997</v>
      </c>
      <c r="BW309" s="42">
        <v>-7257.1881600000197</v>
      </c>
      <c r="BX309" s="44"/>
      <c r="BY309" s="43">
        <v>18217491.509393711</v>
      </c>
      <c r="BZ309" s="12"/>
      <c r="CA309" s="43">
        <v>989</v>
      </c>
    </row>
    <row r="310" spans="1:79" x14ac:dyDescent="0.25">
      <c r="A310" s="8">
        <v>992</v>
      </c>
      <c r="B310" s="8" t="s">
        <v>294</v>
      </c>
      <c r="C310" s="9">
        <v>19374</v>
      </c>
      <c r="D310" s="9">
        <v>43775816.556819834</v>
      </c>
      <c r="E310" s="9">
        <v>5947788.8476911653</v>
      </c>
      <c r="F310" s="49">
        <v>-1641743</v>
      </c>
      <c r="H310" s="96">
        <f t="shared" si="74"/>
        <v>42134073.556819834</v>
      </c>
      <c r="J310" s="135">
        <f t="shared" si="75"/>
        <v>-2455260.3372739032</v>
      </c>
      <c r="K310" s="92">
        <f t="shared" si="76"/>
        <v>-5.5063848747001015E-2</v>
      </c>
      <c r="L310" s="129">
        <f t="shared" si="69"/>
        <v>-126.72965506730171</v>
      </c>
      <c r="N310" s="119">
        <v>253845.54</v>
      </c>
      <c r="O310" s="120">
        <v>184613.75</v>
      </c>
      <c r="P310" s="118">
        <f t="shared" si="77"/>
        <v>-69231.790000000008</v>
      </c>
      <c r="R310" s="138">
        <f t="shared" si="78"/>
        <v>42064841.766819835</v>
      </c>
      <c r="T310" s="8">
        <v>992</v>
      </c>
      <c r="U310" s="8" t="s">
        <v>294</v>
      </c>
      <c r="V310" s="9">
        <v>19374</v>
      </c>
      <c r="W310" s="9">
        <v>44068914.137021996</v>
      </c>
      <c r="X310" s="9">
        <v>6076967.3896334926</v>
      </c>
      <c r="Y310" s="49">
        <v>-1641743</v>
      </c>
      <c r="AA310" s="96">
        <f t="shared" si="70"/>
        <v>42427171.137021996</v>
      </c>
      <c r="AC310" s="135">
        <f t="shared" si="79"/>
        <v>-2162162.7570717409</v>
      </c>
      <c r="AD310" s="92">
        <f t="shared" si="80"/>
        <v>-4.8490582124577082E-2</v>
      </c>
      <c r="AE310" s="129">
        <f t="shared" si="71"/>
        <v>-111.60125720407459</v>
      </c>
      <c r="AG310" s="119">
        <v>253845.54</v>
      </c>
      <c r="AH310" s="120">
        <v>184613.75</v>
      </c>
      <c r="AI310" s="118">
        <f t="shared" si="81"/>
        <v>-69231.790000000008</v>
      </c>
      <c r="AK310" s="138">
        <f t="shared" si="82"/>
        <v>42357939.347021997</v>
      </c>
      <c r="AN310" s="45">
        <v>46231076.894093737</v>
      </c>
      <c r="AO310" s="46">
        <v>7212200.8813506998</v>
      </c>
      <c r="AP310" s="47">
        <v>-1641743</v>
      </c>
      <c r="AQ310" s="12"/>
      <c r="AR310" s="48">
        <v>44589333.894093737</v>
      </c>
      <c r="AS310" s="12"/>
      <c r="AT310" s="45">
        <v>-336985.95455999998</v>
      </c>
      <c r="AU310" s="46">
        <v>206474.89139999996</v>
      </c>
      <c r="AV310" s="42">
        <v>-130511.06316000002</v>
      </c>
      <c r="AW310" s="44"/>
      <c r="AX310" s="48">
        <v>44458822.830933735</v>
      </c>
      <c r="AY310" s="12"/>
      <c r="AZ310" s="48">
        <v>992</v>
      </c>
      <c r="BA310" s="10"/>
      <c r="BB310" s="8">
        <v>992</v>
      </c>
      <c r="BC310" s="8" t="s">
        <v>294</v>
      </c>
      <c r="BD310" s="9">
        <v>19374</v>
      </c>
      <c r="BE310" s="9">
        <v>43959565</v>
      </c>
      <c r="BF310" s="9">
        <v>6155410</v>
      </c>
      <c r="BG310" s="49">
        <f t="shared" si="83"/>
        <v>-1641743</v>
      </c>
      <c r="BI310" s="99">
        <f t="shared" si="72"/>
        <v>42317822</v>
      </c>
      <c r="BK310" s="55">
        <f t="shared" si="84"/>
        <v>-2271511.894093737</v>
      </c>
      <c r="BL310" s="92">
        <f t="shared" si="85"/>
        <v>-5.0942942980240831E-2</v>
      </c>
      <c r="BM310" s="55">
        <f t="shared" si="73"/>
        <v>-117.24537494031883</v>
      </c>
      <c r="BO310" s="45">
        <v>46231076.894093737</v>
      </c>
      <c r="BP310" s="46">
        <v>7212200.8813506998</v>
      </c>
      <c r="BQ310" s="47">
        <v>-1641743</v>
      </c>
      <c r="BR310" s="12"/>
      <c r="BS310" s="48">
        <v>44589333.894093737</v>
      </c>
      <c r="BT310" s="12"/>
      <c r="BU310" s="45">
        <v>-336985.95455999998</v>
      </c>
      <c r="BV310" s="46">
        <v>206474.89139999996</v>
      </c>
      <c r="BW310" s="42">
        <v>-130511.06316000002</v>
      </c>
      <c r="BX310" s="44"/>
      <c r="BY310" s="48">
        <v>44458822.830933735</v>
      </c>
      <c r="BZ310" s="12"/>
      <c r="CA310" s="48">
        <v>992</v>
      </c>
    </row>
  </sheetData>
  <mergeCells count="2">
    <mergeCell ref="AN1:AZ2"/>
    <mergeCell ref="BO1:CA2"/>
  </mergeCells>
  <pageMargins left="0.25" right="0.25" top="0.75" bottom="0.75" header="0.3" footer="0.3"/>
  <pageSetup paperSize="9" scale="44" fitToHeight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2017-09-12T21:57:29Z</cp:lastPrinted>
  <dcterms:created xsi:type="dcterms:W3CDTF">2017-05-10T21:37:52Z</dcterms:created>
  <dcterms:modified xsi:type="dcterms:W3CDTF">2017-09-19T19:31:50Z</dcterms:modified>
</cp:coreProperties>
</file>