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untatalous\SANNA\Kunnan peruspalvelujen valtionosuus\Laskelmat\2019\"/>
    </mc:Choice>
  </mc:AlternateContent>
  <bookViews>
    <workbookView xWindow="0" yWindow="0" windowWidth="19200" windowHeight="7050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" i="1" l="1"/>
  <c r="P16" i="1" l="1"/>
  <c r="P309" i="1" l="1"/>
  <c r="H309" i="1"/>
  <c r="P308" i="1"/>
  <c r="H308" i="1"/>
  <c r="J308" i="1" s="1"/>
  <c r="P307" i="1"/>
  <c r="H307" i="1"/>
  <c r="P306" i="1"/>
  <c r="H306" i="1"/>
  <c r="J306" i="1" s="1"/>
  <c r="P305" i="1"/>
  <c r="H305" i="1"/>
  <c r="P304" i="1"/>
  <c r="H304" i="1"/>
  <c r="J304" i="1" s="1"/>
  <c r="P303" i="1"/>
  <c r="H303" i="1"/>
  <c r="P302" i="1"/>
  <c r="H302" i="1"/>
  <c r="J302" i="1" s="1"/>
  <c r="P301" i="1"/>
  <c r="H301" i="1"/>
  <c r="P300" i="1"/>
  <c r="H300" i="1"/>
  <c r="P299" i="1"/>
  <c r="H299" i="1"/>
  <c r="P298" i="1"/>
  <c r="H298" i="1"/>
  <c r="P297" i="1"/>
  <c r="H297" i="1"/>
  <c r="P296" i="1"/>
  <c r="H296" i="1"/>
  <c r="P295" i="1"/>
  <c r="H295" i="1"/>
  <c r="P294" i="1"/>
  <c r="H294" i="1"/>
  <c r="P293" i="1"/>
  <c r="H293" i="1"/>
  <c r="P292" i="1"/>
  <c r="H292" i="1"/>
  <c r="P290" i="1"/>
  <c r="H290" i="1"/>
  <c r="P289" i="1"/>
  <c r="H289" i="1"/>
  <c r="P288" i="1"/>
  <c r="H288" i="1"/>
  <c r="P286" i="1"/>
  <c r="H286" i="1"/>
  <c r="P285" i="1"/>
  <c r="H285" i="1"/>
  <c r="P284" i="1"/>
  <c r="H284" i="1"/>
  <c r="P283" i="1"/>
  <c r="H283" i="1"/>
  <c r="P282" i="1"/>
  <c r="H282" i="1"/>
  <c r="P281" i="1"/>
  <c r="H281" i="1"/>
  <c r="P280" i="1"/>
  <c r="H280" i="1"/>
  <c r="J280" i="1" s="1"/>
  <c r="P279" i="1"/>
  <c r="H279" i="1"/>
  <c r="P278" i="1"/>
  <c r="H278" i="1"/>
  <c r="P277" i="1"/>
  <c r="H277" i="1"/>
  <c r="P193" i="1"/>
  <c r="H193" i="1"/>
  <c r="J193" i="1" s="1"/>
  <c r="P276" i="1"/>
  <c r="H276" i="1"/>
  <c r="P275" i="1"/>
  <c r="H275" i="1"/>
  <c r="J275" i="1" s="1"/>
  <c r="P274" i="1"/>
  <c r="H274" i="1"/>
  <c r="P273" i="1"/>
  <c r="H273" i="1"/>
  <c r="J273" i="1" s="1"/>
  <c r="P272" i="1"/>
  <c r="H272" i="1"/>
  <c r="P271" i="1"/>
  <c r="H271" i="1"/>
  <c r="J271" i="1" s="1"/>
  <c r="P270" i="1"/>
  <c r="H270" i="1"/>
  <c r="P269" i="1"/>
  <c r="H269" i="1"/>
  <c r="J269" i="1" s="1"/>
  <c r="P268" i="1"/>
  <c r="H268" i="1"/>
  <c r="P267" i="1"/>
  <c r="H267" i="1"/>
  <c r="J267" i="1" s="1"/>
  <c r="P266" i="1"/>
  <c r="H266" i="1"/>
  <c r="P265" i="1"/>
  <c r="H265" i="1"/>
  <c r="J265" i="1" s="1"/>
  <c r="P264" i="1"/>
  <c r="H264" i="1"/>
  <c r="P249" i="1"/>
  <c r="H249" i="1"/>
  <c r="J249" i="1" s="1"/>
  <c r="P240" i="1"/>
  <c r="H240" i="1"/>
  <c r="P287" i="1"/>
  <c r="H287" i="1"/>
  <c r="J287" i="1" s="1"/>
  <c r="P263" i="1"/>
  <c r="H263" i="1"/>
  <c r="J263" i="1" s="1"/>
  <c r="P262" i="1"/>
  <c r="H262" i="1"/>
  <c r="J262" i="1" s="1"/>
  <c r="P261" i="1"/>
  <c r="H261" i="1"/>
  <c r="J261" i="1" s="1"/>
  <c r="P260" i="1"/>
  <c r="H260" i="1"/>
  <c r="J260" i="1" s="1"/>
  <c r="P259" i="1"/>
  <c r="H259" i="1"/>
  <c r="J259" i="1" s="1"/>
  <c r="P258" i="1"/>
  <c r="H258" i="1"/>
  <c r="J258" i="1" s="1"/>
  <c r="P257" i="1"/>
  <c r="H257" i="1"/>
  <c r="J257" i="1" s="1"/>
  <c r="P256" i="1"/>
  <c r="H256" i="1"/>
  <c r="J256" i="1" s="1"/>
  <c r="P255" i="1"/>
  <c r="H255" i="1"/>
  <c r="J255" i="1" s="1"/>
  <c r="P254" i="1"/>
  <c r="H254" i="1"/>
  <c r="J254" i="1" s="1"/>
  <c r="P253" i="1"/>
  <c r="H253" i="1"/>
  <c r="J253" i="1" s="1"/>
  <c r="P252" i="1"/>
  <c r="H252" i="1"/>
  <c r="J252" i="1" s="1"/>
  <c r="P251" i="1"/>
  <c r="H251" i="1"/>
  <c r="J251" i="1" s="1"/>
  <c r="P250" i="1"/>
  <c r="H250" i="1"/>
  <c r="J250" i="1" s="1"/>
  <c r="P248" i="1"/>
  <c r="H248" i="1"/>
  <c r="J248" i="1" s="1"/>
  <c r="P247" i="1"/>
  <c r="H247" i="1"/>
  <c r="J247" i="1" s="1"/>
  <c r="P246" i="1"/>
  <c r="H246" i="1"/>
  <c r="J246" i="1" s="1"/>
  <c r="P245" i="1"/>
  <c r="H245" i="1"/>
  <c r="J245" i="1" s="1"/>
  <c r="P244" i="1"/>
  <c r="H244" i="1"/>
  <c r="J244" i="1" s="1"/>
  <c r="P243" i="1"/>
  <c r="H243" i="1"/>
  <c r="J243" i="1" s="1"/>
  <c r="P242" i="1"/>
  <c r="H242" i="1"/>
  <c r="J242" i="1" s="1"/>
  <c r="P241" i="1"/>
  <c r="H241" i="1"/>
  <c r="J241" i="1" s="1"/>
  <c r="P239" i="1"/>
  <c r="H239" i="1"/>
  <c r="J239" i="1" s="1"/>
  <c r="P238" i="1"/>
  <c r="H238" i="1"/>
  <c r="J238" i="1" s="1"/>
  <c r="P237" i="1"/>
  <c r="H237" i="1"/>
  <c r="J237" i="1" s="1"/>
  <c r="P221" i="1"/>
  <c r="H221" i="1"/>
  <c r="J221" i="1" s="1"/>
  <c r="P236" i="1"/>
  <c r="H236" i="1"/>
  <c r="J236" i="1" s="1"/>
  <c r="P235" i="1"/>
  <c r="H235" i="1"/>
  <c r="J235" i="1" s="1"/>
  <c r="P234" i="1"/>
  <c r="H234" i="1"/>
  <c r="J234" i="1" s="1"/>
  <c r="P233" i="1"/>
  <c r="H233" i="1"/>
  <c r="J233" i="1" s="1"/>
  <c r="P232" i="1"/>
  <c r="H232" i="1"/>
  <c r="J232" i="1" s="1"/>
  <c r="P231" i="1"/>
  <c r="H231" i="1"/>
  <c r="J231" i="1" s="1"/>
  <c r="P230" i="1"/>
  <c r="H230" i="1"/>
  <c r="J230" i="1" s="1"/>
  <c r="P229" i="1"/>
  <c r="H229" i="1"/>
  <c r="J229" i="1" s="1"/>
  <c r="P228" i="1"/>
  <c r="H228" i="1"/>
  <c r="J228" i="1" s="1"/>
  <c r="P227" i="1"/>
  <c r="H227" i="1"/>
  <c r="J227" i="1" s="1"/>
  <c r="P226" i="1"/>
  <c r="H226" i="1"/>
  <c r="J226" i="1" s="1"/>
  <c r="P225" i="1"/>
  <c r="H225" i="1"/>
  <c r="J225" i="1" s="1"/>
  <c r="P224" i="1"/>
  <c r="H224" i="1"/>
  <c r="J224" i="1" s="1"/>
  <c r="P223" i="1"/>
  <c r="H223" i="1"/>
  <c r="J223" i="1" s="1"/>
  <c r="P222" i="1"/>
  <c r="H222" i="1"/>
  <c r="J222" i="1" s="1"/>
  <c r="P220" i="1"/>
  <c r="H220" i="1"/>
  <c r="P206" i="1"/>
  <c r="H206" i="1"/>
  <c r="J206" i="1" s="1"/>
  <c r="P219" i="1"/>
  <c r="H219" i="1"/>
  <c r="P218" i="1"/>
  <c r="H218" i="1"/>
  <c r="J218" i="1" s="1"/>
  <c r="P217" i="1"/>
  <c r="H217" i="1"/>
  <c r="P216" i="1"/>
  <c r="H216" i="1"/>
  <c r="J216" i="1" s="1"/>
  <c r="P215" i="1"/>
  <c r="H215" i="1"/>
  <c r="P214" i="1"/>
  <c r="H214" i="1"/>
  <c r="J214" i="1" s="1"/>
  <c r="P213" i="1"/>
  <c r="H213" i="1"/>
  <c r="J213" i="1" s="1"/>
  <c r="P212" i="1"/>
  <c r="H212" i="1"/>
  <c r="J212" i="1" s="1"/>
  <c r="P211" i="1"/>
  <c r="H211" i="1"/>
  <c r="P210" i="1"/>
  <c r="H210" i="1"/>
  <c r="J210" i="1" s="1"/>
  <c r="P209" i="1"/>
  <c r="H209" i="1"/>
  <c r="P208" i="1"/>
  <c r="H208" i="1"/>
  <c r="J208" i="1" s="1"/>
  <c r="P207" i="1"/>
  <c r="H207" i="1"/>
  <c r="J207" i="1" s="1"/>
  <c r="P205" i="1"/>
  <c r="H205" i="1"/>
  <c r="J205" i="1" s="1"/>
  <c r="P204" i="1"/>
  <c r="H204" i="1"/>
  <c r="J204" i="1" s="1"/>
  <c r="P203" i="1"/>
  <c r="H203" i="1"/>
  <c r="J203" i="1" s="1"/>
  <c r="P202" i="1"/>
  <c r="H202" i="1"/>
  <c r="J202" i="1" s="1"/>
  <c r="P201" i="1"/>
  <c r="H201" i="1"/>
  <c r="J201" i="1" s="1"/>
  <c r="P200" i="1"/>
  <c r="H200" i="1"/>
  <c r="P191" i="1"/>
  <c r="H191" i="1"/>
  <c r="J191" i="1" s="1"/>
  <c r="P199" i="1"/>
  <c r="H199" i="1"/>
  <c r="P198" i="1"/>
  <c r="H198" i="1"/>
  <c r="J198" i="1" s="1"/>
  <c r="P197" i="1"/>
  <c r="H197" i="1"/>
  <c r="P196" i="1"/>
  <c r="H196" i="1"/>
  <c r="J196" i="1" s="1"/>
  <c r="P195" i="1"/>
  <c r="H195" i="1"/>
  <c r="P194" i="1"/>
  <c r="H194" i="1"/>
  <c r="J194" i="1" s="1"/>
  <c r="P192" i="1"/>
  <c r="H192" i="1"/>
  <c r="P190" i="1"/>
  <c r="H190" i="1"/>
  <c r="J190" i="1" s="1"/>
  <c r="P189" i="1"/>
  <c r="H189" i="1"/>
  <c r="J189" i="1" s="1"/>
  <c r="P187" i="1"/>
  <c r="H187" i="1"/>
  <c r="J187" i="1" s="1"/>
  <c r="P186" i="1"/>
  <c r="H186" i="1"/>
  <c r="J186" i="1" s="1"/>
  <c r="P185" i="1"/>
  <c r="H185" i="1"/>
  <c r="J185" i="1" s="1"/>
  <c r="P183" i="1"/>
  <c r="H183" i="1"/>
  <c r="J183" i="1" s="1"/>
  <c r="P182" i="1"/>
  <c r="H182" i="1"/>
  <c r="J182" i="1" s="1"/>
  <c r="P181" i="1"/>
  <c r="H181" i="1"/>
  <c r="J181" i="1" s="1"/>
  <c r="P180" i="1"/>
  <c r="H180" i="1"/>
  <c r="J180" i="1" s="1"/>
  <c r="P179" i="1"/>
  <c r="H179" i="1"/>
  <c r="J179" i="1" s="1"/>
  <c r="P178" i="1"/>
  <c r="H178" i="1"/>
  <c r="J178" i="1" s="1"/>
  <c r="P177" i="1"/>
  <c r="H177" i="1"/>
  <c r="J177" i="1" s="1"/>
  <c r="P176" i="1"/>
  <c r="H176" i="1"/>
  <c r="J176" i="1" s="1"/>
  <c r="P175" i="1"/>
  <c r="H175" i="1"/>
  <c r="J175" i="1" s="1"/>
  <c r="P174" i="1"/>
  <c r="H174" i="1"/>
  <c r="J174" i="1" s="1"/>
  <c r="P173" i="1"/>
  <c r="H173" i="1"/>
  <c r="J173" i="1" s="1"/>
  <c r="P172" i="1"/>
  <c r="H172" i="1"/>
  <c r="J172" i="1" s="1"/>
  <c r="P171" i="1"/>
  <c r="H171" i="1"/>
  <c r="J171" i="1" s="1"/>
  <c r="P169" i="1"/>
  <c r="H169" i="1"/>
  <c r="J169" i="1" s="1"/>
  <c r="P170" i="1"/>
  <c r="H170" i="1"/>
  <c r="J170" i="1" s="1"/>
  <c r="P168" i="1"/>
  <c r="H168" i="1"/>
  <c r="J168" i="1" s="1"/>
  <c r="P167" i="1"/>
  <c r="H167" i="1"/>
  <c r="P166" i="1"/>
  <c r="H166" i="1"/>
  <c r="J166" i="1" s="1"/>
  <c r="P165" i="1"/>
  <c r="H165" i="1"/>
  <c r="P164" i="1"/>
  <c r="H164" i="1"/>
  <c r="J164" i="1" s="1"/>
  <c r="P163" i="1"/>
  <c r="H163" i="1"/>
  <c r="P162" i="1"/>
  <c r="H162" i="1"/>
  <c r="J162" i="1" s="1"/>
  <c r="P161" i="1"/>
  <c r="H161" i="1"/>
  <c r="P160" i="1"/>
  <c r="H160" i="1"/>
  <c r="J160" i="1" s="1"/>
  <c r="P159" i="1"/>
  <c r="H159" i="1"/>
  <c r="J159" i="1" s="1"/>
  <c r="P158" i="1"/>
  <c r="H158" i="1"/>
  <c r="J158" i="1" s="1"/>
  <c r="P157" i="1"/>
  <c r="H157" i="1"/>
  <c r="J157" i="1" s="1"/>
  <c r="P156" i="1"/>
  <c r="H156" i="1"/>
  <c r="J156" i="1" s="1"/>
  <c r="P155" i="1"/>
  <c r="H155" i="1"/>
  <c r="J155" i="1" s="1"/>
  <c r="P154" i="1"/>
  <c r="H154" i="1"/>
  <c r="J154" i="1" s="1"/>
  <c r="P188" i="1"/>
  <c r="H188" i="1"/>
  <c r="J188" i="1" s="1"/>
  <c r="P146" i="1"/>
  <c r="H146" i="1"/>
  <c r="J146" i="1" s="1"/>
  <c r="P153" i="1"/>
  <c r="H153" i="1"/>
  <c r="J153" i="1" s="1"/>
  <c r="P152" i="1"/>
  <c r="H152" i="1"/>
  <c r="J152" i="1" s="1"/>
  <c r="P151" i="1"/>
  <c r="H151" i="1"/>
  <c r="J151" i="1" s="1"/>
  <c r="P150" i="1"/>
  <c r="H150" i="1"/>
  <c r="J150" i="1" s="1"/>
  <c r="P149" i="1"/>
  <c r="H149" i="1"/>
  <c r="J149" i="1" s="1"/>
  <c r="P148" i="1"/>
  <c r="H148" i="1"/>
  <c r="J148" i="1" s="1"/>
  <c r="P147" i="1"/>
  <c r="H147" i="1"/>
  <c r="J147" i="1" s="1"/>
  <c r="P145" i="1"/>
  <c r="H145" i="1"/>
  <c r="J145" i="1" s="1"/>
  <c r="P144" i="1"/>
  <c r="H144" i="1"/>
  <c r="J144" i="1" s="1"/>
  <c r="P143" i="1"/>
  <c r="H143" i="1"/>
  <c r="J143" i="1" s="1"/>
  <c r="P142" i="1"/>
  <c r="H142" i="1"/>
  <c r="J142" i="1" s="1"/>
  <c r="P141" i="1"/>
  <c r="H141" i="1"/>
  <c r="J141" i="1" s="1"/>
  <c r="P140" i="1"/>
  <c r="H140" i="1"/>
  <c r="P139" i="1"/>
  <c r="H139" i="1"/>
  <c r="P138" i="1"/>
  <c r="H138" i="1"/>
  <c r="P137" i="1"/>
  <c r="H137" i="1"/>
  <c r="J137" i="1" s="1"/>
  <c r="P136" i="1"/>
  <c r="H136" i="1"/>
  <c r="P132" i="1"/>
  <c r="H132" i="1"/>
  <c r="P135" i="1"/>
  <c r="H135" i="1"/>
  <c r="P134" i="1"/>
  <c r="H134" i="1"/>
  <c r="J134" i="1" s="1"/>
  <c r="P133" i="1"/>
  <c r="H133" i="1"/>
  <c r="J133" i="1" s="1"/>
  <c r="P131" i="1"/>
  <c r="H131" i="1"/>
  <c r="J131" i="1" s="1"/>
  <c r="P130" i="1"/>
  <c r="H130" i="1"/>
  <c r="J130" i="1" s="1"/>
  <c r="P129" i="1"/>
  <c r="H129" i="1"/>
  <c r="J129" i="1" s="1"/>
  <c r="P97" i="1"/>
  <c r="H97" i="1"/>
  <c r="J97" i="1" s="1"/>
  <c r="P95" i="1"/>
  <c r="H95" i="1"/>
  <c r="J95" i="1" s="1"/>
  <c r="P128" i="1"/>
  <c r="H128" i="1"/>
  <c r="J128" i="1" s="1"/>
  <c r="P127" i="1"/>
  <c r="H127" i="1"/>
  <c r="J127" i="1" s="1"/>
  <c r="P126" i="1"/>
  <c r="H126" i="1"/>
  <c r="J126" i="1" s="1"/>
  <c r="P184" i="1"/>
  <c r="H184" i="1"/>
  <c r="J184" i="1" s="1"/>
  <c r="P125" i="1"/>
  <c r="H125" i="1"/>
  <c r="J125" i="1" s="1"/>
  <c r="P124" i="1"/>
  <c r="H124" i="1"/>
  <c r="J124" i="1" s="1"/>
  <c r="P123" i="1"/>
  <c r="H123" i="1"/>
  <c r="J123" i="1" s="1"/>
  <c r="P122" i="1"/>
  <c r="H122" i="1"/>
  <c r="J122" i="1" s="1"/>
  <c r="P121" i="1"/>
  <c r="H121" i="1"/>
  <c r="J121" i="1" s="1"/>
  <c r="P120" i="1"/>
  <c r="H120" i="1"/>
  <c r="J120" i="1" s="1"/>
  <c r="P119" i="1"/>
  <c r="H119" i="1"/>
  <c r="J119" i="1" s="1"/>
  <c r="P118" i="1"/>
  <c r="H118" i="1"/>
  <c r="J118" i="1" s="1"/>
  <c r="P117" i="1"/>
  <c r="H117" i="1"/>
  <c r="P116" i="1"/>
  <c r="H116" i="1"/>
  <c r="J116" i="1" s="1"/>
  <c r="P115" i="1"/>
  <c r="H115" i="1"/>
  <c r="J115" i="1" s="1"/>
  <c r="P114" i="1"/>
  <c r="H114" i="1"/>
  <c r="J114" i="1" s="1"/>
  <c r="P113" i="1"/>
  <c r="H113" i="1"/>
  <c r="P112" i="1"/>
  <c r="H112" i="1"/>
  <c r="J112" i="1" s="1"/>
  <c r="P111" i="1"/>
  <c r="H111" i="1"/>
  <c r="P110" i="1"/>
  <c r="H110" i="1"/>
  <c r="J110" i="1" s="1"/>
  <c r="P109" i="1"/>
  <c r="H109" i="1"/>
  <c r="P108" i="1"/>
  <c r="H108" i="1"/>
  <c r="J108" i="1" s="1"/>
  <c r="P107" i="1"/>
  <c r="H107" i="1"/>
  <c r="P106" i="1"/>
  <c r="H106" i="1"/>
  <c r="J106" i="1" s="1"/>
  <c r="P105" i="1"/>
  <c r="H105" i="1"/>
  <c r="P104" i="1"/>
  <c r="H104" i="1"/>
  <c r="J104" i="1" s="1"/>
  <c r="P103" i="1"/>
  <c r="H103" i="1"/>
  <c r="P102" i="1"/>
  <c r="H102" i="1"/>
  <c r="J102" i="1" s="1"/>
  <c r="P101" i="1"/>
  <c r="H101" i="1"/>
  <c r="P100" i="1"/>
  <c r="H100" i="1"/>
  <c r="J100" i="1" s="1"/>
  <c r="P99" i="1"/>
  <c r="H99" i="1"/>
  <c r="J99" i="1" s="1"/>
  <c r="P98" i="1"/>
  <c r="H98" i="1"/>
  <c r="J98" i="1" s="1"/>
  <c r="P96" i="1"/>
  <c r="H96" i="1"/>
  <c r="J96" i="1" s="1"/>
  <c r="P94" i="1"/>
  <c r="H94" i="1"/>
  <c r="J94" i="1" s="1"/>
  <c r="P93" i="1"/>
  <c r="H93" i="1"/>
  <c r="J93" i="1" s="1"/>
  <c r="P92" i="1"/>
  <c r="H92" i="1"/>
  <c r="J92" i="1" s="1"/>
  <c r="P91" i="1"/>
  <c r="H91" i="1"/>
  <c r="J91" i="1" s="1"/>
  <c r="P90" i="1"/>
  <c r="H90" i="1"/>
  <c r="J90" i="1" s="1"/>
  <c r="P89" i="1"/>
  <c r="H89" i="1"/>
  <c r="J89" i="1" s="1"/>
  <c r="P88" i="1"/>
  <c r="H88" i="1"/>
  <c r="J88" i="1" s="1"/>
  <c r="P87" i="1"/>
  <c r="H87" i="1"/>
  <c r="J87" i="1" s="1"/>
  <c r="P86" i="1"/>
  <c r="H86" i="1"/>
  <c r="J86" i="1" s="1"/>
  <c r="P85" i="1"/>
  <c r="H85" i="1"/>
  <c r="J85" i="1" s="1"/>
  <c r="P84" i="1"/>
  <c r="H84" i="1"/>
  <c r="J84" i="1" s="1"/>
  <c r="P83" i="1"/>
  <c r="H83" i="1"/>
  <c r="J83" i="1" s="1"/>
  <c r="P82" i="1"/>
  <c r="H82" i="1"/>
  <c r="J82" i="1" s="1"/>
  <c r="P81" i="1"/>
  <c r="H81" i="1"/>
  <c r="J81" i="1" s="1"/>
  <c r="P80" i="1"/>
  <c r="H80" i="1"/>
  <c r="J80" i="1" s="1"/>
  <c r="P79" i="1"/>
  <c r="H79" i="1"/>
  <c r="J79" i="1" s="1"/>
  <c r="P78" i="1"/>
  <c r="H78" i="1"/>
  <c r="J78" i="1" s="1"/>
  <c r="P77" i="1"/>
  <c r="H77" i="1"/>
  <c r="J77" i="1" s="1"/>
  <c r="P76" i="1"/>
  <c r="H76" i="1"/>
  <c r="J76" i="1" s="1"/>
  <c r="P75" i="1"/>
  <c r="H75" i="1"/>
  <c r="J75" i="1" s="1"/>
  <c r="P74" i="1"/>
  <c r="H74" i="1"/>
  <c r="J74" i="1" s="1"/>
  <c r="P73" i="1"/>
  <c r="H73" i="1"/>
  <c r="J73" i="1" s="1"/>
  <c r="P72" i="1"/>
  <c r="H72" i="1"/>
  <c r="J72" i="1" s="1"/>
  <c r="P71" i="1"/>
  <c r="H71" i="1"/>
  <c r="J71" i="1" s="1"/>
  <c r="P70" i="1"/>
  <c r="H70" i="1"/>
  <c r="J70" i="1" s="1"/>
  <c r="P69" i="1"/>
  <c r="H69" i="1"/>
  <c r="J69" i="1" s="1"/>
  <c r="P68" i="1"/>
  <c r="H68" i="1"/>
  <c r="J68" i="1" s="1"/>
  <c r="P67" i="1"/>
  <c r="H67" i="1"/>
  <c r="J67" i="1" s="1"/>
  <c r="P66" i="1"/>
  <c r="H66" i="1"/>
  <c r="J66" i="1" s="1"/>
  <c r="P65" i="1"/>
  <c r="H65" i="1"/>
  <c r="J65" i="1" s="1"/>
  <c r="P64" i="1"/>
  <c r="H64" i="1"/>
  <c r="J64" i="1" s="1"/>
  <c r="P63" i="1"/>
  <c r="H63" i="1"/>
  <c r="J63" i="1" s="1"/>
  <c r="P58" i="1"/>
  <c r="H58" i="1"/>
  <c r="J58" i="1" s="1"/>
  <c r="P62" i="1"/>
  <c r="H62" i="1"/>
  <c r="J62" i="1" s="1"/>
  <c r="P61" i="1"/>
  <c r="H61" i="1"/>
  <c r="J61" i="1" s="1"/>
  <c r="P60" i="1"/>
  <c r="H60" i="1"/>
  <c r="J60" i="1" s="1"/>
  <c r="P59" i="1"/>
  <c r="H59" i="1"/>
  <c r="J59" i="1" s="1"/>
  <c r="P57" i="1"/>
  <c r="H57" i="1"/>
  <c r="J57" i="1" s="1"/>
  <c r="P56" i="1"/>
  <c r="H56" i="1"/>
  <c r="J56" i="1" s="1"/>
  <c r="P55" i="1"/>
  <c r="H55" i="1"/>
  <c r="J55" i="1" s="1"/>
  <c r="P54" i="1"/>
  <c r="H54" i="1"/>
  <c r="J54" i="1" s="1"/>
  <c r="P53" i="1"/>
  <c r="H53" i="1"/>
  <c r="J53" i="1" s="1"/>
  <c r="P52" i="1"/>
  <c r="H52" i="1"/>
  <c r="P40" i="1"/>
  <c r="H40" i="1"/>
  <c r="J40" i="1" s="1"/>
  <c r="P51" i="1"/>
  <c r="H51" i="1"/>
  <c r="P50" i="1"/>
  <c r="H50" i="1"/>
  <c r="J50" i="1" s="1"/>
  <c r="P49" i="1"/>
  <c r="H49" i="1"/>
  <c r="J49" i="1" s="1"/>
  <c r="P48" i="1"/>
  <c r="H48" i="1"/>
  <c r="J48" i="1" s="1"/>
  <c r="P47" i="1"/>
  <c r="H47" i="1"/>
  <c r="J47" i="1" s="1"/>
  <c r="P46" i="1"/>
  <c r="H46" i="1"/>
  <c r="J46" i="1" s="1"/>
  <c r="P45" i="1"/>
  <c r="H45" i="1"/>
  <c r="J45" i="1" s="1"/>
  <c r="P44" i="1"/>
  <c r="H44" i="1"/>
  <c r="J44" i="1" s="1"/>
  <c r="P43" i="1"/>
  <c r="H43" i="1"/>
  <c r="J43" i="1" s="1"/>
  <c r="P291" i="1"/>
  <c r="H291" i="1"/>
  <c r="J291" i="1" s="1"/>
  <c r="P42" i="1"/>
  <c r="H42" i="1"/>
  <c r="J42" i="1" s="1"/>
  <c r="P41" i="1"/>
  <c r="H41" i="1"/>
  <c r="J41" i="1" s="1"/>
  <c r="P39" i="1"/>
  <c r="H39" i="1"/>
  <c r="J39" i="1" s="1"/>
  <c r="P38" i="1"/>
  <c r="H38" i="1"/>
  <c r="J38" i="1" s="1"/>
  <c r="P37" i="1"/>
  <c r="H37" i="1"/>
  <c r="P36" i="1"/>
  <c r="H36" i="1"/>
  <c r="J36" i="1" s="1"/>
  <c r="P35" i="1"/>
  <c r="H35" i="1"/>
  <c r="P34" i="1"/>
  <c r="H34" i="1"/>
  <c r="J34" i="1" s="1"/>
  <c r="P33" i="1"/>
  <c r="H33" i="1"/>
  <c r="J33" i="1" s="1"/>
  <c r="P32" i="1"/>
  <c r="H32" i="1"/>
  <c r="J32" i="1" s="1"/>
  <c r="P31" i="1"/>
  <c r="H31" i="1"/>
  <c r="P30" i="1"/>
  <c r="H30" i="1"/>
  <c r="J30" i="1" s="1"/>
  <c r="P29" i="1"/>
  <c r="H29" i="1"/>
  <c r="J29" i="1" s="1"/>
  <c r="P28" i="1"/>
  <c r="H28" i="1"/>
  <c r="J28" i="1" s="1"/>
  <c r="P27" i="1"/>
  <c r="H27" i="1"/>
  <c r="J27" i="1" s="1"/>
  <c r="P26" i="1"/>
  <c r="H26" i="1"/>
  <c r="J26" i="1" s="1"/>
  <c r="P25" i="1"/>
  <c r="H25" i="1"/>
  <c r="J25" i="1" s="1"/>
  <c r="P24" i="1"/>
  <c r="H24" i="1"/>
  <c r="J24" i="1" s="1"/>
  <c r="P23" i="1"/>
  <c r="H23" i="1"/>
  <c r="P22" i="1"/>
  <c r="H22" i="1"/>
  <c r="J22" i="1" s="1"/>
  <c r="P15" i="1"/>
  <c r="H15" i="1"/>
  <c r="J15" i="1" s="1"/>
  <c r="P21" i="1"/>
  <c r="H21" i="1"/>
  <c r="J21" i="1" s="1"/>
  <c r="P20" i="1"/>
  <c r="H20" i="1"/>
  <c r="J20" i="1" s="1"/>
  <c r="P19" i="1"/>
  <c r="H19" i="1"/>
  <c r="J19" i="1" s="1"/>
  <c r="P18" i="1"/>
  <c r="H18" i="1"/>
  <c r="J18" i="1" s="1"/>
  <c r="P17" i="1"/>
  <c r="H17" i="1"/>
  <c r="J17" i="1" s="1"/>
  <c r="H16" i="1"/>
  <c r="J16" i="1" s="1"/>
  <c r="O13" i="1"/>
  <c r="N13" i="1"/>
  <c r="F13" i="1"/>
  <c r="E13" i="1"/>
  <c r="D13" i="1"/>
  <c r="C13" i="1"/>
  <c r="R47" i="1" l="1"/>
  <c r="R100" i="1"/>
  <c r="R114" i="1"/>
  <c r="K19" i="1"/>
  <c r="L19" i="1"/>
  <c r="K22" i="1"/>
  <c r="L22" i="1"/>
  <c r="K28" i="1"/>
  <c r="L28" i="1"/>
  <c r="L34" i="1"/>
  <c r="K34" i="1"/>
  <c r="K118" i="1"/>
  <c r="L118" i="1"/>
  <c r="L124" i="1"/>
  <c r="K124" i="1"/>
  <c r="L95" i="1"/>
  <c r="K95" i="1"/>
  <c r="L134" i="1"/>
  <c r="K134" i="1"/>
  <c r="L141" i="1"/>
  <c r="K141" i="1"/>
  <c r="L145" i="1"/>
  <c r="K145" i="1"/>
  <c r="L152" i="1"/>
  <c r="K152" i="1"/>
  <c r="K170" i="1"/>
  <c r="L170" i="1"/>
  <c r="L175" i="1"/>
  <c r="K175" i="1"/>
  <c r="L179" i="1"/>
  <c r="K179" i="1"/>
  <c r="K186" i="1"/>
  <c r="L186" i="1"/>
  <c r="R195" i="1"/>
  <c r="J195" i="1"/>
  <c r="R200" i="1"/>
  <c r="J200" i="1"/>
  <c r="K207" i="1"/>
  <c r="L207" i="1"/>
  <c r="R211" i="1"/>
  <c r="J211" i="1"/>
  <c r="R219" i="1"/>
  <c r="J219" i="1"/>
  <c r="K227" i="1"/>
  <c r="L227" i="1"/>
  <c r="K231" i="1"/>
  <c r="L231" i="1"/>
  <c r="K238" i="1"/>
  <c r="L238" i="1"/>
  <c r="K245" i="1"/>
  <c r="L245" i="1"/>
  <c r="K256" i="1"/>
  <c r="L256" i="1"/>
  <c r="R296" i="1"/>
  <c r="J296" i="1"/>
  <c r="L291" i="1"/>
  <c r="K291" i="1"/>
  <c r="K87" i="1"/>
  <c r="L87" i="1"/>
  <c r="K21" i="1"/>
  <c r="L21" i="1"/>
  <c r="K26" i="1"/>
  <c r="L26" i="1"/>
  <c r="L30" i="1"/>
  <c r="K30" i="1"/>
  <c r="K36" i="1"/>
  <c r="L36" i="1"/>
  <c r="L120" i="1"/>
  <c r="K120" i="1"/>
  <c r="L184" i="1"/>
  <c r="K184" i="1"/>
  <c r="L129" i="1"/>
  <c r="K129" i="1"/>
  <c r="R132" i="1"/>
  <c r="J132" i="1"/>
  <c r="R139" i="1"/>
  <c r="J139" i="1"/>
  <c r="L148" i="1"/>
  <c r="K148" i="1"/>
  <c r="L146" i="1"/>
  <c r="K146" i="1"/>
  <c r="K173" i="1"/>
  <c r="L173" i="1"/>
  <c r="K181" i="1"/>
  <c r="L181" i="1"/>
  <c r="K189" i="1"/>
  <c r="L189" i="1"/>
  <c r="R197" i="1"/>
  <c r="J197" i="1"/>
  <c r="L202" i="1"/>
  <c r="K202" i="1"/>
  <c r="R209" i="1"/>
  <c r="J209" i="1"/>
  <c r="R215" i="1"/>
  <c r="J215" i="1"/>
  <c r="K223" i="1"/>
  <c r="L223" i="1"/>
  <c r="K229" i="1"/>
  <c r="L229" i="1"/>
  <c r="L235" i="1"/>
  <c r="K235" i="1"/>
  <c r="K243" i="1"/>
  <c r="L243" i="1"/>
  <c r="K267" i="1"/>
  <c r="L267" i="1"/>
  <c r="K17" i="1"/>
  <c r="L17" i="1"/>
  <c r="K24" i="1"/>
  <c r="L24" i="1"/>
  <c r="K32" i="1"/>
  <c r="L32" i="1"/>
  <c r="L38" i="1"/>
  <c r="K38" i="1"/>
  <c r="K116" i="1"/>
  <c r="L116" i="1"/>
  <c r="L122" i="1"/>
  <c r="K122" i="1"/>
  <c r="L127" i="1"/>
  <c r="K127" i="1"/>
  <c r="K131" i="1"/>
  <c r="L131" i="1"/>
  <c r="L137" i="1"/>
  <c r="K137" i="1"/>
  <c r="L143" i="1"/>
  <c r="K143" i="1"/>
  <c r="L150" i="1"/>
  <c r="K150" i="1"/>
  <c r="K154" i="1"/>
  <c r="L154" i="1"/>
  <c r="L171" i="1"/>
  <c r="K171" i="1"/>
  <c r="K177" i="1"/>
  <c r="L177" i="1"/>
  <c r="L183" i="1"/>
  <c r="K183" i="1"/>
  <c r="R192" i="1"/>
  <c r="J192" i="1"/>
  <c r="R199" i="1"/>
  <c r="J199" i="1"/>
  <c r="K204" i="1"/>
  <c r="L204" i="1"/>
  <c r="K213" i="1"/>
  <c r="L213" i="1"/>
  <c r="R217" i="1"/>
  <c r="J217" i="1"/>
  <c r="R220" i="1"/>
  <c r="J220" i="1"/>
  <c r="K225" i="1"/>
  <c r="L225" i="1"/>
  <c r="K233" i="1"/>
  <c r="L233" i="1"/>
  <c r="K221" i="1"/>
  <c r="L221" i="1"/>
  <c r="K241" i="1"/>
  <c r="L241" i="1"/>
  <c r="K247" i="1"/>
  <c r="L247" i="1"/>
  <c r="K250" i="1"/>
  <c r="L250" i="1"/>
  <c r="K252" i="1"/>
  <c r="L252" i="1"/>
  <c r="K254" i="1"/>
  <c r="L254" i="1"/>
  <c r="K258" i="1"/>
  <c r="L258" i="1"/>
  <c r="K260" i="1"/>
  <c r="L260" i="1"/>
  <c r="K262" i="1"/>
  <c r="L262" i="1"/>
  <c r="K287" i="1"/>
  <c r="L287" i="1"/>
  <c r="K249" i="1"/>
  <c r="L249" i="1"/>
  <c r="K265" i="1"/>
  <c r="L265" i="1"/>
  <c r="K269" i="1"/>
  <c r="L269" i="1"/>
  <c r="K271" i="1"/>
  <c r="L271" i="1"/>
  <c r="K273" i="1"/>
  <c r="L273" i="1"/>
  <c r="K275" i="1"/>
  <c r="L275" i="1"/>
  <c r="K193" i="1"/>
  <c r="L193" i="1"/>
  <c r="R278" i="1"/>
  <c r="J278" i="1"/>
  <c r="K280" i="1"/>
  <c r="L280" i="1"/>
  <c r="R282" i="1"/>
  <c r="J282" i="1"/>
  <c r="R284" i="1"/>
  <c r="J284" i="1"/>
  <c r="R286" i="1"/>
  <c r="J286" i="1"/>
  <c r="R289" i="1"/>
  <c r="J289" i="1"/>
  <c r="R292" i="1"/>
  <c r="J292" i="1"/>
  <c r="R294" i="1"/>
  <c r="J294" i="1"/>
  <c r="R298" i="1"/>
  <c r="J298" i="1"/>
  <c r="R300" i="1"/>
  <c r="J300" i="1"/>
  <c r="K302" i="1"/>
  <c r="L302" i="1"/>
  <c r="K304" i="1"/>
  <c r="L304" i="1"/>
  <c r="K306" i="1"/>
  <c r="L306" i="1"/>
  <c r="K308" i="1"/>
  <c r="L308" i="1"/>
  <c r="K41" i="1"/>
  <c r="L41" i="1"/>
  <c r="K44" i="1"/>
  <c r="L44" i="1"/>
  <c r="L46" i="1"/>
  <c r="K46" i="1"/>
  <c r="K48" i="1"/>
  <c r="L48" i="1"/>
  <c r="L50" i="1"/>
  <c r="K50" i="1"/>
  <c r="K40" i="1"/>
  <c r="L40" i="1"/>
  <c r="L53" i="1"/>
  <c r="K53" i="1"/>
  <c r="K55" i="1"/>
  <c r="L55" i="1"/>
  <c r="L57" i="1"/>
  <c r="K57" i="1"/>
  <c r="K60" i="1"/>
  <c r="L60" i="1"/>
  <c r="L62" i="1"/>
  <c r="K62" i="1"/>
  <c r="K63" i="1"/>
  <c r="L63" i="1"/>
  <c r="L65" i="1"/>
  <c r="K65" i="1"/>
  <c r="K67" i="1"/>
  <c r="L67" i="1"/>
  <c r="L69" i="1"/>
  <c r="K69" i="1"/>
  <c r="K71" i="1"/>
  <c r="L71" i="1"/>
  <c r="L73" i="1"/>
  <c r="K73" i="1"/>
  <c r="K75" i="1"/>
  <c r="L75" i="1"/>
  <c r="L77" i="1"/>
  <c r="K77" i="1"/>
  <c r="K79" i="1"/>
  <c r="L79" i="1"/>
  <c r="L81" i="1"/>
  <c r="K81" i="1"/>
  <c r="K83" i="1"/>
  <c r="L83" i="1"/>
  <c r="L85" i="1"/>
  <c r="K85" i="1"/>
  <c r="L89" i="1"/>
  <c r="K89" i="1"/>
  <c r="K91" i="1"/>
  <c r="L91" i="1"/>
  <c r="L93" i="1"/>
  <c r="K93" i="1"/>
  <c r="K96" i="1"/>
  <c r="L96" i="1"/>
  <c r="L99" i="1"/>
  <c r="K99" i="1"/>
  <c r="R101" i="1"/>
  <c r="J101" i="1"/>
  <c r="R103" i="1"/>
  <c r="J103" i="1"/>
  <c r="R105" i="1"/>
  <c r="J105" i="1"/>
  <c r="R107" i="1"/>
  <c r="J107" i="1"/>
  <c r="R109" i="1"/>
  <c r="J109" i="1"/>
  <c r="R111" i="1"/>
  <c r="J111" i="1"/>
  <c r="R113" i="1"/>
  <c r="J113" i="1"/>
  <c r="R116" i="1"/>
  <c r="R118" i="1"/>
  <c r="R134" i="1"/>
  <c r="R141" i="1"/>
  <c r="R150" i="1"/>
  <c r="L156" i="1"/>
  <c r="K156" i="1"/>
  <c r="L158" i="1"/>
  <c r="K158" i="1"/>
  <c r="L160" i="1"/>
  <c r="K160" i="1"/>
  <c r="L162" i="1"/>
  <c r="K162" i="1"/>
  <c r="K164" i="1"/>
  <c r="L164" i="1"/>
  <c r="K166" i="1"/>
  <c r="L166" i="1"/>
  <c r="K168" i="1"/>
  <c r="L168" i="1"/>
  <c r="R252" i="1"/>
  <c r="L18" i="1"/>
  <c r="K18" i="1"/>
  <c r="K20" i="1"/>
  <c r="L20" i="1"/>
  <c r="K15" i="1"/>
  <c r="L15" i="1"/>
  <c r="R23" i="1"/>
  <c r="J23" i="1"/>
  <c r="L25" i="1"/>
  <c r="K25" i="1"/>
  <c r="K27" i="1"/>
  <c r="L27" i="1"/>
  <c r="L29" i="1"/>
  <c r="K29" i="1"/>
  <c r="R31" i="1"/>
  <c r="J31" i="1"/>
  <c r="L33" i="1"/>
  <c r="K33" i="1"/>
  <c r="R35" i="1"/>
  <c r="J35" i="1"/>
  <c r="R37" i="1"/>
  <c r="J37" i="1"/>
  <c r="R38" i="1"/>
  <c r="R53" i="1"/>
  <c r="L115" i="1"/>
  <c r="K115" i="1"/>
  <c r="R117" i="1"/>
  <c r="J117" i="1"/>
  <c r="L119" i="1"/>
  <c r="K119" i="1"/>
  <c r="K121" i="1"/>
  <c r="L121" i="1"/>
  <c r="L123" i="1"/>
  <c r="K123" i="1"/>
  <c r="K125" i="1"/>
  <c r="L125" i="1"/>
  <c r="L126" i="1"/>
  <c r="K126" i="1"/>
  <c r="K128" i="1"/>
  <c r="L128" i="1"/>
  <c r="L97" i="1"/>
  <c r="K97" i="1"/>
  <c r="K130" i="1"/>
  <c r="L130" i="1"/>
  <c r="L133" i="1"/>
  <c r="K133" i="1"/>
  <c r="R135" i="1"/>
  <c r="J135" i="1"/>
  <c r="R136" i="1"/>
  <c r="J136" i="1"/>
  <c r="R138" i="1"/>
  <c r="J138" i="1"/>
  <c r="R140" i="1"/>
  <c r="J140" i="1"/>
  <c r="K142" i="1"/>
  <c r="L142" i="1"/>
  <c r="L144" i="1"/>
  <c r="K144" i="1"/>
  <c r="K147" i="1"/>
  <c r="L147" i="1"/>
  <c r="L149" i="1"/>
  <c r="K149" i="1"/>
  <c r="K151" i="1"/>
  <c r="L151" i="1"/>
  <c r="L153" i="1"/>
  <c r="K153" i="1"/>
  <c r="K188" i="1"/>
  <c r="L188" i="1"/>
  <c r="R154" i="1"/>
  <c r="R160" i="1"/>
  <c r="L169" i="1"/>
  <c r="K169" i="1"/>
  <c r="K172" i="1"/>
  <c r="L172" i="1"/>
  <c r="L174" i="1"/>
  <c r="K174" i="1"/>
  <c r="K176" i="1"/>
  <c r="L176" i="1"/>
  <c r="L178" i="1"/>
  <c r="K178" i="1"/>
  <c r="K180" i="1"/>
  <c r="L180" i="1"/>
  <c r="K182" i="1"/>
  <c r="L182" i="1"/>
  <c r="K185" i="1"/>
  <c r="L185" i="1"/>
  <c r="L187" i="1"/>
  <c r="K187" i="1"/>
  <c r="L190" i="1"/>
  <c r="K190" i="1"/>
  <c r="L194" i="1"/>
  <c r="K194" i="1"/>
  <c r="K196" i="1"/>
  <c r="L196" i="1"/>
  <c r="L198" i="1"/>
  <c r="K198" i="1"/>
  <c r="K191" i="1"/>
  <c r="L191" i="1"/>
  <c r="L201" i="1"/>
  <c r="K201" i="1"/>
  <c r="K203" i="1"/>
  <c r="L203" i="1"/>
  <c r="L205" i="1"/>
  <c r="K205" i="1"/>
  <c r="L208" i="1"/>
  <c r="K208" i="1"/>
  <c r="L210" i="1"/>
  <c r="K210" i="1"/>
  <c r="K212" i="1"/>
  <c r="L212" i="1"/>
  <c r="L214" i="1"/>
  <c r="K214" i="1"/>
  <c r="K216" i="1"/>
  <c r="L216" i="1"/>
  <c r="L218" i="1"/>
  <c r="K218" i="1"/>
  <c r="K206" i="1"/>
  <c r="L206" i="1"/>
  <c r="L222" i="1"/>
  <c r="K222" i="1"/>
  <c r="K224" i="1"/>
  <c r="L224" i="1"/>
  <c r="L226" i="1"/>
  <c r="K226" i="1"/>
  <c r="K228" i="1"/>
  <c r="L228" i="1"/>
  <c r="L230" i="1"/>
  <c r="K230" i="1"/>
  <c r="K232" i="1"/>
  <c r="L232" i="1"/>
  <c r="L234" i="1"/>
  <c r="K234" i="1"/>
  <c r="K236" i="1"/>
  <c r="L236" i="1"/>
  <c r="L237" i="1"/>
  <c r="K237" i="1"/>
  <c r="L239" i="1"/>
  <c r="K239" i="1"/>
  <c r="L242" i="1"/>
  <c r="K242" i="1"/>
  <c r="K244" i="1"/>
  <c r="L244" i="1"/>
  <c r="L246" i="1"/>
  <c r="K246" i="1"/>
  <c r="K248" i="1"/>
  <c r="L248" i="1"/>
  <c r="L251" i="1"/>
  <c r="K251" i="1"/>
  <c r="K253" i="1"/>
  <c r="L253" i="1"/>
  <c r="L255" i="1"/>
  <c r="K255" i="1"/>
  <c r="K257" i="1"/>
  <c r="L257" i="1"/>
  <c r="L259" i="1"/>
  <c r="K259" i="1"/>
  <c r="K261" i="1"/>
  <c r="L261" i="1"/>
  <c r="K263" i="1"/>
  <c r="L263" i="1"/>
  <c r="R240" i="1"/>
  <c r="J240" i="1"/>
  <c r="R264" i="1"/>
  <c r="J264" i="1"/>
  <c r="R266" i="1"/>
  <c r="J266" i="1"/>
  <c r="R268" i="1"/>
  <c r="J268" i="1"/>
  <c r="R270" i="1"/>
  <c r="J270" i="1"/>
  <c r="R272" i="1"/>
  <c r="J272" i="1"/>
  <c r="R274" i="1"/>
  <c r="J274" i="1"/>
  <c r="R276" i="1"/>
  <c r="J276" i="1"/>
  <c r="R277" i="1"/>
  <c r="J277" i="1"/>
  <c r="R279" i="1"/>
  <c r="J279" i="1"/>
  <c r="R281" i="1"/>
  <c r="J281" i="1"/>
  <c r="R283" i="1"/>
  <c r="J283" i="1"/>
  <c r="R285" i="1"/>
  <c r="J285" i="1"/>
  <c r="R288" i="1"/>
  <c r="J288" i="1"/>
  <c r="R290" i="1"/>
  <c r="J290" i="1"/>
  <c r="R293" i="1"/>
  <c r="J293" i="1"/>
  <c r="R295" i="1"/>
  <c r="J295" i="1"/>
  <c r="R297" i="1"/>
  <c r="J297" i="1"/>
  <c r="R299" i="1"/>
  <c r="J299" i="1"/>
  <c r="R301" i="1"/>
  <c r="J301" i="1"/>
  <c r="R303" i="1"/>
  <c r="J303" i="1"/>
  <c r="R305" i="1"/>
  <c r="J305" i="1"/>
  <c r="R307" i="1"/>
  <c r="J307" i="1"/>
  <c r="R309" i="1"/>
  <c r="J309" i="1"/>
  <c r="L16" i="1"/>
  <c r="K16" i="1"/>
  <c r="R15" i="1"/>
  <c r="L39" i="1"/>
  <c r="K39" i="1"/>
  <c r="L42" i="1"/>
  <c r="K42" i="1"/>
  <c r="L43" i="1"/>
  <c r="K43" i="1"/>
  <c r="L45" i="1"/>
  <c r="K45" i="1"/>
  <c r="L47" i="1"/>
  <c r="K47" i="1"/>
  <c r="L49" i="1"/>
  <c r="K49" i="1"/>
  <c r="R51" i="1"/>
  <c r="J51" i="1"/>
  <c r="R52" i="1"/>
  <c r="J52" i="1"/>
  <c r="L54" i="1"/>
  <c r="K54" i="1"/>
  <c r="L56" i="1"/>
  <c r="K56" i="1"/>
  <c r="L59" i="1"/>
  <c r="K59" i="1"/>
  <c r="K61" i="1"/>
  <c r="L61" i="1"/>
  <c r="L58" i="1"/>
  <c r="K58" i="1"/>
  <c r="L64" i="1"/>
  <c r="K64" i="1"/>
  <c r="L66" i="1"/>
  <c r="K66" i="1"/>
  <c r="L68" i="1"/>
  <c r="K68" i="1"/>
  <c r="L70" i="1"/>
  <c r="K70" i="1"/>
  <c r="L72" i="1"/>
  <c r="K72" i="1"/>
  <c r="L74" i="1"/>
  <c r="K74" i="1"/>
  <c r="L76" i="1"/>
  <c r="K76" i="1"/>
  <c r="K78" i="1"/>
  <c r="L78" i="1"/>
  <c r="K80" i="1"/>
  <c r="L80" i="1"/>
  <c r="K82" i="1"/>
  <c r="L82" i="1"/>
  <c r="L84" i="1"/>
  <c r="K84" i="1"/>
  <c r="K86" i="1"/>
  <c r="L86" i="1"/>
  <c r="L88" i="1"/>
  <c r="K88" i="1"/>
  <c r="K90" i="1"/>
  <c r="L90" i="1"/>
  <c r="L92" i="1"/>
  <c r="K92" i="1"/>
  <c r="K94" i="1"/>
  <c r="L94" i="1"/>
  <c r="K98" i="1"/>
  <c r="L98" i="1"/>
  <c r="K100" i="1"/>
  <c r="L100" i="1"/>
  <c r="L102" i="1"/>
  <c r="K102" i="1"/>
  <c r="K104" i="1"/>
  <c r="L104" i="1"/>
  <c r="K106" i="1"/>
  <c r="L106" i="1"/>
  <c r="K108" i="1"/>
  <c r="L108" i="1"/>
  <c r="L110" i="1"/>
  <c r="K110" i="1"/>
  <c r="K112" i="1"/>
  <c r="L112" i="1"/>
  <c r="L114" i="1"/>
  <c r="K114" i="1"/>
  <c r="L155" i="1"/>
  <c r="K155" i="1"/>
  <c r="K157" i="1"/>
  <c r="L157" i="1"/>
  <c r="L159" i="1"/>
  <c r="K159" i="1"/>
  <c r="R161" i="1"/>
  <c r="J161" i="1"/>
  <c r="R163" i="1"/>
  <c r="J163" i="1"/>
  <c r="R165" i="1"/>
  <c r="J165" i="1"/>
  <c r="R167" i="1"/>
  <c r="J167" i="1"/>
  <c r="R168" i="1"/>
  <c r="R201" i="1"/>
  <c r="R222" i="1"/>
  <c r="R244" i="1"/>
  <c r="R253" i="1"/>
  <c r="R152" i="1"/>
  <c r="R177" i="1"/>
  <c r="R179" i="1"/>
  <c r="R181" i="1"/>
  <c r="R183" i="1"/>
  <c r="R22" i="1"/>
  <c r="R30" i="1"/>
  <c r="R36" i="1"/>
  <c r="R102" i="1"/>
  <c r="R106" i="1"/>
  <c r="R108" i="1"/>
  <c r="R112" i="1"/>
  <c r="R247" i="1"/>
  <c r="R250" i="1"/>
  <c r="R287" i="1"/>
  <c r="R271" i="1"/>
  <c r="R273" i="1"/>
  <c r="R275" i="1"/>
  <c r="R280" i="1"/>
  <c r="R302" i="1"/>
  <c r="R304" i="1"/>
  <c r="R306" i="1"/>
  <c r="P13" i="1"/>
  <c r="R40" i="1"/>
  <c r="R151" i="1"/>
  <c r="R153" i="1"/>
  <c r="R188" i="1"/>
  <c r="R203" i="1"/>
  <c r="R214" i="1"/>
  <c r="R16" i="1"/>
  <c r="R44" i="1"/>
  <c r="R72" i="1"/>
  <c r="R74" i="1"/>
  <c r="R76" i="1"/>
  <c r="R78" i="1"/>
  <c r="R80" i="1"/>
  <c r="R82" i="1"/>
  <c r="R84" i="1"/>
  <c r="R86" i="1"/>
  <c r="R90" i="1"/>
  <c r="R92" i="1"/>
  <c r="R98" i="1"/>
  <c r="R115" i="1"/>
  <c r="R120" i="1"/>
  <c r="R122" i="1"/>
  <c r="R184" i="1"/>
  <c r="R95" i="1"/>
  <c r="R131" i="1"/>
  <c r="R142" i="1"/>
  <c r="R144" i="1"/>
  <c r="R147" i="1"/>
  <c r="R149" i="1"/>
  <c r="R158" i="1"/>
  <c r="R170" i="1"/>
  <c r="R171" i="1"/>
  <c r="R173" i="1"/>
  <c r="R175" i="1"/>
  <c r="R186" i="1"/>
  <c r="R189" i="1"/>
  <c r="R226" i="1"/>
  <c r="R239" i="1"/>
  <c r="R162" i="1"/>
  <c r="R166" i="1"/>
  <c r="R202" i="1"/>
  <c r="R204" i="1"/>
  <c r="R213" i="1"/>
  <c r="R246" i="1"/>
  <c r="R248" i="1"/>
  <c r="R249" i="1"/>
  <c r="R265" i="1"/>
  <c r="R267" i="1"/>
  <c r="R269" i="1"/>
  <c r="R193" i="1"/>
  <c r="R308" i="1"/>
  <c r="R43" i="1"/>
  <c r="R45" i="1"/>
  <c r="R69" i="1"/>
  <c r="R73" i="1"/>
  <c r="R75" i="1"/>
  <c r="R77" i="1"/>
  <c r="R79" i="1"/>
  <c r="R81" i="1"/>
  <c r="R83" i="1"/>
  <c r="R85" i="1"/>
  <c r="R87" i="1"/>
  <c r="R89" i="1"/>
  <c r="R91" i="1"/>
  <c r="R93" i="1"/>
  <c r="R96" i="1"/>
  <c r="R99" i="1"/>
  <c r="R119" i="1"/>
  <c r="R121" i="1"/>
  <c r="R123" i="1"/>
  <c r="R125" i="1"/>
  <c r="R126" i="1"/>
  <c r="R128" i="1"/>
  <c r="R97" i="1"/>
  <c r="R130" i="1"/>
  <c r="R133" i="1"/>
  <c r="R143" i="1"/>
  <c r="R148" i="1"/>
  <c r="R155" i="1"/>
  <c r="R157" i="1"/>
  <c r="R159" i="1"/>
  <c r="R169" i="1"/>
  <c r="R174" i="1"/>
  <c r="R178" i="1"/>
  <c r="R182" i="1"/>
  <c r="R185" i="1"/>
  <c r="R187" i="1"/>
  <c r="R190" i="1"/>
  <c r="R196" i="1"/>
  <c r="R191" i="1"/>
  <c r="R223" i="1"/>
  <c r="R225" i="1"/>
  <c r="R227" i="1"/>
  <c r="R229" i="1"/>
  <c r="R231" i="1"/>
  <c r="R238" i="1"/>
  <c r="R241" i="1"/>
  <c r="H13" i="1"/>
  <c r="R18" i="1"/>
  <c r="R29" i="1"/>
  <c r="R46" i="1"/>
  <c r="R59" i="1"/>
  <c r="R60" i="1"/>
  <c r="R61" i="1"/>
  <c r="R62" i="1"/>
  <c r="R58" i="1"/>
  <c r="R63" i="1"/>
  <c r="R64" i="1"/>
  <c r="R65" i="1"/>
  <c r="R66" i="1"/>
  <c r="R67" i="1"/>
  <c r="R68" i="1"/>
  <c r="R210" i="1"/>
  <c r="R218" i="1"/>
  <c r="R224" i="1"/>
  <c r="R230" i="1"/>
  <c r="R237" i="1"/>
  <c r="R25" i="1"/>
  <c r="R49" i="1"/>
  <c r="R127" i="1"/>
  <c r="R176" i="1"/>
  <c r="R194" i="1"/>
  <c r="R206" i="1"/>
  <c r="R236" i="1"/>
  <c r="R243" i="1"/>
  <c r="R251" i="1"/>
  <c r="R20" i="1"/>
  <c r="R27" i="1"/>
  <c r="R42" i="1"/>
  <c r="R48" i="1"/>
  <c r="R56" i="1"/>
  <c r="R208" i="1"/>
  <c r="R32" i="1"/>
  <c r="R34" i="1"/>
  <c r="R19" i="1"/>
  <c r="R26" i="1"/>
  <c r="R21" i="1"/>
  <c r="R28" i="1"/>
  <c r="R41" i="1"/>
  <c r="R55" i="1"/>
  <c r="R94" i="1"/>
  <c r="R156" i="1"/>
  <c r="R164" i="1"/>
  <c r="R172" i="1"/>
  <c r="R180" i="1"/>
  <c r="R216" i="1"/>
  <c r="R232" i="1"/>
  <c r="R235" i="1"/>
  <c r="R242" i="1"/>
  <c r="R17" i="1"/>
  <c r="R24" i="1"/>
  <c r="R104" i="1"/>
  <c r="R207" i="1"/>
  <c r="R33" i="1"/>
  <c r="R39" i="1"/>
  <c r="R54" i="1"/>
  <c r="R88" i="1"/>
  <c r="R110" i="1"/>
  <c r="R124" i="1"/>
  <c r="R129" i="1"/>
  <c r="R137" i="1"/>
  <c r="R145" i="1"/>
  <c r="R146" i="1"/>
  <c r="R198" i="1"/>
  <c r="R205" i="1"/>
  <c r="R212" i="1"/>
  <c r="R228" i="1"/>
  <c r="R233" i="1"/>
  <c r="R234" i="1"/>
  <c r="R291" i="1"/>
  <c r="R50" i="1"/>
  <c r="R57" i="1"/>
  <c r="R221" i="1"/>
  <c r="R245" i="1"/>
  <c r="R254" i="1"/>
  <c r="R71" i="1"/>
  <c r="R70" i="1"/>
  <c r="R257" i="1"/>
  <c r="R261" i="1"/>
  <c r="R255" i="1"/>
  <c r="R256" i="1"/>
  <c r="R260" i="1"/>
  <c r="R259" i="1"/>
  <c r="R263" i="1"/>
  <c r="R258" i="1"/>
  <c r="R262" i="1"/>
  <c r="K52" i="1" l="1"/>
  <c r="L52" i="1"/>
  <c r="K165" i="1"/>
  <c r="L165" i="1"/>
  <c r="L305" i="1"/>
  <c r="K305" i="1"/>
  <c r="K297" i="1"/>
  <c r="L297" i="1"/>
  <c r="K288" i="1"/>
  <c r="L288" i="1"/>
  <c r="K279" i="1"/>
  <c r="L279" i="1"/>
  <c r="K272" i="1"/>
  <c r="L272" i="1"/>
  <c r="K264" i="1"/>
  <c r="L264" i="1"/>
  <c r="K138" i="1"/>
  <c r="L138" i="1"/>
  <c r="K117" i="1"/>
  <c r="L117" i="1"/>
  <c r="L35" i="1"/>
  <c r="K35" i="1"/>
  <c r="K113" i="1"/>
  <c r="L113" i="1"/>
  <c r="K105" i="1"/>
  <c r="L105" i="1"/>
  <c r="K298" i="1"/>
  <c r="L298" i="1"/>
  <c r="K286" i="1"/>
  <c r="L286" i="1"/>
  <c r="K278" i="1"/>
  <c r="L278" i="1"/>
  <c r="K199" i="1"/>
  <c r="L199" i="1"/>
  <c r="K215" i="1"/>
  <c r="L215" i="1"/>
  <c r="L132" i="1"/>
  <c r="K132" i="1"/>
  <c r="K219" i="1"/>
  <c r="L219" i="1"/>
  <c r="L167" i="1"/>
  <c r="K167" i="1"/>
  <c r="L163" i="1"/>
  <c r="K163" i="1"/>
  <c r="L51" i="1"/>
  <c r="K51" i="1"/>
  <c r="K307" i="1"/>
  <c r="L307" i="1"/>
  <c r="K303" i="1"/>
  <c r="L303" i="1"/>
  <c r="K299" i="1"/>
  <c r="L299" i="1"/>
  <c r="K295" i="1"/>
  <c r="L295" i="1"/>
  <c r="K290" i="1"/>
  <c r="L290" i="1"/>
  <c r="K285" i="1"/>
  <c r="L285" i="1"/>
  <c r="K281" i="1"/>
  <c r="L281" i="1"/>
  <c r="K277" i="1"/>
  <c r="L277" i="1"/>
  <c r="K274" i="1"/>
  <c r="L274" i="1"/>
  <c r="K270" i="1"/>
  <c r="L270" i="1"/>
  <c r="K266" i="1"/>
  <c r="L266" i="1"/>
  <c r="K240" i="1"/>
  <c r="L240" i="1"/>
  <c r="L140" i="1"/>
  <c r="K140" i="1"/>
  <c r="L136" i="1"/>
  <c r="K136" i="1"/>
  <c r="K37" i="1"/>
  <c r="L37" i="1"/>
  <c r="L111" i="1"/>
  <c r="K111" i="1"/>
  <c r="L107" i="1"/>
  <c r="K107" i="1"/>
  <c r="L103" i="1"/>
  <c r="K103" i="1"/>
  <c r="K300" i="1"/>
  <c r="L300" i="1"/>
  <c r="K294" i="1"/>
  <c r="L294" i="1"/>
  <c r="K289" i="1"/>
  <c r="L289" i="1"/>
  <c r="K284" i="1"/>
  <c r="L284" i="1"/>
  <c r="K217" i="1"/>
  <c r="L217" i="1"/>
  <c r="K192" i="1"/>
  <c r="L192" i="1"/>
  <c r="K209" i="1"/>
  <c r="L209" i="1"/>
  <c r="K197" i="1"/>
  <c r="L197" i="1"/>
  <c r="K139" i="1"/>
  <c r="L139" i="1"/>
  <c r="K211" i="1"/>
  <c r="L211" i="1"/>
  <c r="K200" i="1"/>
  <c r="L200" i="1"/>
  <c r="K161" i="1"/>
  <c r="L161" i="1"/>
  <c r="L309" i="1"/>
  <c r="K309" i="1"/>
  <c r="K301" i="1"/>
  <c r="L301" i="1"/>
  <c r="K293" i="1"/>
  <c r="L293" i="1"/>
  <c r="K283" i="1"/>
  <c r="L283" i="1"/>
  <c r="K276" i="1"/>
  <c r="L276" i="1"/>
  <c r="L268" i="1"/>
  <c r="K268" i="1"/>
  <c r="K135" i="1"/>
  <c r="L135" i="1"/>
  <c r="L31" i="1"/>
  <c r="K31" i="1"/>
  <c r="K23" i="1"/>
  <c r="L23" i="1"/>
  <c r="K109" i="1"/>
  <c r="L109" i="1"/>
  <c r="K101" i="1"/>
  <c r="L101" i="1"/>
  <c r="K292" i="1"/>
  <c r="L292" i="1"/>
  <c r="K282" i="1"/>
  <c r="L282" i="1"/>
  <c r="K220" i="1"/>
  <c r="L220" i="1"/>
  <c r="K296" i="1"/>
  <c r="L296" i="1"/>
  <c r="K195" i="1"/>
  <c r="L195" i="1"/>
  <c r="J13" i="1"/>
  <c r="K13" i="1" s="1"/>
  <c r="R13" i="1"/>
  <c r="L13" i="1" l="1"/>
</calcChain>
</file>

<file path=xl/sharedStrings.xml><?xml version="1.0" encoding="utf-8"?>
<sst xmlns="http://schemas.openxmlformats.org/spreadsheetml/2006/main" count="697" uniqueCount="355">
  <si>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</si>
  <si>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</si>
  <si>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</si>
  <si>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</si>
  <si>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</si>
  <si>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</si>
  <si>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</si>
  <si>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</si>
  <si>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</si>
  <si>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</si>
  <si>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</si>
  <si>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</si>
  <si>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</si>
  <si>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</si>
  <si>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</si>
  <si>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</si>
  <si>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</si>
  <si>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</si>
  <si>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</si>
  <si>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</si>
  <si>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</si>
  <si>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</si>
  <si>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</si>
  <si>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</si>
  <si>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</si>
  <si>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</si>
  <si>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</si>
  <si>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</si>
  <si>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</si>
  <si>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</si>
  <si>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</si>
  <si>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</si>
  <si>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</si>
  <si>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</si>
  <si>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</si>
  <si>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</si>
  <si>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</si>
  <si>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</si>
  <si>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</si>
  <si>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</si>
  <si>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</si>
  <si>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</si>
  <si>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</si>
  <si>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</si>
  <si>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</si>
  <si>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</si>
  <si>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</si>
  <si>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</si>
  <si>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</si>
  <si>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</si>
  <si>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</si>
  <si>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</si>
  <si>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</si>
  <si>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</si>
  <si>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</si>
  <si>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</si>
  <si>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</si>
  <si>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</si>
  <si>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</si>
  <si>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</si>
  <si>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</si>
  <si>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</si>
  <si>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</si>
  <si>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</si>
  <si>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</si>
  <si>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</si>
  <si>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</si>
  <si>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</si>
  <si>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</si>
  <si>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</si>
  <si>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</si>
  <si>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</si>
  <si>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</si>
  <si>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</si>
  <si>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</si>
  <si>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</si>
  <si>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</si>
  <si>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</si>
  <si>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</si>
  <si>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</si>
  <si>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</si>
  <si>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</si>
  <si>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</si>
  <si>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</si>
  <si>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</si>
  <si>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</si>
  <si>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</si>
  <si>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</si>
  <si>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</si>
  <si>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</si>
  <si>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</si>
  <si>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</si>
  <si>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</si>
  <si>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</si>
  <si>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</si>
  <si>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</si>
  <si>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</si>
  <si>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</si>
  <si>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</si>
  <si>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</si>
  <si>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</si>
  <si>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</si>
  <si>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</si>
  <si>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</si>
  <si>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</si>
  <si>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</si>
  <si>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</si>
  <si>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</si>
  <si>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</si>
  <si>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</si>
  <si>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</si>
  <si>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</si>
  <si>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</si>
  <si>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</si>
  <si>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</si>
  <si>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</si>
  <si>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</si>
  <si>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</si>
  <si>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</si>
  <si>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</si>
  <si>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</si>
  <si>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</si>
  <si>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</si>
  <si>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</si>
  <si>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</si>
  <si>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</si>
  <si>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</si>
  <si>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</si>
  <si>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</si>
  <si>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</si>
  <si>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</si>
  <si>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</si>
  <si>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</si>
  <si>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</si>
  <si>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</si>
  <si>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</si>
  <si>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</si>
  <si>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</si>
  <si>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</si>
  <si>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</si>
  <si>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</si>
  <si>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</si>
  <si>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</si>
  <si>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</si>
  <si>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</si>
  <si>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</si>
  <si>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</si>
  <si>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</si>
  <si>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</si>
  <si>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</si>
  <si>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</si>
  <si>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</si>
  <si>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</si>
  <si>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</si>
  <si>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</si>
  <si>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</si>
  <si>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</si>
  <si>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</si>
  <si>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</si>
  <si>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</si>
  <si>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</si>
  <si>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</si>
  <si>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</si>
  <si>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</si>
  <si>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</si>
  <si>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</si>
  <si>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</si>
  <si>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</si>
  <si>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</si>
  <si>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</si>
  <si>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</si>
  <si>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</si>
  <si>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</si>
  <si>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</si>
  <si>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</si>
  <si>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</si>
  <si>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</si>
  <si>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</si>
  <si>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</si>
  <si>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</si>
  <si>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</si>
  <si>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</si>
  <si>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</si>
  <si>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</si>
  <si>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</si>
  <si>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</si>
  <si>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</si>
  <si>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</si>
  <si>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</si>
  <si>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</si>
  <si>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</si>
  <si>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</si>
  <si>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</si>
  <si>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</si>
  <si>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</si>
  <si>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</si>
  <si>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</si>
  <si>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</si>
  <si>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</si>
  <si>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</si>
  <si>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</si>
  <si>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</si>
  <si>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</si>
  <si>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</si>
  <si>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</si>
  <si>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</si>
  <si>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</si>
  <si>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</si>
  <si>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</si>
  <si>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</si>
  <si>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</si>
  <si>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</si>
  <si>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</si>
  <si>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</si>
  <si>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</si>
  <si>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</si>
  <si>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</si>
  <si>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</si>
  <si>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</si>
  <si>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</si>
  <si>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</si>
  <si>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</si>
  <si>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</si>
  <si>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</si>
  <si>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</si>
  <si>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</si>
  <si>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</si>
  <si>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</si>
  <si>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</si>
  <si>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</si>
  <si>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</si>
  <si>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</si>
  <si>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</si>
  <si>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</si>
  <si>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</si>
  <si>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</si>
  <si>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</si>
  <si>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</si>
  <si>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</si>
  <si>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</si>
  <si>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</si>
  <si>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</si>
  <si>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</si>
  <si>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</si>
  <si>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</si>
  <si>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</si>
  <si>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</si>
  <si>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</si>
  <si>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</si>
  <si>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</si>
  <si>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</si>
  <si>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</si>
  <si>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</si>
  <si>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</si>
  <si>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</si>
  <si>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</si>
  <si>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</si>
  <si>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</si>
  <si>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</si>
  <si>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</si>
  <si>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</si>
  <si>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</si>
  <si>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</si>
  <si>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</si>
  <si>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</si>
  <si>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</si>
  <si>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</si>
  <si>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</si>
  <si>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</si>
  <si>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</si>
  <si>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</si>
  <si>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</si>
  <si>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</si>
  <si>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</si>
  <si>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</si>
  <si>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</si>
  <si>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</si>
  <si>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</si>
  <si>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</si>
  <si>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</si>
  <si>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</si>
  <si>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</si>
  <si>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</si>
  <si>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</si>
  <si>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</si>
  <si>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</si>
  <si>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</si>
  <si>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</si>
  <si>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</si>
  <si>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</si>
  <si>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</si>
  <si>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</si>
  <si>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</si>
  <si>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</si>
  <si>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</si>
  <si>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</si>
  <si>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</si>
  <si>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</si>
  <si>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</si>
  <si>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</si>
  <si>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</si>
  <si>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</si>
  <si>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</si>
  <si>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</si>
  <si>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</si>
  <si>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</si>
  <si>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</si>
  <si>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</si>
  <si>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</si>
  <si>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</si>
  <si>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</si>
  <si>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</si>
  <si>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</si>
  <si>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</si>
  <si>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</si>
  <si>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</si>
  <si>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</si>
  <si>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</si>
  <si>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</si>
  <si>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</si>
  <si>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</si>
  <si>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</si>
  <si>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</si>
  <si>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</si>
  <si>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</si>
  <si>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</si>
  <si>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</si>
  <si>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</si>
  <si>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</si>
  <si>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</si>
  <si>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</si>
  <si>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</si>
  <si>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</si>
  <si>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</si>
  <si>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</si>
  <si>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</si>
  <si>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</si>
  <si>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</si>
  <si>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</si>
  <si>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</si>
  <si>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Lähde: VM 28.12.2017 ja OKM 29.12.2017</t>
  </si>
  <si>
    <t>(VM 28.12.2017)</t>
  </si>
  <si>
    <t>(OKM 29.12.2017)</t>
  </si>
  <si>
    <t>Laskelma kunnan valtionosuudesta ja kotikuntakorvauksista vuonna 2018</t>
  </si>
  <si>
    <t>Kotikuntakorvaukset:</t>
  </si>
  <si>
    <t>maksetaan valtionosuusmaksatuksen yhteydessä,</t>
  </si>
  <si>
    <t>kno</t>
  </si>
  <si>
    <t>mutta kirjanpidossa erotetaan valtionosuudesta</t>
  </si>
  <si>
    <t>tulot</t>
  </si>
  <si>
    <t>menot</t>
  </si>
  <si>
    <t>Ennakollinen laskelma kunnan valtionosuudesta ja kotikuntakorvauksista vuonna 2019</t>
  </si>
  <si>
    <t>31.12.2017</t>
  </si>
  <si>
    <t>2018 --&gt; 2019</t>
  </si>
  <si>
    <t>Lähde: KL 2.5.2018</t>
  </si>
  <si>
    <t>(KL 2.5.2018)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</si>
</sst>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i/>
      <sz val="9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0" fontId="4" fillId="2" borderId="0" xfId="2" applyFont="1" applyFill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68" fontId="4" fillId="2" borderId="3" xfId="0" applyNumberFormat="1" applyFont="1" applyFill="1" applyBorder="1"/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0" fontId="4" fillId="2" borderId="6" xfId="1" applyNumberFormat="1" applyFont="1" applyFill="1" applyBorder="1" applyAlignment="1">
      <alignment horizontal="center"/>
    </xf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0"/>
  <sheetViews>
    <sheetView tabSelected="1" zoomScale="90" zoomScaleNormal="90" workbookViewId="0">
      <selection activeCell="H10" sqref="H10"/>
    </sheetView>
  </sheetViews>
  <sheetFormatPr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3" style="6" bestFit="1" customWidth="1"/>
    <col min="5" max="5" width="11.81640625" style="6" bestFit="1" customWidth="1"/>
    <col min="6" max="6" width="14.36328125" style="81" bestFit="1" customWidth="1"/>
    <col min="7" max="7" width="2.54296875" style="6" customWidth="1"/>
    <col min="8" max="8" width="11.26953125" style="77" bestFit="1" customWidth="1"/>
    <col min="9" max="9" width="1.08984375" style="6" customWidth="1"/>
    <col min="10" max="10" width="10.36328125" style="72" customWidth="1"/>
    <col min="11" max="11" width="10.36328125" style="35" customWidth="1"/>
    <col min="12" max="12" width="10.36328125" style="67" customWidth="1"/>
    <col min="13" max="13" width="1.36328125" style="6" customWidth="1"/>
    <col min="14" max="16" width="13" style="57" bestFit="1" customWidth="1"/>
    <col min="17" max="17" width="1.7265625" style="6" customWidth="1"/>
    <col min="18" max="18" width="11.26953125" style="57" bestFit="1" customWidth="1"/>
    <col min="19" max="19" width="10.54296875" style="57" customWidth="1"/>
    <col min="20" max="20" width="11.453125" style="112" customWidth="1"/>
    <col min="21" max="21" width="9" style="93" bestFit="1" customWidth="1"/>
    <col min="22" max="22" width="13" style="93" bestFit="1" customWidth="1"/>
    <col min="23" max="23" width="10.453125" style="93" bestFit="1" customWidth="1"/>
    <col min="24" max="24" width="13" style="93" bestFit="1" customWidth="1"/>
    <col min="25" max="25" width="3.08984375" style="93" customWidth="1"/>
    <col min="26" max="26" width="11.26953125" style="103" bestFit="1" customWidth="1"/>
    <col min="27" max="27" width="2" style="93" customWidth="1"/>
    <col min="28" max="30" width="14.81640625" style="93" customWidth="1"/>
    <col min="31" max="31" width="1.81640625" style="93" customWidth="1"/>
    <col min="32" max="32" width="11.26953125" style="103" bestFit="1" customWidth="1"/>
    <col min="33" max="33" width="1.54296875" style="93" customWidth="1"/>
    <col min="34" max="34" width="3.54296875" style="116" bestFit="1" customWidth="1"/>
    <col min="35" max="35" width="9.1796875" style="81"/>
    <col min="36" max="16384" width="8.7265625" style="6"/>
  </cols>
  <sheetData>
    <row r="1" spans="1:35" ht="11.5" customHeight="1" x14ac:dyDescent="0.25">
      <c r="A1" s="11"/>
      <c r="B1" s="12"/>
      <c r="C1" s="13"/>
      <c r="D1" s="13"/>
      <c r="E1" s="13"/>
      <c r="F1" s="13"/>
      <c r="G1" s="13"/>
      <c r="H1" s="75"/>
      <c r="I1" s="1"/>
      <c r="J1" s="61"/>
      <c r="K1" s="30"/>
      <c r="L1" s="62"/>
      <c r="M1" s="1"/>
      <c r="N1" s="61"/>
      <c r="O1" s="14"/>
      <c r="P1" s="62"/>
      <c r="Q1" s="1"/>
      <c r="R1" s="26"/>
      <c r="S1" s="86"/>
      <c r="T1" s="110"/>
    </row>
    <row r="2" spans="1:35" ht="20" customHeight="1" x14ac:dyDescent="0.4">
      <c r="A2" s="41" t="s">
        <v>350</v>
      </c>
      <c r="B2" s="41"/>
      <c r="C2" s="13"/>
      <c r="D2" s="13"/>
      <c r="E2" s="13"/>
      <c r="F2" s="13"/>
      <c r="G2" s="13"/>
      <c r="H2" s="75"/>
      <c r="I2" s="1"/>
      <c r="J2" s="61"/>
      <c r="K2" s="30"/>
      <c r="L2" s="62"/>
      <c r="M2" s="1"/>
      <c r="N2" s="61"/>
      <c r="O2" s="14"/>
      <c r="P2" s="62"/>
      <c r="Q2" s="1"/>
      <c r="R2" s="26"/>
      <c r="S2" s="87"/>
      <c r="T2" s="111" t="s">
        <v>343</v>
      </c>
    </row>
    <row r="3" spans="1:35" x14ac:dyDescent="0.25">
      <c r="A3" s="15" t="s">
        <v>353</v>
      </c>
      <c r="B3" s="15"/>
      <c r="C3" s="13"/>
      <c r="D3" s="13"/>
      <c r="E3" s="13"/>
      <c r="F3" s="13"/>
      <c r="G3" s="13"/>
      <c r="H3" s="75"/>
      <c r="I3" s="1"/>
      <c r="J3" s="61"/>
      <c r="K3" s="30"/>
      <c r="L3" s="62"/>
      <c r="M3" s="1"/>
      <c r="N3" s="42"/>
      <c r="O3" s="40"/>
      <c r="P3" s="43"/>
      <c r="Q3" s="1"/>
      <c r="R3" s="10"/>
      <c r="S3" s="81"/>
      <c r="T3" s="112" t="s">
        <v>340</v>
      </c>
    </row>
    <row r="4" spans="1:35" ht="12" x14ac:dyDescent="0.3">
      <c r="A4" s="12"/>
      <c r="B4" s="16"/>
      <c r="C4" s="17" t="s">
        <v>295</v>
      </c>
      <c r="D4" s="17" t="s">
        <v>296</v>
      </c>
      <c r="E4" s="17" t="s">
        <v>297</v>
      </c>
      <c r="F4" s="17" t="s">
        <v>298</v>
      </c>
      <c r="G4" s="17"/>
      <c r="H4" s="8" t="s">
        <v>299</v>
      </c>
      <c r="I4" s="2"/>
      <c r="J4" s="44" t="s">
        <v>300</v>
      </c>
      <c r="K4" s="31" t="s">
        <v>301</v>
      </c>
      <c r="L4" s="45" t="s">
        <v>302</v>
      </c>
      <c r="M4" s="2"/>
      <c r="N4" s="44" t="s">
        <v>303</v>
      </c>
      <c r="O4" s="18" t="s">
        <v>304</v>
      </c>
      <c r="P4" s="45" t="s">
        <v>305</v>
      </c>
      <c r="Q4" s="2"/>
      <c r="R4" s="8" t="s">
        <v>332</v>
      </c>
      <c r="U4" s="93" t="s">
        <v>295</v>
      </c>
      <c r="V4" s="93" t="s">
        <v>296</v>
      </c>
      <c r="W4" s="93" t="s">
        <v>297</v>
      </c>
      <c r="X4" s="93" t="s">
        <v>298</v>
      </c>
      <c r="Z4" s="96" t="s">
        <v>299</v>
      </c>
      <c r="AB4" s="120" t="s">
        <v>344</v>
      </c>
      <c r="AC4" s="120"/>
      <c r="AD4" s="120"/>
      <c r="AF4" s="113" t="s">
        <v>332</v>
      </c>
    </row>
    <row r="5" spans="1:35" x14ac:dyDescent="0.25">
      <c r="A5" s="12"/>
      <c r="B5" s="19" t="s">
        <v>306</v>
      </c>
      <c r="C5" s="20" t="s">
        <v>307</v>
      </c>
      <c r="D5" s="20" t="s">
        <v>308</v>
      </c>
      <c r="E5" s="21" t="s">
        <v>309</v>
      </c>
      <c r="F5" s="20" t="s">
        <v>311</v>
      </c>
      <c r="G5" s="20"/>
      <c r="H5" s="8" t="s">
        <v>312</v>
      </c>
      <c r="I5" s="4"/>
      <c r="J5" s="44"/>
      <c r="K5" s="31"/>
      <c r="L5" s="45"/>
      <c r="M5" s="4"/>
      <c r="N5" s="46" t="s">
        <v>323</v>
      </c>
      <c r="O5" s="47" t="s">
        <v>323</v>
      </c>
      <c r="P5" s="48" t="s">
        <v>323</v>
      </c>
      <c r="Q5" s="4"/>
      <c r="R5" s="8" t="s">
        <v>312</v>
      </c>
      <c r="T5" s="112" t="s">
        <v>306</v>
      </c>
      <c r="U5" s="97" t="s">
        <v>307</v>
      </c>
      <c r="V5" s="97" t="s">
        <v>308</v>
      </c>
      <c r="W5" s="98" t="s">
        <v>309</v>
      </c>
      <c r="X5" s="97" t="s">
        <v>311</v>
      </c>
      <c r="Y5" s="97"/>
      <c r="Z5" s="99" t="s">
        <v>312</v>
      </c>
      <c r="AA5" s="99"/>
      <c r="AB5" s="120" t="s">
        <v>345</v>
      </c>
      <c r="AC5" s="120"/>
      <c r="AD5" s="120"/>
      <c r="AF5" s="99" t="s">
        <v>312</v>
      </c>
      <c r="AG5" s="97"/>
      <c r="AH5" s="117" t="s">
        <v>346</v>
      </c>
    </row>
    <row r="6" spans="1:35" x14ac:dyDescent="0.25">
      <c r="A6" s="12"/>
      <c r="B6" s="19"/>
      <c r="C6" s="20" t="s">
        <v>313</v>
      </c>
      <c r="D6" s="20" t="s">
        <v>314</v>
      </c>
      <c r="E6" s="22" t="s">
        <v>315</v>
      </c>
      <c r="F6" s="20" t="s">
        <v>316</v>
      </c>
      <c r="G6" s="20"/>
      <c r="H6" s="8" t="s">
        <v>317</v>
      </c>
      <c r="I6" s="4"/>
      <c r="J6" s="44"/>
      <c r="K6" s="31" t="s">
        <v>310</v>
      </c>
      <c r="L6" s="45"/>
      <c r="M6" s="4"/>
      <c r="N6" s="49" t="s">
        <v>333</v>
      </c>
      <c r="O6" s="37" t="s">
        <v>333</v>
      </c>
      <c r="P6" s="50" t="s">
        <v>326</v>
      </c>
      <c r="Q6" s="4"/>
      <c r="R6" s="8" t="s">
        <v>334</v>
      </c>
      <c r="U6" s="97" t="s">
        <v>313</v>
      </c>
      <c r="V6" s="97" t="s">
        <v>314</v>
      </c>
      <c r="W6" s="101" t="s">
        <v>315</v>
      </c>
      <c r="X6" s="97" t="s">
        <v>316</v>
      </c>
      <c r="Y6" s="97"/>
      <c r="Z6" s="99" t="s">
        <v>317</v>
      </c>
      <c r="AA6" s="99"/>
      <c r="AB6" s="121" t="s">
        <v>347</v>
      </c>
      <c r="AC6" s="121"/>
      <c r="AD6" s="121"/>
      <c r="AF6" s="99" t="s">
        <v>334</v>
      </c>
      <c r="AG6" s="97"/>
    </row>
    <row r="7" spans="1:35" x14ac:dyDescent="0.25">
      <c r="A7" s="12"/>
      <c r="B7" s="19"/>
      <c r="D7" s="22" t="s">
        <v>319</v>
      </c>
      <c r="E7" s="20" t="s">
        <v>320</v>
      </c>
      <c r="F7" s="22" t="s">
        <v>321</v>
      </c>
      <c r="G7" s="22"/>
      <c r="H7" s="9" t="s">
        <v>322</v>
      </c>
      <c r="I7" s="5"/>
      <c r="J7" s="68"/>
      <c r="K7" s="32" t="s">
        <v>352</v>
      </c>
      <c r="L7" s="63"/>
      <c r="M7" s="5"/>
      <c r="N7" s="49" t="s">
        <v>335</v>
      </c>
      <c r="O7" s="37" t="s">
        <v>336</v>
      </c>
      <c r="P7" s="50" t="s">
        <v>327</v>
      </c>
      <c r="Q7" s="5"/>
      <c r="R7" s="9" t="s">
        <v>337</v>
      </c>
      <c r="U7" s="101"/>
      <c r="V7" s="101" t="s">
        <v>319</v>
      </c>
      <c r="W7" s="97" t="s">
        <v>320</v>
      </c>
      <c r="X7" s="101" t="s">
        <v>321</v>
      </c>
      <c r="Y7" s="101"/>
      <c r="Z7" s="102" t="s">
        <v>322</v>
      </c>
      <c r="AA7" s="102"/>
      <c r="AB7" s="97" t="s">
        <v>323</v>
      </c>
      <c r="AC7" s="97" t="s">
        <v>323</v>
      </c>
      <c r="AD7" s="97" t="s">
        <v>323</v>
      </c>
      <c r="AE7" s="97"/>
      <c r="AF7" s="102" t="s">
        <v>337</v>
      </c>
      <c r="AG7" s="101"/>
    </row>
    <row r="8" spans="1:35" x14ac:dyDescent="0.25">
      <c r="A8" s="12"/>
      <c r="B8" s="19"/>
      <c r="C8" s="20"/>
      <c r="D8" s="20" t="s">
        <v>324</v>
      </c>
      <c r="E8" s="20" t="s">
        <v>331</v>
      </c>
      <c r="F8" s="20" t="s">
        <v>325</v>
      </c>
      <c r="G8" s="20"/>
      <c r="H8" s="8"/>
      <c r="I8" s="4"/>
      <c r="J8" s="44"/>
      <c r="K8" s="31"/>
      <c r="L8" s="45"/>
      <c r="M8" s="4"/>
      <c r="N8" s="58">
        <v>2018</v>
      </c>
      <c r="O8" s="59">
        <v>2018</v>
      </c>
      <c r="P8" s="60">
        <v>2018</v>
      </c>
      <c r="Q8" s="4"/>
      <c r="R8" s="78"/>
      <c r="U8" s="97"/>
      <c r="V8" s="97" t="s">
        <v>324</v>
      </c>
      <c r="W8" s="97" t="s">
        <v>331</v>
      </c>
      <c r="X8" s="97" t="s">
        <v>325</v>
      </c>
      <c r="Y8" s="97"/>
      <c r="Z8" s="99"/>
      <c r="AA8" s="99"/>
      <c r="AB8" s="97" t="s">
        <v>333</v>
      </c>
      <c r="AC8" s="97" t="s">
        <v>333</v>
      </c>
      <c r="AD8" s="97" t="s">
        <v>326</v>
      </c>
      <c r="AE8" s="97"/>
      <c r="AF8" s="113">
        <v>2018</v>
      </c>
      <c r="AG8" s="97"/>
    </row>
    <row r="9" spans="1:35" x14ac:dyDescent="0.25">
      <c r="A9" s="12"/>
      <c r="B9" s="19"/>
      <c r="C9" s="20"/>
      <c r="D9" s="12"/>
      <c r="E9" s="24" t="s">
        <v>328</v>
      </c>
      <c r="F9" s="79" t="s">
        <v>342</v>
      </c>
      <c r="G9" s="12"/>
      <c r="H9" s="8" t="s">
        <v>354</v>
      </c>
      <c r="I9" s="2"/>
      <c r="J9" s="44"/>
      <c r="K9" s="31"/>
      <c r="L9" s="45"/>
      <c r="M9" s="2"/>
      <c r="N9" s="42"/>
      <c r="O9" s="40"/>
      <c r="P9" s="43"/>
      <c r="Q9" s="2"/>
      <c r="R9" s="8"/>
      <c r="U9" s="97"/>
      <c r="V9" s="100" t="s">
        <v>341</v>
      </c>
      <c r="W9" s="100" t="s">
        <v>328</v>
      </c>
      <c r="X9" s="97" t="s">
        <v>342</v>
      </c>
      <c r="Y9" s="97"/>
      <c r="AA9" s="99"/>
      <c r="AB9" s="101" t="s">
        <v>348</v>
      </c>
      <c r="AC9" s="101" t="s">
        <v>349</v>
      </c>
      <c r="AD9" s="101" t="s">
        <v>327</v>
      </c>
      <c r="AE9" s="101"/>
      <c r="AF9" s="113"/>
      <c r="AG9" s="97"/>
    </row>
    <row r="10" spans="1:35" x14ac:dyDescent="0.25">
      <c r="A10" s="12"/>
      <c r="B10" s="19"/>
      <c r="C10" s="13"/>
      <c r="D10" s="12"/>
      <c r="E10" s="12"/>
      <c r="F10" s="80"/>
      <c r="G10" s="12"/>
      <c r="H10" s="8"/>
      <c r="I10" s="3"/>
      <c r="J10" s="44"/>
      <c r="K10" s="31"/>
      <c r="L10" s="45"/>
      <c r="M10" s="3"/>
      <c r="N10" s="49" t="s">
        <v>341</v>
      </c>
      <c r="O10" s="37" t="s">
        <v>341</v>
      </c>
      <c r="P10" s="50" t="s">
        <v>341</v>
      </c>
      <c r="Q10" s="3"/>
      <c r="R10" s="36"/>
      <c r="W10" s="100"/>
      <c r="X10" s="100"/>
      <c r="Y10" s="100"/>
      <c r="Z10" s="113"/>
      <c r="AA10" s="113"/>
      <c r="AB10" s="113" t="s">
        <v>341</v>
      </c>
      <c r="AC10" s="113" t="s">
        <v>341</v>
      </c>
      <c r="AD10" s="113" t="s">
        <v>341</v>
      </c>
      <c r="AE10" s="113"/>
      <c r="AF10" s="113"/>
      <c r="AG10" s="100"/>
    </row>
    <row r="11" spans="1:35" x14ac:dyDescent="0.25">
      <c r="A11" s="12"/>
      <c r="B11" s="19"/>
      <c r="C11" s="23" t="s">
        <v>351</v>
      </c>
      <c r="D11" s="24">
        <v>2019</v>
      </c>
      <c r="E11" s="24">
        <v>2019</v>
      </c>
      <c r="F11" s="24">
        <v>2018</v>
      </c>
      <c r="G11" s="17"/>
      <c r="H11" s="78">
        <v>2019</v>
      </c>
      <c r="I11" s="3"/>
      <c r="J11" s="49" t="s">
        <v>329</v>
      </c>
      <c r="K11" s="38" t="s">
        <v>338</v>
      </c>
      <c r="L11" s="50" t="s">
        <v>339</v>
      </c>
      <c r="M11" s="3"/>
      <c r="N11" s="49"/>
      <c r="O11" s="37"/>
      <c r="P11" s="50"/>
      <c r="Q11" s="3"/>
      <c r="R11" s="78">
        <v>2019</v>
      </c>
      <c r="U11" s="93" t="s">
        <v>318</v>
      </c>
      <c r="V11" s="100">
        <v>2018</v>
      </c>
      <c r="W11" s="100">
        <v>2018</v>
      </c>
      <c r="X11" s="100">
        <v>2018</v>
      </c>
      <c r="Y11" s="100"/>
      <c r="Z11" s="113">
        <v>2018</v>
      </c>
      <c r="AA11" s="113"/>
      <c r="AB11" s="100"/>
      <c r="AC11" s="100"/>
      <c r="AD11" s="100"/>
      <c r="AE11" s="100"/>
      <c r="AF11" s="113"/>
      <c r="AG11" s="100"/>
    </row>
    <row r="12" spans="1:35" x14ac:dyDescent="0.25">
      <c r="A12" s="12"/>
      <c r="B12" s="19"/>
      <c r="C12" s="13"/>
      <c r="D12" s="24"/>
      <c r="E12" s="24"/>
      <c r="F12" s="13"/>
      <c r="G12" s="13"/>
      <c r="H12" s="122"/>
      <c r="I12" s="1"/>
      <c r="J12" s="44"/>
      <c r="K12" s="31"/>
      <c r="L12" s="45"/>
      <c r="M12" s="1"/>
      <c r="N12" s="42"/>
      <c r="O12" s="40"/>
      <c r="P12" s="43"/>
      <c r="Q12" s="1"/>
      <c r="R12" s="8"/>
      <c r="S12" s="89"/>
      <c r="V12" s="100"/>
      <c r="X12" s="100"/>
      <c r="Y12" s="100"/>
      <c r="Z12" s="100"/>
      <c r="AD12" s="100"/>
      <c r="AE12" s="100"/>
      <c r="AF12" s="97"/>
      <c r="AI12" s="88"/>
    </row>
    <row r="13" spans="1:35" x14ac:dyDescent="0.25">
      <c r="A13" s="12"/>
      <c r="B13" s="82" t="s">
        <v>330</v>
      </c>
      <c r="C13" s="83">
        <f>SUM(C15:C309)</f>
        <v>5483641</v>
      </c>
      <c r="D13" s="83">
        <f>SUM(D15:D309)</f>
        <v>8317527556.944355</v>
      </c>
      <c r="E13" s="83">
        <f>SUM(E15:E309)</f>
        <v>743306784.92104495</v>
      </c>
      <c r="F13" s="25">
        <f>SUM(F15:F309)</f>
        <v>-85399765</v>
      </c>
      <c r="G13" s="84"/>
      <c r="H13" s="10">
        <f>SUM(H15:H309)</f>
        <v>8232127791.9443569</v>
      </c>
      <c r="I13" s="85"/>
      <c r="J13" s="69">
        <f>SUM(J15:J309)</f>
        <v>-225556841.02711159</v>
      </c>
      <c r="K13" s="33">
        <f>J13/Z13</f>
        <v>-2.6668863975821494E-2</v>
      </c>
      <c r="L13" s="119">
        <f>J13/C13</f>
        <v>-41.132678274728704</v>
      </c>
      <c r="M13" s="85"/>
      <c r="N13" s="69">
        <f>SUM(N15:N309)</f>
        <v>278505425.606592</v>
      </c>
      <c r="O13" s="25">
        <f>SUM(O15:O309)</f>
        <v>108028585.1712001</v>
      </c>
      <c r="P13" s="64">
        <f>SUM(P15:P309)</f>
        <v>-170476840.43539193</v>
      </c>
      <c r="Q13" s="85"/>
      <c r="R13" s="10">
        <f>SUM(R15:R309)</f>
        <v>8061650951.5089655</v>
      </c>
      <c r="S13" s="90"/>
      <c r="T13" s="114" t="s">
        <v>330</v>
      </c>
      <c r="U13" s="94">
        <v>5474083</v>
      </c>
      <c r="V13" s="104">
        <v>8543084397.9714575</v>
      </c>
      <c r="W13" s="104">
        <v>737852600.11983049</v>
      </c>
      <c r="X13" s="104">
        <v>-85399765</v>
      </c>
      <c r="Y13" s="104"/>
      <c r="Z13" s="104">
        <v>8457684632.9714594</v>
      </c>
      <c r="AA13" s="104"/>
      <c r="AB13" s="104">
        <v>278505425.60659206</v>
      </c>
      <c r="AC13" s="104">
        <v>108028585.17120013</v>
      </c>
      <c r="AD13" s="104">
        <v>-170476840.43539196</v>
      </c>
      <c r="AE13" s="104"/>
      <c r="AF13" s="105">
        <v>8287207792.5360689</v>
      </c>
      <c r="AG13" s="106"/>
      <c r="AH13" s="116">
        <f>COUNT(AH15:AH309)</f>
        <v>295</v>
      </c>
    </row>
    <row r="14" spans="1:35" s="28" customFormat="1" x14ac:dyDescent="0.25">
      <c r="A14" s="27"/>
      <c r="B14" s="27"/>
      <c r="C14" s="27"/>
      <c r="D14" s="27"/>
      <c r="E14" s="27"/>
      <c r="F14" s="29"/>
      <c r="G14" s="27"/>
      <c r="H14" s="76"/>
      <c r="J14" s="70"/>
      <c r="K14" s="34"/>
      <c r="L14" s="66"/>
      <c r="N14" s="51"/>
      <c r="O14" s="52"/>
      <c r="P14" s="53"/>
      <c r="R14" s="73"/>
      <c r="S14" s="91"/>
      <c r="T14" s="115"/>
      <c r="U14" s="95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8"/>
      <c r="AG14" s="109"/>
      <c r="AH14" s="118"/>
      <c r="AI14" s="92"/>
    </row>
    <row r="15" spans="1:35" x14ac:dyDescent="0.25">
      <c r="A15" s="6">
        <v>20</v>
      </c>
      <c r="B15" s="6" t="s">
        <v>6</v>
      </c>
      <c r="C15" s="7">
        <v>16769</v>
      </c>
      <c r="D15" s="7">
        <v>31820179.346889332</v>
      </c>
      <c r="E15" s="7">
        <v>8495644.5147303212</v>
      </c>
      <c r="F15" s="57">
        <v>-2572187</v>
      </c>
      <c r="H15" s="39">
        <f t="shared" ref="H15:H78" si="0">D15+F15</f>
        <v>29247992.346889332</v>
      </c>
      <c r="J15" s="71">
        <f t="shared" ref="J15:J78" si="1">H15-Z15</f>
        <v>-593459.58102951199</v>
      </c>
      <c r="K15" s="35">
        <f t="shared" ref="K15:K78" si="2">J15/Z15</f>
        <v>-1.9887088016461003E-2</v>
      </c>
      <c r="L15" s="65">
        <f t="shared" ref="L15:L78" si="3">J15/C15</f>
        <v>-35.390278551464725</v>
      </c>
      <c r="N15" s="54">
        <v>934108.87631999992</v>
      </c>
      <c r="O15" s="55">
        <v>350406.41520000005</v>
      </c>
      <c r="P15" s="56">
        <f t="shared" ref="P15:P78" si="4">O15-N15</f>
        <v>-583702.46111999988</v>
      </c>
      <c r="R15" s="74">
        <f t="shared" ref="R15:R78" si="5">H15+P15</f>
        <v>28664289.885769334</v>
      </c>
      <c r="S15" s="55"/>
      <c r="T15" s="112" t="s">
        <v>6</v>
      </c>
      <c r="U15" s="93">
        <v>16923</v>
      </c>
      <c r="V15" s="93">
        <v>32413638.927918844</v>
      </c>
      <c r="W15" s="93">
        <v>8804862.2601223495</v>
      </c>
      <c r="X15" s="93">
        <v>-2572187</v>
      </c>
      <c r="Z15" s="103">
        <v>29841451.927918844</v>
      </c>
      <c r="AB15" s="93">
        <v>934108.87631999992</v>
      </c>
      <c r="AC15" s="93">
        <v>350406.41520000005</v>
      </c>
      <c r="AD15" s="93">
        <v>-583702.46111999988</v>
      </c>
      <c r="AF15" s="103">
        <v>29257749.466798846</v>
      </c>
      <c r="AH15" s="116">
        <v>20</v>
      </c>
      <c r="AI15" s="57"/>
    </row>
    <row r="16" spans="1:35" x14ac:dyDescent="0.25">
      <c r="A16" s="6">
        <v>5</v>
      </c>
      <c r="B16" s="6" t="s">
        <v>0</v>
      </c>
      <c r="C16" s="7">
        <v>9831</v>
      </c>
      <c r="D16" s="7">
        <v>33280513.14615798</v>
      </c>
      <c r="E16" s="7">
        <v>9628273.4419120643</v>
      </c>
      <c r="F16" s="57">
        <v>1144765</v>
      </c>
      <c r="H16" s="39">
        <f t="shared" si="0"/>
        <v>34425278.14615798</v>
      </c>
      <c r="J16" s="71">
        <f t="shared" si="1"/>
        <v>-643862.00961583853</v>
      </c>
      <c r="K16" s="35">
        <f t="shared" si="2"/>
        <v>-1.8359788884354283E-2</v>
      </c>
      <c r="L16" s="65">
        <f t="shared" si="3"/>
        <v>-65.493033223053459</v>
      </c>
      <c r="N16" s="54">
        <v>551168.90879999998</v>
      </c>
      <c r="O16" s="55">
        <v>2841606.5303999996</v>
      </c>
      <c r="P16" s="56">
        <f t="shared" si="4"/>
        <v>2290437.6215999997</v>
      </c>
      <c r="R16" s="74">
        <f t="shared" si="5"/>
        <v>36715715.767757982</v>
      </c>
      <c r="S16" s="55"/>
      <c r="T16" s="112" t="s">
        <v>0</v>
      </c>
      <c r="U16" s="93">
        <v>9899</v>
      </c>
      <c r="V16" s="93">
        <v>33924375.155773818</v>
      </c>
      <c r="W16" s="93">
        <v>9852634.9808945488</v>
      </c>
      <c r="X16" s="93">
        <v>1144765</v>
      </c>
      <c r="Z16" s="103">
        <v>35069140.155773818</v>
      </c>
      <c r="AB16" s="93">
        <v>551168.90879999998</v>
      </c>
      <c r="AC16" s="93">
        <v>2841606.5303999996</v>
      </c>
      <c r="AD16" s="93">
        <v>2290437.6215999997</v>
      </c>
      <c r="AF16" s="103">
        <v>37359577.777373821</v>
      </c>
      <c r="AH16" s="116">
        <v>5</v>
      </c>
      <c r="AI16" s="57"/>
    </row>
    <row r="17" spans="1:35" x14ac:dyDescent="0.25">
      <c r="A17" s="6">
        <v>9</v>
      </c>
      <c r="B17" s="6" t="s">
        <v>1</v>
      </c>
      <c r="C17" s="7">
        <v>2610</v>
      </c>
      <c r="D17" s="7">
        <v>9219918.0401159674</v>
      </c>
      <c r="E17" s="7">
        <v>2684890.9304128378</v>
      </c>
      <c r="F17" s="57">
        <v>-559170</v>
      </c>
      <c r="H17" s="39">
        <f t="shared" si="0"/>
        <v>8660748.0401159674</v>
      </c>
      <c r="J17" s="71">
        <f t="shared" si="1"/>
        <v>-362715.42900262773</v>
      </c>
      <c r="K17" s="35">
        <f t="shared" si="2"/>
        <v>-4.0196918870893092E-2</v>
      </c>
      <c r="L17" s="65">
        <f t="shared" si="3"/>
        <v>-138.97142873663898</v>
      </c>
      <c r="N17" s="54">
        <v>44281.055999999997</v>
      </c>
      <c r="O17" s="55">
        <v>19535.760000000002</v>
      </c>
      <c r="P17" s="56">
        <f t="shared" si="4"/>
        <v>-24745.295999999995</v>
      </c>
      <c r="R17" s="74">
        <f t="shared" si="5"/>
        <v>8636002.7441159673</v>
      </c>
      <c r="S17" s="55"/>
      <c r="T17" s="112" t="s">
        <v>1</v>
      </c>
      <c r="U17" s="93">
        <v>2639</v>
      </c>
      <c r="V17" s="93">
        <v>9582633.4691185951</v>
      </c>
      <c r="W17" s="93">
        <v>2812527.3668018612</v>
      </c>
      <c r="X17" s="93">
        <v>-559170</v>
      </c>
      <c r="Z17" s="103">
        <v>9023463.4691185951</v>
      </c>
      <c r="AB17" s="93">
        <v>44281.055999999997</v>
      </c>
      <c r="AC17" s="93">
        <v>19535.760000000002</v>
      </c>
      <c r="AD17" s="93">
        <v>-24745.295999999995</v>
      </c>
      <c r="AF17" s="103">
        <v>8998718.173118595</v>
      </c>
      <c r="AH17" s="116">
        <v>9</v>
      </c>
      <c r="AI17" s="57"/>
    </row>
    <row r="18" spans="1:35" x14ac:dyDescent="0.25">
      <c r="A18" s="6">
        <v>10</v>
      </c>
      <c r="B18" s="6" t="s">
        <v>2</v>
      </c>
      <c r="C18" s="7">
        <v>11713</v>
      </c>
      <c r="D18" s="7">
        <v>38145584.512051605</v>
      </c>
      <c r="E18" s="7">
        <v>11435967.162085092</v>
      </c>
      <c r="F18" s="57">
        <v>-724360</v>
      </c>
      <c r="H18" s="39">
        <f t="shared" si="0"/>
        <v>37421224.512051605</v>
      </c>
      <c r="J18" s="71">
        <f t="shared" si="1"/>
        <v>-971124.27314969152</v>
      </c>
      <c r="K18" s="35">
        <f t="shared" si="2"/>
        <v>-2.5294734598890204E-2</v>
      </c>
      <c r="L18" s="65">
        <f t="shared" si="3"/>
        <v>-82.909952458780111</v>
      </c>
      <c r="N18" s="54">
        <v>170221.58880000003</v>
      </c>
      <c r="O18" s="55">
        <v>122489.21519999999</v>
      </c>
      <c r="P18" s="56">
        <f t="shared" si="4"/>
        <v>-47732.373600000035</v>
      </c>
      <c r="R18" s="74">
        <f t="shared" si="5"/>
        <v>37373492.138451606</v>
      </c>
      <c r="S18" s="55"/>
      <c r="T18" s="112" t="s">
        <v>2</v>
      </c>
      <c r="U18" s="93">
        <v>11907</v>
      </c>
      <c r="V18" s="93">
        <v>39116708.785201296</v>
      </c>
      <c r="W18" s="93">
        <v>11667547.489991523</v>
      </c>
      <c r="X18" s="93">
        <v>-724360</v>
      </c>
      <c r="Z18" s="103">
        <v>38392348.785201296</v>
      </c>
      <c r="AB18" s="93">
        <v>170221.58880000003</v>
      </c>
      <c r="AC18" s="93">
        <v>122489.21519999999</v>
      </c>
      <c r="AD18" s="93">
        <v>-47732.373600000035</v>
      </c>
      <c r="AF18" s="103">
        <v>38344616.411601298</v>
      </c>
      <c r="AH18" s="116">
        <v>10</v>
      </c>
      <c r="AI18" s="57"/>
    </row>
    <row r="19" spans="1:35" x14ac:dyDescent="0.25">
      <c r="A19" s="6">
        <v>16</v>
      </c>
      <c r="B19" s="6" t="s">
        <v>3</v>
      </c>
      <c r="C19" s="7">
        <v>8248</v>
      </c>
      <c r="D19" s="7">
        <v>18365049.068084907</v>
      </c>
      <c r="E19" s="7">
        <v>4409800.2676933007</v>
      </c>
      <c r="F19" s="57">
        <v>-548193</v>
      </c>
      <c r="H19" s="39">
        <f t="shared" si="0"/>
        <v>17816856.068084907</v>
      </c>
      <c r="J19" s="71">
        <f t="shared" si="1"/>
        <v>289581.72825183719</v>
      </c>
      <c r="K19" s="35">
        <f t="shared" si="2"/>
        <v>1.6521777581453387E-2</v>
      </c>
      <c r="L19" s="65">
        <f t="shared" si="3"/>
        <v>35.109326897652423</v>
      </c>
      <c r="N19" s="54">
        <v>193898.92992</v>
      </c>
      <c r="O19" s="55">
        <v>1030250.8632000001</v>
      </c>
      <c r="P19" s="56">
        <f t="shared" si="4"/>
        <v>836351.93328000011</v>
      </c>
      <c r="R19" s="74">
        <f t="shared" si="5"/>
        <v>18653208.001364905</v>
      </c>
      <c r="S19" s="55"/>
      <c r="T19" s="112" t="s">
        <v>3</v>
      </c>
      <c r="U19" s="93">
        <v>8323</v>
      </c>
      <c r="V19" s="93">
        <v>18075467.33983307</v>
      </c>
      <c r="W19" s="93">
        <v>4102731.6472636163</v>
      </c>
      <c r="X19" s="93">
        <v>-548193</v>
      </c>
      <c r="Z19" s="103">
        <v>17527274.33983307</v>
      </c>
      <c r="AB19" s="93">
        <v>193898.92992</v>
      </c>
      <c r="AC19" s="93">
        <v>1030250.8632000001</v>
      </c>
      <c r="AD19" s="93">
        <v>836351.93328000011</v>
      </c>
      <c r="AF19" s="103">
        <v>18363626.273113068</v>
      </c>
      <c r="AH19" s="116">
        <v>16</v>
      </c>
      <c r="AI19" s="57"/>
    </row>
    <row r="20" spans="1:35" x14ac:dyDescent="0.25">
      <c r="A20" s="6">
        <v>18</v>
      </c>
      <c r="B20" s="6" t="s">
        <v>4</v>
      </c>
      <c r="C20" s="7">
        <v>4990</v>
      </c>
      <c r="D20" s="7">
        <v>7497899.7460277881</v>
      </c>
      <c r="E20" s="7">
        <v>1399143.1418144405</v>
      </c>
      <c r="F20" s="57">
        <v>-245390</v>
      </c>
      <c r="H20" s="39">
        <f t="shared" si="0"/>
        <v>7252509.7460277881</v>
      </c>
      <c r="J20" s="71">
        <f t="shared" si="1"/>
        <v>-315829.30299444031</v>
      </c>
      <c r="K20" s="35">
        <f t="shared" si="2"/>
        <v>-4.1730332236535182E-2</v>
      </c>
      <c r="L20" s="65">
        <f t="shared" si="3"/>
        <v>-63.292445489867795</v>
      </c>
      <c r="N20" s="54">
        <v>312975.89903999999</v>
      </c>
      <c r="O20" s="55">
        <v>819199.53600000008</v>
      </c>
      <c r="P20" s="56">
        <f t="shared" si="4"/>
        <v>506223.63696000009</v>
      </c>
      <c r="R20" s="74">
        <f t="shared" si="5"/>
        <v>7758733.3829877879</v>
      </c>
      <c r="S20" s="55"/>
      <c r="T20" s="112" t="s">
        <v>4</v>
      </c>
      <c r="U20" s="93">
        <v>5046</v>
      </c>
      <c r="V20" s="93">
        <v>7813729.0490222285</v>
      </c>
      <c r="W20" s="93">
        <v>1426137.8073441957</v>
      </c>
      <c r="X20" s="93">
        <v>-245390</v>
      </c>
      <c r="Z20" s="103">
        <v>7568339.0490222285</v>
      </c>
      <c r="AB20" s="93">
        <v>312975.89903999999</v>
      </c>
      <c r="AC20" s="93">
        <v>819199.53600000008</v>
      </c>
      <c r="AD20" s="93">
        <v>506223.63696000009</v>
      </c>
      <c r="AF20" s="103">
        <v>8074562.6859822283</v>
      </c>
      <c r="AH20" s="116">
        <v>18</v>
      </c>
      <c r="AI20" s="57"/>
    </row>
    <row r="21" spans="1:35" x14ac:dyDescent="0.25">
      <c r="A21" s="6">
        <v>19</v>
      </c>
      <c r="B21" s="6" t="s">
        <v>5</v>
      </c>
      <c r="C21" s="7">
        <v>3991</v>
      </c>
      <c r="D21" s="7">
        <v>6347099.6134902742</v>
      </c>
      <c r="E21" s="7">
        <v>1809124.0422651533</v>
      </c>
      <c r="F21" s="57">
        <v>-647945</v>
      </c>
      <c r="H21" s="39">
        <f t="shared" si="0"/>
        <v>5699154.6134902742</v>
      </c>
      <c r="J21" s="71">
        <f t="shared" si="1"/>
        <v>-299846.79996594507</v>
      </c>
      <c r="K21" s="35">
        <f t="shared" si="2"/>
        <v>-4.9982785350469454E-2</v>
      </c>
      <c r="L21" s="65">
        <f t="shared" si="3"/>
        <v>-75.130744165859454</v>
      </c>
      <c r="N21" s="54">
        <v>255384.47856000002</v>
      </c>
      <c r="O21" s="55">
        <v>117475.0368</v>
      </c>
      <c r="P21" s="56">
        <f t="shared" si="4"/>
        <v>-137909.44176000002</v>
      </c>
      <c r="R21" s="74">
        <f t="shared" si="5"/>
        <v>5561245.1717302743</v>
      </c>
      <c r="S21" s="55"/>
      <c r="T21" s="112" t="s">
        <v>5</v>
      </c>
      <c r="U21" s="93">
        <v>3984</v>
      </c>
      <c r="V21" s="93">
        <v>6646946.4134562192</v>
      </c>
      <c r="W21" s="93">
        <v>1755077.788310806</v>
      </c>
      <c r="X21" s="93">
        <v>-647945</v>
      </c>
      <c r="Z21" s="103">
        <v>5999001.4134562192</v>
      </c>
      <c r="AB21" s="93">
        <v>255384.47856000002</v>
      </c>
      <c r="AC21" s="93">
        <v>117475.0368</v>
      </c>
      <c r="AD21" s="93">
        <v>-137909.44176000002</v>
      </c>
      <c r="AF21" s="103">
        <v>5861091.9716962194</v>
      </c>
      <c r="AH21" s="116">
        <v>19</v>
      </c>
      <c r="AI21" s="57"/>
    </row>
    <row r="22" spans="1:35" x14ac:dyDescent="0.25">
      <c r="A22" s="6">
        <v>46</v>
      </c>
      <c r="B22" s="6" t="s">
        <v>7</v>
      </c>
      <c r="C22" s="7">
        <v>1416</v>
      </c>
      <c r="D22" s="7">
        <v>5492854.3250714028</v>
      </c>
      <c r="E22" s="7">
        <v>1172379.188040545</v>
      </c>
      <c r="F22" s="57">
        <v>-353055</v>
      </c>
      <c r="H22" s="39">
        <f t="shared" si="0"/>
        <v>5139799.3250714028</v>
      </c>
      <c r="J22" s="71">
        <f t="shared" si="1"/>
        <v>-195183.76883776672</v>
      </c>
      <c r="K22" s="35">
        <f t="shared" si="2"/>
        <v>-3.6585639617228341E-2</v>
      </c>
      <c r="L22" s="65">
        <f t="shared" si="3"/>
        <v>-137.84164465943977</v>
      </c>
      <c r="N22" s="54">
        <v>42874.48128</v>
      </c>
      <c r="O22" s="55">
        <v>127763.8704</v>
      </c>
      <c r="P22" s="56">
        <f t="shared" si="4"/>
        <v>84889.389120000007</v>
      </c>
      <c r="R22" s="74">
        <f t="shared" si="5"/>
        <v>5224688.7141914032</v>
      </c>
      <c r="S22" s="55"/>
      <c r="T22" s="112" t="s">
        <v>7</v>
      </c>
      <c r="U22" s="93">
        <v>1453</v>
      </c>
      <c r="V22" s="93">
        <v>5688038.0939091695</v>
      </c>
      <c r="W22" s="93">
        <v>1127235.5798361907</v>
      </c>
      <c r="X22" s="93">
        <v>-353055</v>
      </c>
      <c r="Z22" s="103">
        <v>5334983.0939091695</v>
      </c>
      <c r="AB22" s="93">
        <v>42874.48128</v>
      </c>
      <c r="AC22" s="93">
        <v>127763.8704</v>
      </c>
      <c r="AD22" s="93">
        <v>84889.389120000007</v>
      </c>
      <c r="AF22" s="103">
        <v>5419872.48302917</v>
      </c>
      <c r="AH22" s="116">
        <v>46</v>
      </c>
      <c r="AI22" s="57"/>
    </row>
    <row r="23" spans="1:35" x14ac:dyDescent="0.25">
      <c r="A23" s="6">
        <v>47</v>
      </c>
      <c r="B23" s="6" t="s">
        <v>8</v>
      </c>
      <c r="C23" s="7">
        <v>1893</v>
      </c>
      <c r="D23" s="7">
        <v>8847319.4599619098</v>
      </c>
      <c r="E23" s="7">
        <v>1604521.143704372</v>
      </c>
      <c r="F23" s="57">
        <v>64079</v>
      </c>
      <c r="H23" s="39">
        <f t="shared" si="0"/>
        <v>8911398.4599619098</v>
      </c>
      <c r="J23" s="71">
        <f t="shared" si="1"/>
        <v>170323.84605663829</v>
      </c>
      <c r="K23" s="35">
        <f t="shared" si="2"/>
        <v>1.9485458433873531E-2</v>
      </c>
      <c r="L23" s="65">
        <f t="shared" si="3"/>
        <v>89.975618624742893</v>
      </c>
      <c r="N23" s="54">
        <v>13023.84</v>
      </c>
      <c r="O23" s="55">
        <v>6511.92</v>
      </c>
      <c r="P23" s="56">
        <f t="shared" si="4"/>
        <v>-6511.92</v>
      </c>
      <c r="R23" s="74">
        <f t="shared" si="5"/>
        <v>8904886.5399619099</v>
      </c>
      <c r="S23" s="55"/>
      <c r="T23" s="112" t="s">
        <v>8</v>
      </c>
      <c r="U23" s="93">
        <v>1872</v>
      </c>
      <c r="V23" s="93">
        <v>8676995.6139052715</v>
      </c>
      <c r="W23" s="93">
        <v>1572747.5985844694</v>
      </c>
      <c r="X23" s="93">
        <v>64079</v>
      </c>
      <c r="Z23" s="103">
        <v>8741074.6139052715</v>
      </c>
      <c r="AB23" s="93">
        <v>13023.84</v>
      </c>
      <c r="AC23" s="93">
        <v>6511.92</v>
      </c>
      <c r="AD23" s="93">
        <v>-6511.92</v>
      </c>
      <c r="AF23" s="103">
        <v>8734562.6939052716</v>
      </c>
      <c r="AH23" s="116">
        <v>47</v>
      </c>
      <c r="AI23" s="57"/>
    </row>
    <row r="24" spans="1:35" x14ac:dyDescent="0.25">
      <c r="A24" s="6">
        <v>49</v>
      </c>
      <c r="B24" s="6" t="s">
        <v>9</v>
      </c>
      <c r="C24" s="7">
        <v>279044</v>
      </c>
      <c r="D24" s="7">
        <v>57694941.59249416</v>
      </c>
      <c r="E24" s="7">
        <v>-170954421.38466436</v>
      </c>
      <c r="F24" s="57">
        <v>-16243523</v>
      </c>
      <c r="H24" s="39">
        <f t="shared" si="0"/>
        <v>41451418.59249416</v>
      </c>
      <c r="J24" s="71">
        <f t="shared" si="1"/>
        <v>-623840.28768894076</v>
      </c>
      <c r="K24" s="35">
        <f t="shared" si="2"/>
        <v>-1.4826772414293128E-2</v>
      </c>
      <c r="L24" s="65">
        <f t="shared" si="3"/>
        <v>-2.235634121102553</v>
      </c>
      <c r="N24" s="54">
        <v>16107679.535328005</v>
      </c>
      <c r="O24" s="55">
        <v>2281516.2911999994</v>
      </c>
      <c r="P24" s="56">
        <f t="shared" si="4"/>
        <v>-13826163.244128006</v>
      </c>
      <c r="R24" s="74">
        <f t="shared" si="5"/>
        <v>27625255.348366156</v>
      </c>
      <c r="S24" s="55"/>
      <c r="T24" s="112" t="s">
        <v>9</v>
      </c>
      <c r="U24" s="93">
        <v>274583</v>
      </c>
      <c r="V24" s="93">
        <v>58318781.880183101</v>
      </c>
      <c r="W24" s="93">
        <v>-173399148.99325478</v>
      </c>
      <c r="X24" s="93">
        <v>-16243523</v>
      </c>
      <c r="Z24" s="103">
        <v>42075258.880183101</v>
      </c>
      <c r="AB24" s="93">
        <v>16107679.535328005</v>
      </c>
      <c r="AC24" s="93">
        <v>2281516.2911999994</v>
      </c>
      <c r="AD24" s="93">
        <v>-13826163.244128006</v>
      </c>
      <c r="AF24" s="103">
        <v>28249095.636055097</v>
      </c>
      <c r="AH24" s="116">
        <v>49</v>
      </c>
      <c r="AI24" s="57"/>
    </row>
    <row r="25" spans="1:35" x14ac:dyDescent="0.25">
      <c r="A25" s="6">
        <v>50</v>
      </c>
      <c r="B25" s="6" t="s">
        <v>10</v>
      </c>
      <c r="C25" s="7">
        <v>11910</v>
      </c>
      <c r="D25" s="7">
        <v>23647668.402764279</v>
      </c>
      <c r="E25" s="7">
        <v>4056643.8795504547</v>
      </c>
      <c r="F25" s="57">
        <v>-1209447</v>
      </c>
      <c r="H25" s="39">
        <f t="shared" si="0"/>
        <v>22438221.402764279</v>
      </c>
      <c r="J25" s="71">
        <f t="shared" si="1"/>
        <v>-456319.48683098331</v>
      </c>
      <c r="K25" s="35">
        <f t="shared" si="2"/>
        <v>-1.9931366566008055E-2</v>
      </c>
      <c r="L25" s="65">
        <f t="shared" si="3"/>
        <v>-38.313978743155609</v>
      </c>
      <c r="N25" s="54">
        <v>195409.69535999998</v>
      </c>
      <c r="O25" s="55">
        <v>368835.14879999997</v>
      </c>
      <c r="P25" s="56">
        <f t="shared" si="4"/>
        <v>173425.45343999998</v>
      </c>
      <c r="R25" s="74">
        <f t="shared" si="5"/>
        <v>22611646.856204279</v>
      </c>
      <c r="S25" s="55"/>
      <c r="T25" s="112" t="s">
        <v>10</v>
      </c>
      <c r="U25" s="93">
        <v>12004</v>
      </c>
      <c r="V25" s="93">
        <v>24103987.889595263</v>
      </c>
      <c r="W25" s="93">
        <v>4092048.4319960959</v>
      </c>
      <c r="X25" s="93">
        <v>-1209447</v>
      </c>
      <c r="Z25" s="103">
        <v>22894540.889595263</v>
      </c>
      <c r="AB25" s="93">
        <v>195409.69535999998</v>
      </c>
      <c r="AC25" s="93">
        <v>368835.14879999997</v>
      </c>
      <c r="AD25" s="93">
        <v>173425.45343999998</v>
      </c>
      <c r="AF25" s="103">
        <v>23067966.343035262</v>
      </c>
      <c r="AH25" s="116">
        <v>50</v>
      </c>
      <c r="AI25" s="57"/>
    </row>
    <row r="26" spans="1:35" x14ac:dyDescent="0.25">
      <c r="A26" s="6">
        <v>51</v>
      </c>
      <c r="B26" s="6" t="s">
        <v>11</v>
      </c>
      <c r="C26" s="7">
        <v>9521</v>
      </c>
      <c r="D26" s="7">
        <v>11410781.032688366</v>
      </c>
      <c r="E26" s="7">
        <v>-2768790.9391019815</v>
      </c>
      <c r="F26" s="57">
        <v>-885295</v>
      </c>
      <c r="H26" s="39">
        <f t="shared" si="0"/>
        <v>10525486.032688366</v>
      </c>
      <c r="J26" s="71">
        <f t="shared" si="1"/>
        <v>-1059762.8730645459</v>
      </c>
      <c r="K26" s="35">
        <f t="shared" si="2"/>
        <v>-9.1475192435295644E-2</v>
      </c>
      <c r="L26" s="65">
        <f t="shared" si="3"/>
        <v>-111.30793751334376</v>
      </c>
      <c r="N26" s="54">
        <v>282083.35056000005</v>
      </c>
      <c r="O26" s="55">
        <v>241201.51680000004</v>
      </c>
      <c r="P26" s="56">
        <f t="shared" si="4"/>
        <v>-40881.833760000009</v>
      </c>
      <c r="R26" s="74">
        <f t="shared" si="5"/>
        <v>10484604.198928365</v>
      </c>
      <c r="S26" s="55"/>
      <c r="T26" s="112" t="s">
        <v>11</v>
      </c>
      <c r="U26" s="93">
        <v>9418</v>
      </c>
      <c r="V26" s="93">
        <v>12470543.905752912</v>
      </c>
      <c r="W26" s="93">
        <v>-2553061.4909729874</v>
      </c>
      <c r="X26" s="93">
        <v>-885295</v>
      </c>
      <c r="Z26" s="103">
        <v>11585248.905752912</v>
      </c>
      <c r="AB26" s="93">
        <v>282083.35056000005</v>
      </c>
      <c r="AC26" s="93">
        <v>241201.51680000004</v>
      </c>
      <c r="AD26" s="93">
        <v>-40881.833760000009</v>
      </c>
      <c r="AF26" s="103">
        <v>11544367.071992911</v>
      </c>
      <c r="AH26" s="116">
        <v>51</v>
      </c>
      <c r="AI26" s="57"/>
    </row>
    <row r="27" spans="1:35" x14ac:dyDescent="0.25">
      <c r="A27" s="6">
        <v>52</v>
      </c>
      <c r="B27" s="6" t="s">
        <v>12</v>
      </c>
      <c r="C27" s="7">
        <v>2499</v>
      </c>
      <c r="D27" s="7">
        <v>8482190.9561315626</v>
      </c>
      <c r="E27" s="7">
        <v>2015994.7059220311</v>
      </c>
      <c r="F27" s="57">
        <v>117525</v>
      </c>
      <c r="H27" s="39">
        <f t="shared" si="0"/>
        <v>8599715.9561315626</v>
      </c>
      <c r="J27" s="71">
        <f t="shared" si="1"/>
        <v>239297.78941502515</v>
      </c>
      <c r="K27" s="35">
        <f t="shared" si="2"/>
        <v>2.8622705783747506E-2</v>
      </c>
      <c r="L27" s="65">
        <f t="shared" si="3"/>
        <v>95.757418733503457</v>
      </c>
      <c r="N27" s="54">
        <v>33861.983999999997</v>
      </c>
      <c r="O27" s="55">
        <v>41741.407200000001</v>
      </c>
      <c r="P27" s="56">
        <f t="shared" si="4"/>
        <v>7879.4232000000047</v>
      </c>
      <c r="R27" s="74">
        <f t="shared" si="5"/>
        <v>8607595.3793315627</v>
      </c>
      <c r="S27" s="55"/>
      <c r="T27" s="112" t="s">
        <v>12</v>
      </c>
      <c r="U27" s="93">
        <v>2535</v>
      </c>
      <c r="V27" s="93">
        <v>8242893.1667165374</v>
      </c>
      <c r="W27" s="93">
        <v>1827507.7530716273</v>
      </c>
      <c r="X27" s="93">
        <v>117525</v>
      </c>
      <c r="Z27" s="103">
        <v>8360418.1667165374</v>
      </c>
      <c r="AB27" s="93">
        <v>33861.983999999997</v>
      </c>
      <c r="AC27" s="93">
        <v>41741.407200000001</v>
      </c>
      <c r="AD27" s="93">
        <v>7879.4232000000047</v>
      </c>
      <c r="AF27" s="103">
        <v>8368297.5899165375</v>
      </c>
      <c r="AH27" s="116">
        <v>52</v>
      </c>
      <c r="AI27" s="57"/>
    </row>
    <row r="28" spans="1:35" x14ac:dyDescent="0.25">
      <c r="A28" s="6">
        <v>61</v>
      </c>
      <c r="B28" s="6" t="s">
        <v>13</v>
      </c>
      <c r="C28" s="7">
        <v>17185</v>
      </c>
      <c r="D28" s="7">
        <v>39255136.895329528</v>
      </c>
      <c r="E28" s="7">
        <v>8768816.1063379459</v>
      </c>
      <c r="F28" s="57">
        <v>635702</v>
      </c>
      <c r="H28" s="39">
        <f t="shared" si="0"/>
        <v>39890838.895329528</v>
      </c>
      <c r="J28" s="71">
        <f t="shared" si="1"/>
        <v>-108419.26616069674</v>
      </c>
      <c r="K28" s="35">
        <f t="shared" si="2"/>
        <v>-2.7105319234414882E-3</v>
      </c>
      <c r="L28" s="65">
        <f t="shared" si="3"/>
        <v>-6.3089476962872704</v>
      </c>
      <c r="N28" s="54">
        <v>256413.36192</v>
      </c>
      <c r="O28" s="55">
        <v>547001.28</v>
      </c>
      <c r="P28" s="56">
        <f t="shared" si="4"/>
        <v>290587.91808000003</v>
      </c>
      <c r="R28" s="74">
        <f t="shared" si="5"/>
        <v>40181426.81340953</v>
      </c>
      <c r="S28" s="55"/>
      <c r="T28" s="112" t="s">
        <v>13</v>
      </c>
      <c r="U28" s="93">
        <v>17332</v>
      </c>
      <c r="V28" s="93">
        <v>39363556.161490224</v>
      </c>
      <c r="W28" s="93">
        <v>8641080.2200160008</v>
      </c>
      <c r="X28" s="93">
        <v>635702</v>
      </c>
      <c r="Z28" s="103">
        <v>39999258.161490224</v>
      </c>
      <c r="AB28" s="93">
        <v>256413.36192</v>
      </c>
      <c r="AC28" s="93">
        <v>547001.28</v>
      </c>
      <c r="AD28" s="93">
        <v>290587.91808000003</v>
      </c>
      <c r="AF28" s="103">
        <v>40289846.079570226</v>
      </c>
      <c r="AH28" s="116">
        <v>61</v>
      </c>
      <c r="AI28" s="57"/>
    </row>
    <row r="29" spans="1:35" x14ac:dyDescent="0.25">
      <c r="A29" s="6">
        <v>69</v>
      </c>
      <c r="B29" s="6" t="s">
        <v>14</v>
      </c>
      <c r="C29" s="7">
        <v>7251</v>
      </c>
      <c r="D29" s="7">
        <v>22604559.54850943</v>
      </c>
      <c r="E29" s="7">
        <v>6624818.7573282924</v>
      </c>
      <c r="F29" s="57">
        <v>335289</v>
      </c>
      <c r="H29" s="39">
        <f t="shared" si="0"/>
        <v>22939848.54850943</v>
      </c>
      <c r="J29" s="71">
        <f t="shared" si="1"/>
        <v>-609294.20643006265</v>
      </c>
      <c r="K29" s="35">
        <f t="shared" si="2"/>
        <v>-2.5873307269423284E-2</v>
      </c>
      <c r="L29" s="65">
        <f t="shared" si="3"/>
        <v>-84.028989991733923</v>
      </c>
      <c r="N29" s="54">
        <v>49777.116479999997</v>
      </c>
      <c r="O29" s="55">
        <v>282682.4472</v>
      </c>
      <c r="P29" s="56">
        <f t="shared" si="4"/>
        <v>232905.33072</v>
      </c>
      <c r="R29" s="74">
        <f t="shared" si="5"/>
        <v>23172753.87922943</v>
      </c>
      <c r="S29" s="55"/>
      <c r="T29" s="112" t="s">
        <v>14</v>
      </c>
      <c r="U29" s="93">
        <v>7332</v>
      </c>
      <c r="V29" s="93">
        <v>23213853.754939493</v>
      </c>
      <c r="W29" s="93">
        <v>6768100.2613345459</v>
      </c>
      <c r="X29" s="93">
        <v>335289</v>
      </c>
      <c r="Z29" s="103">
        <v>23549142.754939493</v>
      </c>
      <c r="AB29" s="93">
        <v>49777.116479999997</v>
      </c>
      <c r="AC29" s="93">
        <v>282682.4472</v>
      </c>
      <c r="AD29" s="93">
        <v>232905.33072</v>
      </c>
      <c r="AF29" s="103">
        <v>23782048.085659493</v>
      </c>
      <c r="AH29" s="116">
        <v>69</v>
      </c>
      <c r="AI29" s="57"/>
    </row>
    <row r="30" spans="1:35" x14ac:dyDescent="0.25">
      <c r="A30" s="6">
        <v>71</v>
      </c>
      <c r="B30" s="6" t="s">
        <v>15</v>
      </c>
      <c r="C30" s="7">
        <v>6970</v>
      </c>
      <c r="D30" s="7">
        <v>24094286.765521564</v>
      </c>
      <c r="E30" s="7">
        <v>7275081.2087298203</v>
      </c>
      <c r="F30" s="57">
        <v>1150048</v>
      </c>
      <c r="H30" s="39">
        <f t="shared" si="0"/>
        <v>25244334.765521564</v>
      </c>
      <c r="J30" s="71">
        <f t="shared" si="1"/>
        <v>-273007.43907946721</v>
      </c>
      <c r="K30" s="35">
        <f t="shared" si="2"/>
        <v>-1.0698897905999052E-2</v>
      </c>
      <c r="L30" s="65">
        <f t="shared" si="3"/>
        <v>-39.168929566638049</v>
      </c>
      <c r="N30" s="54">
        <v>131605.9032</v>
      </c>
      <c r="O30" s="55">
        <v>148536.8952</v>
      </c>
      <c r="P30" s="56">
        <f t="shared" si="4"/>
        <v>16930.991999999998</v>
      </c>
      <c r="R30" s="74">
        <f t="shared" si="5"/>
        <v>25261265.757521562</v>
      </c>
      <c r="S30" s="55"/>
      <c r="T30" s="112" t="s">
        <v>15</v>
      </c>
      <c r="U30" s="93">
        <v>7098</v>
      </c>
      <c r="V30" s="93">
        <v>24367294.204601031</v>
      </c>
      <c r="W30" s="93">
        <v>7198116.4800254554</v>
      </c>
      <c r="X30" s="93">
        <v>1150048</v>
      </c>
      <c r="Z30" s="103">
        <v>25517342.204601031</v>
      </c>
      <c r="AB30" s="93">
        <v>131605.9032</v>
      </c>
      <c r="AC30" s="93">
        <v>148536.8952</v>
      </c>
      <c r="AD30" s="93">
        <v>16930.991999999998</v>
      </c>
      <c r="AF30" s="103">
        <v>25534273.196601029</v>
      </c>
      <c r="AH30" s="116">
        <v>71</v>
      </c>
      <c r="AI30" s="57"/>
    </row>
    <row r="31" spans="1:35" x14ac:dyDescent="0.25">
      <c r="A31" s="6">
        <v>72</v>
      </c>
      <c r="B31" s="6" t="s">
        <v>16</v>
      </c>
      <c r="C31" s="6">
        <v>967</v>
      </c>
      <c r="D31" s="7">
        <v>3516099.4081649347</v>
      </c>
      <c r="E31" s="7">
        <v>399405.24616163212</v>
      </c>
      <c r="F31" s="57">
        <v>-227387</v>
      </c>
      <c r="H31" s="39">
        <f t="shared" si="0"/>
        <v>3288712.4081649347</v>
      </c>
      <c r="J31" s="71">
        <f t="shared" si="1"/>
        <v>-156387.57116311649</v>
      </c>
      <c r="K31" s="35">
        <f t="shared" si="2"/>
        <v>-4.5394203971293477E-2</v>
      </c>
      <c r="L31" s="65">
        <f t="shared" si="3"/>
        <v>-161.72447896909668</v>
      </c>
      <c r="N31" s="54">
        <v>10419.072</v>
      </c>
      <c r="O31" s="55">
        <v>0</v>
      </c>
      <c r="P31" s="56">
        <f t="shared" si="4"/>
        <v>-10419.072</v>
      </c>
      <c r="R31" s="74">
        <f t="shared" si="5"/>
        <v>3278293.3361649346</v>
      </c>
      <c r="S31" s="55"/>
      <c r="T31" s="112" t="s">
        <v>16</v>
      </c>
      <c r="U31" s="93">
        <v>994</v>
      </c>
      <c r="V31" s="93">
        <v>3672486.9793280512</v>
      </c>
      <c r="W31" s="93">
        <v>414390.15956800029</v>
      </c>
      <c r="X31" s="93">
        <v>-227387</v>
      </c>
      <c r="Z31" s="103">
        <v>3445099.9793280512</v>
      </c>
      <c r="AB31" s="93">
        <v>10419.072</v>
      </c>
      <c r="AC31" s="93">
        <v>0</v>
      </c>
      <c r="AD31" s="93">
        <v>-10419.072</v>
      </c>
      <c r="AF31" s="103">
        <v>3434680.907328051</v>
      </c>
      <c r="AH31" s="116">
        <v>72</v>
      </c>
      <c r="AI31" s="57"/>
    </row>
    <row r="32" spans="1:35" x14ac:dyDescent="0.25">
      <c r="A32" s="6">
        <v>74</v>
      </c>
      <c r="B32" s="6" t="s">
        <v>17</v>
      </c>
      <c r="C32" s="7">
        <v>1171</v>
      </c>
      <c r="D32" s="7">
        <v>4305209.6084201606</v>
      </c>
      <c r="E32" s="7">
        <v>1130319.1675469496</v>
      </c>
      <c r="F32" s="57">
        <v>-303068</v>
      </c>
      <c r="H32" s="39">
        <f t="shared" si="0"/>
        <v>4002141.6084201606</v>
      </c>
      <c r="J32" s="71">
        <f t="shared" si="1"/>
        <v>-324869.69564965647</v>
      </c>
      <c r="K32" s="35">
        <f t="shared" si="2"/>
        <v>-7.5079465437055085E-2</v>
      </c>
      <c r="L32" s="65">
        <f t="shared" si="3"/>
        <v>-277.42928748903199</v>
      </c>
      <c r="N32" s="54">
        <v>0</v>
      </c>
      <c r="O32" s="55">
        <v>13023.84</v>
      </c>
      <c r="P32" s="56">
        <f t="shared" si="4"/>
        <v>13023.84</v>
      </c>
      <c r="R32" s="74">
        <f t="shared" si="5"/>
        <v>4015165.4484201605</v>
      </c>
      <c r="S32" s="55"/>
      <c r="T32" s="112" t="s">
        <v>17</v>
      </c>
      <c r="U32" s="93">
        <v>1219</v>
      </c>
      <c r="V32" s="93">
        <v>4630079.3040698171</v>
      </c>
      <c r="W32" s="93">
        <v>1127621.0204167441</v>
      </c>
      <c r="X32" s="93">
        <v>-303068</v>
      </c>
      <c r="Z32" s="103">
        <v>4327011.3040698171</v>
      </c>
      <c r="AB32" s="93">
        <v>0</v>
      </c>
      <c r="AC32" s="93">
        <v>13023.84</v>
      </c>
      <c r="AD32" s="93">
        <v>13023.84</v>
      </c>
      <c r="AF32" s="103">
        <v>4340035.1440698169</v>
      </c>
      <c r="AH32" s="116">
        <v>74</v>
      </c>
      <c r="AI32" s="57"/>
    </row>
    <row r="33" spans="1:35" x14ac:dyDescent="0.25">
      <c r="A33" s="6">
        <v>75</v>
      </c>
      <c r="B33" s="6" t="s">
        <v>18</v>
      </c>
      <c r="C33" s="7">
        <v>20493</v>
      </c>
      <c r="D33" s="7">
        <v>38683465.902930044</v>
      </c>
      <c r="E33" s="7">
        <v>4639698.0439833486</v>
      </c>
      <c r="F33" s="57">
        <v>-1959658</v>
      </c>
      <c r="H33" s="39">
        <f t="shared" si="0"/>
        <v>36723807.902930044</v>
      </c>
      <c r="J33" s="71">
        <f t="shared" si="1"/>
        <v>-603622.80793247372</v>
      </c>
      <c r="K33" s="35">
        <f t="shared" si="2"/>
        <v>-1.6171024805005284E-2</v>
      </c>
      <c r="L33" s="65">
        <f t="shared" si="3"/>
        <v>-29.455072850850229</v>
      </c>
      <c r="N33" s="54">
        <v>227305.07952</v>
      </c>
      <c r="O33" s="55">
        <v>188910.79919999998</v>
      </c>
      <c r="P33" s="56">
        <f t="shared" si="4"/>
        <v>-38394.28032000002</v>
      </c>
      <c r="R33" s="74">
        <f t="shared" si="5"/>
        <v>36685413.62261004</v>
      </c>
      <c r="S33" s="55"/>
      <c r="T33" s="112" t="s">
        <v>18</v>
      </c>
      <c r="U33" s="93">
        <v>20636</v>
      </c>
      <c r="V33" s="93">
        <v>39287088.710862517</v>
      </c>
      <c r="W33" s="93">
        <v>4746524.2464495189</v>
      </c>
      <c r="X33" s="93">
        <v>-1959658</v>
      </c>
      <c r="Z33" s="103">
        <v>37327430.710862517</v>
      </c>
      <c r="AB33" s="93">
        <v>227305.07952</v>
      </c>
      <c r="AC33" s="93">
        <v>188910.79919999998</v>
      </c>
      <c r="AD33" s="93">
        <v>-38394.28032000002</v>
      </c>
      <c r="AF33" s="103">
        <v>37289036.430542514</v>
      </c>
      <c r="AH33" s="116">
        <v>75</v>
      </c>
      <c r="AI33" s="57"/>
    </row>
    <row r="34" spans="1:35" x14ac:dyDescent="0.25">
      <c r="A34" s="6">
        <v>77</v>
      </c>
      <c r="B34" s="6" t="s">
        <v>19</v>
      </c>
      <c r="C34" s="7">
        <v>5019</v>
      </c>
      <c r="D34" s="7">
        <v>18152952.470751666</v>
      </c>
      <c r="E34" s="7">
        <v>5337022.2131688977</v>
      </c>
      <c r="F34" s="57">
        <v>-77279</v>
      </c>
      <c r="H34" s="39">
        <f t="shared" si="0"/>
        <v>18075673.470751666</v>
      </c>
      <c r="J34" s="71">
        <f t="shared" si="1"/>
        <v>-751457.10664215311</v>
      </c>
      <c r="K34" s="35">
        <f t="shared" si="2"/>
        <v>-3.9913522857511034E-2</v>
      </c>
      <c r="L34" s="65">
        <f t="shared" si="3"/>
        <v>-149.72247591993488</v>
      </c>
      <c r="N34" s="54">
        <v>164321.78927999997</v>
      </c>
      <c r="O34" s="55">
        <v>186240.91200000001</v>
      </c>
      <c r="P34" s="56">
        <f t="shared" si="4"/>
        <v>21919.122720000043</v>
      </c>
      <c r="R34" s="74">
        <f t="shared" si="5"/>
        <v>18097592.593471665</v>
      </c>
      <c r="S34" s="55"/>
      <c r="T34" s="112" t="s">
        <v>19</v>
      </c>
      <c r="U34" s="93">
        <v>5159</v>
      </c>
      <c r="V34" s="93">
        <v>18904409.577393819</v>
      </c>
      <c r="W34" s="93">
        <v>5423520.71958909</v>
      </c>
      <c r="X34" s="93">
        <v>-77279</v>
      </c>
      <c r="Z34" s="103">
        <v>18827130.577393819</v>
      </c>
      <c r="AB34" s="93">
        <v>164321.78927999997</v>
      </c>
      <c r="AC34" s="93">
        <v>186240.91200000001</v>
      </c>
      <c r="AD34" s="93">
        <v>21919.122720000043</v>
      </c>
      <c r="AF34" s="103">
        <v>18849049.700113818</v>
      </c>
      <c r="AH34" s="116">
        <v>77</v>
      </c>
      <c r="AI34" s="57"/>
    </row>
    <row r="35" spans="1:35" x14ac:dyDescent="0.25">
      <c r="A35" s="6">
        <v>78</v>
      </c>
      <c r="B35" s="6" t="s">
        <v>20</v>
      </c>
      <c r="C35" s="7">
        <v>8517</v>
      </c>
      <c r="D35" s="7">
        <v>12429343.157443155</v>
      </c>
      <c r="E35" s="7">
        <v>-300950.27562485408</v>
      </c>
      <c r="F35" s="57">
        <v>-670557</v>
      </c>
      <c r="H35" s="39">
        <f t="shared" si="0"/>
        <v>11758786.157443155</v>
      </c>
      <c r="J35" s="71">
        <f t="shared" si="1"/>
        <v>-593441.14164558239</v>
      </c>
      <c r="K35" s="35">
        <f t="shared" si="2"/>
        <v>-4.8043249794258759E-2</v>
      </c>
      <c r="L35" s="65">
        <f t="shared" si="3"/>
        <v>-69.677250398682915</v>
      </c>
      <c r="N35" s="54">
        <v>114609.79199999999</v>
      </c>
      <c r="O35" s="55">
        <v>89864.495999999999</v>
      </c>
      <c r="P35" s="56">
        <f t="shared" si="4"/>
        <v>-24745.295999999988</v>
      </c>
      <c r="R35" s="74">
        <f t="shared" si="5"/>
        <v>11734040.861443155</v>
      </c>
      <c r="S35" s="55"/>
      <c r="T35" s="112" t="s">
        <v>20</v>
      </c>
      <c r="U35" s="93">
        <v>8663</v>
      </c>
      <c r="V35" s="93">
        <v>13022784.299088737</v>
      </c>
      <c r="W35" s="93">
        <v>-123730.67614889234</v>
      </c>
      <c r="X35" s="93">
        <v>-670557</v>
      </c>
      <c r="Z35" s="103">
        <v>12352227.299088737</v>
      </c>
      <c r="AB35" s="93">
        <v>114609.79199999999</v>
      </c>
      <c r="AC35" s="93">
        <v>89864.495999999999</v>
      </c>
      <c r="AD35" s="93">
        <v>-24745.295999999988</v>
      </c>
      <c r="AF35" s="103">
        <v>12327482.003088737</v>
      </c>
      <c r="AH35" s="116">
        <v>78</v>
      </c>
      <c r="AI35" s="57"/>
    </row>
    <row r="36" spans="1:35" x14ac:dyDescent="0.25">
      <c r="A36" s="6">
        <v>79</v>
      </c>
      <c r="B36" s="6" t="s">
        <v>21</v>
      </c>
      <c r="C36" s="7">
        <v>7151</v>
      </c>
      <c r="D36" s="7">
        <v>10549283.083778847</v>
      </c>
      <c r="E36" s="7">
        <v>-1734636.4777475707</v>
      </c>
      <c r="F36" s="57">
        <v>-648482</v>
      </c>
      <c r="H36" s="39">
        <f t="shared" si="0"/>
        <v>9900801.083778847</v>
      </c>
      <c r="J36" s="71">
        <f t="shared" si="1"/>
        <v>-1210339.701310521</v>
      </c>
      <c r="K36" s="35">
        <f t="shared" si="2"/>
        <v>-0.10893028220241259</v>
      </c>
      <c r="L36" s="65">
        <f t="shared" si="3"/>
        <v>-169.25460793043226</v>
      </c>
      <c r="N36" s="54">
        <v>292254.96960000001</v>
      </c>
      <c r="O36" s="55">
        <v>208381.43999999997</v>
      </c>
      <c r="P36" s="56">
        <f t="shared" si="4"/>
        <v>-83873.529600000038</v>
      </c>
      <c r="R36" s="74">
        <f t="shared" si="5"/>
        <v>9816927.554178847</v>
      </c>
      <c r="S36" s="55"/>
      <c r="T36" s="112" t="s">
        <v>21</v>
      </c>
      <c r="U36" s="93">
        <v>7240</v>
      </c>
      <c r="V36" s="93">
        <v>11759622.785089368</v>
      </c>
      <c r="W36" s="93">
        <v>-679844.3795915728</v>
      </c>
      <c r="X36" s="93">
        <v>-648482</v>
      </c>
      <c r="Z36" s="103">
        <v>11111140.785089368</v>
      </c>
      <c r="AB36" s="93">
        <v>292254.96960000001</v>
      </c>
      <c r="AC36" s="93">
        <v>208381.43999999997</v>
      </c>
      <c r="AD36" s="93">
        <v>-83873.529600000038</v>
      </c>
      <c r="AF36" s="103">
        <v>11027267.255489368</v>
      </c>
      <c r="AH36" s="116">
        <v>79</v>
      </c>
      <c r="AI36" s="57"/>
    </row>
    <row r="37" spans="1:35" x14ac:dyDescent="0.25">
      <c r="A37" s="6">
        <v>81</v>
      </c>
      <c r="B37" s="6" t="s">
        <v>22</v>
      </c>
      <c r="C37" s="7">
        <v>2882</v>
      </c>
      <c r="D37" s="7">
        <v>9086171.3340588771</v>
      </c>
      <c r="E37" s="7">
        <v>2378770.7413459374</v>
      </c>
      <c r="F37" s="57">
        <v>-343640</v>
      </c>
      <c r="H37" s="39">
        <f t="shared" si="0"/>
        <v>8742531.3340588771</v>
      </c>
      <c r="J37" s="71">
        <f t="shared" si="1"/>
        <v>-145438.41207231022</v>
      </c>
      <c r="K37" s="35">
        <f t="shared" si="2"/>
        <v>-1.6363513403678899E-2</v>
      </c>
      <c r="L37" s="65">
        <f t="shared" si="3"/>
        <v>-50.464403911280442</v>
      </c>
      <c r="N37" s="54">
        <v>143314.33536</v>
      </c>
      <c r="O37" s="55">
        <v>84654.959999999992</v>
      </c>
      <c r="P37" s="56">
        <f t="shared" si="4"/>
        <v>-58659.375360000005</v>
      </c>
      <c r="R37" s="74">
        <f t="shared" si="5"/>
        <v>8683871.9586988762</v>
      </c>
      <c r="S37" s="55"/>
      <c r="T37" s="112" t="s">
        <v>22</v>
      </c>
      <c r="U37" s="93">
        <v>2924</v>
      </c>
      <c r="V37" s="93">
        <v>9231609.7461311873</v>
      </c>
      <c r="W37" s="93">
        <v>2403090.2864930234</v>
      </c>
      <c r="X37" s="93">
        <v>-343640</v>
      </c>
      <c r="Z37" s="103">
        <v>8887969.7461311873</v>
      </c>
      <c r="AB37" s="93">
        <v>143314.33536</v>
      </c>
      <c r="AC37" s="93">
        <v>84654.959999999992</v>
      </c>
      <c r="AD37" s="93">
        <v>-58659.375360000005</v>
      </c>
      <c r="AF37" s="103">
        <v>8829310.3707711864</v>
      </c>
      <c r="AH37" s="116">
        <v>81</v>
      </c>
      <c r="AI37" s="57"/>
    </row>
    <row r="38" spans="1:35" x14ac:dyDescent="0.25">
      <c r="A38" s="6">
        <v>82</v>
      </c>
      <c r="B38" s="6" t="s">
        <v>23</v>
      </c>
      <c r="C38" s="7">
        <v>9610</v>
      </c>
      <c r="D38" s="7">
        <v>11176276.837349132</v>
      </c>
      <c r="E38" s="7">
        <v>1522944.9697623751</v>
      </c>
      <c r="F38" s="57">
        <v>-2107459</v>
      </c>
      <c r="H38" s="39">
        <f t="shared" si="0"/>
        <v>9068817.8373491317</v>
      </c>
      <c r="J38" s="71">
        <f t="shared" si="1"/>
        <v>-269768.2713259533</v>
      </c>
      <c r="K38" s="35">
        <f t="shared" si="2"/>
        <v>-2.8887485555800778E-2</v>
      </c>
      <c r="L38" s="65">
        <f t="shared" si="3"/>
        <v>-28.071620325281302</v>
      </c>
      <c r="N38" s="54">
        <v>192870.04655999999</v>
      </c>
      <c r="O38" s="55">
        <v>152378.92800000001</v>
      </c>
      <c r="P38" s="56">
        <f t="shared" si="4"/>
        <v>-40491.118559999974</v>
      </c>
      <c r="R38" s="74">
        <f t="shared" si="5"/>
        <v>9028326.7187891323</v>
      </c>
      <c r="S38" s="55"/>
      <c r="T38" s="112" t="s">
        <v>23</v>
      </c>
      <c r="U38" s="93">
        <v>9682</v>
      </c>
      <c r="V38" s="93">
        <v>11446045.108675085</v>
      </c>
      <c r="W38" s="93">
        <v>1631945.5436959965</v>
      </c>
      <c r="X38" s="93">
        <v>-2107459</v>
      </c>
      <c r="Z38" s="103">
        <v>9338586.108675085</v>
      </c>
      <c r="AB38" s="93">
        <v>192870.04655999999</v>
      </c>
      <c r="AC38" s="93">
        <v>152378.92800000001</v>
      </c>
      <c r="AD38" s="93">
        <v>-40491.118559999974</v>
      </c>
      <c r="AF38" s="103">
        <v>9298094.9901150856</v>
      </c>
      <c r="AH38" s="116">
        <v>82</v>
      </c>
      <c r="AI38" s="57"/>
    </row>
    <row r="39" spans="1:35" x14ac:dyDescent="0.25">
      <c r="A39" s="6">
        <v>86</v>
      </c>
      <c r="B39" s="6" t="s">
        <v>24</v>
      </c>
      <c r="C39" s="7">
        <v>8504</v>
      </c>
      <c r="D39" s="7">
        <v>14380847.758694386</v>
      </c>
      <c r="E39" s="7">
        <v>3421438.7432915275</v>
      </c>
      <c r="F39" s="57">
        <v>-1148230</v>
      </c>
      <c r="H39" s="39">
        <f t="shared" si="0"/>
        <v>13232617.758694386</v>
      </c>
      <c r="J39" s="71">
        <f t="shared" si="1"/>
        <v>-170397.12189272232</v>
      </c>
      <c r="K39" s="35">
        <f t="shared" si="2"/>
        <v>-1.2713342737500431E-2</v>
      </c>
      <c r="L39" s="65">
        <f t="shared" si="3"/>
        <v>-20.037290909304129</v>
      </c>
      <c r="N39" s="54">
        <v>1191238.54944</v>
      </c>
      <c r="O39" s="55">
        <v>271026.11039999995</v>
      </c>
      <c r="P39" s="56">
        <f t="shared" si="4"/>
        <v>-920212.43904000008</v>
      </c>
      <c r="R39" s="74">
        <f t="shared" si="5"/>
        <v>12312405.319654386</v>
      </c>
      <c r="S39" s="55"/>
      <c r="T39" s="112" t="s">
        <v>24</v>
      </c>
      <c r="U39" s="93">
        <v>8641</v>
      </c>
      <c r="V39" s="93">
        <v>14551244.880587108</v>
      </c>
      <c r="W39" s="93">
        <v>3159904.8769116262</v>
      </c>
      <c r="X39" s="93">
        <v>-1148230</v>
      </c>
      <c r="Z39" s="103">
        <v>13403014.880587108</v>
      </c>
      <c r="AB39" s="93">
        <v>1191238.54944</v>
      </c>
      <c r="AC39" s="93">
        <v>271026.11039999995</v>
      </c>
      <c r="AD39" s="93">
        <v>-920212.43904000008</v>
      </c>
      <c r="AF39" s="103">
        <v>12482802.441547109</v>
      </c>
      <c r="AH39" s="116">
        <v>86</v>
      </c>
      <c r="AI39" s="57"/>
    </row>
    <row r="40" spans="1:35" x14ac:dyDescent="0.25">
      <c r="A40" s="6">
        <v>111</v>
      </c>
      <c r="B40" s="6" t="s">
        <v>37</v>
      </c>
      <c r="C40" s="7">
        <v>19128</v>
      </c>
      <c r="D40" s="7">
        <v>44514780.285297751</v>
      </c>
      <c r="E40" s="7">
        <v>8646759.3089350089</v>
      </c>
      <c r="F40" s="57">
        <v>-2049905</v>
      </c>
      <c r="H40" s="39">
        <f t="shared" si="0"/>
        <v>42464875.285297751</v>
      </c>
      <c r="J40" s="71">
        <f t="shared" si="1"/>
        <v>-536257.72985306382</v>
      </c>
      <c r="K40" s="35">
        <f t="shared" si="2"/>
        <v>-1.2470781401599844E-2</v>
      </c>
      <c r="L40" s="65">
        <f t="shared" si="3"/>
        <v>-28.035222179687569</v>
      </c>
      <c r="N40" s="54">
        <v>311517.22895999998</v>
      </c>
      <c r="O40" s="55">
        <v>286784.95679999999</v>
      </c>
      <c r="P40" s="56">
        <f t="shared" si="4"/>
        <v>-24732.272159999993</v>
      </c>
      <c r="R40" s="74">
        <f t="shared" si="5"/>
        <v>42440143.01313775</v>
      </c>
      <c r="S40" s="55"/>
      <c r="T40" s="112" t="s">
        <v>37</v>
      </c>
      <c r="U40" s="93">
        <v>19350</v>
      </c>
      <c r="V40" s="93">
        <v>45051038.015150815</v>
      </c>
      <c r="W40" s="93">
        <v>8421615.5090692677</v>
      </c>
      <c r="X40" s="93">
        <v>-2049905</v>
      </c>
      <c r="Z40" s="103">
        <v>43001133.015150815</v>
      </c>
      <c r="AB40" s="93">
        <v>311517.22895999998</v>
      </c>
      <c r="AC40" s="93">
        <v>286784.95679999999</v>
      </c>
      <c r="AD40" s="93">
        <v>-24732.272159999993</v>
      </c>
      <c r="AF40" s="103">
        <v>42976400.742990814</v>
      </c>
      <c r="AH40" s="116">
        <v>111</v>
      </c>
      <c r="AI40" s="57"/>
    </row>
    <row r="41" spans="1:35" x14ac:dyDescent="0.25">
      <c r="A41" s="6">
        <v>90</v>
      </c>
      <c r="B41" s="6" t="s">
        <v>25</v>
      </c>
      <c r="C41" s="7">
        <v>3455</v>
      </c>
      <c r="D41" s="7">
        <v>13493249.343105638</v>
      </c>
      <c r="E41" s="7">
        <v>2427880.8047501626</v>
      </c>
      <c r="F41" s="57">
        <v>-216121</v>
      </c>
      <c r="H41" s="39">
        <f t="shared" si="0"/>
        <v>13277128.343105638</v>
      </c>
      <c r="J41" s="71">
        <f t="shared" si="1"/>
        <v>-260129.69543739036</v>
      </c>
      <c r="K41" s="35">
        <f t="shared" si="2"/>
        <v>-1.9215833420383504E-2</v>
      </c>
      <c r="L41" s="65">
        <f t="shared" si="3"/>
        <v>-75.290794627319926</v>
      </c>
      <c r="N41" s="54">
        <v>6511.92</v>
      </c>
      <c r="O41" s="55">
        <v>72933.504000000001</v>
      </c>
      <c r="P41" s="56">
        <f t="shared" si="4"/>
        <v>66421.584000000003</v>
      </c>
      <c r="R41" s="74">
        <f t="shared" si="5"/>
        <v>13343549.927105639</v>
      </c>
      <c r="S41" s="55"/>
      <c r="T41" s="112" t="s">
        <v>25</v>
      </c>
      <c r="U41" s="93">
        <v>3514</v>
      </c>
      <c r="V41" s="93">
        <v>13753379.038543029</v>
      </c>
      <c r="W41" s="93">
        <v>2264416.2060260247</v>
      </c>
      <c r="X41" s="93">
        <v>-216121</v>
      </c>
      <c r="Z41" s="103">
        <v>13537258.038543029</v>
      </c>
      <c r="AB41" s="93">
        <v>6511.92</v>
      </c>
      <c r="AC41" s="93">
        <v>72933.504000000001</v>
      </c>
      <c r="AD41" s="93">
        <v>66421.584000000003</v>
      </c>
      <c r="AF41" s="103">
        <v>13603679.622543029</v>
      </c>
      <c r="AH41" s="116">
        <v>90</v>
      </c>
      <c r="AI41" s="57"/>
    </row>
    <row r="42" spans="1:35" x14ac:dyDescent="0.25">
      <c r="A42" s="6">
        <v>91</v>
      </c>
      <c r="B42" s="6" t="s">
        <v>26</v>
      </c>
      <c r="C42" s="7">
        <v>643272</v>
      </c>
      <c r="D42" s="7">
        <v>166853034.26132178</v>
      </c>
      <c r="E42" s="7">
        <v>-335950447.1925689</v>
      </c>
      <c r="F42" s="57">
        <v>14284678</v>
      </c>
      <c r="H42" s="39">
        <f t="shared" si="0"/>
        <v>181137712.26132178</v>
      </c>
      <c r="J42" s="71">
        <f t="shared" si="1"/>
        <v>-15489536.234283328</v>
      </c>
      <c r="K42" s="35">
        <f t="shared" si="2"/>
        <v>-7.8776142944549932E-2</v>
      </c>
      <c r="L42" s="65">
        <f t="shared" si="3"/>
        <v>-24.07929497053086</v>
      </c>
      <c r="N42" s="54">
        <v>74255666.003424004</v>
      </c>
      <c r="O42" s="55">
        <v>4158772.5887999996</v>
      </c>
      <c r="P42" s="56">
        <f t="shared" si="4"/>
        <v>-70096893.414624006</v>
      </c>
      <c r="R42" s="74">
        <f t="shared" si="5"/>
        <v>111040818.84669778</v>
      </c>
      <c r="S42" s="55"/>
      <c r="T42" s="112" t="s">
        <v>26</v>
      </c>
      <c r="U42" s="93">
        <v>635181</v>
      </c>
      <c r="V42" s="93">
        <v>182342570.49560511</v>
      </c>
      <c r="W42" s="93">
        <v>-319276692.50104439</v>
      </c>
      <c r="X42" s="93">
        <v>14284678</v>
      </c>
      <c r="Z42" s="103">
        <v>196627248.49560511</v>
      </c>
      <c r="AB42" s="93">
        <v>74255666.003424004</v>
      </c>
      <c r="AC42" s="93">
        <v>4158772.5887999996</v>
      </c>
      <c r="AD42" s="93">
        <v>-70096893.414624006</v>
      </c>
      <c r="AF42" s="103">
        <v>126530355.08098111</v>
      </c>
      <c r="AH42" s="116">
        <v>91</v>
      </c>
      <c r="AI42" s="57"/>
    </row>
    <row r="43" spans="1:35" x14ac:dyDescent="0.25">
      <c r="A43" s="6">
        <v>97</v>
      </c>
      <c r="B43" s="6" t="s">
        <v>28</v>
      </c>
      <c r="C43" s="7">
        <v>2236</v>
      </c>
      <c r="D43" s="7">
        <v>7284880.8328208253</v>
      </c>
      <c r="E43" s="7">
        <v>1669135.7075546333</v>
      </c>
      <c r="F43" s="57">
        <v>-471014</v>
      </c>
      <c r="H43" s="39">
        <f t="shared" si="0"/>
        <v>6813866.8328208253</v>
      </c>
      <c r="J43" s="71">
        <f t="shared" si="1"/>
        <v>-301244.51642222144</v>
      </c>
      <c r="K43" s="35">
        <f t="shared" si="2"/>
        <v>-4.2338693189147326E-2</v>
      </c>
      <c r="L43" s="65">
        <f t="shared" si="3"/>
        <v>-134.72473900814913</v>
      </c>
      <c r="N43" s="54">
        <v>75043.366079999993</v>
      </c>
      <c r="O43" s="55">
        <v>142024.97519999999</v>
      </c>
      <c r="P43" s="56">
        <f t="shared" si="4"/>
        <v>66981.609119999994</v>
      </c>
      <c r="R43" s="74">
        <f t="shared" si="5"/>
        <v>6880848.4419408254</v>
      </c>
      <c r="S43" s="55"/>
      <c r="T43" s="112" t="s">
        <v>28</v>
      </c>
      <c r="U43" s="93">
        <v>2274</v>
      </c>
      <c r="V43" s="93">
        <v>7586125.3492430467</v>
      </c>
      <c r="W43" s="93">
        <v>1574441.9140841027</v>
      </c>
      <c r="X43" s="93">
        <v>-471014</v>
      </c>
      <c r="Z43" s="103">
        <v>7115111.3492430467</v>
      </c>
      <c r="AB43" s="93">
        <v>75043.366079999993</v>
      </c>
      <c r="AC43" s="93">
        <v>142024.97519999999</v>
      </c>
      <c r="AD43" s="93">
        <v>66981.609119999994</v>
      </c>
      <c r="AF43" s="103">
        <v>7182092.9583630469</v>
      </c>
      <c r="AH43" s="116">
        <v>97</v>
      </c>
      <c r="AI43" s="57"/>
    </row>
    <row r="44" spans="1:35" x14ac:dyDescent="0.25">
      <c r="A44" s="6">
        <v>98</v>
      </c>
      <c r="B44" s="6" t="s">
        <v>29</v>
      </c>
      <c r="C44" s="7">
        <v>23782</v>
      </c>
      <c r="D44" s="7">
        <v>40696412.425765872</v>
      </c>
      <c r="E44" s="7">
        <v>6455947.2978881188</v>
      </c>
      <c r="F44" s="57">
        <v>-4557727</v>
      </c>
      <c r="H44" s="39">
        <f t="shared" si="0"/>
        <v>36138685.425765872</v>
      </c>
      <c r="J44" s="71">
        <f t="shared" si="1"/>
        <v>-273479.73127622902</v>
      </c>
      <c r="K44" s="35">
        <f t="shared" si="2"/>
        <v>-7.5106693078189042E-3</v>
      </c>
      <c r="L44" s="65">
        <f t="shared" si="3"/>
        <v>-11.499442068632959</v>
      </c>
      <c r="N44" s="54">
        <v>3898708.6445280006</v>
      </c>
      <c r="O44" s="55">
        <v>865173.69120000047</v>
      </c>
      <c r="P44" s="56">
        <f t="shared" si="4"/>
        <v>-3033534.9533280004</v>
      </c>
      <c r="R44" s="74">
        <f t="shared" si="5"/>
        <v>33105150.472437873</v>
      </c>
      <c r="S44" s="55"/>
      <c r="T44" s="112" t="s">
        <v>29</v>
      </c>
      <c r="U44" s="93">
        <v>23791</v>
      </c>
      <c r="V44" s="93">
        <v>40969892.157042101</v>
      </c>
      <c r="W44" s="93">
        <v>6257280.1694361866</v>
      </c>
      <c r="X44" s="93">
        <v>-4557727</v>
      </c>
      <c r="Z44" s="103">
        <v>36412165.157042101</v>
      </c>
      <c r="AB44" s="93">
        <v>3898708.6445280006</v>
      </c>
      <c r="AC44" s="93">
        <v>865173.69120000047</v>
      </c>
      <c r="AD44" s="93">
        <v>-3033534.9533280004</v>
      </c>
      <c r="AF44" s="103">
        <v>33378630.203714103</v>
      </c>
      <c r="AH44" s="116">
        <v>98</v>
      </c>
      <c r="AI44" s="57"/>
    </row>
    <row r="45" spans="1:35" x14ac:dyDescent="0.25">
      <c r="A45" s="6">
        <v>99</v>
      </c>
      <c r="B45" s="6" t="s">
        <v>30</v>
      </c>
      <c r="C45" s="7">
        <v>1707</v>
      </c>
      <c r="D45" s="7">
        <v>4795180.4921078654</v>
      </c>
      <c r="E45" s="7">
        <v>1304690.3734256898</v>
      </c>
      <c r="F45" s="57">
        <v>-399871</v>
      </c>
      <c r="H45" s="39">
        <f t="shared" si="0"/>
        <v>4395309.4921078654</v>
      </c>
      <c r="J45" s="71">
        <f t="shared" si="1"/>
        <v>-88820.041170452721</v>
      </c>
      <c r="K45" s="35">
        <f t="shared" si="2"/>
        <v>-1.9807643938759494E-2</v>
      </c>
      <c r="L45" s="65">
        <f t="shared" si="3"/>
        <v>-52.032830211161524</v>
      </c>
      <c r="N45" s="54">
        <v>53527.982399999994</v>
      </c>
      <c r="O45" s="55">
        <v>33927.103199999998</v>
      </c>
      <c r="P45" s="56">
        <f t="shared" si="4"/>
        <v>-19600.879199999996</v>
      </c>
      <c r="R45" s="74">
        <f t="shared" si="5"/>
        <v>4375708.6129078651</v>
      </c>
      <c r="S45" s="55"/>
      <c r="T45" s="112" t="s">
        <v>30</v>
      </c>
      <c r="U45" s="93">
        <v>1759</v>
      </c>
      <c r="V45" s="93">
        <v>4884000.5332783181</v>
      </c>
      <c r="W45" s="93">
        <v>1185194.0850902314</v>
      </c>
      <c r="X45" s="93">
        <v>-399871</v>
      </c>
      <c r="Z45" s="103">
        <v>4484129.5332783181</v>
      </c>
      <c r="AB45" s="93">
        <v>53527.982399999994</v>
      </c>
      <c r="AC45" s="93">
        <v>33927.103199999998</v>
      </c>
      <c r="AD45" s="93">
        <v>-19600.879199999996</v>
      </c>
      <c r="AF45" s="103">
        <v>4464528.6540783178</v>
      </c>
      <c r="AH45" s="116">
        <v>99</v>
      </c>
      <c r="AI45" s="57"/>
    </row>
    <row r="46" spans="1:35" x14ac:dyDescent="0.25">
      <c r="A46" s="6">
        <v>102</v>
      </c>
      <c r="B46" s="6" t="s">
        <v>31</v>
      </c>
      <c r="C46" s="7">
        <v>10207</v>
      </c>
      <c r="D46" s="7">
        <v>24897409.774684619</v>
      </c>
      <c r="E46" s="7">
        <v>7126903.0320695424</v>
      </c>
      <c r="F46" s="57">
        <v>517282</v>
      </c>
      <c r="H46" s="39">
        <f t="shared" si="0"/>
        <v>25414691.774684619</v>
      </c>
      <c r="J46" s="71">
        <f t="shared" si="1"/>
        <v>-839803.9663332887</v>
      </c>
      <c r="K46" s="35">
        <f t="shared" si="2"/>
        <v>-3.1987053745665614E-2</v>
      </c>
      <c r="L46" s="65">
        <f t="shared" si="3"/>
        <v>-82.277257405044452</v>
      </c>
      <c r="N46" s="54">
        <v>68401.207680000007</v>
      </c>
      <c r="O46" s="55">
        <v>330805.53600000002</v>
      </c>
      <c r="P46" s="56">
        <f t="shared" si="4"/>
        <v>262404.32832000003</v>
      </c>
      <c r="R46" s="74">
        <f t="shared" si="5"/>
        <v>25677096.103004619</v>
      </c>
      <c r="S46" s="55"/>
      <c r="T46" s="112" t="s">
        <v>31</v>
      </c>
      <c r="U46" s="93">
        <v>10403</v>
      </c>
      <c r="V46" s="93">
        <v>25737213.741017908</v>
      </c>
      <c r="W46" s="93">
        <v>7073339.609201951</v>
      </c>
      <c r="X46" s="93">
        <v>517282</v>
      </c>
      <c r="Z46" s="103">
        <v>26254495.741017908</v>
      </c>
      <c r="AB46" s="93">
        <v>68401.207680000007</v>
      </c>
      <c r="AC46" s="93">
        <v>330805.53600000002</v>
      </c>
      <c r="AD46" s="93">
        <v>262404.32832000003</v>
      </c>
      <c r="AF46" s="103">
        <v>26516900.069337908</v>
      </c>
      <c r="AH46" s="116">
        <v>102</v>
      </c>
      <c r="AI46" s="57"/>
    </row>
    <row r="47" spans="1:35" x14ac:dyDescent="0.25">
      <c r="A47" s="6">
        <v>103</v>
      </c>
      <c r="B47" s="6" t="s">
        <v>32</v>
      </c>
      <c r="C47" s="7">
        <v>2290</v>
      </c>
      <c r="D47" s="7">
        <v>5596028.2623523744</v>
      </c>
      <c r="E47" s="7">
        <v>1833133.8529355428</v>
      </c>
      <c r="F47" s="57">
        <v>-379362</v>
      </c>
      <c r="H47" s="39">
        <f t="shared" si="0"/>
        <v>5216666.2623523744</v>
      </c>
      <c r="J47" s="71">
        <f t="shared" si="1"/>
        <v>-603513.35372799169</v>
      </c>
      <c r="K47" s="35">
        <f t="shared" si="2"/>
        <v>-0.10369325236296252</v>
      </c>
      <c r="L47" s="65">
        <f t="shared" si="3"/>
        <v>-263.54294922619727</v>
      </c>
      <c r="N47" s="54">
        <v>57356.99136</v>
      </c>
      <c r="O47" s="55">
        <v>40373.903999999995</v>
      </c>
      <c r="P47" s="56">
        <f t="shared" si="4"/>
        <v>-16983.087360000005</v>
      </c>
      <c r="R47" s="74">
        <f t="shared" si="5"/>
        <v>5199683.1749923741</v>
      </c>
      <c r="S47" s="55"/>
      <c r="T47" s="112" t="s">
        <v>32</v>
      </c>
      <c r="U47" s="93">
        <v>2345</v>
      </c>
      <c r="V47" s="93">
        <v>6199541.6160803661</v>
      </c>
      <c r="W47" s="93">
        <v>1907418.235207442</v>
      </c>
      <c r="X47" s="93">
        <v>-379362</v>
      </c>
      <c r="Z47" s="103">
        <v>5820179.6160803661</v>
      </c>
      <c r="AB47" s="93">
        <v>57356.99136</v>
      </c>
      <c r="AC47" s="93">
        <v>40373.903999999995</v>
      </c>
      <c r="AD47" s="93">
        <v>-16983.087360000005</v>
      </c>
      <c r="AF47" s="103">
        <v>5803196.5287203658</v>
      </c>
      <c r="AH47" s="116">
        <v>103</v>
      </c>
      <c r="AI47" s="57"/>
    </row>
    <row r="48" spans="1:35" x14ac:dyDescent="0.25">
      <c r="A48" s="6">
        <v>105</v>
      </c>
      <c r="B48" s="6" t="s">
        <v>33</v>
      </c>
      <c r="C48" s="7">
        <v>2326</v>
      </c>
      <c r="D48" s="7">
        <v>11368828.772653641</v>
      </c>
      <c r="E48" s="7">
        <v>2075423.93471306</v>
      </c>
      <c r="F48" s="57">
        <v>-484258</v>
      </c>
      <c r="H48" s="39">
        <f t="shared" si="0"/>
        <v>10884570.772653641</v>
      </c>
      <c r="J48" s="71">
        <f t="shared" si="1"/>
        <v>-458161.05400675163</v>
      </c>
      <c r="K48" s="35">
        <f t="shared" si="2"/>
        <v>-4.0392478726321665E-2</v>
      </c>
      <c r="L48" s="65">
        <f t="shared" si="3"/>
        <v>-196.97379793927414</v>
      </c>
      <c r="N48" s="54">
        <v>27350.063999999998</v>
      </c>
      <c r="O48" s="55">
        <v>19535.760000000002</v>
      </c>
      <c r="P48" s="56">
        <f t="shared" si="4"/>
        <v>-7814.3039999999964</v>
      </c>
      <c r="R48" s="74">
        <f t="shared" si="5"/>
        <v>10876756.468653642</v>
      </c>
      <c r="S48" s="55"/>
      <c r="T48" s="112" t="s">
        <v>33</v>
      </c>
      <c r="U48" s="93">
        <v>2406</v>
      </c>
      <c r="V48" s="93">
        <v>11826989.826660393</v>
      </c>
      <c r="W48" s="93">
        <v>2071529.1849305753</v>
      </c>
      <c r="X48" s="93">
        <v>-484258</v>
      </c>
      <c r="Z48" s="103">
        <v>11342731.826660393</v>
      </c>
      <c r="AB48" s="93">
        <v>27350.063999999998</v>
      </c>
      <c r="AC48" s="93">
        <v>19535.760000000002</v>
      </c>
      <c r="AD48" s="93">
        <v>-7814.3039999999964</v>
      </c>
      <c r="AF48" s="103">
        <v>11334917.522660393</v>
      </c>
      <c r="AH48" s="116">
        <v>105</v>
      </c>
      <c r="AI48" s="57"/>
    </row>
    <row r="49" spans="1:35" x14ac:dyDescent="0.25">
      <c r="A49" s="6">
        <v>106</v>
      </c>
      <c r="B49" s="6" t="s">
        <v>34</v>
      </c>
      <c r="C49" s="7">
        <v>46739</v>
      </c>
      <c r="D49" s="7">
        <v>52401943.409940153</v>
      </c>
      <c r="E49" s="7">
        <v>-3589612.7443159795</v>
      </c>
      <c r="F49" s="57">
        <v>-2766437</v>
      </c>
      <c r="H49" s="39">
        <f t="shared" si="0"/>
        <v>49635506.409940153</v>
      </c>
      <c r="J49" s="71">
        <f t="shared" si="1"/>
        <v>-2072350.421633549</v>
      </c>
      <c r="K49" s="35">
        <f t="shared" si="2"/>
        <v>-4.0078056771599486E-2</v>
      </c>
      <c r="L49" s="65">
        <f t="shared" si="3"/>
        <v>-44.33878391992873</v>
      </c>
      <c r="N49" s="54">
        <v>1126744.49376</v>
      </c>
      <c r="O49" s="55">
        <v>1158210.0912000001</v>
      </c>
      <c r="P49" s="56">
        <f t="shared" si="4"/>
        <v>31465.597440000158</v>
      </c>
      <c r="R49" s="74">
        <f t="shared" si="5"/>
        <v>49666972.00738015</v>
      </c>
      <c r="S49" s="55"/>
      <c r="T49" s="112" t="s">
        <v>34</v>
      </c>
      <c r="U49" s="93">
        <v>46596</v>
      </c>
      <c r="V49" s="93">
        <v>54474293.831573702</v>
      </c>
      <c r="W49" s="93">
        <v>-4228862.172385606</v>
      </c>
      <c r="X49" s="93">
        <v>-2766437</v>
      </c>
      <c r="Z49" s="103">
        <v>51707856.831573702</v>
      </c>
      <c r="AB49" s="93">
        <v>1126744.49376</v>
      </c>
      <c r="AC49" s="93">
        <v>1158210.0912000001</v>
      </c>
      <c r="AD49" s="93">
        <v>31465.597440000158</v>
      </c>
      <c r="AF49" s="103">
        <v>51739322.429013699</v>
      </c>
      <c r="AH49" s="116">
        <v>106</v>
      </c>
      <c r="AI49" s="57"/>
    </row>
    <row r="50" spans="1:35" x14ac:dyDescent="0.25">
      <c r="A50" s="6">
        <v>108</v>
      </c>
      <c r="B50" s="6" t="s">
        <v>35</v>
      </c>
      <c r="C50" s="7">
        <v>10599</v>
      </c>
      <c r="D50" s="7">
        <v>22341599.399687551</v>
      </c>
      <c r="E50" s="7">
        <v>5766812.5169073138</v>
      </c>
      <c r="F50" s="57">
        <v>-1196759</v>
      </c>
      <c r="H50" s="39">
        <f t="shared" si="0"/>
        <v>21144840.399687551</v>
      </c>
      <c r="J50" s="71">
        <f t="shared" si="1"/>
        <v>-386149.83689467236</v>
      </c>
      <c r="K50" s="35">
        <f t="shared" si="2"/>
        <v>-1.7934606474280249E-2</v>
      </c>
      <c r="L50" s="65">
        <f t="shared" si="3"/>
        <v>-36.432666939774727</v>
      </c>
      <c r="N50" s="54">
        <v>440505.34032000008</v>
      </c>
      <c r="O50" s="55">
        <v>364732.63920000003</v>
      </c>
      <c r="P50" s="56">
        <f t="shared" si="4"/>
        <v>-75772.701120000042</v>
      </c>
      <c r="R50" s="74">
        <f t="shared" si="5"/>
        <v>21069067.698567551</v>
      </c>
      <c r="S50" s="55"/>
      <c r="T50" s="112" t="s">
        <v>35</v>
      </c>
      <c r="U50" s="93">
        <v>10681</v>
      </c>
      <c r="V50" s="93">
        <v>22727749.236582223</v>
      </c>
      <c r="W50" s="93">
        <v>5876712.6893104762</v>
      </c>
      <c r="X50" s="93">
        <v>-1196759</v>
      </c>
      <c r="Z50" s="103">
        <v>21530990.236582223</v>
      </c>
      <c r="AB50" s="93">
        <v>440505.34032000008</v>
      </c>
      <c r="AC50" s="93">
        <v>364732.63920000003</v>
      </c>
      <c r="AD50" s="93">
        <v>-75772.701120000042</v>
      </c>
      <c r="AF50" s="103">
        <v>21455217.535462223</v>
      </c>
      <c r="AH50" s="116">
        <v>108</v>
      </c>
      <c r="AI50" s="57"/>
    </row>
    <row r="51" spans="1:35" x14ac:dyDescent="0.25">
      <c r="A51" s="6">
        <v>109</v>
      </c>
      <c r="B51" s="6" t="s">
        <v>36</v>
      </c>
      <c r="C51" s="7">
        <v>67662</v>
      </c>
      <c r="D51" s="7">
        <v>98839489.036677942</v>
      </c>
      <c r="E51" s="7">
        <v>7809978.9227605863</v>
      </c>
      <c r="F51" s="57">
        <v>-12500199</v>
      </c>
      <c r="H51" s="39">
        <f t="shared" si="0"/>
        <v>86339290.036677942</v>
      </c>
      <c r="J51" s="71">
        <f t="shared" si="1"/>
        <v>-4909939.8926263601</v>
      </c>
      <c r="K51" s="35">
        <f t="shared" si="2"/>
        <v>-5.3808014560017166E-2</v>
      </c>
      <c r="L51" s="65">
        <f t="shared" si="3"/>
        <v>-72.565692598893918</v>
      </c>
      <c r="N51" s="54">
        <v>763714.07044799987</v>
      </c>
      <c r="O51" s="55">
        <v>1041972.3192000001</v>
      </c>
      <c r="P51" s="56">
        <f t="shared" si="4"/>
        <v>278258.24875200028</v>
      </c>
      <c r="R51" s="74">
        <f t="shared" si="5"/>
        <v>86617548.28542994</v>
      </c>
      <c r="S51" s="55"/>
      <c r="T51" s="112" t="s">
        <v>36</v>
      </c>
      <c r="U51" s="93">
        <v>67850</v>
      </c>
      <c r="V51" s="93">
        <v>103749428.9293043</v>
      </c>
      <c r="W51" s="93">
        <v>8014693.3981892699</v>
      </c>
      <c r="X51" s="93">
        <v>-12500199</v>
      </c>
      <c r="Z51" s="103">
        <v>91249229.929304302</v>
      </c>
      <c r="AB51" s="93">
        <v>763714.07044799987</v>
      </c>
      <c r="AC51" s="93">
        <v>1041972.3192000001</v>
      </c>
      <c r="AD51" s="93">
        <v>278258.24875200028</v>
      </c>
      <c r="AF51" s="103">
        <v>91527488.1780563</v>
      </c>
      <c r="AH51" s="116">
        <v>109</v>
      </c>
      <c r="AI51" s="57"/>
    </row>
    <row r="52" spans="1:35" x14ac:dyDescent="0.25">
      <c r="A52" s="6">
        <v>139</v>
      </c>
      <c r="B52" s="6" t="s">
        <v>38</v>
      </c>
      <c r="C52" s="7">
        <v>9966</v>
      </c>
      <c r="D52" s="7">
        <v>27248610.630315892</v>
      </c>
      <c r="E52" s="7">
        <v>7560445.1957490398</v>
      </c>
      <c r="F52" s="57">
        <v>-414141</v>
      </c>
      <c r="H52" s="39">
        <f t="shared" si="0"/>
        <v>26834469.630315892</v>
      </c>
      <c r="J52" s="71">
        <f t="shared" si="1"/>
        <v>-550085.08467985317</v>
      </c>
      <c r="K52" s="35">
        <f t="shared" si="2"/>
        <v>-2.0087421190698687E-2</v>
      </c>
      <c r="L52" s="65">
        <f t="shared" si="3"/>
        <v>-55.196175464564838</v>
      </c>
      <c r="N52" s="54">
        <v>140475.13824</v>
      </c>
      <c r="O52" s="55">
        <v>119819.32799999999</v>
      </c>
      <c r="P52" s="56">
        <f t="shared" si="4"/>
        <v>-20655.810240000006</v>
      </c>
      <c r="R52" s="74">
        <f t="shared" si="5"/>
        <v>26813813.820075892</v>
      </c>
      <c r="S52" s="55"/>
      <c r="T52" s="112" t="s">
        <v>38</v>
      </c>
      <c r="U52" s="93">
        <v>9628</v>
      </c>
      <c r="V52" s="93">
        <v>27798695.714995746</v>
      </c>
      <c r="W52" s="93">
        <v>7766950.0123632895</v>
      </c>
      <c r="X52" s="93">
        <v>-414141</v>
      </c>
      <c r="Z52" s="103">
        <v>27384554.714995746</v>
      </c>
      <c r="AB52" s="93">
        <v>140475.13824</v>
      </c>
      <c r="AC52" s="93">
        <v>119819.32799999999</v>
      </c>
      <c r="AD52" s="93">
        <v>-20655.810240000006</v>
      </c>
      <c r="AF52" s="103">
        <v>27363898.904755745</v>
      </c>
      <c r="AH52" s="116">
        <v>139</v>
      </c>
      <c r="AI52" s="57"/>
    </row>
    <row r="53" spans="1:35" x14ac:dyDescent="0.25">
      <c r="A53" s="6">
        <v>140</v>
      </c>
      <c r="B53" s="6" t="s">
        <v>39</v>
      </c>
      <c r="C53" s="7">
        <v>21639</v>
      </c>
      <c r="D53" s="7">
        <v>55315025.836723641</v>
      </c>
      <c r="E53" s="7">
        <v>12069835.889087137</v>
      </c>
      <c r="F53" s="57">
        <v>-1315693</v>
      </c>
      <c r="H53" s="39">
        <f t="shared" si="0"/>
        <v>53999332.836723641</v>
      </c>
      <c r="J53" s="71">
        <f t="shared" si="1"/>
        <v>355927.39475767314</v>
      </c>
      <c r="K53" s="35">
        <f t="shared" si="2"/>
        <v>6.6350633749889844E-3</v>
      </c>
      <c r="L53" s="65">
        <f t="shared" si="3"/>
        <v>16.448421588690472</v>
      </c>
      <c r="N53" s="54">
        <v>388344.86112000002</v>
      </c>
      <c r="O53" s="55">
        <v>232280.18640000004</v>
      </c>
      <c r="P53" s="56">
        <f t="shared" si="4"/>
        <v>-156064.67471999998</v>
      </c>
      <c r="R53" s="74">
        <f t="shared" si="5"/>
        <v>53843268.162003644</v>
      </c>
      <c r="S53" s="55"/>
      <c r="T53" s="112" t="s">
        <v>39</v>
      </c>
      <c r="U53" s="93">
        <v>21767</v>
      </c>
      <c r="V53" s="93">
        <v>54959098.441965967</v>
      </c>
      <c r="W53" s="93">
        <v>11327331.453205856</v>
      </c>
      <c r="X53" s="93">
        <v>-1315693</v>
      </c>
      <c r="Z53" s="103">
        <v>53643405.441965967</v>
      </c>
      <c r="AB53" s="93">
        <v>388344.86112000002</v>
      </c>
      <c r="AC53" s="93">
        <v>232280.18640000004</v>
      </c>
      <c r="AD53" s="93">
        <v>-156064.67471999998</v>
      </c>
      <c r="AF53" s="103">
        <v>53487340.767245971</v>
      </c>
      <c r="AH53" s="116">
        <v>140</v>
      </c>
      <c r="AI53" s="57"/>
    </row>
    <row r="54" spans="1:35" x14ac:dyDescent="0.25">
      <c r="A54" s="6">
        <v>142</v>
      </c>
      <c r="B54" s="6" t="s">
        <v>40</v>
      </c>
      <c r="C54" s="7">
        <v>6820</v>
      </c>
      <c r="D54" s="7">
        <v>15584687.655530598</v>
      </c>
      <c r="E54" s="7">
        <v>3955245.6678234343</v>
      </c>
      <c r="F54" s="57">
        <v>-603964</v>
      </c>
      <c r="H54" s="39">
        <f t="shared" si="0"/>
        <v>14980723.655530598</v>
      </c>
      <c r="J54" s="71">
        <f t="shared" si="1"/>
        <v>12360.386278392747</v>
      </c>
      <c r="K54" s="35">
        <f t="shared" si="2"/>
        <v>8.2576739059929643E-4</v>
      </c>
      <c r="L54" s="65">
        <f t="shared" si="3"/>
        <v>1.8123733546030421</v>
      </c>
      <c r="N54" s="54">
        <v>219734.32132799996</v>
      </c>
      <c r="O54" s="55">
        <v>485984.58960000006</v>
      </c>
      <c r="P54" s="56">
        <f t="shared" si="4"/>
        <v>266250.26827200013</v>
      </c>
      <c r="R54" s="74">
        <f t="shared" si="5"/>
        <v>15246973.923802597</v>
      </c>
      <c r="S54" s="55"/>
      <c r="T54" s="112" t="s">
        <v>40</v>
      </c>
      <c r="U54" s="93">
        <v>6889</v>
      </c>
      <c r="V54" s="93">
        <v>15572327.269252205</v>
      </c>
      <c r="W54" s="93">
        <v>3772029.9007723439</v>
      </c>
      <c r="X54" s="93">
        <v>-603964</v>
      </c>
      <c r="Z54" s="103">
        <v>14968363.269252205</v>
      </c>
      <c r="AB54" s="93">
        <v>219734.32132799996</v>
      </c>
      <c r="AC54" s="93">
        <v>485984.58960000006</v>
      </c>
      <c r="AD54" s="93">
        <v>266250.26827200013</v>
      </c>
      <c r="AF54" s="103">
        <v>15234613.537524205</v>
      </c>
      <c r="AH54" s="116">
        <v>142</v>
      </c>
      <c r="AI54" s="57"/>
    </row>
    <row r="55" spans="1:35" x14ac:dyDescent="0.25">
      <c r="A55" s="6">
        <v>143</v>
      </c>
      <c r="B55" s="6" t="s">
        <v>41</v>
      </c>
      <c r="C55" s="7">
        <v>7119</v>
      </c>
      <c r="D55" s="7">
        <v>17297097.308269508</v>
      </c>
      <c r="E55" s="7">
        <v>4666839.2198262597</v>
      </c>
      <c r="F55" s="57">
        <v>-61496</v>
      </c>
      <c r="H55" s="39">
        <f t="shared" si="0"/>
        <v>17235601.308269508</v>
      </c>
      <c r="J55" s="71">
        <f t="shared" si="1"/>
        <v>-523971.07778952643</v>
      </c>
      <c r="K55" s="35">
        <f t="shared" si="2"/>
        <v>-2.950358637017831E-2</v>
      </c>
      <c r="L55" s="65">
        <f t="shared" si="3"/>
        <v>-73.60178083853441</v>
      </c>
      <c r="N55" s="54">
        <v>102888.336</v>
      </c>
      <c r="O55" s="55">
        <v>324293.61599999998</v>
      </c>
      <c r="P55" s="56">
        <f t="shared" si="4"/>
        <v>221405.27999999997</v>
      </c>
      <c r="R55" s="74">
        <f t="shared" si="5"/>
        <v>17457006.588269509</v>
      </c>
      <c r="S55" s="55"/>
      <c r="T55" s="112" t="s">
        <v>41</v>
      </c>
      <c r="U55" s="93">
        <v>7128</v>
      </c>
      <c r="V55" s="93">
        <v>17821068.386059035</v>
      </c>
      <c r="W55" s="93">
        <v>4649217.3052385896</v>
      </c>
      <c r="X55" s="93">
        <v>-61496</v>
      </c>
      <c r="Z55" s="103">
        <v>17759572.386059035</v>
      </c>
      <c r="AB55" s="93">
        <v>102888.336</v>
      </c>
      <c r="AC55" s="93">
        <v>324293.61599999998</v>
      </c>
      <c r="AD55" s="93">
        <v>221405.27999999997</v>
      </c>
      <c r="AF55" s="103">
        <v>17980977.666059036</v>
      </c>
      <c r="AH55" s="116">
        <v>143</v>
      </c>
      <c r="AI55" s="57"/>
    </row>
    <row r="56" spans="1:35" x14ac:dyDescent="0.25">
      <c r="A56" s="6">
        <v>145</v>
      </c>
      <c r="B56" s="6" t="s">
        <v>42</v>
      </c>
      <c r="C56" s="7">
        <v>12205</v>
      </c>
      <c r="D56" s="7">
        <v>28836398.160089541</v>
      </c>
      <c r="E56" s="7">
        <v>7782834.7854591571</v>
      </c>
      <c r="F56" s="57">
        <v>-499973</v>
      </c>
      <c r="H56" s="39">
        <f t="shared" si="0"/>
        <v>28336425.160089541</v>
      </c>
      <c r="J56" s="71">
        <f t="shared" si="1"/>
        <v>-509473.58499255031</v>
      </c>
      <c r="K56" s="35">
        <f t="shared" si="2"/>
        <v>-1.7661907139551684E-2</v>
      </c>
      <c r="L56" s="65">
        <f t="shared" si="3"/>
        <v>-41.743022121470737</v>
      </c>
      <c r="N56" s="54">
        <v>240732.65856000001</v>
      </c>
      <c r="O56" s="55">
        <v>273630.87839999999</v>
      </c>
      <c r="P56" s="56">
        <f t="shared" si="4"/>
        <v>32898.219839999976</v>
      </c>
      <c r="R56" s="74">
        <f t="shared" si="5"/>
        <v>28369323.379929543</v>
      </c>
      <c r="S56" s="55"/>
      <c r="T56" s="112" t="s">
        <v>42</v>
      </c>
      <c r="U56" s="93">
        <v>12167</v>
      </c>
      <c r="V56" s="93">
        <v>29345871.745082092</v>
      </c>
      <c r="W56" s="93">
        <v>7677768.4379061712</v>
      </c>
      <c r="X56" s="93">
        <v>-499973</v>
      </c>
      <c r="Z56" s="103">
        <v>28845898.745082092</v>
      </c>
      <c r="AB56" s="93">
        <v>240732.65856000001</v>
      </c>
      <c r="AC56" s="93">
        <v>273630.87839999999</v>
      </c>
      <c r="AD56" s="93">
        <v>32898.219839999976</v>
      </c>
      <c r="AF56" s="103">
        <v>28878796.964922093</v>
      </c>
      <c r="AH56" s="116">
        <v>145</v>
      </c>
      <c r="AI56" s="57"/>
    </row>
    <row r="57" spans="1:35" x14ac:dyDescent="0.25">
      <c r="A57" s="6">
        <v>146</v>
      </c>
      <c r="B57" s="6" t="s">
        <v>43</v>
      </c>
      <c r="C57" s="7">
        <v>5128</v>
      </c>
      <c r="D57" s="7">
        <v>21248662.294799149</v>
      </c>
      <c r="E57" s="7">
        <v>2933035.038179283</v>
      </c>
      <c r="F57" s="57">
        <v>-149407</v>
      </c>
      <c r="H57" s="39">
        <f t="shared" si="0"/>
        <v>21099255.294799149</v>
      </c>
      <c r="J57" s="71">
        <f t="shared" si="1"/>
        <v>-366662.6722037904</v>
      </c>
      <c r="K57" s="35">
        <f t="shared" si="2"/>
        <v>-1.708115500895039E-2</v>
      </c>
      <c r="L57" s="65">
        <f t="shared" si="3"/>
        <v>-71.502081162985647</v>
      </c>
      <c r="N57" s="54">
        <v>47563.063679999999</v>
      </c>
      <c r="O57" s="55">
        <v>108293.22959999999</v>
      </c>
      <c r="P57" s="56">
        <f t="shared" si="4"/>
        <v>60730.165919999992</v>
      </c>
      <c r="R57" s="74">
        <f t="shared" si="5"/>
        <v>21159985.46071915</v>
      </c>
      <c r="S57" s="55"/>
      <c r="T57" s="112" t="s">
        <v>43</v>
      </c>
      <c r="U57" s="93">
        <v>5237</v>
      </c>
      <c r="V57" s="93">
        <v>21615324.967002939</v>
      </c>
      <c r="W57" s="93">
        <v>2835271.3676183135</v>
      </c>
      <c r="X57" s="93">
        <v>-149407</v>
      </c>
      <c r="Z57" s="103">
        <v>21465917.967002939</v>
      </c>
      <c r="AB57" s="93">
        <v>47563.063679999999</v>
      </c>
      <c r="AC57" s="93">
        <v>108293.22959999999</v>
      </c>
      <c r="AD57" s="93">
        <v>60730.165919999992</v>
      </c>
      <c r="AF57" s="103">
        <v>21526648.13292294</v>
      </c>
      <c r="AH57" s="116">
        <v>146</v>
      </c>
      <c r="AI57" s="57"/>
    </row>
    <row r="58" spans="1:35" x14ac:dyDescent="0.25">
      <c r="A58" s="6">
        <v>153</v>
      </c>
      <c r="B58" s="6" t="s">
        <v>48</v>
      </c>
      <c r="C58" s="7">
        <v>27269</v>
      </c>
      <c r="D58" s="7">
        <v>55953498.638192914</v>
      </c>
      <c r="E58" s="7">
        <v>6182501.9640609724</v>
      </c>
      <c r="F58" s="57">
        <v>-1803195</v>
      </c>
      <c r="H58" s="39">
        <f t="shared" si="0"/>
        <v>54150303.638192914</v>
      </c>
      <c r="J58" s="71">
        <f t="shared" si="1"/>
        <v>-2097437.1461239085</v>
      </c>
      <c r="K58" s="35">
        <f t="shared" si="2"/>
        <v>-3.7289269166677762E-2</v>
      </c>
      <c r="L58" s="65">
        <f t="shared" si="3"/>
        <v>-76.916540618427831</v>
      </c>
      <c r="N58" s="54">
        <v>1556037.6102239999</v>
      </c>
      <c r="O58" s="55">
        <v>373914.44639999996</v>
      </c>
      <c r="P58" s="56">
        <f t="shared" si="4"/>
        <v>-1182123.1638239999</v>
      </c>
      <c r="R58" s="74">
        <f t="shared" si="5"/>
        <v>52968180.474368915</v>
      </c>
      <c r="S58" s="55"/>
      <c r="T58" s="112" t="s">
        <v>48</v>
      </c>
      <c r="U58" s="93">
        <v>27517</v>
      </c>
      <c r="V58" s="93">
        <v>58050935.784316823</v>
      </c>
      <c r="W58" s="93">
        <v>6178094.3350720061</v>
      </c>
      <c r="X58" s="93">
        <v>-1803195</v>
      </c>
      <c r="Z58" s="103">
        <v>56247740.784316823</v>
      </c>
      <c r="AB58" s="93">
        <v>1556037.6102239999</v>
      </c>
      <c r="AC58" s="93">
        <v>373914.44639999996</v>
      </c>
      <c r="AD58" s="93">
        <v>-1182123.1638239999</v>
      </c>
      <c r="AF58" s="103">
        <v>55065617.620492823</v>
      </c>
      <c r="AH58" s="116">
        <v>153</v>
      </c>
      <c r="AI58" s="57"/>
    </row>
    <row r="59" spans="1:35" x14ac:dyDescent="0.25">
      <c r="A59" s="6">
        <v>148</v>
      </c>
      <c r="B59" s="6" t="s">
        <v>44</v>
      </c>
      <c r="C59" s="7">
        <v>6869</v>
      </c>
      <c r="D59" s="7">
        <v>23659342.773116495</v>
      </c>
      <c r="E59" s="7">
        <v>1630774.1308740794</v>
      </c>
      <c r="F59" s="57">
        <v>-342607</v>
      </c>
      <c r="H59" s="39">
        <f t="shared" si="0"/>
        <v>23316735.773116495</v>
      </c>
      <c r="J59" s="71">
        <f t="shared" si="1"/>
        <v>-111262.30062965676</v>
      </c>
      <c r="K59" s="35">
        <f t="shared" si="2"/>
        <v>-4.7491168592138202E-3</v>
      </c>
      <c r="L59" s="65">
        <f t="shared" si="3"/>
        <v>-16.197743576889906</v>
      </c>
      <c r="N59" s="54">
        <v>61342.286399999997</v>
      </c>
      <c r="O59" s="55">
        <v>39071.520000000004</v>
      </c>
      <c r="P59" s="56">
        <f t="shared" si="4"/>
        <v>-22270.766399999993</v>
      </c>
      <c r="R59" s="74">
        <f t="shared" si="5"/>
        <v>23294465.006716497</v>
      </c>
      <c r="S59" s="55"/>
      <c r="T59" s="112" t="s">
        <v>44</v>
      </c>
      <c r="U59" s="93">
        <v>6825</v>
      </c>
      <c r="V59" s="93">
        <v>23770605.073746152</v>
      </c>
      <c r="W59" s="93">
        <v>2036412.6503578941</v>
      </c>
      <c r="X59" s="93">
        <v>-342607</v>
      </c>
      <c r="Z59" s="103">
        <v>23427998.073746152</v>
      </c>
      <c r="AB59" s="93">
        <v>61342.286399999997</v>
      </c>
      <c r="AC59" s="93">
        <v>39071.520000000004</v>
      </c>
      <c r="AD59" s="93">
        <v>-22270.766399999993</v>
      </c>
      <c r="AF59" s="103">
        <v>23405727.307346154</v>
      </c>
      <c r="AH59" s="116">
        <v>148</v>
      </c>
      <c r="AI59" s="57"/>
    </row>
    <row r="60" spans="1:35" x14ac:dyDescent="0.25">
      <c r="A60" s="6">
        <v>149</v>
      </c>
      <c r="B60" s="6" t="s">
        <v>45</v>
      </c>
      <c r="C60" s="7">
        <v>5481</v>
      </c>
      <c r="D60" s="7">
        <v>7766832.9778178986</v>
      </c>
      <c r="E60" s="7">
        <v>-249719.4452000577</v>
      </c>
      <c r="F60" s="57">
        <v>-1139378</v>
      </c>
      <c r="H60" s="39">
        <f t="shared" si="0"/>
        <v>6627454.9778178986</v>
      </c>
      <c r="J60" s="71">
        <f t="shared" si="1"/>
        <v>-317243.19379911944</v>
      </c>
      <c r="K60" s="35">
        <f t="shared" si="2"/>
        <v>-4.5681350860674173E-2</v>
      </c>
      <c r="L60" s="65">
        <f t="shared" si="3"/>
        <v>-57.880531618157171</v>
      </c>
      <c r="N60" s="54">
        <v>2359355.8757279995</v>
      </c>
      <c r="O60" s="55">
        <v>56067.631200000003</v>
      </c>
      <c r="P60" s="56">
        <f t="shared" si="4"/>
        <v>-2303288.2445279993</v>
      </c>
      <c r="R60" s="74">
        <f t="shared" si="5"/>
        <v>4324166.7332898993</v>
      </c>
      <c r="S60" s="55"/>
      <c r="T60" s="112" t="s">
        <v>45</v>
      </c>
      <c r="U60" s="93">
        <v>5585</v>
      </c>
      <c r="V60" s="93">
        <v>8084076.1716170181</v>
      </c>
      <c r="W60" s="93">
        <v>-390967.46800254699</v>
      </c>
      <c r="X60" s="93">
        <v>-1139378</v>
      </c>
      <c r="Z60" s="103">
        <v>6944698.1716170181</v>
      </c>
      <c r="AB60" s="93">
        <v>2359355.8757279995</v>
      </c>
      <c r="AC60" s="93">
        <v>56067.631200000003</v>
      </c>
      <c r="AD60" s="93">
        <v>-2303288.2445279993</v>
      </c>
      <c r="AF60" s="103">
        <v>4641409.9270890187</v>
      </c>
      <c r="AH60" s="116">
        <v>149</v>
      </c>
      <c r="AI60" s="57"/>
    </row>
    <row r="61" spans="1:35" x14ac:dyDescent="0.25">
      <c r="A61" s="6">
        <v>151</v>
      </c>
      <c r="B61" s="6" t="s">
        <v>46</v>
      </c>
      <c r="C61" s="7">
        <v>2032</v>
      </c>
      <c r="D61" s="7">
        <v>8148741.0252659814</v>
      </c>
      <c r="E61" s="7">
        <v>1887898.9890940378</v>
      </c>
      <c r="F61" s="57">
        <v>-470927</v>
      </c>
      <c r="H61" s="39">
        <f t="shared" si="0"/>
        <v>7677814.0252659814</v>
      </c>
      <c r="J61" s="71">
        <f t="shared" si="1"/>
        <v>-228748.27397505287</v>
      </c>
      <c r="K61" s="35">
        <f t="shared" si="2"/>
        <v>-2.8931445211910978E-2</v>
      </c>
      <c r="L61" s="65">
        <f t="shared" si="3"/>
        <v>-112.57296947591185</v>
      </c>
      <c r="N61" s="54">
        <v>35841.607680000001</v>
      </c>
      <c r="O61" s="55">
        <v>23442.911999999997</v>
      </c>
      <c r="P61" s="56">
        <f t="shared" si="4"/>
        <v>-12398.695680000004</v>
      </c>
      <c r="R61" s="74">
        <f t="shared" si="5"/>
        <v>7665415.3295859816</v>
      </c>
      <c r="S61" s="55"/>
      <c r="T61" s="112" t="s">
        <v>46</v>
      </c>
      <c r="U61" s="93">
        <v>2079</v>
      </c>
      <c r="V61" s="93">
        <v>8377489.2992410343</v>
      </c>
      <c r="W61" s="93">
        <v>1980545.9536909086</v>
      </c>
      <c r="X61" s="93">
        <v>-470927</v>
      </c>
      <c r="Z61" s="103">
        <v>7906562.2992410343</v>
      </c>
      <c r="AB61" s="93">
        <v>35841.607680000001</v>
      </c>
      <c r="AC61" s="93">
        <v>23442.911999999997</v>
      </c>
      <c r="AD61" s="93">
        <v>-12398.695680000004</v>
      </c>
      <c r="AF61" s="103">
        <v>7894163.6035610344</v>
      </c>
      <c r="AH61" s="116">
        <v>151</v>
      </c>
      <c r="AI61" s="57"/>
    </row>
    <row r="62" spans="1:35" x14ac:dyDescent="0.25">
      <c r="A62" s="6">
        <v>152</v>
      </c>
      <c r="B62" s="6" t="s">
        <v>47</v>
      </c>
      <c r="C62" s="7">
        <v>4673</v>
      </c>
      <c r="D62" s="7">
        <v>13035969.963986656</v>
      </c>
      <c r="E62" s="7">
        <v>3468369.8082359773</v>
      </c>
      <c r="F62" s="57">
        <v>-203109</v>
      </c>
      <c r="H62" s="39">
        <f t="shared" si="0"/>
        <v>12832860.963986656</v>
      </c>
      <c r="J62" s="71">
        <f t="shared" si="1"/>
        <v>-110855.27706650458</v>
      </c>
      <c r="K62" s="35">
        <f t="shared" si="2"/>
        <v>-8.564408783538419E-3</v>
      </c>
      <c r="L62" s="65">
        <f t="shared" si="3"/>
        <v>-23.722507397069243</v>
      </c>
      <c r="N62" s="54">
        <v>153056.16768000001</v>
      </c>
      <c r="O62" s="55">
        <v>131671.02240000002</v>
      </c>
      <c r="P62" s="56">
        <f t="shared" si="4"/>
        <v>-21385.145279999997</v>
      </c>
      <c r="R62" s="74">
        <f t="shared" si="5"/>
        <v>12811475.818706656</v>
      </c>
      <c r="S62" s="55"/>
      <c r="T62" s="112" t="s">
        <v>47</v>
      </c>
      <c r="U62" s="93">
        <v>4712</v>
      </c>
      <c r="V62" s="93">
        <v>13146825.24105316</v>
      </c>
      <c r="W62" s="93">
        <v>3555002.7781693013</v>
      </c>
      <c r="X62" s="93">
        <v>-203109</v>
      </c>
      <c r="Z62" s="103">
        <v>12943716.24105316</v>
      </c>
      <c r="AB62" s="93">
        <v>153056.16768000001</v>
      </c>
      <c r="AC62" s="93">
        <v>131671.02240000002</v>
      </c>
      <c r="AD62" s="93">
        <v>-21385.145279999997</v>
      </c>
      <c r="AF62" s="103">
        <v>12922331.09577316</v>
      </c>
      <c r="AH62" s="116">
        <v>152</v>
      </c>
      <c r="AI62" s="57"/>
    </row>
    <row r="63" spans="1:35" x14ac:dyDescent="0.25">
      <c r="A63" s="6">
        <v>165</v>
      </c>
      <c r="B63" s="6" t="s">
        <v>49</v>
      </c>
      <c r="C63" s="7">
        <v>16607</v>
      </c>
      <c r="D63" s="7">
        <v>25237131.251414519</v>
      </c>
      <c r="E63" s="7">
        <v>3779637.4834795096</v>
      </c>
      <c r="F63" s="57">
        <v>-2245030</v>
      </c>
      <c r="H63" s="39">
        <f t="shared" si="0"/>
        <v>22992101.251414519</v>
      </c>
      <c r="J63" s="71">
        <f t="shared" si="1"/>
        <v>-67983.762428045273</v>
      </c>
      <c r="K63" s="35">
        <f t="shared" si="2"/>
        <v>-2.9481141282538992E-3</v>
      </c>
      <c r="L63" s="65">
        <f t="shared" si="3"/>
        <v>-4.0936811241070199</v>
      </c>
      <c r="N63" s="54">
        <v>482819.79648000002</v>
      </c>
      <c r="O63" s="55">
        <v>458569.4063999998</v>
      </c>
      <c r="P63" s="56">
        <f t="shared" si="4"/>
        <v>-24250.390080000216</v>
      </c>
      <c r="R63" s="74">
        <f t="shared" si="5"/>
        <v>22967850.861334518</v>
      </c>
      <c r="S63" s="55"/>
      <c r="T63" s="112" t="s">
        <v>49</v>
      </c>
      <c r="U63" s="93">
        <v>16709</v>
      </c>
      <c r="V63" s="93">
        <v>25305115.013842564</v>
      </c>
      <c r="W63" s="93">
        <v>3907779.9157853643</v>
      </c>
      <c r="X63" s="93">
        <v>-2245030</v>
      </c>
      <c r="Z63" s="103">
        <v>23060085.013842564</v>
      </c>
      <c r="AB63" s="93">
        <v>482819.79648000002</v>
      </c>
      <c r="AC63" s="93">
        <v>458569.4063999998</v>
      </c>
      <c r="AD63" s="93">
        <v>-24250.390080000216</v>
      </c>
      <c r="AF63" s="103">
        <v>23035834.623762563</v>
      </c>
      <c r="AH63" s="116">
        <v>165</v>
      </c>
      <c r="AI63" s="57"/>
    </row>
    <row r="64" spans="1:35" x14ac:dyDescent="0.25">
      <c r="A64" s="6">
        <v>167</v>
      </c>
      <c r="B64" s="6" t="s">
        <v>50</v>
      </c>
      <c r="C64" s="7">
        <v>76067</v>
      </c>
      <c r="D64" s="7">
        <v>141416436.84381473</v>
      </c>
      <c r="E64" s="7">
        <v>39045623.384233505</v>
      </c>
      <c r="F64" s="57">
        <v>-2493974</v>
      </c>
      <c r="H64" s="39">
        <f t="shared" si="0"/>
        <v>138922462.84381473</v>
      </c>
      <c r="J64" s="71">
        <f t="shared" si="1"/>
        <v>-3935483.9162580073</v>
      </c>
      <c r="K64" s="35">
        <f t="shared" si="2"/>
        <v>-2.7548232391072926E-2</v>
      </c>
      <c r="L64" s="65">
        <f t="shared" si="3"/>
        <v>-51.737072794483908</v>
      </c>
      <c r="N64" s="54">
        <v>7103470.6271039965</v>
      </c>
      <c r="O64" s="55">
        <v>334712.68799999997</v>
      </c>
      <c r="P64" s="56">
        <f t="shared" si="4"/>
        <v>-6768757.9391039964</v>
      </c>
      <c r="R64" s="74">
        <f t="shared" si="5"/>
        <v>132153704.90471074</v>
      </c>
      <c r="S64" s="55"/>
      <c r="T64" s="112" t="s">
        <v>50</v>
      </c>
      <c r="U64" s="93">
        <v>75848</v>
      </c>
      <c r="V64" s="93">
        <v>145351920.76007274</v>
      </c>
      <c r="W64" s="93">
        <v>38702627.783847816</v>
      </c>
      <c r="X64" s="93">
        <v>-2493974</v>
      </c>
      <c r="Z64" s="103">
        <v>142857946.76007274</v>
      </c>
      <c r="AB64" s="93">
        <v>7103470.6271039965</v>
      </c>
      <c r="AC64" s="93">
        <v>334712.68799999997</v>
      </c>
      <c r="AD64" s="93">
        <v>-6768757.9391039964</v>
      </c>
      <c r="AF64" s="103">
        <v>136089188.82096875</v>
      </c>
      <c r="AH64" s="116">
        <v>167</v>
      </c>
      <c r="AI64" s="57"/>
    </row>
    <row r="65" spans="1:35" x14ac:dyDescent="0.25">
      <c r="A65" s="6">
        <v>169</v>
      </c>
      <c r="B65" s="6" t="s">
        <v>51</v>
      </c>
      <c r="C65" s="7">
        <v>5286</v>
      </c>
      <c r="D65" s="7">
        <v>10043172.190481551</v>
      </c>
      <c r="E65" s="7">
        <v>2297737.7292164206</v>
      </c>
      <c r="F65" s="57">
        <v>-970845</v>
      </c>
      <c r="H65" s="39">
        <f t="shared" si="0"/>
        <v>9072327.190481551</v>
      </c>
      <c r="J65" s="71">
        <f t="shared" si="1"/>
        <v>-456752.40552587621</v>
      </c>
      <c r="K65" s="35">
        <f t="shared" si="2"/>
        <v>-4.7932478779718672E-2</v>
      </c>
      <c r="L65" s="65">
        <f t="shared" si="3"/>
        <v>-86.407946561838102</v>
      </c>
      <c r="N65" s="54">
        <v>214893.36</v>
      </c>
      <c r="O65" s="55">
        <v>153681.31200000001</v>
      </c>
      <c r="P65" s="56">
        <f t="shared" si="4"/>
        <v>-61212.047999999981</v>
      </c>
      <c r="R65" s="74">
        <f t="shared" si="5"/>
        <v>9011115.1424815506</v>
      </c>
      <c r="S65" s="55"/>
      <c r="T65" s="112" t="s">
        <v>51</v>
      </c>
      <c r="U65" s="93">
        <v>5341</v>
      </c>
      <c r="V65" s="93">
        <v>10499924.596007427</v>
      </c>
      <c r="W65" s="93">
        <v>2412915.4761482892</v>
      </c>
      <c r="X65" s="93">
        <v>-970845</v>
      </c>
      <c r="Z65" s="103">
        <v>9529079.5960074272</v>
      </c>
      <c r="AB65" s="93">
        <v>214893.36</v>
      </c>
      <c r="AC65" s="93">
        <v>153681.31200000001</v>
      </c>
      <c r="AD65" s="93">
        <v>-61212.047999999981</v>
      </c>
      <c r="AF65" s="103">
        <v>9467867.5480074268</v>
      </c>
      <c r="AH65" s="116">
        <v>169</v>
      </c>
      <c r="AI65" s="57"/>
    </row>
    <row r="66" spans="1:35" x14ac:dyDescent="0.25">
      <c r="A66" s="6">
        <v>171</v>
      </c>
      <c r="B66" s="6" t="s">
        <v>52</v>
      </c>
      <c r="C66" s="7">
        <v>4917</v>
      </c>
      <c r="D66" s="7">
        <v>11558195.176430751</v>
      </c>
      <c r="E66" s="7">
        <v>2851054.0352707542</v>
      </c>
      <c r="F66" s="57">
        <v>-366229</v>
      </c>
      <c r="H66" s="39">
        <f t="shared" si="0"/>
        <v>11191966.176430751</v>
      </c>
      <c r="J66" s="71">
        <f t="shared" si="1"/>
        <v>-1002607.289768979</v>
      </c>
      <c r="K66" s="35">
        <f t="shared" si="2"/>
        <v>-8.2217495556359765E-2</v>
      </c>
      <c r="L66" s="65">
        <f t="shared" si="3"/>
        <v>-203.90630257656679</v>
      </c>
      <c r="N66" s="54">
        <v>137167.08288</v>
      </c>
      <c r="O66" s="55">
        <v>69026.351999999999</v>
      </c>
      <c r="P66" s="56">
        <f t="shared" si="4"/>
        <v>-68140.730880000003</v>
      </c>
      <c r="R66" s="74">
        <f t="shared" si="5"/>
        <v>11123825.445550751</v>
      </c>
      <c r="S66" s="55"/>
      <c r="T66" s="112" t="s">
        <v>52</v>
      </c>
      <c r="U66" s="93">
        <v>5039</v>
      </c>
      <c r="V66" s="93">
        <v>12560802.46619973</v>
      </c>
      <c r="W66" s="93">
        <v>2732989.0196029642</v>
      </c>
      <c r="X66" s="93">
        <v>-366229</v>
      </c>
      <c r="Z66" s="103">
        <v>12194573.46619973</v>
      </c>
      <c r="AB66" s="93">
        <v>137167.08288</v>
      </c>
      <c r="AC66" s="93">
        <v>69026.351999999999</v>
      </c>
      <c r="AD66" s="93">
        <v>-68140.730880000003</v>
      </c>
      <c r="AF66" s="103">
        <v>12126432.73531973</v>
      </c>
      <c r="AH66" s="116">
        <v>171</v>
      </c>
      <c r="AI66" s="57"/>
    </row>
    <row r="67" spans="1:35" x14ac:dyDescent="0.25">
      <c r="A67" s="6">
        <v>172</v>
      </c>
      <c r="B67" s="6" t="s">
        <v>53</v>
      </c>
      <c r="C67" s="7">
        <v>4567</v>
      </c>
      <c r="D67" s="7">
        <v>14955079.440770086</v>
      </c>
      <c r="E67" s="7">
        <v>3622795.4159496557</v>
      </c>
      <c r="F67" s="57">
        <v>-135296</v>
      </c>
      <c r="H67" s="39">
        <f t="shared" si="0"/>
        <v>14819783.440770086</v>
      </c>
      <c r="J67" s="71">
        <f t="shared" si="1"/>
        <v>-287648.2234272249</v>
      </c>
      <c r="K67" s="35">
        <f t="shared" si="2"/>
        <v>-1.9040180344413841E-2</v>
      </c>
      <c r="L67" s="65">
        <f t="shared" si="3"/>
        <v>-62.984064687371337</v>
      </c>
      <c r="N67" s="54">
        <v>282122.42207999999</v>
      </c>
      <c r="O67" s="55">
        <v>286524.47999999992</v>
      </c>
      <c r="P67" s="56">
        <f t="shared" si="4"/>
        <v>4402.0579199999338</v>
      </c>
      <c r="R67" s="74">
        <f t="shared" si="5"/>
        <v>14824185.498690085</v>
      </c>
      <c r="S67" s="55"/>
      <c r="T67" s="112" t="s">
        <v>53</v>
      </c>
      <c r="U67" s="93">
        <v>4673</v>
      </c>
      <c r="V67" s="93">
        <v>15242727.664197311</v>
      </c>
      <c r="W67" s="93">
        <v>3653532.6680495245</v>
      </c>
      <c r="X67" s="93">
        <v>-135296</v>
      </c>
      <c r="Z67" s="103">
        <v>15107431.664197311</v>
      </c>
      <c r="AB67" s="93">
        <v>282122.42207999999</v>
      </c>
      <c r="AC67" s="93">
        <v>286524.47999999992</v>
      </c>
      <c r="AD67" s="93">
        <v>4402.0579199999338</v>
      </c>
      <c r="AF67" s="103">
        <v>15111833.72211731</v>
      </c>
      <c r="AH67" s="116">
        <v>172</v>
      </c>
      <c r="AI67" s="57"/>
    </row>
    <row r="68" spans="1:35" x14ac:dyDescent="0.25">
      <c r="A68" s="6">
        <v>176</v>
      </c>
      <c r="B68" s="6" t="s">
        <v>54</v>
      </c>
      <c r="C68" s="7">
        <v>4817</v>
      </c>
      <c r="D68" s="7">
        <v>20269746.613868102</v>
      </c>
      <c r="E68" s="7">
        <v>4625927.0098857246</v>
      </c>
      <c r="F68" s="57">
        <v>-245897</v>
      </c>
      <c r="H68" s="39">
        <f t="shared" si="0"/>
        <v>20023849.613868102</v>
      </c>
      <c r="J68" s="71">
        <f t="shared" si="1"/>
        <v>-99117.662550128996</v>
      </c>
      <c r="K68" s="35">
        <f t="shared" si="2"/>
        <v>-4.9255987543290062E-3</v>
      </c>
      <c r="L68" s="65">
        <f t="shared" si="3"/>
        <v>-20.576637440342328</v>
      </c>
      <c r="N68" s="54">
        <v>54700.127999999997</v>
      </c>
      <c r="O68" s="55">
        <v>98981.184000000008</v>
      </c>
      <c r="P68" s="56">
        <f t="shared" si="4"/>
        <v>44281.056000000011</v>
      </c>
      <c r="R68" s="74">
        <f t="shared" si="5"/>
        <v>20068130.669868104</v>
      </c>
      <c r="S68" s="55"/>
      <c r="T68" s="112" t="s">
        <v>54</v>
      </c>
      <c r="U68" s="93">
        <v>4938</v>
      </c>
      <c r="V68" s="93">
        <v>20368864.276418231</v>
      </c>
      <c r="W68" s="93">
        <v>4513105.228167709</v>
      </c>
      <c r="X68" s="93">
        <v>-245897</v>
      </c>
      <c r="Z68" s="103">
        <v>20122967.276418231</v>
      </c>
      <c r="AB68" s="93">
        <v>54700.127999999997</v>
      </c>
      <c r="AC68" s="93">
        <v>98981.184000000008</v>
      </c>
      <c r="AD68" s="93">
        <v>44281.056000000011</v>
      </c>
      <c r="AF68" s="103">
        <v>20167248.332418233</v>
      </c>
      <c r="AH68" s="116">
        <v>176</v>
      </c>
      <c r="AI68" s="57"/>
    </row>
    <row r="69" spans="1:35" x14ac:dyDescent="0.25">
      <c r="A69" s="6">
        <v>177</v>
      </c>
      <c r="B69" s="6" t="s">
        <v>55</v>
      </c>
      <c r="C69" s="7">
        <v>1904</v>
      </c>
      <c r="D69" s="7">
        <v>4678094.4962561661</v>
      </c>
      <c r="E69" s="7">
        <v>846203.8558999399</v>
      </c>
      <c r="F69" s="57">
        <v>-420499</v>
      </c>
      <c r="H69" s="39">
        <f t="shared" si="0"/>
        <v>4257595.4962561661</v>
      </c>
      <c r="J69" s="71">
        <f t="shared" si="1"/>
        <v>18415.330913341604</v>
      </c>
      <c r="K69" s="35">
        <f t="shared" si="2"/>
        <v>4.3440783819227811E-3</v>
      </c>
      <c r="L69" s="65">
        <f t="shared" si="3"/>
        <v>9.6719174965029442</v>
      </c>
      <c r="N69" s="54">
        <v>37769.135999999999</v>
      </c>
      <c r="O69" s="55">
        <v>44281.055999999997</v>
      </c>
      <c r="P69" s="56">
        <f t="shared" si="4"/>
        <v>6511.9199999999983</v>
      </c>
      <c r="R69" s="74">
        <f t="shared" si="5"/>
        <v>4264107.4162561661</v>
      </c>
      <c r="S69" s="55"/>
      <c r="T69" s="112" t="s">
        <v>55</v>
      </c>
      <c r="U69" s="93">
        <v>1957</v>
      </c>
      <c r="V69" s="93">
        <v>4659679.1653428245</v>
      </c>
      <c r="W69" s="93">
        <v>911863.87556952448</v>
      </c>
      <c r="X69" s="93">
        <v>-420499</v>
      </c>
      <c r="Z69" s="103">
        <v>4239180.1653428245</v>
      </c>
      <c r="AB69" s="93">
        <v>37769.135999999999</v>
      </c>
      <c r="AC69" s="93">
        <v>44281.055999999997</v>
      </c>
      <c r="AD69" s="93">
        <v>6511.9199999999983</v>
      </c>
      <c r="AF69" s="103">
        <v>4245692.0853428245</v>
      </c>
      <c r="AH69" s="116">
        <v>177</v>
      </c>
      <c r="AI69" s="57"/>
    </row>
    <row r="70" spans="1:35" x14ac:dyDescent="0.25">
      <c r="A70" s="6">
        <v>178</v>
      </c>
      <c r="B70" s="6" t="s">
        <v>56</v>
      </c>
      <c r="C70" s="7">
        <v>6334</v>
      </c>
      <c r="D70" s="7">
        <v>21418051.673142992</v>
      </c>
      <c r="E70" s="7">
        <v>5005404.5722913872</v>
      </c>
      <c r="F70" s="57">
        <v>-512564</v>
      </c>
      <c r="H70" s="39">
        <f t="shared" si="0"/>
        <v>20905487.673142992</v>
      </c>
      <c r="J70" s="71">
        <f t="shared" si="1"/>
        <v>-669978.01165080816</v>
      </c>
      <c r="K70" s="35">
        <f t="shared" si="2"/>
        <v>-3.1052771765802619E-2</v>
      </c>
      <c r="L70" s="65">
        <f t="shared" si="3"/>
        <v>-105.77486764300728</v>
      </c>
      <c r="N70" s="54">
        <v>117891.79968</v>
      </c>
      <c r="O70" s="55">
        <v>131540.78399999999</v>
      </c>
      <c r="P70" s="56">
        <f t="shared" si="4"/>
        <v>13648.984319999989</v>
      </c>
      <c r="R70" s="74">
        <f t="shared" si="5"/>
        <v>20919136.657462992</v>
      </c>
      <c r="S70" s="55"/>
      <c r="T70" s="112" t="s">
        <v>56</v>
      </c>
      <c r="U70" s="93">
        <v>6421</v>
      </c>
      <c r="V70" s="93">
        <v>22088029.6847938</v>
      </c>
      <c r="W70" s="93">
        <v>5099394.6848931648</v>
      </c>
      <c r="X70" s="93">
        <v>-512564</v>
      </c>
      <c r="Z70" s="103">
        <v>21575465.6847938</v>
      </c>
      <c r="AB70" s="93">
        <v>117891.79968</v>
      </c>
      <c r="AC70" s="93">
        <v>131540.78399999999</v>
      </c>
      <c r="AD70" s="93">
        <v>13648.984319999989</v>
      </c>
      <c r="AF70" s="103">
        <v>21589114.6691138</v>
      </c>
      <c r="AH70" s="116">
        <v>178</v>
      </c>
      <c r="AI70" s="57"/>
    </row>
    <row r="71" spans="1:35" x14ac:dyDescent="0.25">
      <c r="A71" s="6">
        <v>179</v>
      </c>
      <c r="B71" s="6" t="s">
        <v>57</v>
      </c>
      <c r="C71" s="7">
        <v>140188</v>
      </c>
      <c r="D71" s="7">
        <v>184224730.89892223</v>
      </c>
      <c r="E71" s="7">
        <v>45515601.781711191</v>
      </c>
      <c r="F71" s="57">
        <v>-21872815</v>
      </c>
      <c r="H71" s="39">
        <f t="shared" si="0"/>
        <v>162351915.89892223</v>
      </c>
      <c r="J71" s="71">
        <f t="shared" si="1"/>
        <v>-11072615.734242916</v>
      </c>
      <c r="K71" s="35">
        <f t="shared" si="2"/>
        <v>-6.3846882733200494E-2</v>
      </c>
      <c r="L71" s="65">
        <f t="shared" si="3"/>
        <v>-78.984048094294209</v>
      </c>
      <c r="N71" s="54">
        <v>9891877.3758720048</v>
      </c>
      <c r="O71" s="55">
        <v>759745.70640000002</v>
      </c>
      <c r="P71" s="56">
        <f t="shared" si="4"/>
        <v>-9132131.6694720052</v>
      </c>
      <c r="R71" s="74">
        <f t="shared" si="5"/>
        <v>153219784.22945023</v>
      </c>
      <c r="S71" s="55"/>
      <c r="T71" s="112" t="s">
        <v>57</v>
      </c>
      <c r="U71" s="93">
        <v>138850</v>
      </c>
      <c r="V71" s="93">
        <v>195297346.63316515</v>
      </c>
      <c r="W71" s="93">
        <v>45356083.638888009</v>
      </c>
      <c r="X71" s="93">
        <v>-21872815</v>
      </c>
      <c r="Z71" s="103">
        <v>173424531.63316515</v>
      </c>
      <c r="AB71" s="93">
        <v>9891877.3758720048</v>
      </c>
      <c r="AC71" s="93">
        <v>759745.70640000002</v>
      </c>
      <c r="AD71" s="93">
        <v>-9132131.6694720052</v>
      </c>
      <c r="AF71" s="103">
        <v>164292399.96369314</v>
      </c>
      <c r="AH71" s="116">
        <v>179</v>
      </c>
      <c r="AI71" s="57"/>
    </row>
    <row r="72" spans="1:35" x14ac:dyDescent="0.25">
      <c r="A72" s="6">
        <v>181</v>
      </c>
      <c r="B72" s="6" t="s">
        <v>58</v>
      </c>
      <c r="C72" s="7">
        <v>1867</v>
      </c>
      <c r="D72" s="7">
        <v>5622434.3197949976</v>
      </c>
      <c r="E72" s="7">
        <v>1879155.3024436913</v>
      </c>
      <c r="F72" s="57">
        <v>-438025</v>
      </c>
      <c r="H72" s="39">
        <f t="shared" si="0"/>
        <v>5184409.3197949976</v>
      </c>
      <c r="J72" s="71">
        <f t="shared" si="1"/>
        <v>-350854.53357253596</v>
      </c>
      <c r="K72" s="35">
        <f t="shared" si="2"/>
        <v>-6.3385331371165574E-2</v>
      </c>
      <c r="L72" s="65">
        <f t="shared" si="3"/>
        <v>-187.92422794458273</v>
      </c>
      <c r="N72" s="54">
        <v>117214.56</v>
      </c>
      <c r="O72" s="55">
        <v>50792.975999999995</v>
      </c>
      <c r="P72" s="56">
        <f t="shared" si="4"/>
        <v>-66421.584000000003</v>
      </c>
      <c r="R72" s="74">
        <f t="shared" si="5"/>
        <v>5117987.7357949978</v>
      </c>
      <c r="S72" s="55"/>
      <c r="T72" s="112" t="s">
        <v>58</v>
      </c>
      <c r="U72" s="93">
        <v>1915</v>
      </c>
      <c r="V72" s="93">
        <v>5973288.8533675335</v>
      </c>
      <c r="W72" s="93">
        <v>1972858.5255739535</v>
      </c>
      <c r="X72" s="93">
        <v>-438025</v>
      </c>
      <c r="Z72" s="103">
        <v>5535263.8533675335</v>
      </c>
      <c r="AB72" s="93">
        <v>117214.56</v>
      </c>
      <c r="AC72" s="93">
        <v>50792.975999999995</v>
      </c>
      <c r="AD72" s="93">
        <v>-66421.584000000003</v>
      </c>
      <c r="AF72" s="103">
        <v>5468842.2693675337</v>
      </c>
      <c r="AH72" s="116">
        <v>181</v>
      </c>
      <c r="AI72" s="57"/>
    </row>
    <row r="73" spans="1:35" x14ac:dyDescent="0.25">
      <c r="A73" s="6">
        <v>182</v>
      </c>
      <c r="B73" s="6" t="s">
        <v>59</v>
      </c>
      <c r="C73" s="7">
        <v>20877</v>
      </c>
      <c r="D73" s="7">
        <v>43196963.061889283</v>
      </c>
      <c r="E73" s="7">
        <v>3637496.192175555</v>
      </c>
      <c r="F73" s="57">
        <v>-1828215</v>
      </c>
      <c r="H73" s="39">
        <f t="shared" si="0"/>
        <v>41368748.061889283</v>
      </c>
      <c r="J73" s="71">
        <f t="shared" si="1"/>
        <v>-834667.01980760694</v>
      </c>
      <c r="K73" s="35">
        <f t="shared" si="2"/>
        <v>-1.9777238836996201E-2</v>
      </c>
      <c r="L73" s="65">
        <f t="shared" si="3"/>
        <v>-39.980218412971546</v>
      </c>
      <c r="N73" s="54">
        <v>378003.93216000003</v>
      </c>
      <c r="O73" s="55">
        <v>288022.22159999999</v>
      </c>
      <c r="P73" s="56">
        <f t="shared" si="4"/>
        <v>-89981.710560000036</v>
      </c>
      <c r="R73" s="74">
        <f t="shared" si="5"/>
        <v>41278766.351329282</v>
      </c>
      <c r="S73" s="55"/>
      <c r="T73" s="112" t="s">
        <v>59</v>
      </c>
      <c r="U73" s="93">
        <v>21259</v>
      </c>
      <c r="V73" s="93">
        <v>44031630.08169689</v>
      </c>
      <c r="W73" s="93">
        <v>2629096.6251085759</v>
      </c>
      <c r="X73" s="93">
        <v>-1828215</v>
      </c>
      <c r="Z73" s="103">
        <v>42203415.08169689</v>
      </c>
      <c r="AB73" s="93">
        <v>378003.93216000003</v>
      </c>
      <c r="AC73" s="93">
        <v>288022.22159999999</v>
      </c>
      <c r="AD73" s="93">
        <v>-89981.710560000036</v>
      </c>
      <c r="AF73" s="103">
        <v>42113433.371136889</v>
      </c>
      <c r="AH73" s="116">
        <v>182</v>
      </c>
      <c r="AI73" s="57"/>
    </row>
    <row r="74" spans="1:35" x14ac:dyDescent="0.25">
      <c r="A74" s="6">
        <v>186</v>
      </c>
      <c r="B74" s="6" t="s">
        <v>60</v>
      </c>
      <c r="C74" s="7">
        <v>42572</v>
      </c>
      <c r="D74" s="7">
        <v>26917164.356151417</v>
      </c>
      <c r="E74" s="7">
        <v>-5424892.4582178462</v>
      </c>
      <c r="F74" s="57">
        <v>-582385</v>
      </c>
      <c r="H74" s="39">
        <f t="shared" si="0"/>
        <v>26334779.356151417</v>
      </c>
      <c r="J74" s="71">
        <f t="shared" si="1"/>
        <v>-1063753.704424236</v>
      </c>
      <c r="K74" s="35">
        <f t="shared" si="2"/>
        <v>-3.8825206520085351E-2</v>
      </c>
      <c r="L74" s="65">
        <f t="shared" si="3"/>
        <v>-24.987167725834727</v>
      </c>
      <c r="N74" s="54">
        <v>1897716.7502399997</v>
      </c>
      <c r="O74" s="55">
        <v>866280.71760000009</v>
      </c>
      <c r="P74" s="56">
        <f t="shared" si="4"/>
        <v>-1031436.0326399996</v>
      </c>
      <c r="R74" s="74">
        <f t="shared" si="5"/>
        <v>25303343.323511418</v>
      </c>
      <c r="S74" s="55"/>
      <c r="T74" s="112" t="s">
        <v>60</v>
      </c>
      <c r="U74" s="93">
        <v>41529</v>
      </c>
      <c r="V74" s="93">
        <v>27980918.060575653</v>
      </c>
      <c r="W74" s="93">
        <v>-5426595.6688319268</v>
      </c>
      <c r="X74" s="93">
        <v>-582385</v>
      </c>
      <c r="Z74" s="103">
        <v>27398533.060575653</v>
      </c>
      <c r="AB74" s="93">
        <v>1897716.7502399997</v>
      </c>
      <c r="AC74" s="93">
        <v>866280.71760000009</v>
      </c>
      <c r="AD74" s="93">
        <v>-1031436.0326399996</v>
      </c>
      <c r="AF74" s="103">
        <v>26367097.027935654</v>
      </c>
      <c r="AH74" s="116">
        <v>186</v>
      </c>
      <c r="AI74" s="57"/>
    </row>
    <row r="75" spans="1:35" x14ac:dyDescent="0.25">
      <c r="A75" s="6">
        <v>202</v>
      </c>
      <c r="B75" s="6" t="s">
        <v>61</v>
      </c>
      <c r="C75" s="7">
        <v>33099</v>
      </c>
      <c r="D75" s="7">
        <v>29041567.75720178</v>
      </c>
      <c r="E75" s="7">
        <v>-3180614.8925644131</v>
      </c>
      <c r="F75" s="57">
        <v>-2451229</v>
      </c>
      <c r="H75" s="39">
        <f t="shared" si="0"/>
        <v>26590338.75720178</v>
      </c>
      <c r="J75" s="71">
        <f t="shared" si="1"/>
        <v>-1283144.9735078476</v>
      </c>
      <c r="K75" s="35">
        <f t="shared" si="2"/>
        <v>-4.6034610739889036E-2</v>
      </c>
      <c r="L75" s="65">
        <f t="shared" si="3"/>
        <v>-38.76688037426652</v>
      </c>
      <c r="N75" s="54">
        <v>2590660.5765120005</v>
      </c>
      <c r="O75" s="55">
        <v>803896.52400000009</v>
      </c>
      <c r="P75" s="56">
        <f t="shared" si="4"/>
        <v>-1786764.0525120003</v>
      </c>
      <c r="R75" s="74">
        <f t="shared" si="5"/>
        <v>24803574.704689778</v>
      </c>
      <c r="S75" s="55"/>
      <c r="T75" s="112" t="s">
        <v>61</v>
      </c>
      <c r="U75" s="93">
        <v>32738</v>
      </c>
      <c r="V75" s="93">
        <v>30324712.730709627</v>
      </c>
      <c r="W75" s="93">
        <v>-3339643.9035890182</v>
      </c>
      <c r="X75" s="93">
        <v>-2451229</v>
      </c>
      <c r="Z75" s="103">
        <v>27873483.730709627</v>
      </c>
      <c r="AB75" s="93">
        <v>2590660.5765120005</v>
      </c>
      <c r="AC75" s="93">
        <v>803896.52400000009</v>
      </c>
      <c r="AD75" s="93">
        <v>-1786764.0525120003</v>
      </c>
      <c r="AF75" s="103">
        <v>26086719.678197626</v>
      </c>
      <c r="AH75" s="116">
        <v>202</v>
      </c>
      <c r="AI75" s="57"/>
    </row>
    <row r="76" spans="1:35" x14ac:dyDescent="0.25">
      <c r="A76" s="6">
        <v>204</v>
      </c>
      <c r="B76" s="6" t="s">
        <v>62</v>
      </c>
      <c r="C76" s="7">
        <v>3048</v>
      </c>
      <c r="D76" s="7">
        <v>12920183.811900351</v>
      </c>
      <c r="E76" s="7">
        <v>3370923.7104952456</v>
      </c>
      <c r="F76" s="57">
        <v>-626149</v>
      </c>
      <c r="H76" s="39">
        <f t="shared" si="0"/>
        <v>12294034.811900351</v>
      </c>
      <c r="J76" s="71">
        <f t="shared" si="1"/>
        <v>-599199.34912379086</v>
      </c>
      <c r="K76" s="35">
        <f t="shared" si="2"/>
        <v>-4.6473936767173006E-2</v>
      </c>
      <c r="L76" s="65">
        <f t="shared" si="3"/>
        <v>-196.587712967123</v>
      </c>
      <c r="N76" s="54">
        <v>1100123.7648</v>
      </c>
      <c r="O76" s="55">
        <v>16930.991999999998</v>
      </c>
      <c r="P76" s="56">
        <f t="shared" si="4"/>
        <v>-1083192.7727999999</v>
      </c>
      <c r="R76" s="74">
        <f t="shared" si="5"/>
        <v>11210842.039100351</v>
      </c>
      <c r="S76" s="55"/>
      <c r="T76" s="112" t="s">
        <v>62</v>
      </c>
      <c r="U76" s="93">
        <v>3154</v>
      </c>
      <c r="V76" s="93">
        <v>13519383.161024142</v>
      </c>
      <c r="W76" s="93">
        <v>3441883.8375378833</v>
      </c>
      <c r="X76" s="93">
        <v>-626149</v>
      </c>
      <c r="Z76" s="103">
        <v>12893234.161024142</v>
      </c>
      <c r="AB76" s="93">
        <v>1100123.7648</v>
      </c>
      <c r="AC76" s="93">
        <v>16930.991999999998</v>
      </c>
      <c r="AD76" s="93">
        <v>-1083192.7727999999</v>
      </c>
      <c r="AF76" s="103">
        <v>11810041.388224142</v>
      </c>
      <c r="AH76" s="116">
        <v>204</v>
      </c>
      <c r="AI76" s="57"/>
    </row>
    <row r="77" spans="1:35" x14ac:dyDescent="0.25">
      <c r="A77" s="6">
        <v>205</v>
      </c>
      <c r="B77" s="6" t="s">
        <v>63</v>
      </c>
      <c r="C77" s="7">
        <v>37239</v>
      </c>
      <c r="D77" s="7">
        <v>76132202.740780145</v>
      </c>
      <c r="E77" s="7">
        <v>15581160.825628875</v>
      </c>
      <c r="F77" s="57">
        <v>24364424</v>
      </c>
      <c r="H77" s="39">
        <f t="shared" si="0"/>
        <v>100496626.74078014</v>
      </c>
      <c r="J77" s="71">
        <f t="shared" si="1"/>
        <v>-2719458.1124074161</v>
      </c>
      <c r="K77" s="35">
        <f t="shared" si="2"/>
        <v>-2.6347231793140743E-2</v>
      </c>
      <c r="L77" s="65">
        <f t="shared" si="3"/>
        <v>-73.02715197527904</v>
      </c>
      <c r="N77" s="54">
        <v>435569.30495999998</v>
      </c>
      <c r="O77" s="55">
        <v>389673.29279999994</v>
      </c>
      <c r="P77" s="56">
        <f t="shared" si="4"/>
        <v>-45896.012160000042</v>
      </c>
      <c r="R77" s="74">
        <f t="shared" si="5"/>
        <v>100450730.72862014</v>
      </c>
      <c r="S77" s="55"/>
      <c r="T77" s="112" t="s">
        <v>63</v>
      </c>
      <c r="U77" s="93">
        <v>37521</v>
      </c>
      <c r="V77" s="93">
        <v>78851660.853187561</v>
      </c>
      <c r="W77" s="93">
        <v>15350319.868190475</v>
      </c>
      <c r="X77" s="93">
        <v>24364424</v>
      </c>
      <c r="Z77" s="103">
        <v>103216084.85318756</v>
      </c>
      <c r="AB77" s="93">
        <v>435569.30495999998</v>
      </c>
      <c r="AC77" s="93">
        <v>389673.29279999994</v>
      </c>
      <c r="AD77" s="93">
        <v>-45896.012160000042</v>
      </c>
      <c r="AF77" s="103">
        <v>103170188.84102756</v>
      </c>
      <c r="AH77" s="116">
        <v>205</v>
      </c>
      <c r="AI77" s="57"/>
    </row>
    <row r="78" spans="1:35" x14ac:dyDescent="0.25">
      <c r="A78" s="6">
        <v>208</v>
      </c>
      <c r="B78" s="6" t="s">
        <v>64</v>
      </c>
      <c r="C78" s="7">
        <v>12516</v>
      </c>
      <c r="D78" s="7">
        <v>32027936.858057126</v>
      </c>
      <c r="E78" s="7">
        <v>9746766.8686203063</v>
      </c>
      <c r="F78" s="57">
        <v>-856633</v>
      </c>
      <c r="H78" s="39">
        <f t="shared" si="0"/>
        <v>31171303.858057126</v>
      </c>
      <c r="J78" s="71">
        <f t="shared" si="1"/>
        <v>295316.27214052156</v>
      </c>
      <c r="K78" s="35">
        <f t="shared" si="2"/>
        <v>9.5645935638095508E-3</v>
      </c>
      <c r="L78" s="65">
        <f t="shared" si="3"/>
        <v>23.595100043186445</v>
      </c>
      <c r="N78" s="54">
        <v>45023.414880000004</v>
      </c>
      <c r="O78" s="55">
        <v>66421.584000000003</v>
      </c>
      <c r="P78" s="56">
        <f t="shared" si="4"/>
        <v>21398.169119999999</v>
      </c>
      <c r="R78" s="74">
        <f t="shared" si="5"/>
        <v>31192702.027177125</v>
      </c>
      <c r="S78" s="55"/>
      <c r="T78" s="112" t="s">
        <v>64</v>
      </c>
      <c r="U78" s="93">
        <v>12586</v>
      </c>
      <c r="V78" s="93">
        <v>31732620.585916605</v>
      </c>
      <c r="W78" s="93">
        <v>9245728.6271280013</v>
      </c>
      <c r="X78" s="93">
        <v>-856633</v>
      </c>
      <c r="Z78" s="103">
        <v>30875987.585916605</v>
      </c>
      <c r="AB78" s="93">
        <v>45023.414880000004</v>
      </c>
      <c r="AC78" s="93">
        <v>66421.584000000003</v>
      </c>
      <c r="AD78" s="93">
        <v>21398.169119999999</v>
      </c>
      <c r="AF78" s="103">
        <v>30897385.755036604</v>
      </c>
      <c r="AH78" s="116">
        <v>208</v>
      </c>
      <c r="AI78" s="57"/>
    </row>
    <row r="79" spans="1:35" x14ac:dyDescent="0.25">
      <c r="A79" s="6">
        <v>211</v>
      </c>
      <c r="B79" s="6" t="s">
        <v>65</v>
      </c>
      <c r="C79" s="7">
        <v>31437</v>
      </c>
      <c r="D79" s="7">
        <v>40260519.224336423</v>
      </c>
      <c r="E79" s="7">
        <v>2805732.5421675774</v>
      </c>
      <c r="F79" s="57">
        <v>-3959840</v>
      </c>
      <c r="H79" s="39">
        <f t="shared" ref="H79:H142" si="6">D79+F79</f>
        <v>36300679.224336423</v>
      </c>
      <c r="J79" s="71">
        <f t="shared" ref="J79:J142" si="7">H79-Z79</f>
        <v>-1138562.267033644</v>
      </c>
      <c r="K79" s="35">
        <f t="shared" ref="K79:K142" si="8">J79/Z79</f>
        <v>-3.0410933065940674E-2</v>
      </c>
      <c r="L79" s="65">
        <f t="shared" ref="L79:L142" si="9">J79/C79</f>
        <v>-36.217268410905746</v>
      </c>
      <c r="N79" s="54">
        <v>1466520.8507520002</v>
      </c>
      <c r="O79" s="55">
        <v>497771.16479999985</v>
      </c>
      <c r="P79" s="56">
        <f t="shared" ref="P79:P142" si="10">O79-N79</f>
        <v>-968749.68595200032</v>
      </c>
      <c r="R79" s="74">
        <f t="shared" ref="R79:R142" si="11">H79+P79</f>
        <v>35331929.538384423</v>
      </c>
      <c r="S79" s="55"/>
      <c r="T79" s="112" t="s">
        <v>65</v>
      </c>
      <c r="U79" s="93">
        <v>31190</v>
      </c>
      <c r="V79" s="93">
        <v>41399081.491370067</v>
      </c>
      <c r="W79" s="93">
        <v>1824057.0945523689</v>
      </c>
      <c r="X79" s="93">
        <v>-3959840</v>
      </c>
      <c r="Z79" s="103">
        <v>37439241.491370067</v>
      </c>
      <c r="AB79" s="93">
        <v>1466520.8507520002</v>
      </c>
      <c r="AC79" s="93">
        <v>497771.16479999985</v>
      </c>
      <c r="AD79" s="93">
        <v>-968749.68595200032</v>
      </c>
      <c r="AF79" s="103">
        <v>36470491.805418067</v>
      </c>
      <c r="AH79" s="116">
        <v>211</v>
      </c>
      <c r="AI79" s="57"/>
    </row>
    <row r="80" spans="1:35" x14ac:dyDescent="0.25">
      <c r="A80" s="6">
        <v>213</v>
      </c>
      <c r="B80" s="6" t="s">
        <v>66</v>
      </c>
      <c r="C80" s="7">
        <v>5549</v>
      </c>
      <c r="D80" s="7">
        <v>18689074.663455751</v>
      </c>
      <c r="E80" s="7">
        <v>4049692.3328561904</v>
      </c>
      <c r="F80" s="57">
        <v>-527161</v>
      </c>
      <c r="H80" s="39">
        <f t="shared" si="6"/>
        <v>18161913.663455751</v>
      </c>
      <c r="J80" s="71">
        <f t="shared" si="7"/>
        <v>69426.584360569715</v>
      </c>
      <c r="K80" s="35">
        <f t="shared" si="8"/>
        <v>3.8373156800972988E-3</v>
      </c>
      <c r="L80" s="65">
        <f t="shared" si="9"/>
        <v>12.511548812501299</v>
      </c>
      <c r="N80" s="54">
        <v>145893.05567999999</v>
      </c>
      <c r="O80" s="55">
        <v>19535.760000000002</v>
      </c>
      <c r="P80" s="56">
        <f t="shared" si="10"/>
        <v>-126357.29567999998</v>
      </c>
      <c r="R80" s="74">
        <f t="shared" si="11"/>
        <v>18035556.367775749</v>
      </c>
      <c r="S80" s="55"/>
      <c r="T80" s="112" t="s">
        <v>66</v>
      </c>
      <c r="U80" s="93">
        <v>5603</v>
      </c>
      <c r="V80" s="93">
        <v>18619648.079095181</v>
      </c>
      <c r="W80" s="93">
        <v>3822502.3160440023</v>
      </c>
      <c r="X80" s="93">
        <v>-527161</v>
      </c>
      <c r="Z80" s="103">
        <v>18092487.079095181</v>
      </c>
      <c r="AB80" s="93">
        <v>145893.05567999999</v>
      </c>
      <c r="AC80" s="93">
        <v>19535.760000000002</v>
      </c>
      <c r="AD80" s="93">
        <v>-126357.29567999998</v>
      </c>
      <c r="AF80" s="103">
        <v>17966129.78341518</v>
      </c>
      <c r="AH80" s="116">
        <v>213</v>
      </c>
      <c r="AI80" s="57"/>
    </row>
    <row r="81" spans="1:35" x14ac:dyDescent="0.25">
      <c r="A81" s="6">
        <v>214</v>
      </c>
      <c r="B81" s="6" t="s">
        <v>67</v>
      </c>
      <c r="C81" s="7">
        <v>11585</v>
      </c>
      <c r="D81" s="7">
        <v>25806429.824155752</v>
      </c>
      <c r="E81" s="7">
        <v>7111489.7997298203</v>
      </c>
      <c r="F81" s="57">
        <v>929266</v>
      </c>
      <c r="H81" s="39">
        <f t="shared" si="6"/>
        <v>26735695.824155752</v>
      </c>
      <c r="J81" s="71">
        <f t="shared" si="7"/>
        <v>-652190.30530316383</v>
      </c>
      <c r="K81" s="35">
        <f t="shared" si="8"/>
        <v>-2.3813093943079306E-2</v>
      </c>
      <c r="L81" s="65">
        <f t="shared" si="9"/>
        <v>-56.296098860868696</v>
      </c>
      <c r="N81" s="54">
        <v>112005.02399999999</v>
      </c>
      <c r="O81" s="55">
        <v>354704.28239999997</v>
      </c>
      <c r="P81" s="56">
        <f t="shared" si="10"/>
        <v>242699.25839999999</v>
      </c>
      <c r="R81" s="74">
        <f t="shared" si="11"/>
        <v>26978395.082555752</v>
      </c>
      <c r="S81" s="55"/>
      <c r="T81" s="112" t="s">
        <v>67</v>
      </c>
      <c r="U81" s="93">
        <v>11637</v>
      </c>
      <c r="V81" s="93">
        <v>26458620.129458915</v>
      </c>
      <c r="W81" s="93">
        <v>7416091.7901841886</v>
      </c>
      <c r="X81" s="93">
        <v>929266</v>
      </c>
      <c r="Z81" s="103">
        <v>27387886.129458915</v>
      </c>
      <c r="AB81" s="93">
        <v>112005.02399999999</v>
      </c>
      <c r="AC81" s="93">
        <v>354704.28239999997</v>
      </c>
      <c r="AD81" s="93">
        <v>242699.25839999999</v>
      </c>
      <c r="AF81" s="103">
        <v>27630585.387858916</v>
      </c>
      <c r="AH81" s="116">
        <v>214</v>
      </c>
      <c r="AI81" s="57"/>
    </row>
    <row r="82" spans="1:35" x14ac:dyDescent="0.25">
      <c r="A82" s="6">
        <v>216</v>
      </c>
      <c r="B82" s="6" t="s">
        <v>68</v>
      </c>
      <c r="C82" s="7">
        <v>1408</v>
      </c>
      <c r="D82" s="7">
        <v>5913955.5483262017</v>
      </c>
      <c r="E82" s="7">
        <v>1410324.4966527747</v>
      </c>
      <c r="F82" s="57">
        <v>-272683</v>
      </c>
      <c r="H82" s="39">
        <f t="shared" si="6"/>
        <v>5641272.5483262017</v>
      </c>
      <c r="J82" s="71">
        <f t="shared" si="7"/>
        <v>-265891.41113198642</v>
      </c>
      <c r="K82" s="35">
        <f t="shared" si="8"/>
        <v>-4.5011686311204793E-2</v>
      </c>
      <c r="L82" s="65">
        <f t="shared" si="9"/>
        <v>-188.84333176987673</v>
      </c>
      <c r="N82" s="54">
        <v>57304.895999999993</v>
      </c>
      <c r="O82" s="55">
        <v>46885.824000000001</v>
      </c>
      <c r="P82" s="56">
        <f t="shared" si="10"/>
        <v>-10419.071999999993</v>
      </c>
      <c r="R82" s="74">
        <f t="shared" si="11"/>
        <v>5630853.476326202</v>
      </c>
      <c r="S82" s="55"/>
      <c r="T82" s="112" t="s">
        <v>68</v>
      </c>
      <c r="U82" s="93">
        <v>1424</v>
      </c>
      <c r="V82" s="93">
        <v>6179846.9594581882</v>
      </c>
      <c r="W82" s="93">
        <v>1441922.8247961907</v>
      </c>
      <c r="X82" s="93">
        <v>-272683</v>
      </c>
      <c r="Z82" s="103">
        <v>5907163.9594581882</v>
      </c>
      <c r="AB82" s="93">
        <v>57304.895999999993</v>
      </c>
      <c r="AC82" s="93">
        <v>46885.824000000001</v>
      </c>
      <c r="AD82" s="93">
        <v>-10419.071999999993</v>
      </c>
      <c r="AF82" s="103">
        <v>5896744.8874581885</v>
      </c>
      <c r="AH82" s="116">
        <v>216</v>
      </c>
      <c r="AI82" s="57"/>
    </row>
    <row r="83" spans="1:35" x14ac:dyDescent="0.25">
      <c r="A83" s="6">
        <v>217</v>
      </c>
      <c r="B83" s="6" t="s">
        <v>69</v>
      </c>
      <c r="C83" s="7">
        <v>5520</v>
      </c>
      <c r="D83" s="7">
        <v>13422117.369897421</v>
      </c>
      <c r="E83" s="7">
        <v>4039953.4724384802</v>
      </c>
      <c r="F83" s="57">
        <v>-98230</v>
      </c>
      <c r="H83" s="39">
        <f t="shared" si="6"/>
        <v>13323887.369897421</v>
      </c>
      <c r="J83" s="71">
        <f t="shared" si="7"/>
        <v>15332.519275996834</v>
      </c>
      <c r="K83" s="35">
        <f t="shared" si="8"/>
        <v>1.1520799551937003E-3</v>
      </c>
      <c r="L83" s="65">
        <f t="shared" si="9"/>
        <v>2.7776303036226149</v>
      </c>
      <c r="N83" s="54">
        <v>44281.055999999997</v>
      </c>
      <c r="O83" s="55">
        <v>23508.031199999998</v>
      </c>
      <c r="P83" s="56">
        <f t="shared" si="10"/>
        <v>-20773.024799999999</v>
      </c>
      <c r="R83" s="74">
        <f t="shared" si="11"/>
        <v>13303114.345097421</v>
      </c>
      <c r="S83" s="55"/>
      <c r="T83" s="112" t="s">
        <v>69</v>
      </c>
      <c r="U83" s="93">
        <v>5578</v>
      </c>
      <c r="V83" s="93">
        <v>13406784.850621425</v>
      </c>
      <c r="W83" s="93">
        <v>3971421.3415765828</v>
      </c>
      <c r="X83" s="93">
        <v>-98230</v>
      </c>
      <c r="Z83" s="103">
        <v>13308554.850621425</v>
      </c>
      <c r="AB83" s="93">
        <v>44281.055999999997</v>
      </c>
      <c r="AC83" s="93">
        <v>23508.031199999998</v>
      </c>
      <c r="AD83" s="93">
        <v>-20773.024799999999</v>
      </c>
      <c r="AF83" s="103">
        <v>13287781.825821424</v>
      </c>
      <c r="AH83" s="116">
        <v>217</v>
      </c>
      <c r="AI83" s="57"/>
    </row>
    <row r="84" spans="1:35" x14ac:dyDescent="0.25">
      <c r="A84" s="6">
        <v>218</v>
      </c>
      <c r="B84" s="6" t="s">
        <v>70</v>
      </c>
      <c r="C84" s="7">
        <v>1329</v>
      </c>
      <c r="D84" s="7">
        <v>5090821.2187757082</v>
      </c>
      <c r="E84" s="7">
        <v>1190225.7900268096</v>
      </c>
      <c r="F84" s="57">
        <v>-306201</v>
      </c>
      <c r="H84" s="39">
        <f t="shared" si="6"/>
        <v>4784620.2187757082</v>
      </c>
      <c r="J84" s="71">
        <f t="shared" si="7"/>
        <v>144773.94474608079</v>
      </c>
      <c r="K84" s="35">
        <f t="shared" si="8"/>
        <v>3.120231494659996E-2</v>
      </c>
      <c r="L84" s="65">
        <f t="shared" si="9"/>
        <v>108.93449567048968</v>
      </c>
      <c r="N84" s="54">
        <v>461109.0552</v>
      </c>
      <c r="O84" s="55">
        <v>10484.191200000001</v>
      </c>
      <c r="P84" s="56">
        <f t="shared" si="10"/>
        <v>-450624.864</v>
      </c>
      <c r="R84" s="74">
        <f t="shared" si="11"/>
        <v>4333995.3547757082</v>
      </c>
      <c r="S84" s="55"/>
      <c r="T84" s="112" t="s">
        <v>70</v>
      </c>
      <c r="U84" s="93">
        <v>1349</v>
      </c>
      <c r="V84" s="93">
        <v>4946047.2740296274</v>
      </c>
      <c r="W84" s="93">
        <v>1226554.3268181819</v>
      </c>
      <c r="X84" s="93">
        <v>-306201</v>
      </c>
      <c r="Z84" s="103">
        <v>4639846.2740296274</v>
      </c>
      <c r="AB84" s="93">
        <v>461109.0552</v>
      </c>
      <c r="AC84" s="93">
        <v>10484.191200000001</v>
      </c>
      <c r="AD84" s="93">
        <v>-450624.864</v>
      </c>
      <c r="AF84" s="103">
        <v>4189221.4100296274</v>
      </c>
      <c r="AH84" s="116">
        <v>218</v>
      </c>
      <c r="AI84" s="57"/>
    </row>
    <row r="85" spans="1:35" x14ac:dyDescent="0.25">
      <c r="A85" s="6">
        <v>224</v>
      </c>
      <c r="B85" s="6" t="s">
        <v>71</v>
      </c>
      <c r="C85" s="7">
        <v>8900</v>
      </c>
      <c r="D85" s="7">
        <v>18068242.980901767</v>
      </c>
      <c r="E85" s="7">
        <v>4295521.7362511242</v>
      </c>
      <c r="F85" s="57">
        <v>-638152</v>
      </c>
      <c r="H85" s="39">
        <f t="shared" si="6"/>
        <v>17430090.980901767</v>
      </c>
      <c r="J85" s="71">
        <f t="shared" si="7"/>
        <v>-272528.94390581921</v>
      </c>
      <c r="K85" s="35">
        <f t="shared" si="8"/>
        <v>-1.5394836756558868E-2</v>
      </c>
      <c r="L85" s="65">
        <f t="shared" si="9"/>
        <v>-30.621229652339238</v>
      </c>
      <c r="N85" s="54">
        <v>129665.35103999998</v>
      </c>
      <c r="O85" s="55">
        <v>156416.31840000002</v>
      </c>
      <c r="P85" s="56">
        <f t="shared" si="10"/>
        <v>26750.967360000039</v>
      </c>
      <c r="R85" s="74">
        <f t="shared" si="11"/>
        <v>17456841.948261768</v>
      </c>
      <c r="S85" s="55"/>
      <c r="T85" s="112" t="s">
        <v>71</v>
      </c>
      <c r="U85" s="93">
        <v>8911</v>
      </c>
      <c r="V85" s="93">
        <v>18340771.924807586</v>
      </c>
      <c r="W85" s="93">
        <v>4168610.8436819245</v>
      </c>
      <c r="X85" s="93">
        <v>-638152</v>
      </c>
      <c r="Z85" s="103">
        <v>17702619.924807586</v>
      </c>
      <c r="AB85" s="93">
        <v>129665.35103999998</v>
      </c>
      <c r="AC85" s="93">
        <v>156416.31840000002</v>
      </c>
      <c r="AD85" s="93">
        <v>26750.967360000039</v>
      </c>
      <c r="AF85" s="103">
        <v>17729370.892167587</v>
      </c>
      <c r="AH85" s="116">
        <v>224</v>
      </c>
      <c r="AI85" s="57"/>
    </row>
    <row r="86" spans="1:35" x14ac:dyDescent="0.25">
      <c r="A86" s="6">
        <v>226</v>
      </c>
      <c r="B86" s="6" t="s">
        <v>72</v>
      </c>
      <c r="C86" s="7">
        <v>4146</v>
      </c>
      <c r="D86" s="7">
        <v>14253338.935387146</v>
      </c>
      <c r="E86" s="7">
        <v>3901730.5149263577</v>
      </c>
      <c r="F86" s="57">
        <v>53953</v>
      </c>
      <c r="H86" s="39">
        <f t="shared" si="6"/>
        <v>14307291.935387146</v>
      </c>
      <c r="J86" s="71">
        <f t="shared" si="7"/>
        <v>-587700.70835611038</v>
      </c>
      <c r="K86" s="35">
        <f t="shared" si="8"/>
        <v>-3.9456260396541924E-2</v>
      </c>
      <c r="L86" s="65">
        <f t="shared" si="9"/>
        <v>-141.75125623639903</v>
      </c>
      <c r="N86" s="54">
        <v>13023.84</v>
      </c>
      <c r="O86" s="55">
        <v>188910.79920000001</v>
      </c>
      <c r="P86" s="56">
        <f t="shared" si="10"/>
        <v>175886.95920000001</v>
      </c>
      <c r="R86" s="74">
        <f t="shared" si="11"/>
        <v>14483178.894587146</v>
      </c>
      <c r="S86" s="55"/>
      <c r="T86" s="112" t="s">
        <v>72</v>
      </c>
      <c r="U86" s="93">
        <v>4232</v>
      </c>
      <c r="V86" s="93">
        <v>14841039.643743256</v>
      </c>
      <c r="W86" s="93">
        <v>3907228.2042199993</v>
      </c>
      <c r="X86" s="93">
        <v>53953</v>
      </c>
      <c r="Z86" s="103">
        <v>14894992.643743256</v>
      </c>
      <c r="AB86" s="93">
        <v>13023.84</v>
      </c>
      <c r="AC86" s="93">
        <v>188910.79920000001</v>
      </c>
      <c r="AD86" s="93">
        <v>175886.95920000001</v>
      </c>
      <c r="AF86" s="103">
        <v>15070879.602943256</v>
      </c>
      <c r="AH86" s="116">
        <v>226</v>
      </c>
      <c r="AI86" s="57"/>
    </row>
    <row r="87" spans="1:35" x14ac:dyDescent="0.25">
      <c r="A87" s="6">
        <v>230</v>
      </c>
      <c r="B87" s="6" t="s">
        <v>73</v>
      </c>
      <c r="C87" s="7">
        <v>2403</v>
      </c>
      <c r="D87" s="7">
        <v>8045235.4330814835</v>
      </c>
      <c r="E87" s="7">
        <v>2482467.9925319501</v>
      </c>
      <c r="F87" s="57">
        <v>-428262</v>
      </c>
      <c r="H87" s="39">
        <f t="shared" si="6"/>
        <v>7616973.4330814835</v>
      </c>
      <c r="J87" s="71">
        <f t="shared" si="7"/>
        <v>-181256.60500315018</v>
      </c>
      <c r="K87" s="35">
        <f t="shared" si="8"/>
        <v>-2.3243300610258685E-2</v>
      </c>
      <c r="L87" s="65">
        <f t="shared" si="9"/>
        <v>-75.42929879448613</v>
      </c>
      <c r="N87" s="54">
        <v>10419.072</v>
      </c>
      <c r="O87" s="55">
        <v>26047.68</v>
      </c>
      <c r="P87" s="56">
        <f t="shared" si="10"/>
        <v>15628.608</v>
      </c>
      <c r="R87" s="74">
        <f t="shared" si="11"/>
        <v>7632602.0410814835</v>
      </c>
      <c r="S87" s="55"/>
      <c r="T87" s="112" t="s">
        <v>73</v>
      </c>
      <c r="U87" s="93">
        <v>2449</v>
      </c>
      <c r="V87" s="93">
        <v>8226492.0380846336</v>
      </c>
      <c r="W87" s="93">
        <v>2487982.8314896212</v>
      </c>
      <c r="X87" s="93">
        <v>-428262</v>
      </c>
      <c r="Z87" s="103">
        <v>7798230.0380846336</v>
      </c>
      <c r="AB87" s="93">
        <v>10419.072</v>
      </c>
      <c r="AC87" s="93">
        <v>26047.68</v>
      </c>
      <c r="AD87" s="93">
        <v>15628.608</v>
      </c>
      <c r="AF87" s="103">
        <v>7813858.6460846337</v>
      </c>
      <c r="AH87" s="116">
        <v>230</v>
      </c>
      <c r="AI87" s="57"/>
    </row>
    <row r="88" spans="1:35" x14ac:dyDescent="0.25">
      <c r="A88" s="6">
        <v>231</v>
      </c>
      <c r="B88" s="6" t="s">
        <v>74</v>
      </c>
      <c r="C88" s="7">
        <v>1274</v>
      </c>
      <c r="D88" s="7">
        <v>1946073.4614484776</v>
      </c>
      <c r="E88" s="7">
        <v>-258199.07161631563</v>
      </c>
      <c r="F88" s="57">
        <v>-211679</v>
      </c>
      <c r="H88" s="39">
        <f t="shared" si="6"/>
        <v>1734394.4614484776</v>
      </c>
      <c r="J88" s="71">
        <f t="shared" si="7"/>
        <v>-203512.70381824486</v>
      </c>
      <c r="K88" s="35">
        <f t="shared" si="8"/>
        <v>-0.10501674562425932</v>
      </c>
      <c r="L88" s="65">
        <f t="shared" si="9"/>
        <v>-159.74309561871652</v>
      </c>
      <c r="N88" s="54">
        <v>312572.15999999997</v>
      </c>
      <c r="O88" s="55">
        <v>15889.084800000001</v>
      </c>
      <c r="P88" s="56">
        <f t="shared" si="10"/>
        <v>-296683.07519999996</v>
      </c>
      <c r="R88" s="74">
        <f t="shared" si="11"/>
        <v>1437711.3862484777</v>
      </c>
      <c r="S88" s="55"/>
      <c r="T88" s="112" t="s">
        <v>74</v>
      </c>
      <c r="U88" s="93">
        <v>1296</v>
      </c>
      <c r="V88" s="93">
        <v>2149586.1652667224</v>
      </c>
      <c r="W88" s="93">
        <v>-235134.98933359762</v>
      </c>
      <c r="X88" s="93">
        <v>-211679</v>
      </c>
      <c r="Z88" s="103">
        <v>1937907.1652667224</v>
      </c>
      <c r="AB88" s="93">
        <v>312572.15999999997</v>
      </c>
      <c r="AC88" s="93">
        <v>15889.084800000001</v>
      </c>
      <c r="AD88" s="93">
        <v>-296683.07519999996</v>
      </c>
      <c r="AF88" s="103">
        <v>1641224.0900667226</v>
      </c>
      <c r="AH88" s="116">
        <v>231</v>
      </c>
      <c r="AI88" s="57"/>
    </row>
    <row r="89" spans="1:35" x14ac:dyDescent="0.25">
      <c r="A89" s="6">
        <v>232</v>
      </c>
      <c r="B89" s="6" t="s">
        <v>75</v>
      </c>
      <c r="C89" s="7">
        <v>13610</v>
      </c>
      <c r="D89" s="7">
        <v>38460528.609960176</v>
      </c>
      <c r="E89" s="7">
        <v>10539380.576812189</v>
      </c>
      <c r="F89" s="57">
        <v>-561411</v>
      </c>
      <c r="H89" s="39">
        <f t="shared" si="6"/>
        <v>37899117.609960176</v>
      </c>
      <c r="J89" s="71">
        <f t="shared" si="7"/>
        <v>-818310.93523300439</v>
      </c>
      <c r="K89" s="35">
        <f t="shared" si="8"/>
        <v>-2.113546704884663E-2</v>
      </c>
      <c r="L89" s="65">
        <f t="shared" si="9"/>
        <v>-60.125711626231038</v>
      </c>
      <c r="N89" s="54">
        <v>241071.27840000004</v>
      </c>
      <c r="O89" s="55">
        <v>221405.28000000003</v>
      </c>
      <c r="P89" s="56">
        <f t="shared" si="10"/>
        <v>-19665.998400000011</v>
      </c>
      <c r="R89" s="74">
        <f t="shared" si="11"/>
        <v>37879451.611560173</v>
      </c>
      <c r="S89" s="55"/>
      <c r="T89" s="112" t="s">
        <v>75</v>
      </c>
      <c r="U89" s="93">
        <v>13772</v>
      </c>
      <c r="V89" s="93">
        <v>39278839.54519318</v>
      </c>
      <c r="W89" s="93">
        <v>10441756.988210913</v>
      </c>
      <c r="X89" s="93">
        <v>-561411</v>
      </c>
      <c r="Z89" s="103">
        <v>38717428.54519318</v>
      </c>
      <c r="AB89" s="93">
        <v>241071.27840000004</v>
      </c>
      <c r="AC89" s="93">
        <v>221405.28000000003</v>
      </c>
      <c r="AD89" s="93">
        <v>-19665.998400000011</v>
      </c>
      <c r="AF89" s="103">
        <v>38697762.546793178</v>
      </c>
      <c r="AH89" s="116">
        <v>232</v>
      </c>
      <c r="AI89" s="57"/>
    </row>
    <row r="90" spans="1:35" x14ac:dyDescent="0.25">
      <c r="A90" s="6">
        <v>233</v>
      </c>
      <c r="B90" s="6" t="s">
        <v>76</v>
      </c>
      <c r="C90" s="7">
        <v>16278</v>
      </c>
      <c r="D90" s="7">
        <v>48670581.343830332</v>
      </c>
      <c r="E90" s="7">
        <v>12316030.502879739</v>
      </c>
      <c r="F90" s="57">
        <v>-479610</v>
      </c>
      <c r="H90" s="39">
        <f t="shared" si="6"/>
        <v>48190971.343830332</v>
      </c>
      <c r="J90" s="71">
        <f t="shared" si="7"/>
        <v>-242955.72762233764</v>
      </c>
      <c r="K90" s="35">
        <f t="shared" si="8"/>
        <v>-5.0162301988008239E-3</v>
      </c>
      <c r="L90" s="65">
        <f t="shared" si="9"/>
        <v>-14.92540408049746</v>
      </c>
      <c r="N90" s="54">
        <v>93771.647999999986</v>
      </c>
      <c r="O90" s="55">
        <v>351708.79920000001</v>
      </c>
      <c r="P90" s="56">
        <f t="shared" si="10"/>
        <v>257937.15120000002</v>
      </c>
      <c r="R90" s="74">
        <f t="shared" si="11"/>
        <v>48448908.495030329</v>
      </c>
      <c r="S90" s="55"/>
      <c r="T90" s="112" t="s">
        <v>76</v>
      </c>
      <c r="U90" s="93">
        <v>16599</v>
      </c>
      <c r="V90" s="93">
        <v>48913537.07145267</v>
      </c>
      <c r="W90" s="93">
        <v>12088565.117013333</v>
      </c>
      <c r="X90" s="93">
        <v>-479610</v>
      </c>
      <c r="Z90" s="103">
        <v>48433927.07145267</v>
      </c>
      <c r="AB90" s="93">
        <v>93771.647999999986</v>
      </c>
      <c r="AC90" s="93">
        <v>351708.79920000001</v>
      </c>
      <c r="AD90" s="93">
        <v>257937.15120000002</v>
      </c>
      <c r="AF90" s="103">
        <v>48691864.222652666</v>
      </c>
      <c r="AH90" s="116">
        <v>233</v>
      </c>
      <c r="AI90" s="57"/>
    </row>
    <row r="91" spans="1:35" x14ac:dyDescent="0.25">
      <c r="A91" s="6">
        <v>235</v>
      </c>
      <c r="B91" s="6" t="s">
        <v>77</v>
      </c>
      <c r="C91" s="7">
        <v>9624</v>
      </c>
      <c r="D91" s="7">
        <v>-5177747.0874984358</v>
      </c>
      <c r="E91" s="7">
        <v>-14928059.526939472</v>
      </c>
      <c r="F91" s="57">
        <v>2080712</v>
      </c>
      <c r="H91" s="39">
        <f t="shared" si="6"/>
        <v>-3097035.0874984358</v>
      </c>
      <c r="J91" s="71">
        <f t="shared" si="7"/>
        <v>-681055.25106292963</v>
      </c>
      <c r="K91" s="35">
        <f t="shared" si="8"/>
        <v>0.28189608240594694</v>
      </c>
      <c r="L91" s="65">
        <f t="shared" si="9"/>
        <v>-70.766339470379222</v>
      </c>
      <c r="N91" s="54">
        <v>906459.26399999997</v>
      </c>
      <c r="O91" s="55">
        <v>3819110.8416000004</v>
      </c>
      <c r="P91" s="56">
        <f t="shared" si="10"/>
        <v>2912651.5776000004</v>
      </c>
      <c r="R91" s="74">
        <f t="shared" si="11"/>
        <v>-184383.50989843532</v>
      </c>
      <c r="S91" s="55"/>
      <c r="T91" s="112" t="s">
        <v>77</v>
      </c>
      <c r="U91" s="93">
        <v>9397</v>
      </c>
      <c r="V91" s="93">
        <v>-4496691.8364355061</v>
      </c>
      <c r="W91" s="93">
        <v>-14316598.707493139</v>
      </c>
      <c r="X91" s="93">
        <v>2080712</v>
      </c>
      <c r="Z91" s="103">
        <v>-2415979.8364355061</v>
      </c>
      <c r="AB91" s="93">
        <v>906459.26399999997</v>
      </c>
      <c r="AC91" s="93">
        <v>3819110.8416000004</v>
      </c>
      <c r="AD91" s="93">
        <v>2912651.5776000004</v>
      </c>
      <c r="AF91" s="103">
        <v>496671.74116449431</v>
      </c>
      <c r="AH91" s="116">
        <v>235</v>
      </c>
      <c r="AI91" s="57"/>
    </row>
    <row r="92" spans="1:35" x14ac:dyDescent="0.25">
      <c r="A92" s="6">
        <v>236</v>
      </c>
      <c r="B92" s="6" t="s">
        <v>78</v>
      </c>
      <c r="C92" s="7">
        <v>4309</v>
      </c>
      <c r="D92" s="7">
        <v>10263212.477240469</v>
      </c>
      <c r="E92" s="7">
        <v>2877340.9040288557</v>
      </c>
      <c r="F92" s="57">
        <v>801524</v>
      </c>
      <c r="H92" s="39">
        <f t="shared" si="6"/>
        <v>11064736.477240469</v>
      </c>
      <c r="J92" s="71">
        <f t="shared" si="7"/>
        <v>163842.20932812989</v>
      </c>
      <c r="K92" s="35">
        <f t="shared" si="8"/>
        <v>1.5030162232690636E-2</v>
      </c>
      <c r="L92" s="65">
        <f t="shared" si="9"/>
        <v>38.023255819941959</v>
      </c>
      <c r="N92" s="54">
        <v>80747.808000000005</v>
      </c>
      <c r="O92" s="55">
        <v>146127.48480000001</v>
      </c>
      <c r="P92" s="56">
        <f t="shared" si="10"/>
        <v>65379.676800000001</v>
      </c>
      <c r="R92" s="74">
        <f t="shared" si="11"/>
        <v>11130116.154040469</v>
      </c>
      <c r="S92" s="55"/>
      <c r="T92" s="112" t="s">
        <v>78</v>
      </c>
      <c r="U92" s="93">
        <v>4298</v>
      </c>
      <c r="V92" s="93">
        <v>10099370.267912339</v>
      </c>
      <c r="W92" s="93">
        <v>2687516.3313041884</v>
      </c>
      <c r="X92" s="93">
        <v>801524</v>
      </c>
      <c r="Z92" s="103">
        <v>10900894.267912339</v>
      </c>
      <c r="AB92" s="93">
        <v>80747.808000000005</v>
      </c>
      <c r="AC92" s="93">
        <v>146127.48480000001</v>
      </c>
      <c r="AD92" s="93">
        <v>65379.676800000001</v>
      </c>
      <c r="AF92" s="103">
        <v>10966273.944712339</v>
      </c>
      <c r="AH92" s="116">
        <v>236</v>
      </c>
      <c r="AI92" s="57"/>
    </row>
    <row r="93" spans="1:35" x14ac:dyDescent="0.25">
      <c r="A93" s="6">
        <v>239</v>
      </c>
      <c r="B93" s="6" t="s">
        <v>79</v>
      </c>
      <c r="C93" s="7">
        <v>2309</v>
      </c>
      <c r="D93" s="7">
        <v>8477724.259363411</v>
      </c>
      <c r="E93" s="7">
        <v>1912503.3749810983</v>
      </c>
      <c r="F93" s="57">
        <v>-465918</v>
      </c>
      <c r="H93" s="39">
        <f t="shared" si="6"/>
        <v>8011806.259363411</v>
      </c>
      <c r="J93" s="71">
        <f t="shared" si="7"/>
        <v>557040.96488876268</v>
      </c>
      <c r="K93" s="35">
        <f t="shared" si="8"/>
        <v>7.472280385562674E-2</v>
      </c>
      <c r="L93" s="65">
        <f t="shared" si="9"/>
        <v>241.24771108218391</v>
      </c>
      <c r="N93" s="54">
        <v>31322.335200000001</v>
      </c>
      <c r="O93" s="55">
        <v>53397.744000000006</v>
      </c>
      <c r="P93" s="56">
        <f t="shared" si="10"/>
        <v>22075.408800000005</v>
      </c>
      <c r="R93" s="74">
        <f t="shared" si="11"/>
        <v>8033881.6681634113</v>
      </c>
      <c r="S93" s="55"/>
      <c r="T93" s="112" t="s">
        <v>79</v>
      </c>
      <c r="U93" s="93">
        <v>2346</v>
      </c>
      <c r="V93" s="93">
        <v>7920683.2944746483</v>
      </c>
      <c r="W93" s="93">
        <v>1644994.6218215395</v>
      </c>
      <c r="X93" s="93">
        <v>-465918</v>
      </c>
      <c r="Z93" s="103">
        <v>7454765.2944746483</v>
      </c>
      <c r="AB93" s="93">
        <v>31322.335200000001</v>
      </c>
      <c r="AC93" s="93">
        <v>53397.744000000006</v>
      </c>
      <c r="AD93" s="93">
        <v>22075.408800000005</v>
      </c>
      <c r="AF93" s="103">
        <v>7476840.7032746486</v>
      </c>
      <c r="AH93" s="116">
        <v>239</v>
      </c>
      <c r="AI93" s="57"/>
    </row>
    <row r="94" spans="1:35" x14ac:dyDescent="0.25">
      <c r="A94" s="6">
        <v>240</v>
      </c>
      <c r="B94" s="6" t="s">
        <v>80</v>
      </c>
      <c r="C94" s="7">
        <v>21256</v>
      </c>
      <c r="D94" s="7">
        <v>41520987.733606875</v>
      </c>
      <c r="E94" s="7">
        <v>3824026.0025440217</v>
      </c>
      <c r="F94" s="57">
        <v>988677</v>
      </c>
      <c r="H94" s="39">
        <f t="shared" si="6"/>
        <v>42509664.733606875</v>
      </c>
      <c r="J94" s="71">
        <f t="shared" si="7"/>
        <v>-2387739.2945615724</v>
      </c>
      <c r="K94" s="35">
        <f t="shared" si="8"/>
        <v>-5.3182123693911447E-2</v>
      </c>
      <c r="L94" s="65">
        <f t="shared" si="9"/>
        <v>-112.33248468957341</v>
      </c>
      <c r="N94" s="54">
        <v>344910.35472</v>
      </c>
      <c r="O94" s="55">
        <v>106860.6072</v>
      </c>
      <c r="P94" s="56">
        <f t="shared" si="10"/>
        <v>-238049.74752</v>
      </c>
      <c r="R94" s="74">
        <f t="shared" si="11"/>
        <v>42271614.986086875</v>
      </c>
      <c r="S94" s="55"/>
      <c r="T94" s="112" t="s">
        <v>80</v>
      </c>
      <c r="U94" s="93">
        <v>21602</v>
      </c>
      <c r="V94" s="93">
        <v>43908727.028168447</v>
      </c>
      <c r="W94" s="93">
        <v>4480215.1530880015</v>
      </c>
      <c r="X94" s="93">
        <v>988677</v>
      </c>
      <c r="Z94" s="103">
        <v>44897404.028168447</v>
      </c>
      <c r="AB94" s="93">
        <v>344910.35472</v>
      </c>
      <c r="AC94" s="93">
        <v>106860.6072</v>
      </c>
      <c r="AD94" s="93">
        <v>-238049.74752</v>
      </c>
      <c r="AF94" s="103">
        <v>44659354.280648448</v>
      </c>
      <c r="AH94" s="116">
        <v>240</v>
      </c>
      <c r="AI94" s="57"/>
    </row>
    <row r="95" spans="1:35" x14ac:dyDescent="0.25">
      <c r="A95" s="6">
        <v>320</v>
      </c>
      <c r="B95" s="6" t="s">
        <v>114</v>
      </c>
      <c r="C95" s="7">
        <v>7534</v>
      </c>
      <c r="D95" s="7">
        <v>25166604.63727526</v>
      </c>
      <c r="E95" s="7">
        <v>4014503.0849309568</v>
      </c>
      <c r="F95" s="57">
        <v>-257394</v>
      </c>
      <c r="H95" s="39">
        <f t="shared" si="6"/>
        <v>24909210.63727526</v>
      </c>
      <c r="J95" s="71">
        <f t="shared" si="7"/>
        <v>-514453.38585383072</v>
      </c>
      <c r="K95" s="35">
        <f t="shared" si="8"/>
        <v>-2.0235218078157757E-2</v>
      </c>
      <c r="L95" s="65">
        <f t="shared" si="9"/>
        <v>-68.284229606295554</v>
      </c>
      <c r="N95" s="54">
        <v>188285.65487999999</v>
      </c>
      <c r="O95" s="55">
        <v>125224.22159999999</v>
      </c>
      <c r="P95" s="56">
        <f t="shared" si="10"/>
        <v>-63061.433279999997</v>
      </c>
      <c r="R95" s="74">
        <f t="shared" si="11"/>
        <v>24846149.203995261</v>
      </c>
      <c r="S95" s="55"/>
      <c r="T95" s="112" t="s">
        <v>114</v>
      </c>
      <c r="U95" s="93">
        <v>7661</v>
      </c>
      <c r="V95" s="93">
        <v>25681058.023129091</v>
      </c>
      <c r="W95" s="93">
        <v>4416488.0745104756</v>
      </c>
      <c r="X95" s="93">
        <v>-257394</v>
      </c>
      <c r="Z95" s="103">
        <v>25423664.023129091</v>
      </c>
      <c r="AB95" s="93">
        <v>188285.65487999999</v>
      </c>
      <c r="AC95" s="93">
        <v>125224.22159999999</v>
      </c>
      <c r="AD95" s="93">
        <v>-63061.433279999997</v>
      </c>
      <c r="AF95" s="103">
        <v>25360602.589849092</v>
      </c>
      <c r="AH95" s="116">
        <v>320</v>
      </c>
      <c r="AI95" s="57"/>
    </row>
    <row r="96" spans="1:35" x14ac:dyDescent="0.25">
      <c r="A96" s="6">
        <v>241</v>
      </c>
      <c r="B96" s="6" t="s">
        <v>81</v>
      </c>
      <c r="C96" s="7">
        <v>8296</v>
      </c>
      <c r="D96" s="7">
        <v>13102653.403727148</v>
      </c>
      <c r="E96" s="7">
        <v>1484847.7880385625</v>
      </c>
      <c r="F96" s="57">
        <v>-615151</v>
      </c>
      <c r="H96" s="39">
        <f t="shared" si="6"/>
        <v>12487502.403727148</v>
      </c>
      <c r="J96" s="71">
        <f t="shared" si="7"/>
        <v>38444.813569663092</v>
      </c>
      <c r="K96" s="35">
        <f t="shared" si="8"/>
        <v>3.0881705937370277E-3</v>
      </c>
      <c r="L96" s="65">
        <f t="shared" si="9"/>
        <v>4.6341385691493606</v>
      </c>
      <c r="N96" s="54">
        <v>241683.39887999999</v>
      </c>
      <c r="O96" s="55">
        <v>164165.50319999998</v>
      </c>
      <c r="P96" s="56">
        <f t="shared" si="10"/>
        <v>-77517.895680000016</v>
      </c>
      <c r="R96" s="74">
        <f t="shared" si="11"/>
        <v>12409984.508047149</v>
      </c>
      <c r="S96" s="55"/>
      <c r="T96" s="112" t="s">
        <v>81</v>
      </c>
      <c r="U96" s="93">
        <v>8316</v>
      </c>
      <c r="V96" s="93">
        <v>13064208.590157485</v>
      </c>
      <c r="W96" s="93">
        <v>1825800.8688301162</v>
      </c>
      <c r="X96" s="93">
        <v>-615151</v>
      </c>
      <c r="Z96" s="103">
        <v>12449057.590157485</v>
      </c>
      <c r="AB96" s="93">
        <v>241683.39887999999</v>
      </c>
      <c r="AC96" s="93">
        <v>164165.50319999998</v>
      </c>
      <c r="AD96" s="93">
        <v>-77517.895680000016</v>
      </c>
      <c r="AF96" s="103">
        <v>12371539.694477485</v>
      </c>
      <c r="AH96" s="116">
        <v>241</v>
      </c>
      <c r="AI96" s="57"/>
    </row>
    <row r="97" spans="1:35" x14ac:dyDescent="0.25">
      <c r="A97" s="6">
        <v>322</v>
      </c>
      <c r="B97" s="6" t="s">
        <v>115</v>
      </c>
      <c r="C97" s="7">
        <v>6793</v>
      </c>
      <c r="D97" s="7">
        <v>21396182.423294108</v>
      </c>
      <c r="E97" s="7">
        <v>4706127.9050591784</v>
      </c>
      <c r="F97" s="57">
        <v>-534219</v>
      </c>
      <c r="H97" s="39">
        <f t="shared" si="6"/>
        <v>20861963.423294108</v>
      </c>
      <c r="J97" s="71">
        <f t="shared" si="7"/>
        <v>-401141.9589801766</v>
      </c>
      <c r="K97" s="35">
        <f t="shared" si="8"/>
        <v>-1.8865633771188637E-2</v>
      </c>
      <c r="L97" s="65">
        <f t="shared" si="9"/>
        <v>-59.052253640538289</v>
      </c>
      <c r="N97" s="54">
        <v>70380.831359999996</v>
      </c>
      <c r="O97" s="55">
        <v>126526.6056</v>
      </c>
      <c r="P97" s="56">
        <f t="shared" si="10"/>
        <v>56145.774239999999</v>
      </c>
      <c r="R97" s="74">
        <f t="shared" si="11"/>
        <v>20918109.197534107</v>
      </c>
      <c r="S97" s="55"/>
      <c r="T97" s="112" t="s">
        <v>115</v>
      </c>
      <c r="U97" s="93">
        <v>6872</v>
      </c>
      <c r="V97" s="93">
        <v>21797324.382274285</v>
      </c>
      <c r="W97" s="93">
        <v>4831473.2796962047</v>
      </c>
      <c r="X97" s="93">
        <v>-534219</v>
      </c>
      <c r="Z97" s="103">
        <v>21263105.382274285</v>
      </c>
      <c r="AB97" s="93">
        <v>70380.831359999996</v>
      </c>
      <c r="AC97" s="93">
        <v>126526.6056</v>
      </c>
      <c r="AD97" s="93">
        <v>56145.774239999999</v>
      </c>
      <c r="AF97" s="103">
        <v>21319251.156514283</v>
      </c>
      <c r="AH97" s="116">
        <v>322</v>
      </c>
      <c r="AI97" s="57"/>
    </row>
    <row r="98" spans="1:35" x14ac:dyDescent="0.25">
      <c r="A98" s="6">
        <v>244</v>
      </c>
      <c r="B98" s="6" t="s">
        <v>82</v>
      </c>
      <c r="C98" s="7">
        <v>17535</v>
      </c>
      <c r="D98" s="7">
        <v>24286309.333885897</v>
      </c>
      <c r="E98" s="7">
        <v>2400728.4202680225</v>
      </c>
      <c r="F98" s="57">
        <v>-818094</v>
      </c>
      <c r="H98" s="39">
        <f t="shared" si="6"/>
        <v>23468215.333885897</v>
      </c>
      <c r="J98" s="71">
        <f t="shared" si="7"/>
        <v>-438354.19639756903</v>
      </c>
      <c r="K98" s="35">
        <f t="shared" si="8"/>
        <v>-1.833613960557106E-2</v>
      </c>
      <c r="L98" s="65">
        <f t="shared" si="9"/>
        <v>-24.998813595527174</v>
      </c>
      <c r="N98" s="54">
        <v>539939.75395199994</v>
      </c>
      <c r="O98" s="55">
        <v>170677.42320000002</v>
      </c>
      <c r="P98" s="56">
        <f t="shared" si="10"/>
        <v>-369262.33075199992</v>
      </c>
      <c r="R98" s="74">
        <f t="shared" si="11"/>
        <v>23098953.003133897</v>
      </c>
      <c r="S98" s="55"/>
      <c r="T98" s="112" t="s">
        <v>82</v>
      </c>
      <c r="U98" s="93">
        <v>17297</v>
      </c>
      <c r="V98" s="93">
        <v>24724663.530283466</v>
      </c>
      <c r="W98" s="93">
        <v>2619410.1687102471</v>
      </c>
      <c r="X98" s="93">
        <v>-818094</v>
      </c>
      <c r="Z98" s="103">
        <v>23906569.530283466</v>
      </c>
      <c r="AB98" s="93">
        <v>539939.75395199994</v>
      </c>
      <c r="AC98" s="93">
        <v>170677.42320000002</v>
      </c>
      <c r="AD98" s="93">
        <v>-369262.33075199992</v>
      </c>
      <c r="AF98" s="103">
        <v>23537307.199531466</v>
      </c>
      <c r="AH98" s="116">
        <v>244</v>
      </c>
      <c r="AI98" s="57"/>
    </row>
    <row r="99" spans="1:35" x14ac:dyDescent="0.25">
      <c r="A99" s="6">
        <v>245</v>
      </c>
      <c r="B99" s="6" t="s">
        <v>83</v>
      </c>
      <c r="C99" s="7">
        <v>35554</v>
      </c>
      <c r="D99" s="7">
        <v>24162678.744344689</v>
      </c>
      <c r="E99" s="7">
        <v>-5731409.6741761584</v>
      </c>
      <c r="F99" s="57">
        <v>-3654502</v>
      </c>
      <c r="H99" s="39">
        <f t="shared" si="6"/>
        <v>20508176.744344689</v>
      </c>
      <c r="J99" s="71">
        <f t="shared" si="7"/>
        <v>-1223604.0418461189</v>
      </c>
      <c r="K99" s="35">
        <f t="shared" si="8"/>
        <v>-5.6304821674974879E-2</v>
      </c>
      <c r="L99" s="65">
        <f t="shared" si="9"/>
        <v>-34.415369349331129</v>
      </c>
      <c r="N99" s="54">
        <v>1428806.4148799994</v>
      </c>
      <c r="O99" s="55">
        <v>342722.3495999999</v>
      </c>
      <c r="P99" s="56">
        <f t="shared" si="10"/>
        <v>-1086084.0652799995</v>
      </c>
      <c r="R99" s="74">
        <f t="shared" si="11"/>
        <v>19422092.679064691</v>
      </c>
      <c r="S99" s="55"/>
      <c r="T99" s="112" t="s">
        <v>83</v>
      </c>
      <c r="U99" s="93">
        <v>35511</v>
      </c>
      <c r="V99" s="93">
        <v>25386282.786190808</v>
      </c>
      <c r="W99" s="93">
        <v>-6706706.7518518502</v>
      </c>
      <c r="X99" s="93">
        <v>-3654502</v>
      </c>
      <c r="Z99" s="103">
        <v>21731780.786190808</v>
      </c>
      <c r="AB99" s="93">
        <v>1428806.4148799994</v>
      </c>
      <c r="AC99" s="93">
        <v>342722.3495999999</v>
      </c>
      <c r="AD99" s="93">
        <v>-1086084.0652799995</v>
      </c>
      <c r="AF99" s="103">
        <v>20645696.72091081</v>
      </c>
      <c r="AH99" s="116">
        <v>245</v>
      </c>
      <c r="AI99" s="57"/>
    </row>
    <row r="100" spans="1:35" x14ac:dyDescent="0.25">
      <c r="A100" s="6">
        <v>249</v>
      </c>
      <c r="B100" s="6" t="s">
        <v>84</v>
      </c>
      <c r="C100" s="7">
        <v>9919</v>
      </c>
      <c r="D100" s="7">
        <v>26705274.899827499</v>
      </c>
      <c r="E100" s="7">
        <v>5665299.7108217664</v>
      </c>
      <c r="F100" s="57">
        <v>-188421</v>
      </c>
      <c r="H100" s="39">
        <f t="shared" si="6"/>
        <v>26516853.899827499</v>
      </c>
      <c r="J100" s="71">
        <f t="shared" si="7"/>
        <v>-776358.57553963736</v>
      </c>
      <c r="K100" s="35">
        <f t="shared" si="8"/>
        <v>-2.8445115291588413E-2</v>
      </c>
      <c r="L100" s="65">
        <f t="shared" si="9"/>
        <v>-78.269843284568736</v>
      </c>
      <c r="N100" s="54">
        <v>72308.359679999994</v>
      </c>
      <c r="O100" s="55">
        <v>207144.1752</v>
      </c>
      <c r="P100" s="56">
        <f t="shared" si="10"/>
        <v>134835.81552</v>
      </c>
      <c r="R100" s="74">
        <f t="shared" si="11"/>
        <v>26651689.715347499</v>
      </c>
      <c r="S100" s="55"/>
      <c r="T100" s="112" t="s">
        <v>84</v>
      </c>
      <c r="U100" s="93">
        <v>9992</v>
      </c>
      <c r="V100" s="93">
        <v>27481633.475367136</v>
      </c>
      <c r="W100" s="93">
        <v>5754028.0578770749</v>
      </c>
      <c r="X100" s="93">
        <v>-188421</v>
      </c>
      <c r="Z100" s="103">
        <v>27293212.475367136</v>
      </c>
      <c r="AB100" s="93">
        <v>72308.359679999994</v>
      </c>
      <c r="AC100" s="93">
        <v>207144.1752</v>
      </c>
      <c r="AD100" s="93">
        <v>134835.81552</v>
      </c>
      <c r="AF100" s="103">
        <v>27428048.290887136</v>
      </c>
      <c r="AH100" s="116">
        <v>249</v>
      </c>
      <c r="AI100" s="57"/>
    </row>
    <row r="101" spans="1:35" x14ac:dyDescent="0.25">
      <c r="A101" s="6">
        <v>250</v>
      </c>
      <c r="B101" s="6" t="s">
        <v>85</v>
      </c>
      <c r="C101" s="7">
        <v>1967</v>
      </c>
      <c r="D101" s="7">
        <v>7062849.6507326197</v>
      </c>
      <c r="E101" s="7">
        <v>1898061.9561786049</v>
      </c>
      <c r="F101" s="57">
        <v>-371351</v>
      </c>
      <c r="H101" s="39">
        <f t="shared" si="6"/>
        <v>6691498.6507326197</v>
      </c>
      <c r="J101" s="71">
        <f t="shared" si="7"/>
        <v>-1990.2238882817328</v>
      </c>
      <c r="K101" s="35">
        <f t="shared" si="8"/>
        <v>-2.9733729682107716E-4</v>
      </c>
      <c r="L101" s="65">
        <f t="shared" si="9"/>
        <v>-1.0118067556084052</v>
      </c>
      <c r="N101" s="54">
        <v>50792.975999999995</v>
      </c>
      <c r="O101" s="55">
        <v>82050.191999999995</v>
      </c>
      <c r="P101" s="56">
        <f t="shared" si="10"/>
        <v>31257.216</v>
      </c>
      <c r="R101" s="74">
        <f t="shared" si="11"/>
        <v>6722755.8667326197</v>
      </c>
      <c r="S101" s="55"/>
      <c r="T101" s="112" t="s">
        <v>85</v>
      </c>
      <c r="U101" s="93">
        <v>1994</v>
      </c>
      <c r="V101" s="93">
        <v>7064839.8746209014</v>
      </c>
      <c r="W101" s="93">
        <v>1955022.6133544187</v>
      </c>
      <c r="X101" s="93">
        <v>-371351</v>
      </c>
      <c r="Z101" s="103">
        <v>6693488.8746209014</v>
      </c>
      <c r="AB101" s="93">
        <v>50792.975999999995</v>
      </c>
      <c r="AC101" s="93">
        <v>82050.191999999995</v>
      </c>
      <c r="AD101" s="93">
        <v>31257.216</v>
      </c>
      <c r="AF101" s="103">
        <v>6724746.0906209014</v>
      </c>
      <c r="AH101" s="116">
        <v>250</v>
      </c>
      <c r="AI101" s="57"/>
    </row>
    <row r="102" spans="1:35" x14ac:dyDescent="0.25">
      <c r="A102" s="6">
        <v>256</v>
      </c>
      <c r="B102" s="6" t="s">
        <v>86</v>
      </c>
      <c r="C102" s="7">
        <v>1656</v>
      </c>
      <c r="D102" s="7">
        <v>6304329.1498125046</v>
      </c>
      <c r="E102" s="7">
        <v>1712552.5965341697</v>
      </c>
      <c r="F102" s="57">
        <v>186022</v>
      </c>
      <c r="H102" s="39">
        <f t="shared" si="6"/>
        <v>6490351.1498125046</v>
      </c>
      <c r="J102" s="71">
        <f t="shared" si="7"/>
        <v>-137442.58397823758</v>
      </c>
      <c r="K102" s="35">
        <f t="shared" si="8"/>
        <v>-2.073730557991095E-2</v>
      </c>
      <c r="L102" s="65">
        <f t="shared" si="9"/>
        <v>-82.996729455457483</v>
      </c>
      <c r="N102" s="54">
        <v>10419.072</v>
      </c>
      <c r="O102" s="55">
        <v>140657.47200000001</v>
      </c>
      <c r="P102" s="56">
        <f t="shared" si="10"/>
        <v>130238.40000000001</v>
      </c>
      <c r="R102" s="74">
        <f t="shared" si="11"/>
        <v>6620589.549812505</v>
      </c>
      <c r="S102" s="55"/>
      <c r="T102" s="112" t="s">
        <v>86</v>
      </c>
      <c r="U102" s="93">
        <v>1699</v>
      </c>
      <c r="V102" s="93">
        <v>6441771.7337907422</v>
      </c>
      <c r="W102" s="93">
        <v>1754672.3059239027</v>
      </c>
      <c r="X102" s="93">
        <v>186022</v>
      </c>
      <c r="Z102" s="103">
        <v>6627793.7337907422</v>
      </c>
      <c r="AB102" s="93">
        <v>10419.072</v>
      </c>
      <c r="AC102" s="93">
        <v>140657.47200000001</v>
      </c>
      <c r="AD102" s="93">
        <v>130238.40000000001</v>
      </c>
      <c r="AF102" s="103">
        <v>6758032.1337907426</v>
      </c>
      <c r="AH102" s="116">
        <v>256</v>
      </c>
      <c r="AI102" s="57"/>
    </row>
    <row r="103" spans="1:35" x14ac:dyDescent="0.25">
      <c r="A103" s="6">
        <v>257</v>
      </c>
      <c r="B103" s="6" t="s">
        <v>87</v>
      </c>
      <c r="C103" s="7">
        <v>39170</v>
      </c>
      <c r="D103" s="7">
        <v>22791020.740022577</v>
      </c>
      <c r="E103" s="7">
        <v>-12046127.908953665</v>
      </c>
      <c r="F103" s="57">
        <v>-2953328</v>
      </c>
      <c r="H103" s="39">
        <f t="shared" si="6"/>
        <v>19837692.740022577</v>
      </c>
      <c r="J103" s="71">
        <f t="shared" si="7"/>
        <v>-1560108.5883478671</v>
      </c>
      <c r="K103" s="35">
        <f t="shared" si="8"/>
        <v>-7.2909761353816521E-2</v>
      </c>
      <c r="L103" s="65">
        <f t="shared" si="9"/>
        <v>-39.829169985904187</v>
      </c>
      <c r="N103" s="54">
        <v>1558776.5237759997</v>
      </c>
      <c r="O103" s="55">
        <v>703287.36</v>
      </c>
      <c r="P103" s="56">
        <f t="shared" si="10"/>
        <v>-855489.16377599968</v>
      </c>
      <c r="R103" s="74">
        <f t="shared" si="11"/>
        <v>18982203.576246578</v>
      </c>
      <c r="S103" s="55"/>
      <c r="T103" s="112" t="s">
        <v>87</v>
      </c>
      <c r="U103" s="93">
        <v>39033</v>
      </c>
      <c r="V103" s="93">
        <v>24351129.328370444</v>
      </c>
      <c r="W103" s="93">
        <v>-12321572.486630253</v>
      </c>
      <c r="X103" s="93">
        <v>-2953328</v>
      </c>
      <c r="Z103" s="103">
        <v>21397801.328370444</v>
      </c>
      <c r="AB103" s="93">
        <v>1558776.5237759997</v>
      </c>
      <c r="AC103" s="93">
        <v>703287.36</v>
      </c>
      <c r="AD103" s="93">
        <v>-855489.16377599968</v>
      </c>
      <c r="AF103" s="103">
        <v>20542312.164594445</v>
      </c>
      <c r="AH103" s="116">
        <v>257</v>
      </c>
      <c r="AI103" s="57"/>
    </row>
    <row r="104" spans="1:35" x14ac:dyDescent="0.25">
      <c r="A104" s="6">
        <v>260</v>
      </c>
      <c r="B104" s="6" t="s">
        <v>88</v>
      </c>
      <c r="C104" s="7">
        <v>10486</v>
      </c>
      <c r="D104" s="7">
        <v>37568596.323493615</v>
      </c>
      <c r="E104" s="7">
        <v>9206698.5053676516</v>
      </c>
      <c r="F104" s="57">
        <v>-986319</v>
      </c>
      <c r="H104" s="39">
        <f t="shared" si="6"/>
        <v>36582277.323493615</v>
      </c>
      <c r="J104" s="71">
        <f t="shared" si="7"/>
        <v>-630566.97517742962</v>
      </c>
      <c r="K104" s="35">
        <f t="shared" si="8"/>
        <v>-1.6944874466366673E-2</v>
      </c>
      <c r="L104" s="65">
        <f t="shared" si="9"/>
        <v>-60.134176537996339</v>
      </c>
      <c r="N104" s="54">
        <v>74235.888000000006</v>
      </c>
      <c r="O104" s="55">
        <v>308860.36560000002</v>
      </c>
      <c r="P104" s="56">
        <f t="shared" si="10"/>
        <v>234624.47760000001</v>
      </c>
      <c r="R104" s="74">
        <f t="shared" si="11"/>
        <v>36816901.801093616</v>
      </c>
      <c r="S104" s="55"/>
      <c r="T104" s="112" t="s">
        <v>88</v>
      </c>
      <c r="U104" s="93">
        <v>10719</v>
      </c>
      <c r="V104" s="93">
        <v>38199163.298671044</v>
      </c>
      <c r="W104" s="93">
        <v>8952248.6057163645</v>
      </c>
      <c r="X104" s="93">
        <v>-986319</v>
      </c>
      <c r="Z104" s="103">
        <v>37212844.298671044</v>
      </c>
      <c r="AB104" s="93">
        <v>74235.888000000006</v>
      </c>
      <c r="AC104" s="93">
        <v>308860.36560000002</v>
      </c>
      <c r="AD104" s="93">
        <v>234624.47760000001</v>
      </c>
      <c r="AF104" s="103">
        <v>37447468.776271045</v>
      </c>
      <c r="AH104" s="116">
        <v>260</v>
      </c>
      <c r="AI104" s="57"/>
    </row>
    <row r="105" spans="1:35" x14ac:dyDescent="0.25">
      <c r="A105" s="6">
        <v>261</v>
      </c>
      <c r="B105" s="6" t="s">
        <v>89</v>
      </c>
      <c r="C105" s="7">
        <v>6421</v>
      </c>
      <c r="D105" s="7">
        <v>22375343.506888848</v>
      </c>
      <c r="E105" s="7">
        <v>2422131.2266761763</v>
      </c>
      <c r="F105" s="57">
        <v>170854</v>
      </c>
      <c r="H105" s="39">
        <f t="shared" si="6"/>
        <v>22546197.506888848</v>
      </c>
      <c r="J105" s="71">
        <f t="shared" si="7"/>
        <v>1398295.9409921505</v>
      </c>
      <c r="K105" s="35">
        <f t="shared" si="8"/>
        <v>6.611984345752088E-2</v>
      </c>
      <c r="L105" s="65">
        <f t="shared" si="9"/>
        <v>217.76918563964344</v>
      </c>
      <c r="N105" s="54">
        <v>110767.75919999999</v>
      </c>
      <c r="O105" s="55">
        <v>157718.70240000001</v>
      </c>
      <c r="P105" s="56">
        <f t="shared" si="10"/>
        <v>46950.943200000023</v>
      </c>
      <c r="R105" s="74">
        <f t="shared" si="11"/>
        <v>22593148.450088847</v>
      </c>
      <c r="S105" s="55"/>
      <c r="T105" s="112" t="s">
        <v>89</v>
      </c>
      <c r="U105" s="93">
        <v>6383</v>
      </c>
      <c r="V105" s="93">
        <v>20977047.565896697</v>
      </c>
      <c r="W105" s="93">
        <v>1015690.9304098749</v>
      </c>
      <c r="X105" s="93">
        <v>170854</v>
      </c>
      <c r="Z105" s="103">
        <v>21147901.565896697</v>
      </c>
      <c r="AB105" s="93">
        <v>110767.75919999999</v>
      </c>
      <c r="AC105" s="93">
        <v>157718.70240000001</v>
      </c>
      <c r="AD105" s="93">
        <v>46950.943200000023</v>
      </c>
      <c r="AF105" s="103">
        <v>21194852.509096697</v>
      </c>
      <c r="AH105" s="116">
        <v>261</v>
      </c>
      <c r="AI105" s="57"/>
    </row>
    <row r="106" spans="1:35" x14ac:dyDescent="0.25">
      <c r="A106" s="6">
        <v>263</v>
      </c>
      <c r="B106" s="6" t="s">
        <v>90</v>
      </c>
      <c r="C106" s="7">
        <v>8283</v>
      </c>
      <c r="D106" s="7">
        <v>29938597.96966612</v>
      </c>
      <c r="E106" s="7">
        <v>8087947.3412035676</v>
      </c>
      <c r="F106" s="57">
        <v>-540057</v>
      </c>
      <c r="H106" s="39">
        <f t="shared" si="6"/>
        <v>29398540.96966612</v>
      </c>
      <c r="J106" s="71">
        <f t="shared" si="7"/>
        <v>-1325645.3379960991</v>
      </c>
      <c r="K106" s="35">
        <f t="shared" si="8"/>
        <v>-4.3146637789574276E-2</v>
      </c>
      <c r="L106" s="65">
        <f t="shared" si="9"/>
        <v>-160.04410696560416</v>
      </c>
      <c r="N106" s="54">
        <v>146179.58016000001</v>
      </c>
      <c r="O106" s="55">
        <v>242243.42400000006</v>
      </c>
      <c r="P106" s="56">
        <f t="shared" si="10"/>
        <v>96063.843840000045</v>
      </c>
      <c r="R106" s="74">
        <f t="shared" si="11"/>
        <v>29494604.813506119</v>
      </c>
      <c r="S106" s="55"/>
      <c r="T106" s="112" t="s">
        <v>90</v>
      </c>
      <c r="U106" s="93">
        <v>8444</v>
      </c>
      <c r="V106" s="93">
        <v>31264243.307662219</v>
      </c>
      <c r="W106" s="93">
        <v>8222000.5138737354</v>
      </c>
      <c r="X106" s="93">
        <v>-540057</v>
      </c>
      <c r="Z106" s="103">
        <v>30724186.307662219</v>
      </c>
      <c r="AB106" s="93">
        <v>146179.58016000001</v>
      </c>
      <c r="AC106" s="93">
        <v>242243.42400000006</v>
      </c>
      <c r="AD106" s="93">
        <v>96063.843840000045</v>
      </c>
      <c r="AF106" s="103">
        <v>30820250.151502218</v>
      </c>
      <c r="AH106" s="116">
        <v>263</v>
      </c>
      <c r="AI106" s="57"/>
    </row>
    <row r="107" spans="1:35" x14ac:dyDescent="0.25">
      <c r="A107" s="6">
        <v>265</v>
      </c>
      <c r="B107" s="6" t="s">
        <v>91</v>
      </c>
      <c r="C107" s="7">
        <v>1132</v>
      </c>
      <c r="D107" s="7">
        <v>4839390.0944464635</v>
      </c>
      <c r="E107" s="7">
        <v>1120415.3526929477</v>
      </c>
      <c r="F107" s="57">
        <v>-278745</v>
      </c>
      <c r="H107" s="39">
        <f t="shared" si="6"/>
        <v>4560645.0944464635</v>
      </c>
      <c r="J107" s="71">
        <f t="shared" si="7"/>
        <v>-265177.69904442038</v>
      </c>
      <c r="K107" s="35">
        <f t="shared" si="8"/>
        <v>-5.4949738188085691E-2</v>
      </c>
      <c r="L107" s="65">
        <f t="shared" si="9"/>
        <v>-234.2559178837636</v>
      </c>
      <c r="N107" s="54">
        <v>54765.247200000005</v>
      </c>
      <c r="O107" s="55">
        <v>10419.072</v>
      </c>
      <c r="P107" s="56">
        <f t="shared" si="10"/>
        <v>-44346.175200000005</v>
      </c>
      <c r="R107" s="74">
        <f t="shared" si="11"/>
        <v>4516298.9192464631</v>
      </c>
      <c r="S107" s="55"/>
      <c r="T107" s="112" t="s">
        <v>91</v>
      </c>
      <c r="U107" s="93">
        <v>1161</v>
      </c>
      <c r="V107" s="93">
        <v>5104567.7934908839</v>
      </c>
      <c r="W107" s="93">
        <v>1177005.1206057139</v>
      </c>
      <c r="X107" s="93">
        <v>-278745</v>
      </c>
      <c r="Z107" s="103">
        <v>4825822.7934908839</v>
      </c>
      <c r="AB107" s="93">
        <v>54765.247200000005</v>
      </c>
      <c r="AC107" s="93">
        <v>10419.072</v>
      </c>
      <c r="AD107" s="93">
        <v>-44346.175200000005</v>
      </c>
      <c r="AF107" s="103">
        <v>4781476.6182908835</v>
      </c>
      <c r="AH107" s="116">
        <v>265</v>
      </c>
      <c r="AI107" s="57"/>
    </row>
    <row r="108" spans="1:35" x14ac:dyDescent="0.25">
      <c r="A108" s="6">
        <v>271</v>
      </c>
      <c r="B108" s="6" t="s">
        <v>92</v>
      </c>
      <c r="C108" s="7">
        <v>7381</v>
      </c>
      <c r="D108" s="7">
        <v>18022922.293315597</v>
      </c>
      <c r="E108" s="7">
        <v>4516577.8623798285</v>
      </c>
      <c r="F108" s="57">
        <v>-663261</v>
      </c>
      <c r="H108" s="39">
        <f t="shared" si="6"/>
        <v>17359661.293315597</v>
      </c>
      <c r="J108" s="71">
        <f t="shared" si="7"/>
        <v>5884.5773863606155</v>
      </c>
      <c r="K108" s="35">
        <f t="shared" si="8"/>
        <v>3.3909491188503608E-4</v>
      </c>
      <c r="L108" s="65">
        <f t="shared" si="9"/>
        <v>0.79726017969931118</v>
      </c>
      <c r="N108" s="54">
        <v>174649.69440000001</v>
      </c>
      <c r="O108" s="55">
        <v>333670.78080000001</v>
      </c>
      <c r="P108" s="56">
        <f t="shared" si="10"/>
        <v>159021.0864</v>
      </c>
      <c r="R108" s="74">
        <f t="shared" si="11"/>
        <v>17518682.379715595</v>
      </c>
      <c r="S108" s="55"/>
      <c r="T108" s="112" t="s">
        <v>92</v>
      </c>
      <c r="U108" s="93">
        <v>7498</v>
      </c>
      <c r="V108" s="93">
        <v>18017037.715929236</v>
      </c>
      <c r="W108" s="93">
        <v>4424126.6008207053</v>
      </c>
      <c r="X108" s="93">
        <v>-663261</v>
      </c>
      <c r="Z108" s="103">
        <v>17353776.715929236</v>
      </c>
      <c r="AB108" s="93">
        <v>174649.69440000001</v>
      </c>
      <c r="AC108" s="93">
        <v>333670.78080000001</v>
      </c>
      <c r="AD108" s="93">
        <v>159021.0864</v>
      </c>
      <c r="AF108" s="103">
        <v>17512797.802329235</v>
      </c>
      <c r="AH108" s="116">
        <v>271</v>
      </c>
      <c r="AI108" s="57"/>
    </row>
    <row r="109" spans="1:35" x14ac:dyDescent="0.25">
      <c r="A109" s="6">
        <v>272</v>
      </c>
      <c r="B109" s="6" t="s">
        <v>93</v>
      </c>
      <c r="C109" s="7">
        <v>47723</v>
      </c>
      <c r="D109" s="7">
        <v>88513620.242527097</v>
      </c>
      <c r="E109" s="7">
        <v>14443286.849767856</v>
      </c>
      <c r="F109" s="57">
        <v>-2422140</v>
      </c>
      <c r="H109" s="39">
        <f t="shared" si="6"/>
        <v>86091480.242527097</v>
      </c>
      <c r="J109" s="71">
        <f t="shared" si="7"/>
        <v>-1959482.4630281478</v>
      </c>
      <c r="K109" s="35">
        <f t="shared" si="8"/>
        <v>-2.2253958421564444E-2</v>
      </c>
      <c r="L109" s="65">
        <f t="shared" si="9"/>
        <v>-41.05949883762856</v>
      </c>
      <c r="N109" s="54">
        <v>503163.03455999994</v>
      </c>
      <c r="O109" s="55">
        <v>346759.74</v>
      </c>
      <c r="P109" s="56">
        <f t="shared" si="10"/>
        <v>-156403.29455999995</v>
      </c>
      <c r="R109" s="74">
        <f t="shared" si="11"/>
        <v>85935076.947967097</v>
      </c>
      <c r="S109" s="55"/>
      <c r="T109" s="112" t="s">
        <v>93</v>
      </c>
      <c r="U109" s="93">
        <v>47723</v>
      </c>
      <c r="V109" s="93">
        <v>90473102.705555245</v>
      </c>
      <c r="W109" s="93">
        <v>14689051.37480556</v>
      </c>
      <c r="X109" s="93">
        <v>-2422140</v>
      </c>
      <c r="Z109" s="103">
        <v>88050962.705555245</v>
      </c>
      <c r="AB109" s="93">
        <v>503163.03455999994</v>
      </c>
      <c r="AC109" s="93">
        <v>346759.74</v>
      </c>
      <c r="AD109" s="93">
        <v>-156403.29455999995</v>
      </c>
      <c r="AF109" s="103">
        <v>87894559.410995245</v>
      </c>
      <c r="AH109" s="116">
        <v>272</v>
      </c>
      <c r="AI109" s="57"/>
    </row>
    <row r="110" spans="1:35" x14ac:dyDescent="0.25">
      <c r="A110" s="6">
        <v>273</v>
      </c>
      <c r="B110" s="6" t="s">
        <v>94</v>
      </c>
      <c r="C110" s="7">
        <v>3854</v>
      </c>
      <c r="D110" s="7">
        <v>14594432.023254264</v>
      </c>
      <c r="E110" s="7">
        <v>2718248.8159394288</v>
      </c>
      <c r="F110" s="57">
        <v>-130293</v>
      </c>
      <c r="H110" s="39">
        <f t="shared" si="6"/>
        <v>14464139.023254264</v>
      </c>
      <c r="J110" s="71">
        <f t="shared" si="7"/>
        <v>149611.23119030893</v>
      </c>
      <c r="K110" s="35">
        <f t="shared" si="8"/>
        <v>1.0451705663197227E-2</v>
      </c>
      <c r="L110" s="65">
        <f t="shared" si="9"/>
        <v>38.819727864636462</v>
      </c>
      <c r="N110" s="54">
        <v>20838.144</v>
      </c>
      <c r="O110" s="55">
        <v>143587.83600000001</v>
      </c>
      <c r="P110" s="56">
        <f t="shared" si="10"/>
        <v>122749.69200000001</v>
      </c>
      <c r="R110" s="74">
        <f t="shared" si="11"/>
        <v>14586888.715254264</v>
      </c>
      <c r="S110" s="55"/>
      <c r="T110" s="112" t="s">
        <v>94</v>
      </c>
      <c r="U110" s="93">
        <v>3827</v>
      </c>
      <c r="V110" s="93">
        <v>14444820.792063955</v>
      </c>
      <c r="W110" s="93">
        <v>2899206.7269960004</v>
      </c>
      <c r="X110" s="93">
        <v>-130293</v>
      </c>
      <c r="Z110" s="103">
        <v>14314527.792063955</v>
      </c>
      <c r="AB110" s="93">
        <v>20838.144</v>
      </c>
      <c r="AC110" s="93">
        <v>143587.83600000001</v>
      </c>
      <c r="AD110" s="93">
        <v>122749.69200000001</v>
      </c>
      <c r="AF110" s="103">
        <v>14437277.484063955</v>
      </c>
      <c r="AH110" s="116">
        <v>273</v>
      </c>
      <c r="AI110" s="57"/>
    </row>
    <row r="111" spans="1:35" x14ac:dyDescent="0.25">
      <c r="A111" s="6">
        <v>275</v>
      </c>
      <c r="B111" s="6" t="s">
        <v>95</v>
      </c>
      <c r="C111" s="7">
        <v>2748</v>
      </c>
      <c r="D111" s="7">
        <v>8653984.4747772943</v>
      </c>
      <c r="E111" s="7">
        <v>2321137.3950195597</v>
      </c>
      <c r="F111" s="57">
        <v>-35655</v>
      </c>
      <c r="H111" s="39">
        <f t="shared" si="6"/>
        <v>8618329.4747772943</v>
      </c>
      <c r="J111" s="71">
        <f t="shared" si="7"/>
        <v>-170621.7079643663</v>
      </c>
      <c r="K111" s="35">
        <f t="shared" si="8"/>
        <v>-1.9413204649424608E-2</v>
      </c>
      <c r="L111" s="65">
        <f t="shared" si="9"/>
        <v>-62.089413378590358</v>
      </c>
      <c r="N111" s="54">
        <v>67333.252799999987</v>
      </c>
      <c r="O111" s="55">
        <v>57304.896000000001</v>
      </c>
      <c r="P111" s="56">
        <f t="shared" si="10"/>
        <v>-10028.356799999987</v>
      </c>
      <c r="R111" s="74">
        <f t="shared" si="11"/>
        <v>8608301.1179772951</v>
      </c>
      <c r="S111" s="55"/>
      <c r="T111" s="112" t="s">
        <v>95</v>
      </c>
      <c r="U111" s="93">
        <v>2753</v>
      </c>
      <c r="V111" s="93">
        <v>8824606.1827416606</v>
      </c>
      <c r="W111" s="93">
        <v>2311199.7991999998</v>
      </c>
      <c r="X111" s="93">
        <v>-35655</v>
      </c>
      <c r="Z111" s="103">
        <v>8788951.1827416606</v>
      </c>
      <c r="AB111" s="93">
        <v>67333.252799999987</v>
      </c>
      <c r="AC111" s="93">
        <v>57304.896000000001</v>
      </c>
      <c r="AD111" s="93">
        <v>-10028.356799999987</v>
      </c>
      <c r="AF111" s="103">
        <v>8778922.8259416614</v>
      </c>
      <c r="AH111" s="116">
        <v>275</v>
      </c>
      <c r="AI111" s="57"/>
    </row>
    <row r="112" spans="1:35" x14ac:dyDescent="0.25">
      <c r="A112" s="6">
        <v>276</v>
      </c>
      <c r="B112" s="6" t="s">
        <v>96</v>
      </c>
      <c r="C112" s="7">
        <v>14830</v>
      </c>
      <c r="D112" s="7">
        <v>24601538.248024736</v>
      </c>
      <c r="E112" s="7">
        <v>7353198.014238392</v>
      </c>
      <c r="F112" s="57">
        <v>-1222852</v>
      </c>
      <c r="H112" s="39">
        <f t="shared" si="6"/>
        <v>23378686.248024736</v>
      </c>
      <c r="J112" s="71">
        <f t="shared" si="7"/>
        <v>291288.22081205621</v>
      </c>
      <c r="K112" s="35">
        <f t="shared" si="8"/>
        <v>1.2616762636860174E-2</v>
      </c>
      <c r="L112" s="65">
        <f t="shared" si="9"/>
        <v>19.641822037225637</v>
      </c>
      <c r="N112" s="54">
        <v>450451.64692800003</v>
      </c>
      <c r="O112" s="55">
        <v>418260.62159999995</v>
      </c>
      <c r="P112" s="56">
        <f t="shared" si="10"/>
        <v>-32191.025328000076</v>
      </c>
      <c r="R112" s="74">
        <f t="shared" si="11"/>
        <v>23346495.222696736</v>
      </c>
      <c r="S112" s="55"/>
      <c r="T112" s="112" t="s">
        <v>96</v>
      </c>
      <c r="U112" s="93">
        <v>14806</v>
      </c>
      <c r="V112" s="93">
        <v>24310250.027212679</v>
      </c>
      <c r="W112" s="93">
        <v>6752036.3232312184</v>
      </c>
      <c r="X112" s="93">
        <v>-1222852</v>
      </c>
      <c r="Z112" s="103">
        <v>23087398.027212679</v>
      </c>
      <c r="AB112" s="93">
        <v>450451.64692800003</v>
      </c>
      <c r="AC112" s="93">
        <v>418260.62159999995</v>
      </c>
      <c r="AD112" s="93">
        <v>-32191.025328000076</v>
      </c>
      <c r="AF112" s="103">
        <v>23055207.00188468</v>
      </c>
      <c r="AH112" s="116">
        <v>276</v>
      </c>
      <c r="AI112" s="57"/>
    </row>
    <row r="113" spans="1:35" x14ac:dyDescent="0.25">
      <c r="A113" s="6">
        <v>280</v>
      </c>
      <c r="B113" s="6" t="s">
        <v>97</v>
      </c>
      <c r="C113" s="7">
        <v>2154</v>
      </c>
      <c r="D113" s="7">
        <v>6843928.4742161706</v>
      </c>
      <c r="E113" s="7">
        <v>1729228.590474715</v>
      </c>
      <c r="F113" s="57">
        <v>-297997</v>
      </c>
      <c r="H113" s="39">
        <f t="shared" si="6"/>
        <v>6545931.4742161706</v>
      </c>
      <c r="J113" s="71">
        <f t="shared" si="7"/>
        <v>-3513.1929933438078</v>
      </c>
      <c r="K113" s="35">
        <f t="shared" si="8"/>
        <v>-5.3641082135298874E-4</v>
      </c>
      <c r="L113" s="65">
        <f t="shared" si="9"/>
        <v>-1.6310088177083601</v>
      </c>
      <c r="N113" s="54">
        <v>631031.09568000003</v>
      </c>
      <c r="O113" s="55">
        <v>0</v>
      </c>
      <c r="P113" s="56">
        <f t="shared" si="10"/>
        <v>-631031.09568000003</v>
      </c>
      <c r="R113" s="74">
        <f t="shared" si="11"/>
        <v>5914900.3785361703</v>
      </c>
      <c r="S113" s="55"/>
      <c r="T113" s="112" t="s">
        <v>97</v>
      </c>
      <c r="U113" s="93">
        <v>2171</v>
      </c>
      <c r="V113" s="93">
        <v>6847441.6672095144</v>
      </c>
      <c r="W113" s="93">
        <v>1647658.9582514288</v>
      </c>
      <c r="X113" s="93">
        <v>-297997</v>
      </c>
      <c r="Z113" s="103">
        <v>6549444.6672095144</v>
      </c>
      <c r="AB113" s="93">
        <v>631031.09568000003</v>
      </c>
      <c r="AC113" s="93">
        <v>0</v>
      </c>
      <c r="AD113" s="93">
        <v>-631031.09568000003</v>
      </c>
      <c r="AF113" s="103">
        <v>5918413.5715295142</v>
      </c>
      <c r="AH113" s="116">
        <v>280</v>
      </c>
      <c r="AI113" s="57"/>
    </row>
    <row r="114" spans="1:35" x14ac:dyDescent="0.25">
      <c r="A114" s="6">
        <v>284</v>
      </c>
      <c r="B114" s="6" t="s">
        <v>98</v>
      </c>
      <c r="C114" s="7">
        <v>2359</v>
      </c>
      <c r="D114" s="7">
        <v>6772599.9059522143</v>
      </c>
      <c r="E114" s="7">
        <v>1852654.5410550386</v>
      </c>
      <c r="F114" s="57">
        <v>451395</v>
      </c>
      <c r="H114" s="39">
        <f t="shared" si="6"/>
        <v>7223994.9059522143</v>
      </c>
      <c r="J114" s="71">
        <f t="shared" si="7"/>
        <v>-230815.37619966175</v>
      </c>
      <c r="K114" s="35">
        <f t="shared" si="8"/>
        <v>-3.0961938327562041E-2</v>
      </c>
      <c r="L114" s="65">
        <f t="shared" si="9"/>
        <v>-97.844585078279678</v>
      </c>
      <c r="N114" s="54">
        <v>61954.406880000002</v>
      </c>
      <c r="O114" s="55">
        <v>1047116.736</v>
      </c>
      <c r="P114" s="56">
        <f t="shared" si="10"/>
        <v>985162.32912000001</v>
      </c>
      <c r="R114" s="74">
        <f t="shared" si="11"/>
        <v>8209157.2350722142</v>
      </c>
      <c r="S114" s="55"/>
      <c r="T114" s="112" t="s">
        <v>98</v>
      </c>
      <c r="U114" s="93">
        <v>2416</v>
      </c>
      <c r="V114" s="93">
        <v>7003415.282151876</v>
      </c>
      <c r="W114" s="93">
        <v>1844232.0706215382</v>
      </c>
      <c r="X114" s="93">
        <v>451395</v>
      </c>
      <c r="Z114" s="103">
        <v>7454810.282151876</v>
      </c>
      <c r="AB114" s="93">
        <v>61954.406880000002</v>
      </c>
      <c r="AC114" s="93">
        <v>1047116.736</v>
      </c>
      <c r="AD114" s="93">
        <v>985162.32912000001</v>
      </c>
      <c r="AF114" s="103">
        <v>8439972.6112718768</v>
      </c>
      <c r="AH114" s="116">
        <v>284</v>
      </c>
      <c r="AI114" s="57"/>
    </row>
    <row r="115" spans="1:35" x14ac:dyDescent="0.25">
      <c r="A115" s="6">
        <v>285</v>
      </c>
      <c r="B115" s="6" t="s">
        <v>99</v>
      </c>
      <c r="C115" s="7">
        <v>53539</v>
      </c>
      <c r="D115" s="7">
        <v>109908349.5438327</v>
      </c>
      <c r="E115" s="7">
        <v>12322721.334075203</v>
      </c>
      <c r="F115" s="57">
        <v>-2123098</v>
      </c>
      <c r="H115" s="39">
        <f t="shared" si="6"/>
        <v>107785251.5438327</v>
      </c>
      <c r="J115" s="71">
        <f t="shared" si="7"/>
        <v>-4571502.0458261669</v>
      </c>
      <c r="K115" s="35">
        <f t="shared" si="8"/>
        <v>-4.0687381040946345E-2</v>
      </c>
      <c r="L115" s="65">
        <f t="shared" si="9"/>
        <v>-85.386392084763756</v>
      </c>
      <c r="N115" s="54">
        <v>1291988.3709120001</v>
      </c>
      <c r="O115" s="55">
        <v>385635.90240000002</v>
      </c>
      <c r="P115" s="56">
        <f t="shared" si="10"/>
        <v>-906352.46851200005</v>
      </c>
      <c r="R115" s="74">
        <f t="shared" si="11"/>
        <v>106878899.07532071</v>
      </c>
      <c r="S115" s="55"/>
      <c r="T115" s="112" t="s">
        <v>99</v>
      </c>
      <c r="U115" s="93">
        <v>54187</v>
      </c>
      <c r="V115" s="93">
        <v>114479851.58965887</v>
      </c>
      <c r="W115" s="93">
        <v>12718237.382255601</v>
      </c>
      <c r="X115" s="93">
        <v>-2123098</v>
      </c>
      <c r="Z115" s="103">
        <v>112356753.58965887</v>
      </c>
      <c r="AB115" s="93">
        <v>1291988.3709120001</v>
      </c>
      <c r="AC115" s="93">
        <v>385635.90240000002</v>
      </c>
      <c r="AD115" s="93">
        <v>-906352.46851200005</v>
      </c>
      <c r="AF115" s="103">
        <v>111450401.12114687</v>
      </c>
      <c r="AH115" s="116">
        <v>285</v>
      </c>
      <c r="AI115" s="57"/>
    </row>
    <row r="116" spans="1:35" x14ac:dyDescent="0.25">
      <c r="A116" s="6">
        <v>286</v>
      </c>
      <c r="B116" s="6" t="s">
        <v>100</v>
      </c>
      <c r="C116" s="7">
        <v>84196</v>
      </c>
      <c r="D116" s="7">
        <v>152212955.70902085</v>
      </c>
      <c r="E116" s="7">
        <v>18218998.123676129</v>
      </c>
      <c r="F116" s="57">
        <v>14195136</v>
      </c>
      <c r="H116" s="39">
        <f t="shared" si="6"/>
        <v>166408091.70902085</v>
      </c>
      <c r="J116" s="71">
        <f t="shared" si="7"/>
        <v>-3779870.2165219486</v>
      </c>
      <c r="K116" s="35">
        <f t="shared" si="8"/>
        <v>-2.2209974041381617E-2</v>
      </c>
      <c r="L116" s="65">
        <f t="shared" si="9"/>
        <v>-44.893702984963042</v>
      </c>
      <c r="N116" s="54">
        <v>1042880.0808479999</v>
      </c>
      <c r="O116" s="55">
        <v>1362684.3792000001</v>
      </c>
      <c r="P116" s="56">
        <f t="shared" si="10"/>
        <v>319804.29835200019</v>
      </c>
      <c r="R116" s="74">
        <f t="shared" si="11"/>
        <v>166727896.00737286</v>
      </c>
      <c r="S116" s="55"/>
      <c r="T116" s="112" t="s">
        <v>100</v>
      </c>
      <c r="U116" s="93">
        <v>85306</v>
      </c>
      <c r="V116" s="93">
        <v>155992825.9255428</v>
      </c>
      <c r="W116" s="93">
        <v>17858494.553511355</v>
      </c>
      <c r="X116" s="93">
        <v>14195136</v>
      </c>
      <c r="Z116" s="103">
        <v>170187961.9255428</v>
      </c>
      <c r="AB116" s="93">
        <v>1042880.0808479999</v>
      </c>
      <c r="AC116" s="93">
        <v>1362684.3792000001</v>
      </c>
      <c r="AD116" s="93">
        <v>319804.29835200019</v>
      </c>
      <c r="AF116" s="103">
        <v>170507766.2238948</v>
      </c>
      <c r="AH116" s="116">
        <v>286</v>
      </c>
      <c r="AI116" s="57"/>
    </row>
    <row r="117" spans="1:35" x14ac:dyDescent="0.25">
      <c r="A117" s="6">
        <v>287</v>
      </c>
      <c r="B117" s="6" t="s">
        <v>101</v>
      </c>
      <c r="C117" s="7">
        <v>6638</v>
      </c>
      <c r="D117" s="7">
        <v>19517725.112082183</v>
      </c>
      <c r="E117" s="7">
        <v>4038958.2255728743</v>
      </c>
      <c r="F117" s="57">
        <v>357959</v>
      </c>
      <c r="H117" s="39">
        <f t="shared" si="6"/>
        <v>19875684.112082183</v>
      </c>
      <c r="J117" s="71">
        <f t="shared" si="7"/>
        <v>-343098.92747699097</v>
      </c>
      <c r="K117" s="35">
        <f t="shared" si="8"/>
        <v>-1.6969316442324883E-2</v>
      </c>
      <c r="L117" s="65">
        <f t="shared" si="9"/>
        <v>-51.687093624132416</v>
      </c>
      <c r="N117" s="54">
        <v>54830.366399999999</v>
      </c>
      <c r="O117" s="55">
        <v>776220.86400000006</v>
      </c>
      <c r="P117" s="56">
        <f t="shared" si="10"/>
        <v>721390.49760000012</v>
      </c>
      <c r="R117" s="74">
        <f t="shared" si="11"/>
        <v>20597074.609682184</v>
      </c>
      <c r="S117" s="55"/>
      <c r="T117" s="112" t="s">
        <v>101</v>
      </c>
      <c r="U117" s="93">
        <v>6727</v>
      </c>
      <c r="V117" s="93">
        <v>19860824.039559174</v>
      </c>
      <c r="W117" s="93">
        <v>4124881.6292874399</v>
      </c>
      <c r="X117" s="93">
        <v>357959</v>
      </c>
      <c r="Z117" s="103">
        <v>20218783.039559174</v>
      </c>
      <c r="AB117" s="93">
        <v>54830.366399999999</v>
      </c>
      <c r="AC117" s="93">
        <v>776220.86400000006</v>
      </c>
      <c r="AD117" s="93">
        <v>721390.49760000012</v>
      </c>
      <c r="AF117" s="103">
        <v>20940173.537159175</v>
      </c>
      <c r="AH117" s="116">
        <v>287</v>
      </c>
      <c r="AI117" s="57"/>
    </row>
    <row r="118" spans="1:35" x14ac:dyDescent="0.25">
      <c r="A118" s="6">
        <v>288</v>
      </c>
      <c r="B118" s="6" t="s">
        <v>102</v>
      </c>
      <c r="C118" s="7">
        <v>6531</v>
      </c>
      <c r="D118" s="7">
        <v>15424500.900171999</v>
      </c>
      <c r="E118" s="7">
        <v>3606795.4270992195</v>
      </c>
      <c r="F118" s="57">
        <v>15671</v>
      </c>
      <c r="H118" s="39">
        <f t="shared" si="6"/>
        <v>15440171.900171999</v>
      </c>
      <c r="J118" s="71">
        <f t="shared" si="7"/>
        <v>-901105.28417434543</v>
      </c>
      <c r="K118" s="35">
        <f t="shared" si="8"/>
        <v>-5.5142892076852676E-2</v>
      </c>
      <c r="L118" s="65">
        <f t="shared" si="9"/>
        <v>-137.97355445940062</v>
      </c>
      <c r="N118" s="54">
        <v>375477.30720000004</v>
      </c>
      <c r="O118" s="55">
        <v>70328.736000000004</v>
      </c>
      <c r="P118" s="56">
        <f t="shared" si="10"/>
        <v>-305148.57120000001</v>
      </c>
      <c r="R118" s="74">
        <f t="shared" si="11"/>
        <v>15135023.328971999</v>
      </c>
      <c r="S118" s="55"/>
      <c r="T118" s="112" t="s">
        <v>102</v>
      </c>
      <c r="U118" s="93">
        <v>6620</v>
      </c>
      <c r="V118" s="93">
        <v>16325606.184346344</v>
      </c>
      <c r="W118" s="93">
        <v>3853997.1845860225</v>
      </c>
      <c r="X118" s="93">
        <v>15671</v>
      </c>
      <c r="Z118" s="103">
        <v>16341277.184346344</v>
      </c>
      <c r="AB118" s="93">
        <v>375477.30720000004</v>
      </c>
      <c r="AC118" s="93">
        <v>70328.736000000004</v>
      </c>
      <c r="AD118" s="93">
        <v>-305148.57120000001</v>
      </c>
      <c r="AF118" s="103">
        <v>16036128.613146344</v>
      </c>
      <c r="AH118" s="116">
        <v>288</v>
      </c>
      <c r="AI118" s="57"/>
    </row>
    <row r="119" spans="1:35" x14ac:dyDescent="0.25">
      <c r="A119" s="6">
        <v>290</v>
      </c>
      <c r="B119" s="6" t="s">
        <v>103</v>
      </c>
      <c r="C119" s="7">
        <v>8499</v>
      </c>
      <c r="D119" s="7">
        <v>32125720.304593053</v>
      </c>
      <c r="E119" s="7">
        <v>6080461.9652503831</v>
      </c>
      <c r="F119" s="57">
        <v>-519431</v>
      </c>
      <c r="H119" s="39">
        <f t="shared" si="6"/>
        <v>31606289.304593053</v>
      </c>
      <c r="J119" s="71">
        <f t="shared" si="7"/>
        <v>-621838.18350720778</v>
      </c>
      <c r="K119" s="35">
        <f t="shared" si="8"/>
        <v>-1.9294890270519501E-2</v>
      </c>
      <c r="L119" s="65">
        <f t="shared" si="9"/>
        <v>-73.166041123333073</v>
      </c>
      <c r="N119" s="54">
        <v>88627.231199999995</v>
      </c>
      <c r="O119" s="55">
        <v>6511.92</v>
      </c>
      <c r="P119" s="56">
        <f t="shared" si="10"/>
        <v>-82115.311199999996</v>
      </c>
      <c r="R119" s="74">
        <f t="shared" si="11"/>
        <v>31524173.993393052</v>
      </c>
      <c r="S119" s="55"/>
      <c r="T119" s="112" t="s">
        <v>103</v>
      </c>
      <c r="U119" s="93">
        <v>8647</v>
      </c>
      <c r="V119" s="93">
        <v>32747558.48810026</v>
      </c>
      <c r="W119" s="93">
        <v>6170212.3166102311</v>
      </c>
      <c r="X119" s="93">
        <v>-519431</v>
      </c>
      <c r="Z119" s="103">
        <v>32228127.48810026</v>
      </c>
      <c r="AB119" s="93">
        <v>88627.231199999995</v>
      </c>
      <c r="AC119" s="93">
        <v>6511.92</v>
      </c>
      <c r="AD119" s="93">
        <v>-82115.311199999996</v>
      </c>
      <c r="AF119" s="103">
        <v>32146012.17690026</v>
      </c>
      <c r="AH119" s="116">
        <v>290</v>
      </c>
      <c r="AI119" s="57"/>
    </row>
    <row r="120" spans="1:35" x14ac:dyDescent="0.25">
      <c r="A120" s="6">
        <v>291</v>
      </c>
      <c r="B120" s="6" t="s">
        <v>104</v>
      </c>
      <c r="C120" s="7">
        <v>2252</v>
      </c>
      <c r="D120" s="7">
        <v>8200480.6671913341</v>
      </c>
      <c r="E120" s="7">
        <v>1614433.1048920418</v>
      </c>
      <c r="F120" s="57">
        <v>-104044</v>
      </c>
      <c r="H120" s="39">
        <f t="shared" si="6"/>
        <v>8096436.6671913341</v>
      </c>
      <c r="J120" s="71">
        <f t="shared" si="7"/>
        <v>-491779.95922336727</v>
      </c>
      <c r="K120" s="35">
        <f t="shared" si="8"/>
        <v>-5.7262174513717325E-2</v>
      </c>
      <c r="L120" s="65">
        <f t="shared" si="9"/>
        <v>-218.37475986828031</v>
      </c>
      <c r="N120" s="54">
        <v>39123.615359999996</v>
      </c>
      <c r="O120" s="55">
        <v>16930.991999999998</v>
      </c>
      <c r="P120" s="56">
        <f t="shared" si="10"/>
        <v>-22192.623359999998</v>
      </c>
      <c r="R120" s="74">
        <f t="shared" si="11"/>
        <v>8074244.0438313344</v>
      </c>
      <c r="S120" s="55"/>
      <c r="T120" s="112" t="s">
        <v>104</v>
      </c>
      <c r="U120" s="93">
        <v>2286</v>
      </c>
      <c r="V120" s="93">
        <v>8692260.6264147013</v>
      </c>
      <c r="W120" s="93">
        <v>1710666.7966920482</v>
      </c>
      <c r="X120" s="93">
        <v>-104044</v>
      </c>
      <c r="Z120" s="103">
        <v>8588216.6264147013</v>
      </c>
      <c r="AB120" s="93">
        <v>39123.615359999996</v>
      </c>
      <c r="AC120" s="93">
        <v>16930.991999999998</v>
      </c>
      <c r="AD120" s="93">
        <v>-22192.623359999998</v>
      </c>
      <c r="AF120" s="103">
        <v>8566024.0030547008</v>
      </c>
      <c r="AH120" s="116">
        <v>291</v>
      </c>
      <c r="AI120" s="57"/>
    </row>
    <row r="121" spans="1:35" x14ac:dyDescent="0.25">
      <c r="A121" s="6">
        <v>297</v>
      </c>
      <c r="B121" s="6" t="s">
        <v>105</v>
      </c>
      <c r="C121" s="7">
        <v>118209</v>
      </c>
      <c r="D121" s="7">
        <v>193985501.27907795</v>
      </c>
      <c r="E121" s="7">
        <v>31633097.739709921</v>
      </c>
      <c r="F121" s="57">
        <v>-3383178</v>
      </c>
      <c r="H121" s="39">
        <f t="shared" si="6"/>
        <v>190602323.27907795</v>
      </c>
      <c r="J121" s="71">
        <f t="shared" si="7"/>
        <v>-6559308.1030185819</v>
      </c>
      <c r="K121" s="35">
        <f t="shared" si="8"/>
        <v>-3.3268684464812188E-2</v>
      </c>
      <c r="L121" s="65">
        <f t="shared" si="9"/>
        <v>-55.489075307451898</v>
      </c>
      <c r="N121" s="54">
        <v>3324438.0483359997</v>
      </c>
      <c r="O121" s="55">
        <v>1625700.8279999997</v>
      </c>
      <c r="P121" s="56">
        <f t="shared" si="10"/>
        <v>-1698737.220336</v>
      </c>
      <c r="R121" s="74">
        <f t="shared" si="11"/>
        <v>188903586.05874196</v>
      </c>
      <c r="S121" s="55"/>
      <c r="T121" s="112" t="s">
        <v>105</v>
      </c>
      <c r="U121" s="93">
        <v>117740</v>
      </c>
      <c r="V121" s="93">
        <v>200544809.38209653</v>
      </c>
      <c r="W121" s="93">
        <v>32013718.214712258</v>
      </c>
      <c r="X121" s="93">
        <v>-3383178</v>
      </c>
      <c r="Z121" s="103">
        <v>197161631.38209653</v>
      </c>
      <c r="AB121" s="93">
        <v>3324438.0483359997</v>
      </c>
      <c r="AC121" s="93">
        <v>1625700.8279999997</v>
      </c>
      <c r="AD121" s="93">
        <v>-1698737.220336</v>
      </c>
      <c r="AF121" s="103">
        <v>195462894.16176054</v>
      </c>
      <c r="AH121" s="116">
        <v>297</v>
      </c>
      <c r="AI121" s="57"/>
    </row>
    <row r="122" spans="1:35" x14ac:dyDescent="0.25">
      <c r="A122" s="6">
        <v>300</v>
      </c>
      <c r="B122" s="6" t="s">
        <v>106</v>
      </c>
      <c r="C122" s="7">
        <v>3637</v>
      </c>
      <c r="D122" s="7">
        <v>12383177.752185144</v>
      </c>
      <c r="E122" s="7">
        <v>3220320.2342810696</v>
      </c>
      <c r="F122" s="57">
        <v>584007</v>
      </c>
      <c r="H122" s="39">
        <f t="shared" si="6"/>
        <v>12967184.752185144</v>
      </c>
      <c r="J122" s="71">
        <f t="shared" si="7"/>
        <v>-377122.09558438137</v>
      </c>
      <c r="K122" s="35">
        <f t="shared" si="8"/>
        <v>-2.8260898065860695E-2</v>
      </c>
      <c r="L122" s="65">
        <f t="shared" si="9"/>
        <v>-103.69043046037432</v>
      </c>
      <c r="N122" s="54">
        <v>6511.92</v>
      </c>
      <c r="O122" s="55">
        <v>131801.26079999999</v>
      </c>
      <c r="P122" s="56">
        <f t="shared" si="10"/>
        <v>125289.34079999999</v>
      </c>
      <c r="R122" s="74">
        <f t="shared" si="11"/>
        <v>13092474.092985144</v>
      </c>
      <c r="S122" s="55"/>
      <c r="T122" s="112" t="s">
        <v>106</v>
      </c>
      <c r="U122" s="93">
        <v>3690</v>
      </c>
      <c r="V122" s="93">
        <v>12760299.847769525</v>
      </c>
      <c r="W122" s="93">
        <v>3229501.00097143</v>
      </c>
      <c r="X122" s="93">
        <v>584007</v>
      </c>
      <c r="Z122" s="103">
        <v>13344306.847769525</v>
      </c>
      <c r="AB122" s="93">
        <v>6511.92</v>
      </c>
      <c r="AC122" s="93">
        <v>131801.26079999999</v>
      </c>
      <c r="AD122" s="93">
        <v>125289.34079999999</v>
      </c>
      <c r="AF122" s="103">
        <v>13469596.188569525</v>
      </c>
      <c r="AH122" s="116">
        <v>300</v>
      </c>
      <c r="AI122" s="57"/>
    </row>
    <row r="123" spans="1:35" x14ac:dyDescent="0.25">
      <c r="A123" s="6">
        <v>301</v>
      </c>
      <c r="B123" s="6" t="s">
        <v>107</v>
      </c>
      <c r="C123" s="7">
        <v>21203</v>
      </c>
      <c r="D123" s="7">
        <v>61149613.189973906</v>
      </c>
      <c r="E123" s="7">
        <v>17005803.05058907</v>
      </c>
      <c r="F123" s="57">
        <v>-2689849</v>
      </c>
      <c r="H123" s="39">
        <f t="shared" si="6"/>
        <v>58459764.189973906</v>
      </c>
      <c r="J123" s="71">
        <f t="shared" si="7"/>
        <v>-2297292.2397589907</v>
      </c>
      <c r="K123" s="35">
        <f t="shared" si="8"/>
        <v>-3.7811118160667782E-2</v>
      </c>
      <c r="L123" s="65">
        <f t="shared" si="9"/>
        <v>-108.34750930335287</v>
      </c>
      <c r="N123" s="54">
        <v>113307.408</v>
      </c>
      <c r="O123" s="55">
        <v>492366.27119999996</v>
      </c>
      <c r="P123" s="56">
        <f t="shared" si="10"/>
        <v>379058.86319999996</v>
      </c>
      <c r="R123" s="74">
        <f t="shared" si="11"/>
        <v>58838823.053173907</v>
      </c>
      <c r="S123" s="55"/>
      <c r="T123" s="112" t="s">
        <v>107</v>
      </c>
      <c r="U123" s="93">
        <v>21501</v>
      </c>
      <c r="V123" s="93">
        <v>63446905.429732896</v>
      </c>
      <c r="W123" s="93">
        <v>17668242.888163999</v>
      </c>
      <c r="X123" s="93">
        <v>-2689849</v>
      </c>
      <c r="Z123" s="103">
        <v>60757056.429732896</v>
      </c>
      <c r="AB123" s="93">
        <v>113307.408</v>
      </c>
      <c r="AC123" s="93">
        <v>492366.27119999996</v>
      </c>
      <c r="AD123" s="93">
        <v>379058.86319999996</v>
      </c>
      <c r="AF123" s="103">
        <v>61136115.292932898</v>
      </c>
      <c r="AH123" s="116">
        <v>301</v>
      </c>
      <c r="AI123" s="57"/>
    </row>
    <row r="124" spans="1:35" x14ac:dyDescent="0.25">
      <c r="A124" s="6">
        <v>304</v>
      </c>
      <c r="B124" s="6" t="s">
        <v>108</v>
      </c>
      <c r="C124" s="6">
        <v>923</v>
      </c>
      <c r="D124" s="7">
        <v>2266201.7989138081</v>
      </c>
      <c r="E124" s="7">
        <v>329923.44398448209</v>
      </c>
      <c r="F124" s="57">
        <v>-158700</v>
      </c>
      <c r="H124" s="39">
        <f t="shared" si="6"/>
        <v>2107501.7989138081</v>
      </c>
      <c r="J124" s="71">
        <f t="shared" si="7"/>
        <v>-195617.28003487503</v>
      </c>
      <c r="K124" s="35">
        <f t="shared" si="8"/>
        <v>-8.4935808062590268E-2</v>
      </c>
      <c r="L124" s="65">
        <f t="shared" si="9"/>
        <v>-211.93638140289821</v>
      </c>
      <c r="N124" s="54">
        <v>83352.576000000001</v>
      </c>
      <c r="O124" s="55">
        <v>0</v>
      </c>
      <c r="P124" s="56">
        <f t="shared" si="10"/>
        <v>-83352.576000000001</v>
      </c>
      <c r="R124" s="74">
        <f t="shared" si="11"/>
        <v>2024149.2229138082</v>
      </c>
      <c r="S124" s="55"/>
      <c r="T124" s="112" t="s">
        <v>108</v>
      </c>
      <c r="U124" s="93">
        <v>908</v>
      </c>
      <c r="V124" s="93">
        <v>2461819.0789486831</v>
      </c>
      <c r="W124" s="93">
        <v>465156.57422545436</v>
      </c>
      <c r="X124" s="93">
        <v>-158700</v>
      </c>
      <c r="Z124" s="103">
        <v>2303119.0789486831</v>
      </c>
      <c r="AB124" s="93">
        <v>83352.576000000001</v>
      </c>
      <c r="AC124" s="93">
        <v>0</v>
      </c>
      <c r="AD124" s="93">
        <v>-83352.576000000001</v>
      </c>
      <c r="AF124" s="103">
        <v>2219766.5029486832</v>
      </c>
      <c r="AH124" s="116">
        <v>304</v>
      </c>
      <c r="AI124" s="57"/>
    </row>
    <row r="125" spans="1:35" x14ac:dyDescent="0.25">
      <c r="A125" s="6">
        <v>305</v>
      </c>
      <c r="B125" s="6" t="s">
        <v>109</v>
      </c>
      <c r="C125" s="7">
        <v>15386</v>
      </c>
      <c r="D125" s="7">
        <v>46180617.779458679</v>
      </c>
      <c r="E125" s="7">
        <v>10564941.158082837</v>
      </c>
      <c r="F125" s="57">
        <v>-1522175</v>
      </c>
      <c r="H125" s="39">
        <f t="shared" si="6"/>
        <v>44658442.779458679</v>
      </c>
      <c r="J125" s="71">
        <f t="shared" si="7"/>
        <v>-280538.94599743932</v>
      </c>
      <c r="K125" s="35">
        <f t="shared" si="8"/>
        <v>-6.2426636124361789E-3</v>
      </c>
      <c r="L125" s="65">
        <f t="shared" si="9"/>
        <v>-18.233390484689934</v>
      </c>
      <c r="N125" s="54">
        <v>157028.43888</v>
      </c>
      <c r="O125" s="55">
        <v>157653.58320000002</v>
      </c>
      <c r="P125" s="56">
        <f t="shared" si="10"/>
        <v>625.14432000002125</v>
      </c>
      <c r="R125" s="74">
        <f t="shared" si="11"/>
        <v>44659067.923778683</v>
      </c>
      <c r="S125" s="55"/>
      <c r="T125" s="112" t="s">
        <v>109</v>
      </c>
      <c r="U125" s="93">
        <v>15533</v>
      </c>
      <c r="V125" s="93">
        <v>46461156.725456119</v>
      </c>
      <c r="W125" s="93">
        <v>10694678.383064002</v>
      </c>
      <c r="X125" s="93">
        <v>-1522175</v>
      </c>
      <c r="Z125" s="103">
        <v>44938981.725456119</v>
      </c>
      <c r="AB125" s="93">
        <v>157028.43888</v>
      </c>
      <c r="AC125" s="93">
        <v>157653.58320000002</v>
      </c>
      <c r="AD125" s="93">
        <v>625.14432000002125</v>
      </c>
      <c r="AF125" s="103">
        <v>44939606.869776122</v>
      </c>
      <c r="AH125" s="116">
        <v>305</v>
      </c>
      <c r="AI125" s="57"/>
    </row>
    <row r="126" spans="1:35" x14ac:dyDescent="0.25">
      <c r="A126" s="6">
        <v>312</v>
      </c>
      <c r="B126" s="6" t="s">
        <v>111</v>
      </c>
      <c r="C126" s="7">
        <v>1352</v>
      </c>
      <c r="D126" s="7">
        <v>4348256.6701606978</v>
      </c>
      <c r="E126" s="7">
        <v>1092439.1961737224</v>
      </c>
      <c r="F126" s="57">
        <v>-330798</v>
      </c>
      <c r="H126" s="39">
        <f t="shared" si="6"/>
        <v>4017458.6701606978</v>
      </c>
      <c r="J126" s="71">
        <f t="shared" si="7"/>
        <v>-131922.21235084906</v>
      </c>
      <c r="K126" s="35">
        <f t="shared" si="8"/>
        <v>-3.1793227974530713E-2</v>
      </c>
      <c r="L126" s="65">
        <f t="shared" si="9"/>
        <v>-97.575600851219718</v>
      </c>
      <c r="N126" s="54">
        <v>6511.92</v>
      </c>
      <c r="O126" s="55">
        <v>6511.92</v>
      </c>
      <c r="P126" s="56">
        <f t="shared" si="10"/>
        <v>0</v>
      </c>
      <c r="R126" s="74">
        <f t="shared" si="11"/>
        <v>4017458.6701606978</v>
      </c>
      <c r="S126" s="55"/>
      <c r="T126" s="112" t="s">
        <v>111</v>
      </c>
      <c r="U126" s="93">
        <v>1375</v>
      </c>
      <c r="V126" s="93">
        <v>4480178.8825115468</v>
      </c>
      <c r="W126" s="93">
        <v>1121051.4018068293</v>
      </c>
      <c r="X126" s="93">
        <v>-330798</v>
      </c>
      <c r="Z126" s="103">
        <v>4149380.8825115468</v>
      </c>
      <c r="AB126" s="93">
        <v>6511.92</v>
      </c>
      <c r="AC126" s="93">
        <v>6511.92</v>
      </c>
      <c r="AD126" s="93">
        <v>0</v>
      </c>
      <c r="AF126" s="103">
        <v>4149380.8825115468</v>
      </c>
      <c r="AH126" s="116">
        <v>312</v>
      </c>
      <c r="AI126" s="57"/>
    </row>
    <row r="127" spans="1:35" x14ac:dyDescent="0.25">
      <c r="A127" s="6">
        <v>316</v>
      </c>
      <c r="B127" s="6" t="s">
        <v>112</v>
      </c>
      <c r="C127" s="7">
        <v>4508</v>
      </c>
      <c r="D127" s="7">
        <v>8718718.7065732107</v>
      </c>
      <c r="E127" s="7">
        <v>2587105.3728546756</v>
      </c>
      <c r="F127" s="57">
        <v>-1044190</v>
      </c>
      <c r="H127" s="39">
        <f t="shared" si="6"/>
        <v>7674528.7065732107</v>
      </c>
      <c r="J127" s="71">
        <f t="shared" si="7"/>
        <v>-185084.48809047788</v>
      </c>
      <c r="K127" s="35">
        <f t="shared" si="8"/>
        <v>-2.3548803676005536E-2</v>
      </c>
      <c r="L127" s="65">
        <f t="shared" si="9"/>
        <v>-41.056896204631293</v>
      </c>
      <c r="N127" s="54">
        <v>307571.00543999998</v>
      </c>
      <c r="O127" s="55">
        <v>65184.319199999998</v>
      </c>
      <c r="P127" s="56">
        <f t="shared" si="10"/>
        <v>-242386.68623999998</v>
      </c>
      <c r="R127" s="74">
        <f t="shared" si="11"/>
        <v>7432142.0203332109</v>
      </c>
      <c r="S127" s="55"/>
      <c r="T127" s="112" t="s">
        <v>112</v>
      </c>
      <c r="U127" s="93">
        <v>4540</v>
      </c>
      <c r="V127" s="93">
        <v>8903803.1946636885</v>
      </c>
      <c r="W127" s="93">
        <v>2493190.1284597712</v>
      </c>
      <c r="X127" s="93">
        <v>-1044190</v>
      </c>
      <c r="Z127" s="103">
        <v>7859613.1946636885</v>
      </c>
      <c r="AB127" s="93">
        <v>307571.00543999998</v>
      </c>
      <c r="AC127" s="93">
        <v>65184.319199999998</v>
      </c>
      <c r="AD127" s="93">
        <v>-242386.68623999998</v>
      </c>
      <c r="AF127" s="103">
        <v>7617226.5084236888</v>
      </c>
      <c r="AH127" s="116">
        <v>316</v>
      </c>
      <c r="AI127" s="57"/>
    </row>
    <row r="128" spans="1:35" x14ac:dyDescent="0.25">
      <c r="A128" s="6">
        <v>317</v>
      </c>
      <c r="B128" s="6" t="s">
        <v>113</v>
      </c>
      <c r="C128" s="7">
        <v>2611</v>
      </c>
      <c r="D128" s="7">
        <v>10913732.878874371</v>
      </c>
      <c r="E128" s="7">
        <v>3084913.229334109</v>
      </c>
      <c r="F128" s="57">
        <v>-90286</v>
      </c>
      <c r="H128" s="39">
        <f t="shared" si="6"/>
        <v>10823446.878874371</v>
      </c>
      <c r="J128" s="71">
        <f t="shared" si="7"/>
        <v>-590244.19072460942</v>
      </c>
      <c r="K128" s="35">
        <f t="shared" si="8"/>
        <v>-5.1713699549548756E-2</v>
      </c>
      <c r="L128" s="65">
        <f t="shared" si="9"/>
        <v>-226.06058625990403</v>
      </c>
      <c r="N128" s="54">
        <v>27415.183199999999</v>
      </c>
      <c r="O128" s="55">
        <v>101651.07120000001</v>
      </c>
      <c r="P128" s="56">
        <f t="shared" si="10"/>
        <v>74235.888000000006</v>
      </c>
      <c r="R128" s="74">
        <f t="shared" si="11"/>
        <v>10897682.766874371</v>
      </c>
      <c r="S128" s="55"/>
      <c r="T128" s="112" t="s">
        <v>113</v>
      </c>
      <c r="U128" s="93">
        <v>2655</v>
      </c>
      <c r="V128" s="93">
        <v>11503977.06959898</v>
      </c>
      <c r="W128" s="93">
        <v>3120507.8906232566</v>
      </c>
      <c r="X128" s="93">
        <v>-90286</v>
      </c>
      <c r="Z128" s="103">
        <v>11413691.06959898</v>
      </c>
      <c r="AB128" s="93">
        <v>27415.183199999999</v>
      </c>
      <c r="AC128" s="93">
        <v>101651.07120000001</v>
      </c>
      <c r="AD128" s="93">
        <v>74235.888000000006</v>
      </c>
      <c r="AF128" s="103">
        <v>11487926.957598981</v>
      </c>
      <c r="AH128" s="116">
        <v>317</v>
      </c>
      <c r="AI128" s="57"/>
    </row>
    <row r="129" spans="1:35" x14ac:dyDescent="0.25">
      <c r="A129" s="6">
        <v>398</v>
      </c>
      <c r="B129" s="6" t="s">
        <v>116</v>
      </c>
      <c r="C129" s="7">
        <v>119573</v>
      </c>
      <c r="D129" s="7">
        <v>191111468.22105634</v>
      </c>
      <c r="E129" s="7">
        <v>32117276.46922851</v>
      </c>
      <c r="F129" s="57">
        <v>-4182298</v>
      </c>
      <c r="H129" s="39">
        <f t="shared" si="6"/>
        <v>186929170.22105634</v>
      </c>
      <c r="J129" s="71">
        <f t="shared" si="7"/>
        <v>-4330093.0902200341</v>
      </c>
      <c r="K129" s="35">
        <f t="shared" si="8"/>
        <v>-2.2639913043964642E-2</v>
      </c>
      <c r="L129" s="65">
        <f t="shared" si="9"/>
        <v>-36.212966892358928</v>
      </c>
      <c r="N129" s="54">
        <v>7918707.0085919993</v>
      </c>
      <c r="O129" s="55">
        <v>3183612.5687999986</v>
      </c>
      <c r="P129" s="56">
        <f t="shared" si="10"/>
        <v>-4735094.4397920007</v>
      </c>
      <c r="R129" s="74">
        <f t="shared" si="11"/>
        <v>182194075.78126433</v>
      </c>
      <c r="S129" s="55"/>
      <c r="T129" s="112" t="s">
        <v>116</v>
      </c>
      <c r="U129" s="93">
        <v>119452</v>
      </c>
      <c r="V129" s="93">
        <v>195441561.31127638</v>
      </c>
      <c r="W129" s="93">
        <v>31118995.352521464</v>
      </c>
      <c r="X129" s="93">
        <v>-4182298</v>
      </c>
      <c r="Z129" s="103">
        <v>191259263.31127638</v>
      </c>
      <c r="AB129" s="93">
        <v>7918707.0085919993</v>
      </c>
      <c r="AC129" s="93">
        <v>3183612.5687999986</v>
      </c>
      <c r="AD129" s="93">
        <v>-4735094.4397920007</v>
      </c>
      <c r="AF129" s="103">
        <v>186524168.87148437</v>
      </c>
      <c r="AH129" s="116">
        <v>398</v>
      </c>
      <c r="AI129" s="57"/>
    </row>
    <row r="130" spans="1:35" x14ac:dyDescent="0.25">
      <c r="A130" s="6">
        <v>399</v>
      </c>
      <c r="B130" s="6" t="s">
        <v>117</v>
      </c>
      <c r="C130" s="7">
        <v>8051</v>
      </c>
      <c r="D130" s="7">
        <v>15724378.261373198</v>
      </c>
      <c r="E130" s="7">
        <v>3299224.8171978616</v>
      </c>
      <c r="F130" s="57">
        <v>-639936</v>
      </c>
      <c r="H130" s="39">
        <f t="shared" si="6"/>
        <v>15084442.261373198</v>
      </c>
      <c r="J130" s="71">
        <f t="shared" si="7"/>
        <v>20865.318347154185</v>
      </c>
      <c r="K130" s="35">
        <f t="shared" si="8"/>
        <v>1.3851503149664704E-3</v>
      </c>
      <c r="L130" s="65">
        <f t="shared" si="9"/>
        <v>2.591643068830479</v>
      </c>
      <c r="N130" s="54">
        <v>225846.40943999999</v>
      </c>
      <c r="O130" s="55">
        <v>63881.9352</v>
      </c>
      <c r="P130" s="56">
        <f t="shared" si="10"/>
        <v>-161964.47423999998</v>
      </c>
      <c r="R130" s="74">
        <f t="shared" si="11"/>
        <v>14922477.787133198</v>
      </c>
      <c r="S130" s="55"/>
      <c r="T130" s="112" t="s">
        <v>117</v>
      </c>
      <c r="U130" s="93">
        <v>8139</v>
      </c>
      <c r="V130" s="93">
        <v>15703512.943026043</v>
      </c>
      <c r="W130" s="93">
        <v>3213996.2041451144</v>
      </c>
      <c r="X130" s="93">
        <v>-639936</v>
      </c>
      <c r="Z130" s="103">
        <v>15063576.943026043</v>
      </c>
      <c r="AB130" s="93">
        <v>225846.40943999999</v>
      </c>
      <c r="AC130" s="93">
        <v>63881.9352</v>
      </c>
      <c r="AD130" s="93">
        <v>-161964.47423999998</v>
      </c>
      <c r="AF130" s="103">
        <v>14901612.468786044</v>
      </c>
      <c r="AH130" s="116">
        <v>399</v>
      </c>
      <c r="AI130" s="57"/>
    </row>
    <row r="131" spans="1:35" x14ac:dyDescent="0.25">
      <c r="A131" s="6">
        <v>400</v>
      </c>
      <c r="B131" s="6" t="s">
        <v>118</v>
      </c>
      <c r="C131" s="7">
        <v>8610</v>
      </c>
      <c r="D131" s="7">
        <v>19178580.094363213</v>
      </c>
      <c r="E131" s="7">
        <v>4563506.3195277024</v>
      </c>
      <c r="F131" s="57">
        <v>372452</v>
      </c>
      <c r="H131" s="39">
        <f t="shared" si="6"/>
        <v>19551032.094363213</v>
      </c>
      <c r="J131" s="71">
        <f t="shared" si="7"/>
        <v>-705025.55920355394</v>
      </c>
      <c r="K131" s="35">
        <f t="shared" si="8"/>
        <v>-3.4805665113191969E-2</v>
      </c>
      <c r="L131" s="65">
        <f t="shared" si="9"/>
        <v>-81.884501649657835</v>
      </c>
      <c r="N131" s="54">
        <v>91218.975359999997</v>
      </c>
      <c r="O131" s="55">
        <v>519846.57360000006</v>
      </c>
      <c r="P131" s="56">
        <f t="shared" si="10"/>
        <v>428627.59824000008</v>
      </c>
      <c r="R131" s="74">
        <f t="shared" si="11"/>
        <v>19979659.692603212</v>
      </c>
      <c r="S131" s="55"/>
      <c r="T131" s="112" t="s">
        <v>118</v>
      </c>
      <c r="U131" s="93">
        <v>8520</v>
      </c>
      <c r="V131" s="93">
        <v>19883605.653566767</v>
      </c>
      <c r="W131" s="93">
        <v>4686578.9830322908</v>
      </c>
      <c r="X131" s="93">
        <v>372452</v>
      </c>
      <c r="Z131" s="103">
        <v>20256057.653566767</v>
      </c>
      <c r="AB131" s="93">
        <v>91218.975359999997</v>
      </c>
      <c r="AC131" s="93">
        <v>519846.57360000006</v>
      </c>
      <c r="AD131" s="93">
        <v>428627.59824000008</v>
      </c>
      <c r="AF131" s="103">
        <v>20684685.251806766</v>
      </c>
      <c r="AH131" s="116">
        <v>400</v>
      </c>
      <c r="AI131" s="57"/>
    </row>
    <row r="132" spans="1:35" x14ac:dyDescent="0.25">
      <c r="A132" s="6">
        <v>407</v>
      </c>
      <c r="B132" s="6" t="s">
        <v>122</v>
      </c>
      <c r="C132" s="7">
        <v>2706</v>
      </c>
      <c r="D132" s="7">
        <v>7540833.2172103077</v>
      </c>
      <c r="E132" s="7">
        <v>1908823.5865429828</v>
      </c>
      <c r="F132" s="57">
        <v>-618410</v>
      </c>
      <c r="H132" s="39">
        <f t="shared" si="6"/>
        <v>6922423.2172103077</v>
      </c>
      <c r="J132" s="71">
        <f t="shared" si="7"/>
        <v>112103.70568253845</v>
      </c>
      <c r="K132" s="35">
        <f t="shared" si="8"/>
        <v>1.6460858479955525E-2</v>
      </c>
      <c r="L132" s="65">
        <f t="shared" si="9"/>
        <v>41.427829150975036</v>
      </c>
      <c r="N132" s="54">
        <v>929277.0316799999</v>
      </c>
      <c r="O132" s="55">
        <v>58607.28</v>
      </c>
      <c r="P132" s="56">
        <f t="shared" si="10"/>
        <v>-870669.75167999987</v>
      </c>
      <c r="R132" s="74">
        <f t="shared" si="11"/>
        <v>6051753.465530308</v>
      </c>
      <c r="S132" s="55"/>
      <c r="T132" s="112" t="s">
        <v>122</v>
      </c>
      <c r="U132" s="93">
        <v>2739</v>
      </c>
      <c r="V132" s="93">
        <v>7428729.5115277693</v>
      </c>
      <c r="W132" s="93">
        <v>1969142.4634887816</v>
      </c>
      <c r="X132" s="93">
        <v>-618410</v>
      </c>
      <c r="Z132" s="103">
        <v>6810319.5115277693</v>
      </c>
      <c r="AB132" s="93">
        <v>929277.0316799999</v>
      </c>
      <c r="AC132" s="93">
        <v>58607.28</v>
      </c>
      <c r="AD132" s="93">
        <v>-870669.75167999987</v>
      </c>
      <c r="AF132" s="103">
        <v>5939649.7598477695</v>
      </c>
      <c r="AH132" s="116">
        <v>407</v>
      </c>
      <c r="AI132" s="57"/>
    </row>
    <row r="133" spans="1:35" x14ac:dyDescent="0.25">
      <c r="A133" s="6">
        <v>402</v>
      </c>
      <c r="B133" s="6" t="s">
        <v>119</v>
      </c>
      <c r="C133" s="7">
        <v>9692</v>
      </c>
      <c r="D133" s="7">
        <v>29712349.503137182</v>
      </c>
      <c r="E133" s="7">
        <v>8614315.2634114437</v>
      </c>
      <c r="F133" s="57">
        <v>-526696</v>
      </c>
      <c r="H133" s="39">
        <f t="shared" si="6"/>
        <v>29185653.503137182</v>
      </c>
      <c r="J133" s="71">
        <f t="shared" si="7"/>
        <v>-1037349.9962153919</v>
      </c>
      <c r="K133" s="35">
        <f t="shared" si="8"/>
        <v>-3.432319346545467E-2</v>
      </c>
      <c r="L133" s="65">
        <f t="shared" si="9"/>
        <v>-107.03157204038298</v>
      </c>
      <c r="N133" s="54">
        <v>185589.72000000003</v>
      </c>
      <c r="O133" s="55">
        <v>207209.29440000004</v>
      </c>
      <c r="P133" s="56">
        <f t="shared" si="10"/>
        <v>21619.574400000012</v>
      </c>
      <c r="R133" s="74">
        <f t="shared" si="11"/>
        <v>29207273.077537183</v>
      </c>
      <c r="S133" s="55"/>
      <c r="T133" s="112" t="s">
        <v>119</v>
      </c>
      <c r="U133" s="93">
        <v>9882</v>
      </c>
      <c r="V133" s="93">
        <v>30749699.499352574</v>
      </c>
      <c r="W133" s="93">
        <v>8304540.4696059255</v>
      </c>
      <c r="X133" s="93">
        <v>-526696</v>
      </c>
      <c r="Z133" s="103">
        <v>30223003.499352574</v>
      </c>
      <c r="AB133" s="93">
        <v>185589.72000000003</v>
      </c>
      <c r="AC133" s="93">
        <v>207209.29440000004</v>
      </c>
      <c r="AD133" s="93">
        <v>21619.574400000012</v>
      </c>
      <c r="AF133" s="103">
        <v>30244623.073752575</v>
      </c>
      <c r="AH133" s="116">
        <v>402</v>
      </c>
      <c r="AI133" s="57"/>
    </row>
    <row r="134" spans="1:35" x14ac:dyDescent="0.25">
      <c r="A134" s="6">
        <v>403</v>
      </c>
      <c r="B134" s="6" t="s">
        <v>120</v>
      </c>
      <c r="C134" s="7">
        <v>3140</v>
      </c>
      <c r="D134" s="7">
        <v>11025179.620301638</v>
      </c>
      <c r="E134" s="7">
        <v>2753063.6893258775</v>
      </c>
      <c r="F134" s="57">
        <v>-90535</v>
      </c>
      <c r="H134" s="39">
        <f t="shared" si="6"/>
        <v>10934644.620301638</v>
      </c>
      <c r="J134" s="71">
        <f t="shared" si="7"/>
        <v>82577.819585245103</v>
      </c>
      <c r="K134" s="35">
        <f t="shared" si="8"/>
        <v>7.6094094426136204E-3</v>
      </c>
      <c r="L134" s="65">
        <f t="shared" si="9"/>
        <v>26.298668657721372</v>
      </c>
      <c r="N134" s="54">
        <v>60652.022879999997</v>
      </c>
      <c r="O134" s="55">
        <v>27350.063999999998</v>
      </c>
      <c r="P134" s="56">
        <f t="shared" si="10"/>
        <v>-33301.958879999998</v>
      </c>
      <c r="R134" s="74">
        <f t="shared" si="11"/>
        <v>10901342.661421638</v>
      </c>
      <c r="S134" s="55"/>
      <c r="T134" s="112" t="s">
        <v>120</v>
      </c>
      <c r="U134" s="93">
        <v>3176</v>
      </c>
      <c r="V134" s="93">
        <v>10942601.800716393</v>
      </c>
      <c r="W134" s="93">
        <v>2504208.4036495234</v>
      </c>
      <c r="X134" s="93">
        <v>-90535</v>
      </c>
      <c r="Z134" s="103">
        <v>10852066.800716393</v>
      </c>
      <c r="AB134" s="93">
        <v>60652.022879999997</v>
      </c>
      <c r="AC134" s="93">
        <v>27350.063999999998</v>
      </c>
      <c r="AD134" s="93">
        <v>-33301.958879999998</v>
      </c>
      <c r="AF134" s="103">
        <v>10818764.841836393</v>
      </c>
      <c r="AH134" s="116">
        <v>403</v>
      </c>
      <c r="AI134" s="57"/>
    </row>
    <row r="135" spans="1:35" x14ac:dyDescent="0.25">
      <c r="A135" s="6">
        <v>405</v>
      </c>
      <c r="B135" s="6" t="s">
        <v>121</v>
      </c>
      <c r="C135" s="7">
        <v>72909</v>
      </c>
      <c r="D135" s="7">
        <v>110786431.10779832</v>
      </c>
      <c r="E135" s="7">
        <v>13796296.622370793</v>
      </c>
      <c r="F135" s="57">
        <v>-6089759</v>
      </c>
      <c r="H135" s="39">
        <f t="shared" si="6"/>
        <v>104696672.10779832</v>
      </c>
      <c r="J135" s="71">
        <f t="shared" si="7"/>
        <v>-2054956.111541912</v>
      </c>
      <c r="K135" s="35">
        <f t="shared" si="8"/>
        <v>-1.9249880735492282E-2</v>
      </c>
      <c r="L135" s="65">
        <f t="shared" si="9"/>
        <v>-28.185218718428615</v>
      </c>
      <c r="N135" s="54">
        <v>2845149.0148799997</v>
      </c>
      <c r="O135" s="55">
        <v>661871.54879999999</v>
      </c>
      <c r="P135" s="56">
        <f t="shared" si="10"/>
        <v>-2183277.4660799997</v>
      </c>
      <c r="R135" s="74">
        <f t="shared" si="11"/>
        <v>102513394.64171833</v>
      </c>
      <c r="S135" s="55"/>
      <c r="T135" s="112" t="s">
        <v>121</v>
      </c>
      <c r="U135" s="93">
        <v>72872</v>
      </c>
      <c r="V135" s="93">
        <v>112841387.21934023</v>
      </c>
      <c r="W135" s="93">
        <v>11642987.40324573</v>
      </c>
      <c r="X135" s="93">
        <v>-6089759</v>
      </c>
      <c r="Z135" s="103">
        <v>106751628.21934023</v>
      </c>
      <c r="AB135" s="93">
        <v>2845149.0148799997</v>
      </c>
      <c r="AC135" s="93">
        <v>661871.54879999999</v>
      </c>
      <c r="AD135" s="93">
        <v>-2183277.4660799997</v>
      </c>
      <c r="AF135" s="103">
        <v>104568350.75326024</v>
      </c>
      <c r="AH135" s="116">
        <v>405</v>
      </c>
      <c r="AI135" s="57"/>
    </row>
    <row r="136" spans="1:35" x14ac:dyDescent="0.25">
      <c r="A136" s="6">
        <v>408</v>
      </c>
      <c r="B136" s="6" t="s">
        <v>123</v>
      </c>
      <c r="C136" s="7">
        <v>14494</v>
      </c>
      <c r="D136" s="7">
        <v>36243563.654162459</v>
      </c>
      <c r="E136" s="7">
        <v>9232812.4880621005</v>
      </c>
      <c r="F136" s="57">
        <v>-448629</v>
      </c>
      <c r="H136" s="39">
        <f t="shared" si="6"/>
        <v>35794934.654162459</v>
      </c>
      <c r="J136" s="71">
        <f t="shared" si="7"/>
        <v>-141672.02636995167</v>
      </c>
      <c r="K136" s="35">
        <f t="shared" si="8"/>
        <v>-3.9422761205414056E-3</v>
      </c>
      <c r="L136" s="65">
        <f t="shared" si="9"/>
        <v>-9.7745292100146042</v>
      </c>
      <c r="N136" s="54">
        <v>114740.03039999999</v>
      </c>
      <c r="O136" s="55">
        <v>119819.32799999999</v>
      </c>
      <c r="P136" s="56">
        <f t="shared" si="10"/>
        <v>5079.2976000000053</v>
      </c>
      <c r="R136" s="74">
        <f t="shared" si="11"/>
        <v>35800013.95176246</v>
      </c>
      <c r="S136" s="55"/>
      <c r="T136" s="112" t="s">
        <v>123</v>
      </c>
      <c r="U136" s="93">
        <v>14575</v>
      </c>
      <c r="V136" s="93">
        <v>36385235.680532411</v>
      </c>
      <c r="W136" s="93">
        <v>9003352.3808114305</v>
      </c>
      <c r="X136" s="93">
        <v>-448629</v>
      </c>
      <c r="Z136" s="103">
        <v>35936606.680532411</v>
      </c>
      <c r="AB136" s="93">
        <v>114740.03039999999</v>
      </c>
      <c r="AC136" s="93">
        <v>119819.32799999999</v>
      </c>
      <c r="AD136" s="93">
        <v>5079.2976000000053</v>
      </c>
      <c r="AF136" s="103">
        <v>35941685.978132412</v>
      </c>
      <c r="AH136" s="116">
        <v>408</v>
      </c>
      <c r="AI136" s="57"/>
    </row>
    <row r="137" spans="1:35" x14ac:dyDescent="0.25">
      <c r="A137" s="6">
        <v>410</v>
      </c>
      <c r="B137" s="6" t="s">
        <v>124</v>
      </c>
      <c r="C137" s="7">
        <v>18978</v>
      </c>
      <c r="D137" s="7">
        <v>38502888.892408378</v>
      </c>
      <c r="E137" s="7">
        <v>10270334.767551774</v>
      </c>
      <c r="F137" s="57">
        <v>-2264379</v>
      </c>
      <c r="H137" s="39">
        <f t="shared" si="6"/>
        <v>36238509.892408378</v>
      </c>
      <c r="J137" s="71">
        <f t="shared" si="7"/>
        <v>-232332.63405656815</v>
      </c>
      <c r="K137" s="35">
        <f t="shared" si="8"/>
        <v>-6.3703665164295759E-3</v>
      </c>
      <c r="L137" s="65">
        <f t="shared" si="9"/>
        <v>-12.24220856025757</v>
      </c>
      <c r="N137" s="54">
        <v>442537.05935999996</v>
      </c>
      <c r="O137" s="55">
        <v>401394.74879999994</v>
      </c>
      <c r="P137" s="56">
        <f t="shared" si="10"/>
        <v>-41142.310560000013</v>
      </c>
      <c r="R137" s="74">
        <f t="shared" si="11"/>
        <v>36197367.581848375</v>
      </c>
      <c r="S137" s="55"/>
      <c r="T137" s="112" t="s">
        <v>124</v>
      </c>
      <c r="U137" s="93">
        <v>18970</v>
      </c>
      <c r="V137" s="93">
        <v>38735221.526464947</v>
      </c>
      <c r="W137" s="93">
        <v>10274731.883479064</v>
      </c>
      <c r="X137" s="93">
        <v>-2264379</v>
      </c>
      <c r="Z137" s="103">
        <v>36470842.526464947</v>
      </c>
      <c r="AB137" s="93">
        <v>442537.05935999996</v>
      </c>
      <c r="AC137" s="93">
        <v>401394.74879999994</v>
      </c>
      <c r="AD137" s="93">
        <v>-41142.310560000013</v>
      </c>
      <c r="AF137" s="103">
        <v>36429700.215904944</v>
      </c>
      <c r="AH137" s="116">
        <v>410</v>
      </c>
      <c r="AI137" s="57"/>
    </row>
    <row r="138" spans="1:35" x14ac:dyDescent="0.25">
      <c r="A138" s="6">
        <v>416</v>
      </c>
      <c r="B138" s="6" t="s">
        <v>125</v>
      </c>
      <c r="C138" s="7">
        <v>3063</v>
      </c>
      <c r="D138" s="7">
        <v>6727616.7484072605</v>
      </c>
      <c r="E138" s="7">
        <v>1821836.2056952368</v>
      </c>
      <c r="F138" s="57">
        <v>-641893</v>
      </c>
      <c r="H138" s="39">
        <f t="shared" si="6"/>
        <v>6085723.7484072605</v>
      </c>
      <c r="J138" s="71">
        <f t="shared" si="7"/>
        <v>-144314.34515667148</v>
      </c>
      <c r="K138" s="35">
        <f t="shared" si="8"/>
        <v>-2.3164279734622869E-2</v>
      </c>
      <c r="L138" s="65">
        <f t="shared" si="9"/>
        <v>-47.115359176190495</v>
      </c>
      <c r="N138" s="54">
        <v>82675.336319999988</v>
      </c>
      <c r="O138" s="55">
        <v>88627.231199999995</v>
      </c>
      <c r="P138" s="56">
        <f t="shared" si="10"/>
        <v>5951.8948800000071</v>
      </c>
      <c r="R138" s="74">
        <f t="shared" si="11"/>
        <v>6091675.6432872601</v>
      </c>
      <c r="S138" s="55"/>
      <c r="T138" s="112" t="s">
        <v>125</v>
      </c>
      <c r="U138" s="93">
        <v>3076</v>
      </c>
      <c r="V138" s="93">
        <v>6871931.093563932</v>
      </c>
      <c r="W138" s="93">
        <v>1751366.3160800003</v>
      </c>
      <c r="X138" s="93">
        <v>-641893</v>
      </c>
      <c r="Z138" s="103">
        <v>6230038.093563932</v>
      </c>
      <c r="AB138" s="93">
        <v>82675.336319999988</v>
      </c>
      <c r="AC138" s="93">
        <v>88627.231199999995</v>
      </c>
      <c r="AD138" s="93">
        <v>5951.8948800000071</v>
      </c>
      <c r="AF138" s="103">
        <v>6235989.9884439316</v>
      </c>
      <c r="AH138" s="116">
        <v>416</v>
      </c>
      <c r="AI138" s="57"/>
    </row>
    <row r="139" spans="1:35" x14ac:dyDescent="0.25">
      <c r="A139" s="6">
        <v>418</v>
      </c>
      <c r="B139" s="6" t="s">
        <v>126</v>
      </c>
      <c r="C139" s="7">
        <v>22829</v>
      </c>
      <c r="D139" s="7">
        <v>24248820.053909212</v>
      </c>
      <c r="E139" s="7">
        <v>223281.87708794521</v>
      </c>
      <c r="F139" s="57">
        <v>-2542301</v>
      </c>
      <c r="H139" s="39">
        <f t="shared" si="6"/>
        <v>21706519.053909212</v>
      </c>
      <c r="J139" s="71">
        <f t="shared" si="7"/>
        <v>-368188.56311558187</v>
      </c>
      <c r="K139" s="35">
        <f t="shared" si="8"/>
        <v>-1.6679204522356703E-2</v>
      </c>
      <c r="L139" s="65">
        <f t="shared" si="9"/>
        <v>-16.128107368504178</v>
      </c>
      <c r="N139" s="54">
        <v>675164.98228799994</v>
      </c>
      <c r="O139" s="55">
        <v>415786.09199999995</v>
      </c>
      <c r="P139" s="56">
        <f t="shared" si="10"/>
        <v>-259378.890288</v>
      </c>
      <c r="R139" s="74">
        <f t="shared" si="11"/>
        <v>21447140.163621213</v>
      </c>
      <c r="S139" s="55"/>
      <c r="T139" s="112" t="s">
        <v>126</v>
      </c>
      <c r="U139" s="93">
        <v>22745</v>
      </c>
      <c r="V139" s="93">
        <v>24617008.617024794</v>
      </c>
      <c r="W139" s="93">
        <v>-120369.25938335789</v>
      </c>
      <c r="X139" s="93">
        <v>-2542301</v>
      </c>
      <c r="Z139" s="103">
        <v>22074707.617024794</v>
      </c>
      <c r="AB139" s="93">
        <v>675164.98228799994</v>
      </c>
      <c r="AC139" s="93">
        <v>415786.09199999995</v>
      </c>
      <c r="AD139" s="93">
        <v>-259378.890288</v>
      </c>
      <c r="AF139" s="103">
        <v>21815328.726736795</v>
      </c>
      <c r="AH139" s="116">
        <v>418</v>
      </c>
      <c r="AI139" s="57"/>
    </row>
    <row r="140" spans="1:35" x14ac:dyDescent="0.25">
      <c r="A140" s="6">
        <v>420</v>
      </c>
      <c r="B140" s="6" t="s">
        <v>127</v>
      </c>
      <c r="C140" s="7">
        <v>9782</v>
      </c>
      <c r="D140" s="7">
        <v>24400663.272989966</v>
      </c>
      <c r="E140" s="7">
        <v>4890794.8626743909</v>
      </c>
      <c r="F140" s="57">
        <v>-909209</v>
      </c>
      <c r="H140" s="39">
        <f t="shared" si="6"/>
        <v>23491454.272989966</v>
      </c>
      <c r="J140" s="71">
        <f t="shared" si="7"/>
        <v>-1261787.0029187351</v>
      </c>
      <c r="K140" s="35">
        <f t="shared" si="8"/>
        <v>-5.0974617378564471E-2</v>
      </c>
      <c r="L140" s="65">
        <f t="shared" si="9"/>
        <v>-128.99069749731498</v>
      </c>
      <c r="N140" s="54">
        <v>270960.99119999999</v>
      </c>
      <c r="O140" s="55">
        <v>80747.80799999999</v>
      </c>
      <c r="P140" s="56">
        <f t="shared" si="10"/>
        <v>-190213.1832</v>
      </c>
      <c r="R140" s="74">
        <f t="shared" si="11"/>
        <v>23301241.089789964</v>
      </c>
      <c r="S140" s="55"/>
      <c r="T140" s="112" t="s">
        <v>127</v>
      </c>
      <c r="U140" s="93">
        <v>9865</v>
      </c>
      <c r="V140" s="93">
        <v>25662450.275908701</v>
      </c>
      <c r="W140" s="93">
        <v>5293364.1356719974</v>
      </c>
      <c r="X140" s="93">
        <v>-909209</v>
      </c>
      <c r="Z140" s="103">
        <v>24753241.275908701</v>
      </c>
      <c r="AB140" s="93">
        <v>270960.99119999999</v>
      </c>
      <c r="AC140" s="93">
        <v>80747.80799999999</v>
      </c>
      <c r="AD140" s="93">
        <v>-190213.1832</v>
      </c>
      <c r="AF140" s="103">
        <v>24563028.092708699</v>
      </c>
      <c r="AH140" s="116">
        <v>420</v>
      </c>
      <c r="AI140" s="57"/>
    </row>
    <row r="141" spans="1:35" x14ac:dyDescent="0.25">
      <c r="A141" s="6">
        <v>421</v>
      </c>
      <c r="B141" s="6" t="s">
        <v>128</v>
      </c>
      <c r="C141" s="6">
        <v>789</v>
      </c>
      <c r="D141" s="7">
        <v>3104343.5392205743</v>
      </c>
      <c r="E141" s="7">
        <v>699554.26763208234</v>
      </c>
      <c r="F141" s="57">
        <v>-163708</v>
      </c>
      <c r="H141" s="39">
        <f t="shared" si="6"/>
        <v>2940635.5392205743</v>
      </c>
      <c r="J141" s="71">
        <f t="shared" si="7"/>
        <v>-35112.933459568303</v>
      </c>
      <c r="K141" s="35">
        <f t="shared" si="8"/>
        <v>-1.1799698053089626E-2</v>
      </c>
      <c r="L141" s="65">
        <f t="shared" si="9"/>
        <v>-44.503084232659447</v>
      </c>
      <c r="N141" s="54">
        <v>10419.072</v>
      </c>
      <c r="O141" s="55">
        <v>0</v>
      </c>
      <c r="P141" s="56">
        <f t="shared" si="10"/>
        <v>-10419.072</v>
      </c>
      <c r="R141" s="74">
        <f t="shared" si="11"/>
        <v>2930216.4672205742</v>
      </c>
      <c r="S141" s="55"/>
      <c r="T141" s="112" t="s">
        <v>128</v>
      </c>
      <c r="U141" s="93">
        <v>811</v>
      </c>
      <c r="V141" s="93">
        <v>3139456.4726801426</v>
      </c>
      <c r="W141" s="93">
        <v>718205.11796571442</v>
      </c>
      <c r="X141" s="93">
        <v>-163708</v>
      </c>
      <c r="Z141" s="103">
        <v>2975748.4726801426</v>
      </c>
      <c r="AB141" s="93">
        <v>10419.072</v>
      </c>
      <c r="AC141" s="93">
        <v>0</v>
      </c>
      <c r="AD141" s="93">
        <v>-10419.072</v>
      </c>
      <c r="AF141" s="103">
        <v>2965329.4006801425</v>
      </c>
      <c r="AH141" s="116">
        <v>421</v>
      </c>
      <c r="AI141" s="57"/>
    </row>
    <row r="142" spans="1:35" x14ac:dyDescent="0.25">
      <c r="A142" s="6">
        <v>422</v>
      </c>
      <c r="B142" s="6" t="s">
        <v>129</v>
      </c>
      <c r="C142" s="7">
        <v>11297</v>
      </c>
      <c r="D142" s="7">
        <v>37044909.159810722</v>
      </c>
      <c r="E142" s="7">
        <v>6717718.4794048034</v>
      </c>
      <c r="F142" s="57">
        <v>-659063</v>
      </c>
      <c r="H142" s="39">
        <f t="shared" si="6"/>
        <v>36385846.159810722</v>
      </c>
      <c r="J142" s="71">
        <f t="shared" si="7"/>
        <v>-1043858.8831585199</v>
      </c>
      <c r="K142" s="35">
        <f t="shared" si="8"/>
        <v>-2.788851480288641E-2</v>
      </c>
      <c r="L142" s="65">
        <f t="shared" si="9"/>
        <v>-92.401423666329109</v>
      </c>
      <c r="N142" s="54">
        <v>108384.39648</v>
      </c>
      <c r="O142" s="55">
        <v>78273.27840000001</v>
      </c>
      <c r="P142" s="56">
        <f t="shared" si="10"/>
        <v>-30111.118079999986</v>
      </c>
      <c r="R142" s="74">
        <f t="shared" si="11"/>
        <v>36355735.041730724</v>
      </c>
      <c r="S142" s="55"/>
      <c r="T142" s="112" t="s">
        <v>129</v>
      </c>
      <c r="U142" s="93">
        <v>11580</v>
      </c>
      <c r="V142" s="93">
        <v>38088768.042969242</v>
      </c>
      <c r="W142" s="93">
        <v>6777834.1092990451</v>
      </c>
      <c r="X142" s="93">
        <v>-659063</v>
      </c>
      <c r="Z142" s="103">
        <v>37429705.042969242</v>
      </c>
      <c r="AB142" s="93">
        <v>108384.39648</v>
      </c>
      <c r="AC142" s="93">
        <v>78273.27840000001</v>
      </c>
      <c r="AD142" s="93">
        <v>-30111.118079999986</v>
      </c>
      <c r="AF142" s="103">
        <v>37399593.924889244</v>
      </c>
      <c r="AH142" s="116">
        <v>422</v>
      </c>
      <c r="AI142" s="57"/>
    </row>
    <row r="143" spans="1:35" x14ac:dyDescent="0.25">
      <c r="A143" s="6">
        <v>423</v>
      </c>
      <c r="B143" s="6" t="s">
        <v>130</v>
      </c>
      <c r="C143" s="7">
        <v>19596</v>
      </c>
      <c r="D143" s="7">
        <v>20907259.182290953</v>
      </c>
      <c r="E143" s="7">
        <v>-102411.16033909425</v>
      </c>
      <c r="F143" s="57">
        <v>-1575350</v>
      </c>
      <c r="H143" s="39">
        <f t="shared" ref="H143:H206" si="12">D143+F143</f>
        <v>19331909.182290953</v>
      </c>
      <c r="J143" s="71">
        <f t="shared" ref="J143:J206" si="13">H143-Z143</f>
        <v>-430251.54016856104</v>
      </c>
      <c r="K143" s="35">
        <f t="shared" ref="K143:K206" si="14">J143/Z143</f>
        <v>-2.1771482694176458E-2</v>
      </c>
      <c r="L143" s="65">
        <f t="shared" ref="L143:L206" si="15">J143/C143</f>
        <v>-21.956090026972905</v>
      </c>
      <c r="N143" s="54">
        <v>1269394.6132799995</v>
      </c>
      <c r="O143" s="55">
        <v>663434.40960000001</v>
      </c>
      <c r="P143" s="56">
        <f t="shared" ref="P143:P206" si="16">O143-N143</f>
        <v>-605960.20367999945</v>
      </c>
      <c r="R143" s="74">
        <f t="shared" ref="R143:R206" si="17">H143+P143</f>
        <v>18725948.978610951</v>
      </c>
      <c r="S143" s="55"/>
      <c r="T143" s="112" t="s">
        <v>130</v>
      </c>
      <c r="U143" s="93">
        <v>19418</v>
      </c>
      <c r="V143" s="93">
        <v>21337510.722459514</v>
      </c>
      <c r="W143" s="93">
        <v>-138293.39852102951</v>
      </c>
      <c r="X143" s="93">
        <v>-1575350</v>
      </c>
      <c r="Z143" s="103">
        <v>19762160.722459514</v>
      </c>
      <c r="AB143" s="93">
        <v>1269394.6132799995</v>
      </c>
      <c r="AC143" s="93">
        <v>663434.40960000001</v>
      </c>
      <c r="AD143" s="93">
        <v>-605960.20367999945</v>
      </c>
      <c r="AF143" s="103">
        <v>19156200.518779512</v>
      </c>
      <c r="AH143" s="116">
        <v>423</v>
      </c>
      <c r="AI143" s="57"/>
    </row>
    <row r="144" spans="1:35" x14ac:dyDescent="0.25">
      <c r="A144" s="6">
        <v>425</v>
      </c>
      <c r="B144" s="6" t="s">
        <v>131</v>
      </c>
      <c r="C144" s="7">
        <v>10133</v>
      </c>
      <c r="D144" s="7">
        <v>23984241.018165968</v>
      </c>
      <c r="E144" s="7">
        <v>7137695.008321939</v>
      </c>
      <c r="F144" s="57">
        <v>-139992</v>
      </c>
      <c r="H144" s="39">
        <f t="shared" si="12"/>
        <v>23844249.018165968</v>
      </c>
      <c r="J144" s="71">
        <f t="shared" si="13"/>
        <v>-176303.24310209975</v>
      </c>
      <c r="K144" s="35">
        <f t="shared" si="14"/>
        <v>-7.3396831673341609E-3</v>
      </c>
      <c r="L144" s="65">
        <f t="shared" si="15"/>
        <v>-17.398918691611541</v>
      </c>
      <c r="N144" s="54">
        <v>191628.87460799998</v>
      </c>
      <c r="O144" s="55">
        <v>50792.975999999995</v>
      </c>
      <c r="P144" s="56">
        <f t="shared" si="16"/>
        <v>-140835.89860799999</v>
      </c>
      <c r="R144" s="74">
        <f t="shared" si="17"/>
        <v>23703413.119557969</v>
      </c>
      <c r="S144" s="55"/>
      <c r="T144" s="112" t="s">
        <v>131</v>
      </c>
      <c r="U144" s="93">
        <v>10000</v>
      </c>
      <c r="V144" s="93">
        <v>24160544.261268068</v>
      </c>
      <c r="W144" s="93">
        <v>7118396.8201482929</v>
      </c>
      <c r="X144" s="93">
        <v>-139992</v>
      </c>
      <c r="Z144" s="103">
        <v>24020552.261268068</v>
      </c>
      <c r="AB144" s="93">
        <v>191628.87460799998</v>
      </c>
      <c r="AC144" s="93">
        <v>50792.975999999995</v>
      </c>
      <c r="AD144" s="93">
        <v>-140835.89860799999</v>
      </c>
      <c r="AF144" s="103">
        <v>23879716.362660069</v>
      </c>
      <c r="AH144" s="116">
        <v>425</v>
      </c>
      <c r="AI144" s="57"/>
    </row>
    <row r="145" spans="1:35" x14ac:dyDescent="0.25">
      <c r="A145" s="6">
        <v>426</v>
      </c>
      <c r="B145" s="6" t="s">
        <v>132</v>
      </c>
      <c r="C145" s="7">
        <v>12150</v>
      </c>
      <c r="D145" s="7">
        <v>28353464.493046284</v>
      </c>
      <c r="E145" s="7">
        <v>8786604.4782532752</v>
      </c>
      <c r="F145" s="57">
        <v>-2609287</v>
      </c>
      <c r="H145" s="39">
        <f t="shared" si="12"/>
        <v>25744177.493046284</v>
      </c>
      <c r="J145" s="71">
        <f t="shared" si="13"/>
        <v>-1223408.1539972052</v>
      </c>
      <c r="K145" s="35">
        <f t="shared" si="14"/>
        <v>-4.5365876278632672E-2</v>
      </c>
      <c r="L145" s="65">
        <f t="shared" si="15"/>
        <v>-100.69202913557244</v>
      </c>
      <c r="N145" s="54">
        <v>848371.63521599991</v>
      </c>
      <c r="O145" s="55">
        <v>40373.903999999995</v>
      </c>
      <c r="P145" s="56">
        <f t="shared" si="16"/>
        <v>-807997.73121599993</v>
      </c>
      <c r="R145" s="74">
        <f t="shared" si="17"/>
        <v>24936179.761830285</v>
      </c>
      <c r="S145" s="55"/>
      <c r="T145" s="112" t="s">
        <v>132</v>
      </c>
      <c r="U145" s="93">
        <v>12301</v>
      </c>
      <c r="V145" s="93">
        <v>29576872.647043489</v>
      </c>
      <c r="W145" s="93">
        <v>8857004.6063292995</v>
      </c>
      <c r="X145" s="93">
        <v>-2609287</v>
      </c>
      <c r="Z145" s="103">
        <v>26967585.647043489</v>
      </c>
      <c r="AB145" s="93">
        <v>848371.63521599991</v>
      </c>
      <c r="AC145" s="93">
        <v>40373.903999999995</v>
      </c>
      <c r="AD145" s="93">
        <v>-807997.73121599993</v>
      </c>
      <c r="AF145" s="103">
        <v>26159587.91582749</v>
      </c>
      <c r="AH145" s="116">
        <v>426</v>
      </c>
      <c r="AI145" s="57"/>
    </row>
    <row r="146" spans="1:35" x14ac:dyDescent="0.25">
      <c r="A146" s="6">
        <v>444</v>
      </c>
      <c r="B146" s="6" t="s">
        <v>140</v>
      </c>
      <c r="C146" s="7">
        <v>46785</v>
      </c>
      <c r="D146" s="7">
        <v>67445564.746700272</v>
      </c>
      <c r="E146" s="7">
        <v>4423940.7175527029</v>
      </c>
      <c r="F146" s="57">
        <v>-1513460</v>
      </c>
      <c r="H146" s="39">
        <f t="shared" si="12"/>
        <v>65932104.746700272</v>
      </c>
      <c r="J146" s="71">
        <f t="shared" si="13"/>
        <v>-2695862.1740617454</v>
      </c>
      <c r="K146" s="35">
        <f t="shared" si="14"/>
        <v>-3.9282267784129361E-2</v>
      </c>
      <c r="L146" s="65">
        <f t="shared" si="15"/>
        <v>-57.622361313706215</v>
      </c>
      <c r="N146" s="54">
        <v>1198255.7944320003</v>
      </c>
      <c r="O146" s="55">
        <v>3275560.8791999989</v>
      </c>
      <c r="P146" s="56">
        <f t="shared" si="16"/>
        <v>2077305.0847679987</v>
      </c>
      <c r="R146" s="74">
        <f t="shared" si="17"/>
        <v>68009409.831468269</v>
      </c>
      <c r="S146" s="55"/>
      <c r="T146" s="112" t="s">
        <v>140</v>
      </c>
      <c r="U146" s="93">
        <v>47149</v>
      </c>
      <c r="V146" s="93">
        <v>70141426.920762017</v>
      </c>
      <c r="W146" s="93">
        <v>4347062.0865404746</v>
      </c>
      <c r="X146" s="93">
        <v>-1513460</v>
      </c>
      <c r="Z146" s="103">
        <v>68627966.920762017</v>
      </c>
      <c r="AB146" s="93">
        <v>1198255.7944320003</v>
      </c>
      <c r="AC146" s="93">
        <v>3275560.8791999989</v>
      </c>
      <c r="AD146" s="93">
        <v>2077305.0847679987</v>
      </c>
      <c r="AF146" s="103">
        <v>70705272.005530015</v>
      </c>
      <c r="AH146" s="116">
        <v>444</v>
      </c>
      <c r="AI146" s="57"/>
    </row>
    <row r="147" spans="1:35" x14ac:dyDescent="0.25">
      <c r="A147" s="6">
        <v>430</v>
      </c>
      <c r="B147" s="6" t="s">
        <v>133</v>
      </c>
      <c r="C147" s="7">
        <v>16150</v>
      </c>
      <c r="D147" s="7">
        <v>41295874.561921425</v>
      </c>
      <c r="E147" s="7">
        <v>10260309.059251593</v>
      </c>
      <c r="F147" s="57">
        <v>-2085810</v>
      </c>
      <c r="H147" s="39">
        <f t="shared" si="12"/>
        <v>39210064.561921425</v>
      </c>
      <c r="J147" s="71">
        <f t="shared" si="13"/>
        <v>-1726134.8413428143</v>
      </c>
      <c r="K147" s="35">
        <f t="shared" si="14"/>
        <v>-4.2166465536738931E-2</v>
      </c>
      <c r="L147" s="65">
        <f t="shared" si="15"/>
        <v>-106.88141432463246</v>
      </c>
      <c r="N147" s="54">
        <v>455938.59071999998</v>
      </c>
      <c r="O147" s="55">
        <v>889918.98720000009</v>
      </c>
      <c r="P147" s="56">
        <f t="shared" si="16"/>
        <v>433980.39648000011</v>
      </c>
      <c r="R147" s="74">
        <f t="shared" si="17"/>
        <v>39644044.958401427</v>
      </c>
      <c r="S147" s="55"/>
      <c r="T147" s="112" t="s">
        <v>133</v>
      </c>
      <c r="U147" s="93">
        <v>16267</v>
      </c>
      <c r="V147" s="93">
        <v>43022009.403264239</v>
      </c>
      <c r="W147" s="93">
        <v>10633157.245510237</v>
      </c>
      <c r="X147" s="93">
        <v>-2085810</v>
      </c>
      <c r="Z147" s="103">
        <v>40936199.403264239</v>
      </c>
      <c r="AB147" s="93">
        <v>455938.59071999998</v>
      </c>
      <c r="AC147" s="93">
        <v>889918.98720000009</v>
      </c>
      <c r="AD147" s="93">
        <v>433980.39648000011</v>
      </c>
      <c r="AF147" s="103">
        <v>41370179.799744241</v>
      </c>
      <c r="AH147" s="116">
        <v>430</v>
      </c>
      <c r="AI147" s="57"/>
    </row>
    <row r="148" spans="1:35" x14ac:dyDescent="0.25">
      <c r="A148" s="6">
        <v>433</v>
      </c>
      <c r="B148" s="6" t="s">
        <v>134</v>
      </c>
      <c r="C148" s="7">
        <v>8028</v>
      </c>
      <c r="D148" s="7">
        <v>16233286.097512949</v>
      </c>
      <c r="E148" s="7">
        <v>4302062.5647357488</v>
      </c>
      <c r="F148" s="57">
        <v>-881535</v>
      </c>
      <c r="H148" s="39">
        <f t="shared" si="12"/>
        <v>15351751.097512949</v>
      </c>
      <c r="J148" s="71">
        <f t="shared" si="13"/>
        <v>-40058.595802217722</v>
      </c>
      <c r="K148" s="35">
        <f t="shared" si="14"/>
        <v>-2.6025916770277906E-3</v>
      </c>
      <c r="L148" s="65">
        <f t="shared" si="15"/>
        <v>-4.9898599653983213</v>
      </c>
      <c r="N148" s="54">
        <v>246385.00511999999</v>
      </c>
      <c r="O148" s="55">
        <v>131671.02240000002</v>
      </c>
      <c r="P148" s="56">
        <f t="shared" si="16"/>
        <v>-114713.98271999997</v>
      </c>
      <c r="R148" s="74">
        <f t="shared" si="17"/>
        <v>15237037.114792949</v>
      </c>
      <c r="S148" s="55"/>
      <c r="T148" s="112" t="s">
        <v>134</v>
      </c>
      <c r="U148" s="93">
        <v>8098</v>
      </c>
      <c r="V148" s="93">
        <v>16273344.693315167</v>
      </c>
      <c r="W148" s="93">
        <v>4309768.5841674423</v>
      </c>
      <c r="X148" s="93">
        <v>-881535</v>
      </c>
      <c r="Z148" s="103">
        <v>15391809.693315167</v>
      </c>
      <c r="AB148" s="93">
        <v>246385.00511999999</v>
      </c>
      <c r="AC148" s="93">
        <v>131671.02240000002</v>
      </c>
      <c r="AD148" s="93">
        <v>-114713.98271999997</v>
      </c>
      <c r="AF148" s="103">
        <v>15277095.710595166</v>
      </c>
      <c r="AH148" s="116">
        <v>433</v>
      </c>
      <c r="AI148" s="57"/>
    </row>
    <row r="149" spans="1:35" x14ac:dyDescent="0.25">
      <c r="A149" s="6">
        <v>434</v>
      </c>
      <c r="B149" s="6" t="s">
        <v>135</v>
      </c>
      <c r="C149" s="7">
        <v>15085</v>
      </c>
      <c r="D149" s="7">
        <v>24836080.576886315</v>
      </c>
      <c r="E149" s="7">
        <v>-655514.38897027611</v>
      </c>
      <c r="F149" s="57">
        <v>-985439</v>
      </c>
      <c r="H149" s="39">
        <f t="shared" si="12"/>
        <v>23850641.576886315</v>
      </c>
      <c r="J149" s="71">
        <f t="shared" si="13"/>
        <v>-403820.59423844889</v>
      </c>
      <c r="K149" s="35">
        <f t="shared" si="14"/>
        <v>-1.6649332044113611E-2</v>
      </c>
      <c r="L149" s="65">
        <f t="shared" si="15"/>
        <v>-26.769678106625715</v>
      </c>
      <c r="N149" s="54">
        <v>264722.57183999999</v>
      </c>
      <c r="O149" s="55">
        <v>760852.7328</v>
      </c>
      <c r="P149" s="56">
        <f t="shared" si="16"/>
        <v>496130.16096000001</v>
      </c>
      <c r="R149" s="74">
        <f t="shared" si="17"/>
        <v>24346771.737846315</v>
      </c>
      <c r="S149" s="55"/>
      <c r="T149" s="112" t="s">
        <v>135</v>
      </c>
      <c r="U149" s="93">
        <v>15208</v>
      </c>
      <c r="V149" s="93">
        <v>25239901.171124764</v>
      </c>
      <c r="W149" s="93">
        <v>-1016454.2424518461</v>
      </c>
      <c r="X149" s="93">
        <v>-985439</v>
      </c>
      <c r="Z149" s="103">
        <v>24254462.171124764</v>
      </c>
      <c r="AB149" s="93">
        <v>264722.57183999999</v>
      </c>
      <c r="AC149" s="93">
        <v>760852.7328</v>
      </c>
      <c r="AD149" s="93">
        <v>496130.16096000001</v>
      </c>
      <c r="AF149" s="103">
        <v>24750592.332084764</v>
      </c>
      <c r="AH149" s="116">
        <v>434</v>
      </c>
      <c r="AI149" s="57"/>
    </row>
    <row r="150" spans="1:35" x14ac:dyDescent="0.25">
      <c r="A150" s="6">
        <v>435</v>
      </c>
      <c r="B150" s="6" t="s">
        <v>136</v>
      </c>
      <c r="C150" s="6">
        <v>734</v>
      </c>
      <c r="D150" s="7">
        <v>3015541.2444456611</v>
      </c>
      <c r="E150" s="7">
        <v>613085.70958444476</v>
      </c>
      <c r="F150" s="57">
        <v>-180972</v>
      </c>
      <c r="H150" s="39">
        <f t="shared" si="12"/>
        <v>2834569.2444456611</v>
      </c>
      <c r="J150" s="71">
        <f t="shared" si="13"/>
        <v>-237460.13079890329</v>
      </c>
      <c r="K150" s="35">
        <f t="shared" si="14"/>
        <v>-7.7297480522952058E-2</v>
      </c>
      <c r="L150" s="65">
        <f t="shared" si="15"/>
        <v>-323.51516457616253</v>
      </c>
      <c r="N150" s="54">
        <v>217498.12800000003</v>
      </c>
      <c r="O150" s="55">
        <v>104190.72</v>
      </c>
      <c r="P150" s="56">
        <f t="shared" si="16"/>
        <v>-113307.40800000002</v>
      </c>
      <c r="R150" s="74">
        <f t="shared" si="17"/>
        <v>2721261.8364456613</v>
      </c>
      <c r="S150" s="55"/>
      <c r="T150" s="112" t="s">
        <v>136</v>
      </c>
      <c r="U150" s="93">
        <v>756</v>
      </c>
      <c r="V150" s="93">
        <v>3253001.3752445644</v>
      </c>
      <c r="W150" s="93">
        <v>620320.58328648657</v>
      </c>
      <c r="X150" s="93">
        <v>-180972</v>
      </c>
      <c r="Z150" s="103">
        <v>3072029.3752445644</v>
      </c>
      <c r="AB150" s="93">
        <v>217498.12800000003</v>
      </c>
      <c r="AC150" s="93">
        <v>104190.72</v>
      </c>
      <c r="AD150" s="93">
        <v>-113307.40800000002</v>
      </c>
      <c r="AF150" s="103">
        <v>2958721.9672445646</v>
      </c>
      <c r="AH150" s="116">
        <v>435</v>
      </c>
      <c r="AI150" s="57"/>
    </row>
    <row r="151" spans="1:35" x14ac:dyDescent="0.25">
      <c r="A151" s="6">
        <v>436</v>
      </c>
      <c r="B151" s="6" t="s">
        <v>137</v>
      </c>
      <c r="C151" s="7">
        <v>2081</v>
      </c>
      <c r="D151" s="7">
        <v>6392009.5648717508</v>
      </c>
      <c r="E151" s="7">
        <v>2111789.1712250444</v>
      </c>
      <c r="F151" s="57">
        <v>-363249</v>
      </c>
      <c r="H151" s="39">
        <f t="shared" si="12"/>
        <v>6028760.5648717508</v>
      </c>
      <c r="J151" s="71">
        <f t="shared" si="13"/>
        <v>-70677.943473894149</v>
      </c>
      <c r="K151" s="35">
        <f t="shared" si="14"/>
        <v>-1.1587614725058386E-2</v>
      </c>
      <c r="L151" s="65">
        <f t="shared" si="15"/>
        <v>-33.963451933634865</v>
      </c>
      <c r="N151" s="54">
        <v>65900.630399999995</v>
      </c>
      <c r="O151" s="55">
        <v>29954.832000000002</v>
      </c>
      <c r="P151" s="56">
        <f t="shared" si="16"/>
        <v>-35945.798399999992</v>
      </c>
      <c r="R151" s="74">
        <f t="shared" si="17"/>
        <v>5992814.766471751</v>
      </c>
      <c r="S151" s="55"/>
      <c r="T151" s="112" t="s">
        <v>137</v>
      </c>
      <c r="U151" s="93">
        <v>2105</v>
      </c>
      <c r="V151" s="93">
        <v>6462687.5083456449</v>
      </c>
      <c r="W151" s="93">
        <v>2133602.3548761443</v>
      </c>
      <c r="X151" s="93">
        <v>-363249</v>
      </c>
      <c r="Z151" s="103">
        <v>6099438.5083456449</v>
      </c>
      <c r="AB151" s="93">
        <v>65900.630399999995</v>
      </c>
      <c r="AC151" s="93">
        <v>29954.832000000002</v>
      </c>
      <c r="AD151" s="93">
        <v>-35945.798399999992</v>
      </c>
      <c r="AF151" s="103">
        <v>6063492.7099456452</v>
      </c>
      <c r="AH151" s="116">
        <v>436</v>
      </c>
      <c r="AI151" s="57"/>
    </row>
    <row r="152" spans="1:35" x14ac:dyDescent="0.25">
      <c r="A152" s="6">
        <v>440</v>
      </c>
      <c r="B152" s="6" t="s">
        <v>138</v>
      </c>
      <c r="C152" s="7">
        <v>5264</v>
      </c>
      <c r="D152" s="7">
        <v>13991096.500111863</v>
      </c>
      <c r="E152" s="7">
        <v>4027873.5117829079</v>
      </c>
      <c r="F152" s="57">
        <v>-1127867</v>
      </c>
      <c r="H152" s="39">
        <f t="shared" si="12"/>
        <v>12863229.500111863</v>
      </c>
      <c r="J152" s="71">
        <f t="shared" si="13"/>
        <v>-485822.54815096408</v>
      </c>
      <c r="K152" s="35">
        <f t="shared" si="14"/>
        <v>-3.6393786344865321E-2</v>
      </c>
      <c r="L152" s="65">
        <f t="shared" si="15"/>
        <v>-92.29151750588224</v>
      </c>
      <c r="N152" s="54">
        <v>254029.99919999999</v>
      </c>
      <c r="O152" s="55">
        <v>14391.343199999999</v>
      </c>
      <c r="P152" s="56">
        <f t="shared" si="16"/>
        <v>-239638.65599999999</v>
      </c>
      <c r="R152" s="74">
        <f t="shared" si="17"/>
        <v>12623590.844111864</v>
      </c>
      <c r="S152" s="55"/>
      <c r="T152" s="112" t="s">
        <v>138</v>
      </c>
      <c r="U152" s="93">
        <v>5176</v>
      </c>
      <c r="V152" s="93">
        <v>14476919.048262827</v>
      </c>
      <c r="W152" s="93">
        <v>4144178.4475446129</v>
      </c>
      <c r="X152" s="93">
        <v>-1127867</v>
      </c>
      <c r="Z152" s="103">
        <v>13349052.048262827</v>
      </c>
      <c r="AB152" s="93">
        <v>254029.99919999999</v>
      </c>
      <c r="AC152" s="93">
        <v>14391.343199999999</v>
      </c>
      <c r="AD152" s="93">
        <v>-239638.65599999999</v>
      </c>
      <c r="AF152" s="103">
        <v>13109413.392262828</v>
      </c>
      <c r="AH152" s="116">
        <v>440</v>
      </c>
      <c r="AI152" s="57"/>
    </row>
    <row r="153" spans="1:35" x14ac:dyDescent="0.25">
      <c r="A153" s="6">
        <v>441</v>
      </c>
      <c r="B153" s="6" t="s">
        <v>139</v>
      </c>
      <c r="C153" s="7">
        <v>4747</v>
      </c>
      <c r="D153" s="7">
        <v>12012719.266047515</v>
      </c>
      <c r="E153" s="7">
        <v>2112076.6520145591</v>
      </c>
      <c r="F153" s="57">
        <v>-558183</v>
      </c>
      <c r="H153" s="39">
        <f t="shared" si="12"/>
        <v>11454536.266047515</v>
      </c>
      <c r="J153" s="71">
        <f t="shared" si="13"/>
        <v>-220912.0823781155</v>
      </c>
      <c r="K153" s="35">
        <f t="shared" si="14"/>
        <v>-1.8921079155637247E-2</v>
      </c>
      <c r="L153" s="65">
        <f t="shared" si="15"/>
        <v>-46.537198731433641</v>
      </c>
      <c r="N153" s="54">
        <v>98147.658240000004</v>
      </c>
      <c r="O153" s="55">
        <v>0</v>
      </c>
      <c r="P153" s="56">
        <f t="shared" si="16"/>
        <v>-98147.658240000004</v>
      </c>
      <c r="R153" s="74">
        <f t="shared" si="17"/>
        <v>11356388.607807515</v>
      </c>
      <c r="S153" s="55"/>
      <c r="T153" s="112" t="s">
        <v>139</v>
      </c>
      <c r="U153" s="93">
        <v>4831</v>
      </c>
      <c r="V153" s="93">
        <v>12233631.34842563</v>
      </c>
      <c r="W153" s="93">
        <v>1987568.7530207597</v>
      </c>
      <c r="X153" s="93">
        <v>-558183</v>
      </c>
      <c r="Z153" s="103">
        <v>11675448.34842563</v>
      </c>
      <c r="AB153" s="93">
        <v>98147.658240000004</v>
      </c>
      <c r="AC153" s="93">
        <v>0</v>
      </c>
      <c r="AD153" s="93">
        <v>-98147.658240000004</v>
      </c>
      <c r="AF153" s="103">
        <v>11577300.690185631</v>
      </c>
      <c r="AH153" s="116">
        <v>441</v>
      </c>
      <c r="AI153" s="57"/>
    </row>
    <row r="154" spans="1:35" x14ac:dyDescent="0.25">
      <c r="A154" s="6">
        <v>475</v>
      </c>
      <c r="B154" s="6" t="s">
        <v>142</v>
      </c>
      <c r="C154" s="7">
        <v>5477</v>
      </c>
      <c r="D154" s="7">
        <v>15696390.548807245</v>
      </c>
      <c r="E154" s="7">
        <v>3097052.3966949657</v>
      </c>
      <c r="F154" s="57">
        <v>28327</v>
      </c>
      <c r="H154" s="39">
        <f t="shared" si="12"/>
        <v>15724717.548807245</v>
      </c>
      <c r="J154" s="71">
        <f t="shared" si="13"/>
        <v>-726341.79359533638</v>
      </c>
      <c r="K154" s="35">
        <f t="shared" si="14"/>
        <v>-4.4151673061150018E-2</v>
      </c>
      <c r="L154" s="65">
        <f t="shared" si="15"/>
        <v>-132.61672331483229</v>
      </c>
      <c r="N154" s="54">
        <v>225559.88496</v>
      </c>
      <c r="O154" s="55">
        <v>638168.16</v>
      </c>
      <c r="P154" s="56">
        <f t="shared" si="16"/>
        <v>412608.27504000004</v>
      </c>
      <c r="R154" s="74">
        <f t="shared" si="17"/>
        <v>16137325.823847245</v>
      </c>
      <c r="S154" s="55"/>
      <c r="T154" s="112" t="s">
        <v>142</v>
      </c>
      <c r="U154" s="93">
        <v>5517</v>
      </c>
      <c r="V154" s="93">
        <v>16422732.342402581</v>
      </c>
      <c r="W154" s="93">
        <v>3160420.8420651141</v>
      </c>
      <c r="X154" s="93">
        <v>28327</v>
      </c>
      <c r="Z154" s="103">
        <v>16451059.342402581</v>
      </c>
      <c r="AB154" s="93">
        <v>225559.88496</v>
      </c>
      <c r="AC154" s="93">
        <v>638168.16</v>
      </c>
      <c r="AD154" s="93">
        <v>412608.27504000004</v>
      </c>
      <c r="AF154" s="103">
        <v>16863667.617442582</v>
      </c>
      <c r="AH154" s="116">
        <v>475</v>
      </c>
      <c r="AI154" s="57"/>
    </row>
    <row r="155" spans="1:35" x14ac:dyDescent="0.25">
      <c r="A155" s="6">
        <v>480</v>
      </c>
      <c r="B155" s="6" t="s">
        <v>143</v>
      </c>
      <c r="C155" s="7">
        <v>1988</v>
      </c>
      <c r="D155" s="7">
        <v>4762852.486702228</v>
      </c>
      <c r="E155" s="7">
        <v>1344120.3895243919</v>
      </c>
      <c r="F155" s="57">
        <v>-334891</v>
      </c>
      <c r="H155" s="39">
        <f t="shared" si="12"/>
        <v>4427961.486702228</v>
      </c>
      <c r="J155" s="71">
        <f t="shared" si="13"/>
        <v>-76305.884942794219</v>
      </c>
      <c r="K155" s="35">
        <f t="shared" si="14"/>
        <v>-1.6940798280126571E-2</v>
      </c>
      <c r="L155" s="65">
        <f t="shared" si="15"/>
        <v>-38.383241922934715</v>
      </c>
      <c r="N155" s="54">
        <v>651192</v>
      </c>
      <c r="O155" s="55">
        <v>53462.8632</v>
      </c>
      <c r="P155" s="56">
        <f t="shared" si="16"/>
        <v>-597729.13679999998</v>
      </c>
      <c r="R155" s="74">
        <f t="shared" si="17"/>
        <v>3830232.349902228</v>
      </c>
      <c r="S155" s="55"/>
      <c r="T155" s="112" t="s">
        <v>143</v>
      </c>
      <c r="U155" s="93">
        <v>2021</v>
      </c>
      <c r="V155" s="93">
        <v>4839158.3716450222</v>
      </c>
      <c r="W155" s="93">
        <v>1324487.5947772835</v>
      </c>
      <c r="X155" s="93">
        <v>-334891</v>
      </c>
      <c r="Z155" s="103">
        <v>4504267.3716450222</v>
      </c>
      <c r="AB155" s="93">
        <v>651192</v>
      </c>
      <c r="AC155" s="93">
        <v>53462.8632</v>
      </c>
      <c r="AD155" s="93">
        <v>-597729.13679999998</v>
      </c>
      <c r="AF155" s="103">
        <v>3906538.2348450222</v>
      </c>
      <c r="AH155" s="116">
        <v>480</v>
      </c>
      <c r="AI155" s="57"/>
    </row>
    <row r="156" spans="1:35" x14ac:dyDescent="0.25">
      <c r="A156" s="6">
        <v>481</v>
      </c>
      <c r="B156" s="6" t="s">
        <v>144</v>
      </c>
      <c r="C156" s="7">
        <v>9656</v>
      </c>
      <c r="D156" s="7">
        <v>8689844.4821979161</v>
      </c>
      <c r="E156" s="7">
        <v>-89476.46766571379</v>
      </c>
      <c r="F156" s="57">
        <v>-1750728</v>
      </c>
      <c r="H156" s="39">
        <f t="shared" si="12"/>
        <v>6939116.4821979161</v>
      </c>
      <c r="J156" s="71">
        <f t="shared" si="13"/>
        <v>-748323.51155831665</v>
      </c>
      <c r="K156" s="35">
        <f t="shared" si="14"/>
        <v>-9.7343655646887364E-2</v>
      </c>
      <c r="L156" s="65">
        <f t="shared" si="15"/>
        <v>-77.49829241490437</v>
      </c>
      <c r="N156" s="54">
        <v>427820.12015999993</v>
      </c>
      <c r="O156" s="55">
        <v>239638.65600000002</v>
      </c>
      <c r="P156" s="56">
        <f t="shared" si="16"/>
        <v>-188181.46415999992</v>
      </c>
      <c r="R156" s="74">
        <f t="shared" si="17"/>
        <v>6750935.0180379162</v>
      </c>
      <c r="S156" s="55"/>
      <c r="T156" s="112" t="s">
        <v>144</v>
      </c>
      <c r="U156" s="93">
        <v>9675</v>
      </c>
      <c r="V156" s="93">
        <v>9438167.9937562328</v>
      </c>
      <c r="W156" s="93">
        <v>-56413.004137124233</v>
      </c>
      <c r="X156" s="93">
        <v>-1750728</v>
      </c>
      <c r="Z156" s="103">
        <v>7687439.9937562328</v>
      </c>
      <c r="AB156" s="93">
        <v>427820.12015999993</v>
      </c>
      <c r="AC156" s="93">
        <v>239638.65600000002</v>
      </c>
      <c r="AD156" s="93">
        <v>-188181.46415999992</v>
      </c>
      <c r="AF156" s="103">
        <v>7499258.5295962328</v>
      </c>
      <c r="AH156" s="116">
        <v>481</v>
      </c>
      <c r="AI156" s="57"/>
    </row>
    <row r="157" spans="1:35" x14ac:dyDescent="0.25">
      <c r="A157" s="6">
        <v>483</v>
      </c>
      <c r="B157" s="6" t="s">
        <v>145</v>
      </c>
      <c r="C157" s="7">
        <v>1119</v>
      </c>
      <c r="D157" s="7">
        <v>4296221.7758425884</v>
      </c>
      <c r="E157" s="7">
        <v>1611347.8445927906</v>
      </c>
      <c r="F157" s="57">
        <v>-158786</v>
      </c>
      <c r="H157" s="39">
        <f t="shared" si="12"/>
        <v>4137435.7758425884</v>
      </c>
      <c r="J157" s="71">
        <f t="shared" si="13"/>
        <v>-62003.091412173584</v>
      </c>
      <c r="K157" s="35">
        <f t="shared" si="14"/>
        <v>-1.4764613409578209E-2</v>
      </c>
      <c r="L157" s="65">
        <f t="shared" si="15"/>
        <v>-55.409375703461649</v>
      </c>
      <c r="N157" s="54">
        <v>13023.84</v>
      </c>
      <c r="O157" s="55">
        <v>23442.912</v>
      </c>
      <c r="P157" s="56">
        <f t="shared" si="16"/>
        <v>10419.072</v>
      </c>
      <c r="R157" s="74">
        <f t="shared" si="17"/>
        <v>4147854.8478425886</v>
      </c>
      <c r="S157" s="55"/>
      <c r="T157" s="112" t="s">
        <v>145</v>
      </c>
      <c r="U157" s="93">
        <v>1131</v>
      </c>
      <c r="V157" s="93">
        <v>4358224.867254762</v>
      </c>
      <c r="W157" s="93">
        <v>1600403.3123386051</v>
      </c>
      <c r="X157" s="93">
        <v>-158786</v>
      </c>
      <c r="Z157" s="103">
        <v>4199438.867254762</v>
      </c>
      <c r="AB157" s="93">
        <v>13023.84</v>
      </c>
      <c r="AC157" s="93">
        <v>23442.912</v>
      </c>
      <c r="AD157" s="93">
        <v>10419.072</v>
      </c>
      <c r="AF157" s="103">
        <v>4209857.9392547617</v>
      </c>
      <c r="AH157" s="116">
        <v>483</v>
      </c>
      <c r="AI157" s="57"/>
    </row>
    <row r="158" spans="1:35" x14ac:dyDescent="0.25">
      <c r="A158" s="6">
        <v>484</v>
      </c>
      <c r="B158" s="6" t="s">
        <v>146</v>
      </c>
      <c r="C158" s="7">
        <v>3156</v>
      </c>
      <c r="D158" s="7">
        <v>11170095.504065927</v>
      </c>
      <c r="E158" s="7">
        <v>2521968.0101051982</v>
      </c>
      <c r="F158" s="57">
        <v>183570</v>
      </c>
      <c r="H158" s="39">
        <f t="shared" si="12"/>
        <v>11353665.504065927</v>
      </c>
      <c r="J158" s="71">
        <f t="shared" si="13"/>
        <v>-401176.57337575033</v>
      </c>
      <c r="K158" s="35">
        <f t="shared" si="14"/>
        <v>-3.412862297364546E-2</v>
      </c>
      <c r="L158" s="65">
        <f t="shared" si="15"/>
        <v>-127.11551754618198</v>
      </c>
      <c r="N158" s="54">
        <v>175886.95920000001</v>
      </c>
      <c r="O158" s="55">
        <v>186371.15040000004</v>
      </c>
      <c r="P158" s="56">
        <f t="shared" si="16"/>
        <v>10484.19120000003</v>
      </c>
      <c r="R158" s="74">
        <f t="shared" si="17"/>
        <v>11364149.695265926</v>
      </c>
      <c r="S158" s="55"/>
      <c r="T158" s="112" t="s">
        <v>146</v>
      </c>
      <c r="U158" s="93">
        <v>3169</v>
      </c>
      <c r="V158" s="93">
        <v>11571272.077441677</v>
      </c>
      <c r="W158" s="93">
        <v>2512912.2807589746</v>
      </c>
      <c r="X158" s="93">
        <v>183570</v>
      </c>
      <c r="Z158" s="103">
        <v>11754842.077441677</v>
      </c>
      <c r="AB158" s="93">
        <v>175886.95920000001</v>
      </c>
      <c r="AC158" s="93">
        <v>186371.15040000004</v>
      </c>
      <c r="AD158" s="93">
        <v>10484.19120000003</v>
      </c>
      <c r="AF158" s="103">
        <v>11765326.268641677</v>
      </c>
      <c r="AH158" s="116">
        <v>484</v>
      </c>
      <c r="AI158" s="57"/>
    </row>
    <row r="159" spans="1:35" x14ac:dyDescent="0.25">
      <c r="A159" s="6">
        <v>489</v>
      </c>
      <c r="B159" s="6" t="s">
        <v>147</v>
      </c>
      <c r="C159" s="7">
        <v>1992</v>
      </c>
      <c r="D159" s="7">
        <v>8090654.9917345718</v>
      </c>
      <c r="E159" s="7">
        <v>1837326.9289073306</v>
      </c>
      <c r="F159" s="57">
        <v>-343712</v>
      </c>
      <c r="H159" s="39">
        <f t="shared" si="12"/>
        <v>7746942.9917345718</v>
      </c>
      <c r="J159" s="71">
        <f t="shared" si="13"/>
        <v>-59256.191181626171</v>
      </c>
      <c r="K159" s="35">
        <f t="shared" si="14"/>
        <v>-7.5909145786733001E-3</v>
      </c>
      <c r="L159" s="65">
        <f t="shared" si="15"/>
        <v>-29.747083926519164</v>
      </c>
      <c r="N159" s="54">
        <v>1329734.064</v>
      </c>
      <c r="O159" s="55">
        <v>127112.6784</v>
      </c>
      <c r="P159" s="56">
        <f t="shared" si="16"/>
        <v>-1202621.3855999999</v>
      </c>
      <c r="R159" s="74">
        <f t="shared" si="17"/>
        <v>6544321.6061345721</v>
      </c>
      <c r="S159" s="55"/>
      <c r="T159" s="112" t="s">
        <v>147</v>
      </c>
      <c r="U159" s="93">
        <v>2034</v>
      </c>
      <c r="V159" s="93">
        <v>8149911.1829161979</v>
      </c>
      <c r="W159" s="93">
        <v>1831417.3490280004</v>
      </c>
      <c r="X159" s="93">
        <v>-343712</v>
      </c>
      <c r="Z159" s="103">
        <v>7806199.1829161979</v>
      </c>
      <c r="AB159" s="93">
        <v>1329734.064</v>
      </c>
      <c r="AC159" s="93">
        <v>127112.6784</v>
      </c>
      <c r="AD159" s="93">
        <v>-1202621.3855999999</v>
      </c>
      <c r="AF159" s="103">
        <v>6603577.7973161982</v>
      </c>
      <c r="AH159" s="116">
        <v>489</v>
      </c>
      <c r="AI159" s="57"/>
    </row>
    <row r="160" spans="1:35" x14ac:dyDescent="0.25">
      <c r="A160" s="6">
        <v>491</v>
      </c>
      <c r="B160" s="6" t="s">
        <v>148</v>
      </c>
      <c r="C160" s="7">
        <v>54261</v>
      </c>
      <c r="D160" s="7">
        <v>110892833.49327499</v>
      </c>
      <c r="E160" s="7">
        <v>20772744.489591397</v>
      </c>
      <c r="F160" s="57">
        <v>-1582458</v>
      </c>
      <c r="H160" s="39">
        <f t="shared" si="12"/>
        <v>109310375.49327499</v>
      </c>
      <c r="J160" s="71">
        <f t="shared" si="13"/>
        <v>-3142963.7579055279</v>
      </c>
      <c r="K160" s="35">
        <f t="shared" si="14"/>
        <v>-2.7949047834722556E-2</v>
      </c>
      <c r="L160" s="65">
        <f t="shared" si="15"/>
        <v>-57.923071043761226</v>
      </c>
      <c r="N160" s="54">
        <v>654799.60367999994</v>
      </c>
      <c r="O160" s="55">
        <v>868950.60479999986</v>
      </c>
      <c r="P160" s="56">
        <f t="shared" si="16"/>
        <v>214151.00111999991</v>
      </c>
      <c r="R160" s="74">
        <f t="shared" si="17"/>
        <v>109524526.49439499</v>
      </c>
      <c r="S160" s="55"/>
      <c r="T160" s="112" t="s">
        <v>148</v>
      </c>
      <c r="U160" s="93">
        <v>54517</v>
      </c>
      <c r="V160" s="93">
        <v>114035797.25118051</v>
      </c>
      <c r="W160" s="93">
        <v>20439862.015164003</v>
      </c>
      <c r="X160" s="93">
        <v>-1582458</v>
      </c>
      <c r="Z160" s="103">
        <v>112453339.25118051</v>
      </c>
      <c r="AB160" s="93">
        <v>654799.60367999994</v>
      </c>
      <c r="AC160" s="93">
        <v>868950.60479999986</v>
      </c>
      <c r="AD160" s="93">
        <v>214151.00111999991</v>
      </c>
      <c r="AF160" s="103">
        <v>112667490.25230052</v>
      </c>
      <c r="AH160" s="116">
        <v>491</v>
      </c>
      <c r="AI160" s="57"/>
    </row>
    <row r="161" spans="1:35" x14ac:dyDescent="0.25">
      <c r="A161" s="6">
        <v>494</v>
      </c>
      <c r="B161" s="6" t="s">
        <v>149</v>
      </c>
      <c r="C161" s="7">
        <v>9019</v>
      </c>
      <c r="D161" s="7">
        <v>24975924.688773632</v>
      </c>
      <c r="E161" s="7">
        <v>6770064.2299644295</v>
      </c>
      <c r="F161" s="57">
        <v>-353693</v>
      </c>
      <c r="H161" s="39">
        <f t="shared" si="12"/>
        <v>24622231.688773632</v>
      </c>
      <c r="J161" s="71">
        <f t="shared" si="13"/>
        <v>-309012.95681712776</v>
      </c>
      <c r="K161" s="35">
        <f t="shared" si="14"/>
        <v>-1.2394606094075554E-2</v>
      </c>
      <c r="L161" s="65">
        <f t="shared" si="15"/>
        <v>-34.262441159455349</v>
      </c>
      <c r="N161" s="54">
        <v>87333.963887999998</v>
      </c>
      <c r="O161" s="55">
        <v>305083.45199999999</v>
      </c>
      <c r="P161" s="56">
        <f t="shared" si="16"/>
        <v>217749.48811199999</v>
      </c>
      <c r="R161" s="74">
        <f t="shared" si="17"/>
        <v>24839981.176885631</v>
      </c>
      <c r="S161" s="55"/>
      <c r="T161" s="112" t="s">
        <v>149</v>
      </c>
      <c r="U161" s="93">
        <v>8995</v>
      </c>
      <c r="V161" s="93">
        <v>25284937.64559076</v>
      </c>
      <c r="W161" s="93">
        <v>6711839.3671102449</v>
      </c>
      <c r="X161" s="93">
        <v>-353693</v>
      </c>
      <c r="Z161" s="103">
        <v>24931244.64559076</v>
      </c>
      <c r="AB161" s="93">
        <v>87333.963887999998</v>
      </c>
      <c r="AC161" s="93">
        <v>305083.45199999999</v>
      </c>
      <c r="AD161" s="93">
        <v>217749.48811199999</v>
      </c>
      <c r="AF161" s="103">
        <v>25148994.133702759</v>
      </c>
      <c r="AH161" s="116">
        <v>494</v>
      </c>
      <c r="AI161" s="57"/>
    </row>
    <row r="162" spans="1:35" x14ac:dyDescent="0.25">
      <c r="A162" s="6">
        <v>495</v>
      </c>
      <c r="B162" s="6" t="s">
        <v>150</v>
      </c>
      <c r="C162" s="7">
        <v>1636</v>
      </c>
      <c r="D162" s="7">
        <v>5906370.9036773052</v>
      </c>
      <c r="E162" s="7">
        <v>1274028.1907212974</v>
      </c>
      <c r="F162" s="57">
        <v>-246309</v>
      </c>
      <c r="H162" s="39">
        <f t="shared" si="12"/>
        <v>5660061.9036773052</v>
      </c>
      <c r="J162" s="71">
        <f t="shared" si="13"/>
        <v>-118121.52061726525</v>
      </c>
      <c r="K162" s="35">
        <f t="shared" si="14"/>
        <v>-2.0442674097298344E-2</v>
      </c>
      <c r="L162" s="65">
        <f t="shared" si="15"/>
        <v>-72.201418470211038</v>
      </c>
      <c r="N162" s="54">
        <v>76042.294607999997</v>
      </c>
      <c r="O162" s="55">
        <v>6511.92</v>
      </c>
      <c r="P162" s="56">
        <f t="shared" si="16"/>
        <v>-69530.374607999998</v>
      </c>
      <c r="R162" s="74">
        <f t="shared" si="17"/>
        <v>5590531.5290693054</v>
      </c>
      <c r="S162" s="55"/>
      <c r="T162" s="112" t="s">
        <v>150</v>
      </c>
      <c r="U162" s="93">
        <v>1663</v>
      </c>
      <c r="V162" s="93">
        <v>6024492.4242945705</v>
      </c>
      <c r="W162" s="93">
        <v>1292459.5345434488</v>
      </c>
      <c r="X162" s="93">
        <v>-246309</v>
      </c>
      <c r="Z162" s="103">
        <v>5778183.4242945705</v>
      </c>
      <c r="AB162" s="93">
        <v>76042.294607999997</v>
      </c>
      <c r="AC162" s="93">
        <v>6511.92</v>
      </c>
      <c r="AD162" s="93">
        <v>-69530.374607999998</v>
      </c>
      <c r="AF162" s="103">
        <v>5708653.0496865707</v>
      </c>
      <c r="AH162" s="116">
        <v>495</v>
      </c>
      <c r="AI162" s="57"/>
    </row>
    <row r="163" spans="1:35" x14ac:dyDescent="0.25">
      <c r="A163" s="6">
        <v>498</v>
      </c>
      <c r="B163" s="6" t="s">
        <v>151</v>
      </c>
      <c r="C163" s="7">
        <v>2332</v>
      </c>
      <c r="D163" s="7">
        <v>8894967.573067762</v>
      </c>
      <c r="E163" s="7">
        <v>1152847.2198048094</v>
      </c>
      <c r="F163" s="57">
        <v>143888</v>
      </c>
      <c r="H163" s="39">
        <f t="shared" si="12"/>
        <v>9038855.573067762</v>
      </c>
      <c r="J163" s="71">
        <f t="shared" si="13"/>
        <v>-199420.39376979694</v>
      </c>
      <c r="K163" s="35">
        <f t="shared" si="14"/>
        <v>-2.1586321353210498E-2</v>
      </c>
      <c r="L163" s="65">
        <f t="shared" si="15"/>
        <v>-85.514748614835739</v>
      </c>
      <c r="N163" s="54">
        <v>27350.063999999998</v>
      </c>
      <c r="O163" s="55">
        <v>84654.96</v>
      </c>
      <c r="P163" s="56">
        <f t="shared" si="16"/>
        <v>57304.896000000008</v>
      </c>
      <c r="R163" s="74">
        <f t="shared" si="17"/>
        <v>9096160.4690677617</v>
      </c>
      <c r="S163" s="55"/>
      <c r="T163" s="112" t="s">
        <v>151</v>
      </c>
      <c r="U163" s="93">
        <v>2350</v>
      </c>
      <c r="V163" s="93">
        <v>9094387.9668375589</v>
      </c>
      <c r="W163" s="93">
        <v>1303365.4715733344</v>
      </c>
      <c r="X163" s="93">
        <v>143888</v>
      </c>
      <c r="Z163" s="103">
        <v>9238275.9668375589</v>
      </c>
      <c r="AB163" s="93">
        <v>27350.063999999998</v>
      </c>
      <c r="AC163" s="93">
        <v>84654.96</v>
      </c>
      <c r="AD163" s="93">
        <v>57304.896000000008</v>
      </c>
      <c r="AF163" s="103">
        <v>9295580.8628375586</v>
      </c>
      <c r="AH163" s="116">
        <v>498</v>
      </c>
      <c r="AI163" s="57"/>
    </row>
    <row r="164" spans="1:35" x14ac:dyDescent="0.25">
      <c r="A164" s="6">
        <v>499</v>
      </c>
      <c r="B164" s="6" t="s">
        <v>152</v>
      </c>
      <c r="C164" s="7">
        <v>19384</v>
      </c>
      <c r="D164" s="7">
        <v>33824073.106038518</v>
      </c>
      <c r="E164" s="7">
        <v>3145589.0759293446</v>
      </c>
      <c r="F164" s="57">
        <v>-1817252</v>
      </c>
      <c r="H164" s="39">
        <f t="shared" si="12"/>
        <v>32006821.106038518</v>
      </c>
      <c r="J164" s="71">
        <f t="shared" si="13"/>
        <v>86845.937016740441</v>
      </c>
      <c r="K164" s="35">
        <f t="shared" si="14"/>
        <v>2.7207394917093831E-3</v>
      </c>
      <c r="L164" s="65">
        <f t="shared" si="15"/>
        <v>4.4802897759358462</v>
      </c>
      <c r="N164" s="54">
        <v>714631.12463999994</v>
      </c>
      <c r="O164" s="55">
        <v>708692.25359999994</v>
      </c>
      <c r="P164" s="56">
        <f t="shared" si="16"/>
        <v>-5938.8710399999982</v>
      </c>
      <c r="R164" s="74">
        <f t="shared" si="17"/>
        <v>32000882.234998517</v>
      </c>
      <c r="S164" s="55"/>
      <c r="T164" s="112" t="s">
        <v>152</v>
      </c>
      <c r="U164" s="93">
        <v>19380</v>
      </c>
      <c r="V164" s="93">
        <v>33737227.169021778</v>
      </c>
      <c r="W164" s="93">
        <v>2817341.508992766</v>
      </c>
      <c r="X164" s="93">
        <v>-1817252</v>
      </c>
      <c r="Z164" s="103">
        <v>31919975.169021778</v>
      </c>
      <c r="AB164" s="93">
        <v>714631.12463999994</v>
      </c>
      <c r="AC164" s="93">
        <v>708692.25359999994</v>
      </c>
      <c r="AD164" s="93">
        <v>-5938.8710399999982</v>
      </c>
      <c r="AF164" s="103">
        <v>31914036.297981776</v>
      </c>
      <c r="AH164" s="116">
        <v>499</v>
      </c>
      <c r="AI164" s="57"/>
    </row>
    <row r="165" spans="1:35" x14ac:dyDescent="0.25">
      <c r="A165" s="6">
        <v>500</v>
      </c>
      <c r="B165" s="6" t="s">
        <v>153</v>
      </c>
      <c r="C165" s="7">
        <v>10097</v>
      </c>
      <c r="D165" s="7">
        <v>10590571.124917364</v>
      </c>
      <c r="E165" s="7">
        <v>-18330.331792049357</v>
      </c>
      <c r="F165" s="57">
        <v>-763297</v>
      </c>
      <c r="H165" s="39">
        <f t="shared" si="12"/>
        <v>9827274.1249173637</v>
      </c>
      <c r="J165" s="71">
        <f t="shared" si="13"/>
        <v>-494668.52247000858</v>
      </c>
      <c r="K165" s="35">
        <f t="shared" si="14"/>
        <v>-4.7923975105133534E-2</v>
      </c>
      <c r="L165" s="65">
        <f t="shared" si="15"/>
        <v>-48.991633402991837</v>
      </c>
      <c r="N165" s="54">
        <v>362388.348</v>
      </c>
      <c r="O165" s="55">
        <v>102888.336</v>
      </c>
      <c r="P165" s="56">
        <f t="shared" si="16"/>
        <v>-259500.01199999999</v>
      </c>
      <c r="R165" s="74">
        <f t="shared" si="17"/>
        <v>9567774.1129173636</v>
      </c>
      <c r="S165" s="55"/>
      <c r="T165" s="112" t="s">
        <v>153</v>
      </c>
      <c r="U165" s="93">
        <v>9941</v>
      </c>
      <c r="V165" s="93">
        <v>11085239.647387372</v>
      </c>
      <c r="W165" s="93">
        <v>192302.49963487274</v>
      </c>
      <c r="X165" s="93">
        <v>-763297</v>
      </c>
      <c r="Z165" s="103">
        <v>10321942.647387372</v>
      </c>
      <c r="AB165" s="93">
        <v>362388.348</v>
      </c>
      <c r="AC165" s="93">
        <v>102888.336</v>
      </c>
      <c r="AD165" s="93">
        <v>-259500.01199999999</v>
      </c>
      <c r="AF165" s="103">
        <v>10062442.635387372</v>
      </c>
      <c r="AH165" s="116">
        <v>500</v>
      </c>
      <c r="AI165" s="57"/>
    </row>
    <row r="166" spans="1:35" x14ac:dyDescent="0.25">
      <c r="A166" s="6">
        <v>503</v>
      </c>
      <c r="B166" s="6" t="s">
        <v>154</v>
      </c>
      <c r="C166" s="7">
        <v>7838</v>
      </c>
      <c r="D166" s="7">
        <v>14828551.110794771</v>
      </c>
      <c r="E166" s="7">
        <v>3744478.8796225893</v>
      </c>
      <c r="F166" s="57">
        <v>-91216</v>
      </c>
      <c r="H166" s="39">
        <f t="shared" si="12"/>
        <v>14737335.110794771</v>
      </c>
      <c r="J166" s="71">
        <f t="shared" si="13"/>
        <v>-684838.59742539749</v>
      </c>
      <c r="K166" s="35">
        <f t="shared" si="14"/>
        <v>-4.4406100617344998E-2</v>
      </c>
      <c r="L166" s="65">
        <f t="shared" si="15"/>
        <v>-87.374151240800899</v>
      </c>
      <c r="N166" s="54">
        <v>76059.225599999991</v>
      </c>
      <c r="O166" s="55">
        <v>267053.83919999999</v>
      </c>
      <c r="P166" s="56">
        <f t="shared" si="16"/>
        <v>190994.61359999998</v>
      </c>
      <c r="R166" s="74">
        <f t="shared" si="17"/>
        <v>14928329.724394772</v>
      </c>
      <c r="S166" s="55"/>
      <c r="T166" s="112" t="s">
        <v>154</v>
      </c>
      <c r="U166" s="93">
        <v>7842</v>
      </c>
      <c r="V166" s="93">
        <v>15513389.708220169</v>
      </c>
      <c r="W166" s="93">
        <v>3923407.7620571419</v>
      </c>
      <c r="X166" s="93">
        <v>-91216</v>
      </c>
      <c r="Z166" s="103">
        <v>15422173.708220169</v>
      </c>
      <c r="AB166" s="93">
        <v>76059.225599999991</v>
      </c>
      <c r="AC166" s="93">
        <v>267053.83919999999</v>
      </c>
      <c r="AD166" s="93">
        <v>190994.61359999998</v>
      </c>
      <c r="AF166" s="103">
        <v>15613168.32182017</v>
      </c>
      <c r="AH166" s="116">
        <v>503</v>
      </c>
      <c r="AI166" s="57"/>
    </row>
    <row r="167" spans="1:35" x14ac:dyDescent="0.25">
      <c r="A167" s="6">
        <v>504</v>
      </c>
      <c r="B167" s="6" t="s">
        <v>155</v>
      </c>
      <c r="C167" s="7">
        <v>1969</v>
      </c>
      <c r="D167" s="7">
        <v>4990126.0506097637</v>
      </c>
      <c r="E167" s="7">
        <v>1444002.0905164881</v>
      </c>
      <c r="F167" s="57">
        <v>-482715</v>
      </c>
      <c r="H167" s="39">
        <f t="shared" si="12"/>
        <v>4507411.0506097637</v>
      </c>
      <c r="J167" s="71">
        <f t="shared" si="13"/>
        <v>83389.957189448178</v>
      </c>
      <c r="K167" s="35">
        <f t="shared" si="14"/>
        <v>1.8849357954796149E-2</v>
      </c>
      <c r="L167" s="65">
        <f t="shared" si="15"/>
        <v>42.351425692965044</v>
      </c>
      <c r="N167" s="54">
        <v>660048.21120000002</v>
      </c>
      <c r="O167" s="55">
        <v>39071.519999999997</v>
      </c>
      <c r="P167" s="56">
        <f t="shared" si="16"/>
        <v>-620976.6912</v>
      </c>
      <c r="R167" s="74">
        <f t="shared" si="17"/>
        <v>3886434.3594097635</v>
      </c>
      <c r="S167" s="55"/>
      <c r="T167" s="112" t="s">
        <v>155</v>
      </c>
      <c r="U167" s="93">
        <v>1986</v>
      </c>
      <c r="V167" s="93">
        <v>4906736.0934203155</v>
      </c>
      <c r="W167" s="93">
        <v>1464075.4657860463</v>
      </c>
      <c r="X167" s="93">
        <v>-482715</v>
      </c>
      <c r="Z167" s="103">
        <v>4424021.0934203155</v>
      </c>
      <c r="AB167" s="93">
        <v>660048.21120000002</v>
      </c>
      <c r="AC167" s="93">
        <v>39071.519999999997</v>
      </c>
      <c r="AD167" s="93">
        <v>-620976.6912</v>
      </c>
      <c r="AF167" s="103">
        <v>3803044.4022203153</v>
      </c>
      <c r="AH167" s="116">
        <v>504</v>
      </c>
      <c r="AI167" s="57"/>
    </row>
    <row r="168" spans="1:35" x14ac:dyDescent="0.25">
      <c r="A168" s="6">
        <v>505</v>
      </c>
      <c r="B168" s="6" t="s">
        <v>156</v>
      </c>
      <c r="C168" s="7">
        <v>20803</v>
      </c>
      <c r="D168" s="7">
        <v>30527146.477494344</v>
      </c>
      <c r="E168" s="7">
        <v>5282013.099253688</v>
      </c>
      <c r="F168" s="57">
        <v>-2288014</v>
      </c>
      <c r="H168" s="39">
        <f t="shared" si="12"/>
        <v>28239132.477494344</v>
      </c>
      <c r="J168" s="71">
        <f t="shared" si="13"/>
        <v>-531796.26047457382</v>
      </c>
      <c r="K168" s="35">
        <f t="shared" si="14"/>
        <v>-1.8483805834629306E-2</v>
      </c>
      <c r="L168" s="65">
        <f t="shared" si="15"/>
        <v>-25.56344087269018</v>
      </c>
      <c r="N168" s="54">
        <v>1111897.3161599997</v>
      </c>
      <c r="O168" s="55">
        <v>863480.59200000006</v>
      </c>
      <c r="P168" s="56">
        <f t="shared" si="16"/>
        <v>-248416.72415999963</v>
      </c>
      <c r="R168" s="74">
        <f t="shared" si="17"/>
        <v>27990715.753334343</v>
      </c>
      <c r="S168" s="55"/>
      <c r="T168" s="112" t="s">
        <v>156</v>
      </c>
      <c r="U168" s="93">
        <v>20853</v>
      </c>
      <c r="V168" s="93">
        <v>31058942.737968918</v>
      </c>
      <c r="W168" s="93">
        <v>4877170.5773580624</v>
      </c>
      <c r="X168" s="93">
        <v>-2288014</v>
      </c>
      <c r="Z168" s="103">
        <v>28770928.737968918</v>
      </c>
      <c r="AB168" s="93">
        <v>1111897.3161599997</v>
      </c>
      <c r="AC168" s="93">
        <v>863480.59200000006</v>
      </c>
      <c r="AD168" s="93">
        <v>-248416.72415999963</v>
      </c>
      <c r="AF168" s="103">
        <v>28522512.013808917</v>
      </c>
      <c r="AH168" s="116">
        <v>505</v>
      </c>
      <c r="AI168" s="57"/>
    </row>
    <row r="169" spans="1:35" x14ac:dyDescent="0.25">
      <c r="A169" s="6">
        <v>508</v>
      </c>
      <c r="B169" s="6" t="s">
        <v>158</v>
      </c>
      <c r="C169" s="7">
        <v>10256</v>
      </c>
      <c r="D169" s="7">
        <v>25003980.961743373</v>
      </c>
      <c r="E169" s="7">
        <v>4316181.5132640153</v>
      </c>
      <c r="F169" s="57">
        <v>-1173086</v>
      </c>
      <c r="H169" s="39">
        <f t="shared" si="12"/>
        <v>23830894.961743373</v>
      </c>
      <c r="J169" s="71">
        <f t="shared" si="13"/>
        <v>-1562847.3736041151</v>
      </c>
      <c r="K169" s="35">
        <f t="shared" si="14"/>
        <v>-6.1544586574333648E-2</v>
      </c>
      <c r="L169" s="65">
        <f t="shared" si="15"/>
        <v>-152.38371427497222</v>
      </c>
      <c r="N169" s="54">
        <v>100960.80768</v>
      </c>
      <c r="O169" s="55">
        <v>213786.33359999998</v>
      </c>
      <c r="P169" s="56">
        <f t="shared" si="16"/>
        <v>112825.52591999999</v>
      </c>
      <c r="R169" s="74">
        <f t="shared" si="17"/>
        <v>23943720.487663373</v>
      </c>
      <c r="S169" s="55"/>
      <c r="T169" s="112" t="s">
        <v>158</v>
      </c>
      <c r="U169" s="93">
        <v>10448</v>
      </c>
      <c r="V169" s="93">
        <v>26566828.335347489</v>
      </c>
      <c r="W169" s="93">
        <v>4328345.2987745469</v>
      </c>
      <c r="X169" s="93">
        <v>-1173086</v>
      </c>
      <c r="Z169" s="103">
        <v>25393742.335347489</v>
      </c>
      <c r="AB169" s="93">
        <v>100960.80768</v>
      </c>
      <c r="AC169" s="93">
        <v>213786.33359999998</v>
      </c>
      <c r="AD169" s="93">
        <v>112825.52591999999</v>
      </c>
      <c r="AF169" s="103">
        <v>25506567.861267488</v>
      </c>
      <c r="AH169" s="116">
        <v>508</v>
      </c>
      <c r="AI169" s="57"/>
    </row>
    <row r="170" spans="1:35" x14ac:dyDescent="0.25">
      <c r="A170" s="6">
        <v>507</v>
      </c>
      <c r="B170" s="6" t="s">
        <v>157</v>
      </c>
      <c r="C170" s="7">
        <v>6054</v>
      </c>
      <c r="D170" s="7">
        <v>17854862.481342193</v>
      </c>
      <c r="E170" s="7">
        <v>3665581.0983978142</v>
      </c>
      <c r="F170" s="57">
        <v>-381904</v>
      </c>
      <c r="H170" s="39">
        <f t="shared" si="12"/>
        <v>17472958.481342193</v>
      </c>
      <c r="J170" s="71">
        <f t="shared" si="13"/>
        <v>-530716.82103506848</v>
      </c>
      <c r="K170" s="35">
        <f t="shared" si="14"/>
        <v>-2.9478248864274449E-2</v>
      </c>
      <c r="L170" s="65">
        <f t="shared" si="15"/>
        <v>-87.663829044444739</v>
      </c>
      <c r="N170" s="54">
        <v>128271.80016</v>
      </c>
      <c r="O170" s="55">
        <v>204669.64559999999</v>
      </c>
      <c r="P170" s="56">
        <f t="shared" si="16"/>
        <v>76397.84543999999</v>
      </c>
      <c r="R170" s="74">
        <f t="shared" si="17"/>
        <v>17549356.326782193</v>
      </c>
      <c r="S170" s="55"/>
      <c r="T170" s="112" t="s">
        <v>157</v>
      </c>
      <c r="U170" s="93">
        <v>6097</v>
      </c>
      <c r="V170" s="93">
        <v>18385579.302377261</v>
      </c>
      <c r="W170" s="93">
        <v>3765152.7012253162</v>
      </c>
      <c r="X170" s="93">
        <v>-381904</v>
      </c>
      <c r="Z170" s="103">
        <v>18003675.302377261</v>
      </c>
      <c r="AB170" s="93">
        <v>128271.80016</v>
      </c>
      <c r="AC170" s="93">
        <v>204669.64559999999</v>
      </c>
      <c r="AD170" s="93">
        <v>76397.84543999999</v>
      </c>
      <c r="AF170" s="103">
        <v>18080073.147817262</v>
      </c>
      <c r="AH170" s="116">
        <v>507</v>
      </c>
      <c r="AI170" s="57"/>
    </row>
    <row r="171" spans="1:35" x14ac:dyDescent="0.25">
      <c r="A171" s="6">
        <v>529</v>
      </c>
      <c r="B171" s="6" t="s">
        <v>159</v>
      </c>
      <c r="C171" s="7">
        <v>19167</v>
      </c>
      <c r="D171" s="7">
        <v>15351695.65327777</v>
      </c>
      <c r="E171" s="7">
        <v>-4272976.9382544355</v>
      </c>
      <c r="F171" s="57">
        <v>-1050027</v>
      </c>
      <c r="H171" s="39">
        <f t="shared" si="12"/>
        <v>14301668.65327777</v>
      </c>
      <c r="J171" s="71">
        <f t="shared" si="13"/>
        <v>-95227.727943170816</v>
      </c>
      <c r="K171" s="35">
        <f t="shared" si="14"/>
        <v>-6.6144622717007389E-3</v>
      </c>
      <c r="L171" s="65">
        <f t="shared" si="15"/>
        <v>-4.9683167915255808</v>
      </c>
      <c r="N171" s="54">
        <v>507916.73616000009</v>
      </c>
      <c r="O171" s="55">
        <v>398529.50400000002</v>
      </c>
      <c r="P171" s="56">
        <f t="shared" si="16"/>
        <v>-109387.23216000007</v>
      </c>
      <c r="R171" s="74">
        <f t="shared" si="17"/>
        <v>14192281.42111777</v>
      </c>
      <c r="S171" s="55"/>
      <c r="T171" s="112" t="s">
        <v>159</v>
      </c>
      <c r="U171" s="93">
        <v>19068</v>
      </c>
      <c r="V171" s="93">
        <v>15446923.381220941</v>
      </c>
      <c r="W171" s="93">
        <v>-4141957.8736610753</v>
      </c>
      <c r="X171" s="93">
        <v>-1050027</v>
      </c>
      <c r="Z171" s="103">
        <v>14396896.381220941</v>
      </c>
      <c r="AB171" s="93">
        <v>507916.73616000009</v>
      </c>
      <c r="AC171" s="93">
        <v>398529.50400000002</v>
      </c>
      <c r="AD171" s="93">
        <v>-109387.23216000007</v>
      </c>
      <c r="AF171" s="103">
        <v>14287509.14906094</v>
      </c>
      <c r="AH171" s="116">
        <v>529</v>
      </c>
      <c r="AI171" s="57"/>
    </row>
    <row r="172" spans="1:35" x14ac:dyDescent="0.25">
      <c r="A172" s="6">
        <v>531</v>
      </c>
      <c r="B172" s="6" t="s">
        <v>160</v>
      </c>
      <c r="C172" s="7">
        <v>5521</v>
      </c>
      <c r="D172" s="7">
        <v>11177322.751299348</v>
      </c>
      <c r="E172" s="7">
        <v>3103113.2403319301</v>
      </c>
      <c r="F172" s="57">
        <v>-558176</v>
      </c>
      <c r="H172" s="39">
        <f t="shared" si="12"/>
        <v>10619146.751299348</v>
      </c>
      <c r="J172" s="71">
        <f t="shared" si="13"/>
        <v>-417095.4411683958</v>
      </c>
      <c r="K172" s="35">
        <f t="shared" si="14"/>
        <v>-3.779324827186778E-2</v>
      </c>
      <c r="L172" s="65">
        <f t="shared" si="15"/>
        <v>-75.547082261980762</v>
      </c>
      <c r="N172" s="54">
        <v>192674.68896</v>
      </c>
      <c r="O172" s="55">
        <v>156286.08000000002</v>
      </c>
      <c r="P172" s="56">
        <f t="shared" si="16"/>
        <v>-36388.608959999983</v>
      </c>
      <c r="R172" s="74">
        <f t="shared" si="17"/>
        <v>10582758.142339347</v>
      </c>
      <c r="S172" s="55"/>
      <c r="T172" s="112" t="s">
        <v>160</v>
      </c>
      <c r="U172" s="93">
        <v>5548</v>
      </c>
      <c r="V172" s="93">
        <v>11594418.192467744</v>
      </c>
      <c r="W172" s="93">
        <v>3238466.8644433715</v>
      </c>
      <c r="X172" s="93">
        <v>-558176</v>
      </c>
      <c r="Z172" s="103">
        <v>11036242.192467744</v>
      </c>
      <c r="AB172" s="93">
        <v>192674.68896</v>
      </c>
      <c r="AC172" s="93">
        <v>156286.08000000002</v>
      </c>
      <c r="AD172" s="93">
        <v>-36388.608959999983</v>
      </c>
      <c r="AF172" s="103">
        <v>10999853.583507743</v>
      </c>
      <c r="AH172" s="116">
        <v>531</v>
      </c>
      <c r="AI172" s="57"/>
    </row>
    <row r="173" spans="1:35" x14ac:dyDescent="0.25">
      <c r="A173" s="6">
        <v>535</v>
      </c>
      <c r="B173" s="6" t="s">
        <v>161</v>
      </c>
      <c r="C173" s="7">
        <v>10815</v>
      </c>
      <c r="D173" s="7">
        <v>37784988.818852715</v>
      </c>
      <c r="E173" s="7">
        <v>11152575.851835458</v>
      </c>
      <c r="F173" s="57">
        <v>-1155171</v>
      </c>
      <c r="H173" s="39">
        <f t="shared" si="12"/>
        <v>36629817.818852715</v>
      </c>
      <c r="J173" s="71">
        <f t="shared" si="13"/>
        <v>-395814.07771173865</v>
      </c>
      <c r="K173" s="35">
        <f t="shared" si="14"/>
        <v>-1.0690272047685582E-2</v>
      </c>
      <c r="L173" s="65">
        <f t="shared" si="15"/>
        <v>-36.598620222999415</v>
      </c>
      <c r="N173" s="54">
        <v>271963.82688000001</v>
      </c>
      <c r="O173" s="55">
        <v>201869.51999999996</v>
      </c>
      <c r="P173" s="56">
        <f t="shared" si="16"/>
        <v>-70094.306880000047</v>
      </c>
      <c r="R173" s="74">
        <f t="shared" si="17"/>
        <v>36559723.511972718</v>
      </c>
      <c r="S173" s="55"/>
      <c r="T173" s="112" t="s">
        <v>161</v>
      </c>
      <c r="U173" s="93">
        <v>10889</v>
      </c>
      <c r="V173" s="93">
        <v>38180802.896564454</v>
      </c>
      <c r="W173" s="93">
        <v>11369239.733960932</v>
      </c>
      <c r="X173" s="93">
        <v>-1155171</v>
      </c>
      <c r="Z173" s="103">
        <v>37025631.896564454</v>
      </c>
      <c r="AB173" s="93">
        <v>271963.82688000001</v>
      </c>
      <c r="AC173" s="93">
        <v>201869.51999999996</v>
      </c>
      <c r="AD173" s="93">
        <v>-70094.306880000047</v>
      </c>
      <c r="AF173" s="103">
        <v>36955537.589684457</v>
      </c>
      <c r="AH173" s="116">
        <v>535</v>
      </c>
      <c r="AI173" s="57"/>
    </row>
    <row r="174" spans="1:35" x14ac:dyDescent="0.25">
      <c r="A174" s="6">
        <v>536</v>
      </c>
      <c r="B174" s="6" t="s">
        <v>162</v>
      </c>
      <c r="C174" s="7">
        <v>33322</v>
      </c>
      <c r="D174" s="7">
        <v>39120716.564230464</v>
      </c>
      <c r="E174" s="7">
        <v>2443745.5524291233</v>
      </c>
      <c r="F174" s="57">
        <v>-2362071</v>
      </c>
      <c r="H174" s="39">
        <f t="shared" si="12"/>
        <v>36758645.564230464</v>
      </c>
      <c r="J174" s="71">
        <f t="shared" si="13"/>
        <v>-3053028.1795888841</v>
      </c>
      <c r="K174" s="35">
        <f t="shared" si="14"/>
        <v>-7.6686757739314049E-2</v>
      </c>
      <c r="L174" s="65">
        <f t="shared" si="15"/>
        <v>-91.621996866601165</v>
      </c>
      <c r="N174" s="54">
        <v>826645.26532800007</v>
      </c>
      <c r="O174" s="55">
        <v>531698.26799999992</v>
      </c>
      <c r="P174" s="56">
        <f t="shared" si="16"/>
        <v>-294946.99732800014</v>
      </c>
      <c r="R174" s="74">
        <f t="shared" si="17"/>
        <v>36463698.566902466</v>
      </c>
      <c r="S174" s="55"/>
      <c r="T174" s="112" t="s">
        <v>162</v>
      </c>
      <c r="U174" s="93">
        <v>33210</v>
      </c>
      <c r="V174" s="93">
        <v>42173744.743819349</v>
      </c>
      <c r="W174" s="93">
        <v>3357854.8907179814</v>
      </c>
      <c r="X174" s="93">
        <v>-2362071</v>
      </c>
      <c r="Z174" s="103">
        <v>39811673.743819349</v>
      </c>
      <c r="AB174" s="93">
        <v>826645.26532800007</v>
      </c>
      <c r="AC174" s="93">
        <v>531698.26799999992</v>
      </c>
      <c r="AD174" s="93">
        <v>-294946.99732800014</v>
      </c>
      <c r="AF174" s="103">
        <v>39516726.74649135</v>
      </c>
      <c r="AH174" s="116">
        <v>536</v>
      </c>
      <c r="AI174" s="57"/>
    </row>
    <row r="175" spans="1:35" x14ac:dyDescent="0.25">
      <c r="A175" s="6">
        <v>538</v>
      </c>
      <c r="B175" s="6" t="s">
        <v>163</v>
      </c>
      <c r="C175" s="7">
        <v>4813</v>
      </c>
      <c r="D175" s="7">
        <v>7972714.872382923</v>
      </c>
      <c r="E175" s="7">
        <v>1769116.4781643159</v>
      </c>
      <c r="F175" s="57">
        <v>418878</v>
      </c>
      <c r="H175" s="39">
        <f t="shared" si="12"/>
        <v>8391592.872382924</v>
      </c>
      <c r="J175" s="71">
        <f t="shared" si="13"/>
        <v>-271086.29617360048</v>
      </c>
      <c r="K175" s="35">
        <f t="shared" si="14"/>
        <v>-3.1293586071798614E-2</v>
      </c>
      <c r="L175" s="65">
        <f t="shared" si="15"/>
        <v>-56.323768164055785</v>
      </c>
      <c r="N175" s="54">
        <v>164386.90847999998</v>
      </c>
      <c r="O175" s="55">
        <v>46950.943200000002</v>
      </c>
      <c r="P175" s="56">
        <f t="shared" si="16"/>
        <v>-117435.96527999997</v>
      </c>
      <c r="R175" s="74">
        <f t="shared" si="17"/>
        <v>8274156.9071029238</v>
      </c>
      <c r="S175" s="55"/>
      <c r="T175" s="112" t="s">
        <v>163</v>
      </c>
      <c r="U175" s="93">
        <v>4815</v>
      </c>
      <c r="V175" s="93">
        <v>8243801.1685565244</v>
      </c>
      <c r="W175" s="93">
        <v>1942506.3567009526</v>
      </c>
      <c r="X175" s="93">
        <v>418878</v>
      </c>
      <c r="Z175" s="103">
        <v>8662679.1685565244</v>
      </c>
      <c r="AB175" s="93">
        <v>164386.90847999998</v>
      </c>
      <c r="AC175" s="93">
        <v>46950.943200000002</v>
      </c>
      <c r="AD175" s="93">
        <v>-117435.96527999997</v>
      </c>
      <c r="AF175" s="103">
        <v>8545243.2032765243</v>
      </c>
      <c r="AH175" s="116">
        <v>538</v>
      </c>
      <c r="AI175" s="57"/>
    </row>
    <row r="176" spans="1:35" x14ac:dyDescent="0.25">
      <c r="A176" s="6">
        <v>541</v>
      </c>
      <c r="B176" s="6" t="s">
        <v>164</v>
      </c>
      <c r="C176" s="7">
        <v>7765</v>
      </c>
      <c r="D176" s="7">
        <v>29472386.287015747</v>
      </c>
      <c r="E176" s="7">
        <v>6052950.3904438773</v>
      </c>
      <c r="F176" s="57">
        <v>-704091</v>
      </c>
      <c r="H176" s="39">
        <f t="shared" si="12"/>
        <v>28768295.287015747</v>
      </c>
      <c r="J176" s="71">
        <f t="shared" si="13"/>
        <v>-958851.32232971117</v>
      </c>
      <c r="K176" s="35">
        <f t="shared" si="14"/>
        <v>-3.2255074290523149E-2</v>
      </c>
      <c r="L176" s="65">
        <f t="shared" si="15"/>
        <v>-123.48375046100594</v>
      </c>
      <c r="N176" s="54">
        <v>143262.24000000002</v>
      </c>
      <c r="O176" s="55">
        <v>33861.983999999997</v>
      </c>
      <c r="P176" s="56">
        <f t="shared" si="16"/>
        <v>-109400.25600000002</v>
      </c>
      <c r="R176" s="74">
        <f t="shared" si="17"/>
        <v>28658895.031015746</v>
      </c>
      <c r="S176" s="55"/>
      <c r="T176" s="112" t="s">
        <v>164</v>
      </c>
      <c r="U176" s="93">
        <v>7885</v>
      </c>
      <c r="V176" s="93">
        <v>30431237.609345458</v>
      </c>
      <c r="W176" s="93">
        <v>6200361.5866965856</v>
      </c>
      <c r="X176" s="93">
        <v>-704091</v>
      </c>
      <c r="Z176" s="103">
        <v>29727146.609345458</v>
      </c>
      <c r="AB176" s="93">
        <v>143262.24000000002</v>
      </c>
      <c r="AC176" s="93">
        <v>33861.983999999997</v>
      </c>
      <c r="AD176" s="93">
        <v>-109400.25600000002</v>
      </c>
      <c r="AF176" s="103">
        <v>29617746.353345457</v>
      </c>
      <c r="AH176" s="116">
        <v>541</v>
      </c>
      <c r="AI176" s="57"/>
    </row>
    <row r="177" spans="1:35" x14ac:dyDescent="0.25">
      <c r="A177" s="6">
        <v>543</v>
      </c>
      <c r="B177" s="6" t="s">
        <v>165</v>
      </c>
      <c r="C177" s="7">
        <v>42159</v>
      </c>
      <c r="D177" s="7">
        <v>36388483.005109437</v>
      </c>
      <c r="E177" s="7">
        <v>-6693718.9611298442</v>
      </c>
      <c r="F177" s="57">
        <v>-6967175</v>
      </c>
      <c r="H177" s="39">
        <f t="shared" si="12"/>
        <v>29421308.005109437</v>
      </c>
      <c r="J177" s="71">
        <f t="shared" si="13"/>
        <v>-677741.84339741617</v>
      </c>
      <c r="K177" s="35">
        <f t="shared" si="14"/>
        <v>-2.251705109658262E-2</v>
      </c>
      <c r="L177" s="65">
        <f t="shared" si="15"/>
        <v>-16.075851974606042</v>
      </c>
      <c r="N177" s="54">
        <v>802820.75481599988</v>
      </c>
      <c r="O177" s="55">
        <v>475565.5175999999</v>
      </c>
      <c r="P177" s="56">
        <f t="shared" si="16"/>
        <v>-327255.23721599998</v>
      </c>
      <c r="R177" s="74">
        <f t="shared" si="17"/>
        <v>29094052.767893437</v>
      </c>
      <c r="S177" s="55"/>
      <c r="T177" s="112" t="s">
        <v>165</v>
      </c>
      <c r="U177" s="93">
        <v>42010</v>
      </c>
      <c r="V177" s="93">
        <v>37066224.848506853</v>
      </c>
      <c r="W177" s="93">
        <v>-6824448.5058067292</v>
      </c>
      <c r="X177" s="93">
        <v>-6967175</v>
      </c>
      <c r="Z177" s="103">
        <v>30099049.848506853</v>
      </c>
      <c r="AB177" s="93">
        <v>802820.75481599988</v>
      </c>
      <c r="AC177" s="93">
        <v>475565.5175999999</v>
      </c>
      <c r="AD177" s="93">
        <v>-327255.23721599998</v>
      </c>
      <c r="AF177" s="103">
        <v>29771794.611290853</v>
      </c>
      <c r="AH177" s="116">
        <v>543</v>
      </c>
      <c r="AI177" s="57"/>
    </row>
    <row r="178" spans="1:35" x14ac:dyDescent="0.25">
      <c r="A178" s="6">
        <v>545</v>
      </c>
      <c r="B178" s="6" t="s">
        <v>166</v>
      </c>
      <c r="C178" s="7">
        <v>9507</v>
      </c>
      <c r="D178" s="7">
        <v>29257084.159566317</v>
      </c>
      <c r="E178" s="7">
        <v>6428906.6298153205</v>
      </c>
      <c r="F178" s="57">
        <v>290422</v>
      </c>
      <c r="H178" s="39">
        <f t="shared" si="12"/>
        <v>29547506.159566317</v>
      </c>
      <c r="J178" s="71">
        <f t="shared" si="13"/>
        <v>335539.973412361</v>
      </c>
      <c r="K178" s="35">
        <f t="shared" si="14"/>
        <v>1.1486387847847161E-2</v>
      </c>
      <c r="L178" s="65">
        <f t="shared" si="15"/>
        <v>35.293991102593985</v>
      </c>
      <c r="N178" s="54">
        <v>186501.38879999999</v>
      </c>
      <c r="O178" s="55">
        <v>148602.01439999999</v>
      </c>
      <c r="P178" s="56">
        <f t="shared" si="16"/>
        <v>-37899.374400000001</v>
      </c>
      <c r="R178" s="74">
        <f t="shared" si="17"/>
        <v>29509606.785166316</v>
      </c>
      <c r="S178" s="55"/>
      <c r="T178" s="112" t="s">
        <v>166</v>
      </c>
      <c r="U178" s="93">
        <v>9439</v>
      </c>
      <c r="V178" s="93">
        <v>28921544.186153956</v>
      </c>
      <c r="W178" s="93">
        <v>6273714.3220266644</v>
      </c>
      <c r="X178" s="93">
        <v>290422</v>
      </c>
      <c r="Z178" s="103">
        <v>29211966.186153956</v>
      </c>
      <c r="AB178" s="93">
        <v>186501.38879999999</v>
      </c>
      <c r="AC178" s="93">
        <v>148602.01439999999</v>
      </c>
      <c r="AD178" s="93">
        <v>-37899.374400000001</v>
      </c>
      <c r="AF178" s="103">
        <v>29174066.811753955</v>
      </c>
      <c r="AH178" s="116">
        <v>545</v>
      </c>
      <c r="AI178" s="57"/>
    </row>
    <row r="179" spans="1:35" x14ac:dyDescent="0.25">
      <c r="A179" s="6">
        <v>560</v>
      </c>
      <c r="B179" s="6" t="s">
        <v>167</v>
      </c>
      <c r="C179" s="7">
        <v>16221</v>
      </c>
      <c r="D179" s="7">
        <v>33517925.460498486</v>
      </c>
      <c r="E179" s="7">
        <v>9482350.3256946765</v>
      </c>
      <c r="F179" s="57">
        <v>-1803992</v>
      </c>
      <c r="H179" s="39">
        <f t="shared" si="12"/>
        <v>31713933.460498486</v>
      </c>
      <c r="J179" s="71">
        <f t="shared" si="13"/>
        <v>-308772.37725518271</v>
      </c>
      <c r="K179" s="35">
        <f t="shared" si="14"/>
        <v>-9.6422950271476023E-3</v>
      </c>
      <c r="L179" s="65">
        <f t="shared" si="15"/>
        <v>-19.035347836457845</v>
      </c>
      <c r="N179" s="54">
        <v>835415.51918400032</v>
      </c>
      <c r="O179" s="55">
        <v>886923.50400000019</v>
      </c>
      <c r="P179" s="56">
        <f t="shared" si="16"/>
        <v>51507.984815999866</v>
      </c>
      <c r="R179" s="74">
        <f t="shared" si="17"/>
        <v>31765441.445314486</v>
      </c>
      <c r="S179" s="55"/>
      <c r="T179" s="112" t="s">
        <v>167</v>
      </c>
      <c r="U179" s="93">
        <v>16279</v>
      </c>
      <c r="V179" s="93">
        <v>33826697.837753668</v>
      </c>
      <c r="W179" s="93">
        <v>9435315.3260877058</v>
      </c>
      <c r="X179" s="93">
        <v>-1803992</v>
      </c>
      <c r="Z179" s="103">
        <v>32022705.837753668</v>
      </c>
      <c r="AB179" s="93">
        <v>835415.51918400032</v>
      </c>
      <c r="AC179" s="93">
        <v>886923.50400000019</v>
      </c>
      <c r="AD179" s="93">
        <v>51507.984815999866</v>
      </c>
      <c r="AF179" s="103">
        <v>32074213.822569668</v>
      </c>
      <c r="AH179" s="116">
        <v>560</v>
      </c>
      <c r="AI179" s="57"/>
    </row>
    <row r="180" spans="1:35" x14ac:dyDescent="0.25">
      <c r="A180" s="6">
        <v>561</v>
      </c>
      <c r="B180" s="6" t="s">
        <v>168</v>
      </c>
      <c r="C180" s="7">
        <v>1382</v>
      </c>
      <c r="D180" s="7">
        <v>4073880.7373043224</v>
      </c>
      <c r="E180" s="7">
        <v>1064360.2639068186</v>
      </c>
      <c r="F180" s="57">
        <v>-235295</v>
      </c>
      <c r="H180" s="39">
        <f t="shared" si="12"/>
        <v>3838585.7373043224</v>
      </c>
      <c r="J180" s="71">
        <f t="shared" si="13"/>
        <v>88614.82241495233</v>
      </c>
      <c r="K180" s="35">
        <f t="shared" si="14"/>
        <v>2.3630802591855998E-2</v>
      </c>
      <c r="L180" s="65">
        <f t="shared" si="15"/>
        <v>64.12071086465437</v>
      </c>
      <c r="N180" s="54">
        <v>631656.24000000011</v>
      </c>
      <c r="O180" s="55">
        <v>0</v>
      </c>
      <c r="P180" s="56">
        <f t="shared" si="16"/>
        <v>-631656.24000000011</v>
      </c>
      <c r="R180" s="74">
        <f t="shared" si="17"/>
        <v>3206929.4973043222</v>
      </c>
      <c r="S180" s="55"/>
      <c r="T180" s="112" t="s">
        <v>168</v>
      </c>
      <c r="U180" s="93">
        <v>1363</v>
      </c>
      <c r="V180" s="93">
        <v>3985265.9148893701</v>
      </c>
      <c r="W180" s="93">
        <v>976892.4112861536</v>
      </c>
      <c r="X180" s="93">
        <v>-235295</v>
      </c>
      <c r="Z180" s="103">
        <v>3749970.9148893701</v>
      </c>
      <c r="AB180" s="93">
        <v>631656.24000000011</v>
      </c>
      <c r="AC180" s="93">
        <v>0</v>
      </c>
      <c r="AD180" s="93">
        <v>-631656.24000000011</v>
      </c>
      <c r="AF180" s="103">
        <v>3118314.6748893699</v>
      </c>
      <c r="AH180" s="116">
        <v>561</v>
      </c>
      <c r="AI180" s="57"/>
    </row>
    <row r="181" spans="1:35" x14ac:dyDescent="0.25">
      <c r="A181" s="6">
        <v>562</v>
      </c>
      <c r="B181" s="6" t="s">
        <v>169</v>
      </c>
      <c r="C181" s="7">
        <v>9285</v>
      </c>
      <c r="D181" s="7">
        <v>22255352.950401161</v>
      </c>
      <c r="E181" s="7">
        <v>5811611.0018260619</v>
      </c>
      <c r="F181" s="57">
        <v>-547582</v>
      </c>
      <c r="H181" s="39">
        <f t="shared" si="12"/>
        <v>21707770.950401161</v>
      </c>
      <c r="J181" s="71">
        <f t="shared" si="13"/>
        <v>-795580.71554053202</v>
      </c>
      <c r="K181" s="35">
        <f t="shared" si="14"/>
        <v>-3.5353876495856626E-2</v>
      </c>
      <c r="L181" s="65">
        <f t="shared" si="15"/>
        <v>-85.684514328544111</v>
      </c>
      <c r="N181" s="54">
        <v>395352.98942399991</v>
      </c>
      <c r="O181" s="55">
        <v>178426.60800000001</v>
      </c>
      <c r="P181" s="56">
        <f t="shared" si="16"/>
        <v>-216926.3814239999</v>
      </c>
      <c r="R181" s="74">
        <f t="shared" si="17"/>
        <v>21490844.568977162</v>
      </c>
      <c r="S181" s="55"/>
      <c r="T181" s="112" t="s">
        <v>169</v>
      </c>
      <c r="U181" s="93">
        <v>9312</v>
      </c>
      <c r="V181" s="93">
        <v>23050933.665941693</v>
      </c>
      <c r="W181" s="93">
        <v>5832073.7727712356</v>
      </c>
      <c r="X181" s="93">
        <v>-547582</v>
      </c>
      <c r="Z181" s="103">
        <v>22503351.665941693</v>
      </c>
      <c r="AB181" s="93">
        <v>395352.98942399991</v>
      </c>
      <c r="AC181" s="93">
        <v>178426.60800000001</v>
      </c>
      <c r="AD181" s="93">
        <v>-216926.3814239999</v>
      </c>
      <c r="AF181" s="103">
        <v>22286425.284517694</v>
      </c>
      <c r="AH181" s="116">
        <v>562</v>
      </c>
      <c r="AI181" s="57"/>
    </row>
    <row r="182" spans="1:35" x14ac:dyDescent="0.25">
      <c r="A182" s="6">
        <v>563</v>
      </c>
      <c r="B182" s="6" t="s">
        <v>170</v>
      </c>
      <c r="C182" s="7">
        <v>7472</v>
      </c>
      <c r="D182" s="7">
        <v>24140377.501776107</v>
      </c>
      <c r="E182" s="7">
        <v>5656753.2548493119</v>
      </c>
      <c r="F182" s="57">
        <v>-559503</v>
      </c>
      <c r="H182" s="39">
        <f t="shared" si="12"/>
        <v>23580874.501776107</v>
      </c>
      <c r="J182" s="71">
        <f t="shared" si="13"/>
        <v>-400953.2297694087</v>
      </c>
      <c r="K182" s="35">
        <f t="shared" si="14"/>
        <v>-1.6719043863449901E-2</v>
      </c>
      <c r="L182" s="65">
        <f t="shared" si="15"/>
        <v>-53.660764155434784</v>
      </c>
      <c r="N182" s="54">
        <v>108892.32624000001</v>
      </c>
      <c r="O182" s="55">
        <v>187673.53440000006</v>
      </c>
      <c r="P182" s="56">
        <f t="shared" si="16"/>
        <v>78781.208160000053</v>
      </c>
      <c r="R182" s="74">
        <f t="shared" si="17"/>
        <v>23659655.709936108</v>
      </c>
      <c r="S182" s="55"/>
      <c r="T182" s="112" t="s">
        <v>170</v>
      </c>
      <c r="U182" s="93">
        <v>7514</v>
      </c>
      <c r="V182" s="93">
        <v>24541330.731545515</v>
      </c>
      <c r="W182" s="93">
        <v>5859871.9181829849</v>
      </c>
      <c r="X182" s="93">
        <v>-559503</v>
      </c>
      <c r="Z182" s="103">
        <v>23981827.731545515</v>
      </c>
      <c r="AB182" s="93">
        <v>108892.32624000001</v>
      </c>
      <c r="AC182" s="93">
        <v>187673.53440000006</v>
      </c>
      <c r="AD182" s="93">
        <v>78781.208160000053</v>
      </c>
      <c r="AF182" s="103">
        <v>24060608.939705517</v>
      </c>
      <c r="AH182" s="116">
        <v>563</v>
      </c>
      <c r="AI182" s="57"/>
    </row>
    <row r="183" spans="1:35" x14ac:dyDescent="0.25">
      <c r="A183" s="6">
        <v>564</v>
      </c>
      <c r="B183" s="6" t="s">
        <v>171</v>
      </c>
      <c r="C183" s="7">
        <v>201810</v>
      </c>
      <c r="D183" s="7">
        <v>273454767.94070238</v>
      </c>
      <c r="E183" s="7">
        <v>39897378.716077775</v>
      </c>
      <c r="F183" s="57">
        <v>-6079956</v>
      </c>
      <c r="H183" s="39">
        <f t="shared" si="12"/>
        <v>267374811.94070238</v>
      </c>
      <c r="J183" s="71">
        <f t="shared" si="13"/>
        <v>-5707262.6183219552</v>
      </c>
      <c r="K183" s="35">
        <f t="shared" si="14"/>
        <v>-2.0899440681114278E-2</v>
      </c>
      <c r="L183" s="65">
        <f t="shared" si="15"/>
        <v>-28.280375691600788</v>
      </c>
      <c r="N183" s="54">
        <v>11356448.557775998</v>
      </c>
      <c r="O183" s="55">
        <v>945140.06880000047</v>
      </c>
      <c r="P183" s="56">
        <f t="shared" si="16"/>
        <v>-10411308.488975998</v>
      </c>
      <c r="R183" s="74">
        <f t="shared" si="17"/>
        <v>256963503.45172638</v>
      </c>
      <c r="S183" s="55"/>
      <c r="T183" s="112" t="s">
        <v>171</v>
      </c>
      <c r="U183" s="93">
        <v>200526</v>
      </c>
      <c r="V183" s="93">
        <v>279162030.55902433</v>
      </c>
      <c r="W183" s="93">
        <v>38456801.594152018</v>
      </c>
      <c r="X183" s="93">
        <v>-6079956</v>
      </c>
      <c r="Z183" s="103">
        <v>273082074.55902433</v>
      </c>
      <c r="AB183" s="93">
        <v>11356448.557775998</v>
      </c>
      <c r="AC183" s="93">
        <v>945140.06880000047</v>
      </c>
      <c r="AD183" s="93">
        <v>-10411308.488975998</v>
      </c>
      <c r="AF183" s="103">
        <v>262670766.07004833</v>
      </c>
      <c r="AH183" s="116">
        <v>564</v>
      </c>
      <c r="AI183" s="57"/>
    </row>
    <row r="184" spans="1:35" x14ac:dyDescent="0.25">
      <c r="A184" s="6">
        <v>309</v>
      </c>
      <c r="B184" s="6" t="s">
        <v>110</v>
      </c>
      <c r="C184" s="7">
        <v>7003</v>
      </c>
      <c r="D184" s="7">
        <v>20879167.446856238</v>
      </c>
      <c r="E184" s="7">
        <v>6275819.0437801406</v>
      </c>
      <c r="F184" s="57">
        <v>-645600</v>
      </c>
      <c r="H184" s="39">
        <f t="shared" si="12"/>
        <v>20233567.446856238</v>
      </c>
      <c r="J184" s="71">
        <f t="shared" si="13"/>
        <v>-486070.95528155938</v>
      </c>
      <c r="K184" s="35">
        <f t="shared" si="14"/>
        <v>-2.3459432343732788E-2</v>
      </c>
      <c r="L184" s="65">
        <f t="shared" si="15"/>
        <v>-69.408961199708614</v>
      </c>
      <c r="N184" s="54">
        <v>112057.11936</v>
      </c>
      <c r="O184" s="55">
        <v>147169.39199999999</v>
      </c>
      <c r="P184" s="56">
        <f t="shared" si="16"/>
        <v>35112.272639999996</v>
      </c>
      <c r="R184" s="74">
        <f t="shared" si="17"/>
        <v>20268679.719496239</v>
      </c>
      <c r="S184" s="55"/>
      <c r="T184" s="112" t="s">
        <v>110</v>
      </c>
      <c r="U184" s="93">
        <v>7091</v>
      </c>
      <c r="V184" s="93">
        <v>21365238.402137797</v>
      </c>
      <c r="W184" s="93">
        <v>6037128.3483649418</v>
      </c>
      <c r="X184" s="93">
        <v>-645600</v>
      </c>
      <c r="Z184" s="103">
        <v>20719638.402137797</v>
      </c>
      <c r="AB184" s="93">
        <v>112057.11936</v>
      </c>
      <c r="AC184" s="93">
        <v>147169.39199999999</v>
      </c>
      <c r="AD184" s="93">
        <v>35112.272639999996</v>
      </c>
      <c r="AF184" s="103">
        <v>20754750.674777798</v>
      </c>
      <c r="AH184" s="116">
        <v>309</v>
      </c>
      <c r="AI184" s="57"/>
    </row>
    <row r="185" spans="1:35" x14ac:dyDescent="0.25">
      <c r="A185" s="6">
        <v>576</v>
      </c>
      <c r="B185" s="6" t="s">
        <v>172</v>
      </c>
      <c r="C185" s="7">
        <v>3027</v>
      </c>
      <c r="D185" s="7">
        <v>9685748.7385134026</v>
      </c>
      <c r="E185" s="7">
        <v>2125685.3377650273</v>
      </c>
      <c r="F185" s="57">
        <v>-190120</v>
      </c>
      <c r="H185" s="39">
        <f t="shared" si="12"/>
        <v>9495628.7385134026</v>
      </c>
      <c r="J185" s="71">
        <f t="shared" si="13"/>
        <v>-18967.855635354295</v>
      </c>
      <c r="K185" s="35">
        <f t="shared" si="14"/>
        <v>-1.9935533206966506E-3</v>
      </c>
      <c r="L185" s="65">
        <f t="shared" si="15"/>
        <v>-6.2662225422379567</v>
      </c>
      <c r="N185" s="54">
        <v>59284.519679999998</v>
      </c>
      <c r="O185" s="55">
        <v>40373.903999999995</v>
      </c>
      <c r="P185" s="56">
        <f t="shared" si="16"/>
        <v>-18910.615680000003</v>
      </c>
      <c r="R185" s="74">
        <f t="shared" si="17"/>
        <v>9476718.1228334028</v>
      </c>
      <c r="S185" s="55"/>
      <c r="T185" s="112" t="s">
        <v>172</v>
      </c>
      <c r="U185" s="93">
        <v>3073</v>
      </c>
      <c r="V185" s="93">
        <v>9704716.5941487569</v>
      </c>
      <c r="W185" s="93">
        <v>2157909.2389180958</v>
      </c>
      <c r="X185" s="93">
        <v>-190120</v>
      </c>
      <c r="Z185" s="103">
        <v>9514596.5941487569</v>
      </c>
      <c r="AB185" s="93">
        <v>59284.519679999998</v>
      </c>
      <c r="AC185" s="93">
        <v>40373.903999999995</v>
      </c>
      <c r="AD185" s="93">
        <v>-18910.615680000003</v>
      </c>
      <c r="AF185" s="103">
        <v>9495685.9784687571</v>
      </c>
      <c r="AH185" s="116">
        <v>576</v>
      </c>
      <c r="AI185" s="57"/>
    </row>
    <row r="186" spans="1:35" x14ac:dyDescent="0.25">
      <c r="A186" s="6">
        <v>577</v>
      </c>
      <c r="B186" s="6" t="s">
        <v>173</v>
      </c>
      <c r="C186" s="7">
        <v>10730</v>
      </c>
      <c r="D186" s="7">
        <v>13881448.076258667</v>
      </c>
      <c r="E186" s="7">
        <v>1718995.0439324765</v>
      </c>
      <c r="F186" s="57">
        <v>-327684</v>
      </c>
      <c r="H186" s="39">
        <f t="shared" si="12"/>
        <v>13553764.076258667</v>
      </c>
      <c r="J186" s="71">
        <f t="shared" si="13"/>
        <v>125982.41869365424</v>
      </c>
      <c r="K186" s="35">
        <f t="shared" si="14"/>
        <v>9.3822212712758573E-3</v>
      </c>
      <c r="L186" s="65">
        <f t="shared" si="15"/>
        <v>11.74113874125389</v>
      </c>
      <c r="N186" s="54">
        <v>220281.32260800002</v>
      </c>
      <c r="O186" s="55">
        <v>315176.92800000001</v>
      </c>
      <c r="P186" s="56">
        <f t="shared" si="16"/>
        <v>94895.605391999998</v>
      </c>
      <c r="R186" s="74">
        <f t="shared" si="17"/>
        <v>13648659.681650667</v>
      </c>
      <c r="S186" s="55"/>
      <c r="T186" s="112" t="s">
        <v>173</v>
      </c>
      <c r="U186" s="93">
        <v>10713</v>
      </c>
      <c r="V186" s="93">
        <v>13755465.657565013</v>
      </c>
      <c r="W186" s="93">
        <v>1445339.6169445775</v>
      </c>
      <c r="X186" s="93">
        <v>-327684</v>
      </c>
      <c r="Z186" s="103">
        <v>13427781.657565013</v>
      </c>
      <c r="AB186" s="93">
        <v>220281.32260800002</v>
      </c>
      <c r="AC186" s="93">
        <v>315176.92800000001</v>
      </c>
      <c r="AD186" s="93">
        <v>94895.605391999998</v>
      </c>
      <c r="AF186" s="103">
        <v>13522677.262957012</v>
      </c>
      <c r="AH186" s="116">
        <v>577</v>
      </c>
      <c r="AI186" s="57"/>
    </row>
    <row r="187" spans="1:35" x14ac:dyDescent="0.25">
      <c r="A187" s="6">
        <v>578</v>
      </c>
      <c r="B187" s="6" t="s">
        <v>174</v>
      </c>
      <c r="C187" s="7">
        <v>3435</v>
      </c>
      <c r="D187" s="7">
        <v>12662655.226794051</v>
      </c>
      <c r="E187" s="7">
        <v>3257245.5797208468</v>
      </c>
      <c r="F187" s="57">
        <v>69823</v>
      </c>
      <c r="H187" s="39">
        <f t="shared" si="12"/>
        <v>12732478.226794051</v>
      </c>
      <c r="J187" s="71">
        <f t="shared" si="13"/>
        <v>-246082.97408009507</v>
      </c>
      <c r="K187" s="35">
        <f t="shared" si="14"/>
        <v>-1.8960728409827172E-2</v>
      </c>
      <c r="L187" s="65">
        <f t="shared" si="15"/>
        <v>-71.639876005850098</v>
      </c>
      <c r="N187" s="54">
        <v>49490.592000000004</v>
      </c>
      <c r="O187" s="55">
        <v>78338.397599999997</v>
      </c>
      <c r="P187" s="56">
        <f t="shared" si="16"/>
        <v>28847.805599999992</v>
      </c>
      <c r="R187" s="74">
        <f t="shared" si="17"/>
        <v>12761326.032394052</v>
      </c>
      <c r="S187" s="55"/>
      <c r="T187" s="112" t="s">
        <v>174</v>
      </c>
      <c r="U187" s="93">
        <v>3491</v>
      </c>
      <c r="V187" s="93">
        <v>12908738.200874146</v>
      </c>
      <c r="W187" s="93">
        <v>3208623.4720472726</v>
      </c>
      <c r="X187" s="93">
        <v>69823</v>
      </c>
      <c r="Z187" s="103">
        <v>12978561.200874146</v>
      </c>
      <c r="AB187" s="93">
        <v>49490.592000000004</v>
      </c>
      <c r="AC187" s="93">
        <v>78338.397599999997</v>
      </c>
      <c r="AD187" s="93">
        <v>28847.805599999992</v>
      </c>
      <c r="AF187" s="103">
        <v>13007409.006474147</v>
      </c>
      <c r="AH187" s="116">
        <v>578</v>
      </c>
      <c r="AI187" s="57"/>
    </row>
    <row r="188" spans="1:35" x14ac:dyDescent="0.25">
      <c r="A188" s="6">
        <v>445</v>
      </c>
      <c r="B188" s="6" t="s">
        <v>141</v>
      </c>
      <c r="C188" s="7">
        <v>15285</v>
      </c>
      <c r="D188" s="7">
        <v>28465749.056106273</v>
      </c>
      <c r="E188" s="7">
        <v>469638.61643970548</v>
      </c>
      <c r="F188" s="57">
        <v>-614128</v>
      </c>
      <c r="H188" s="39">
        <f t="shared" si="12"/>
        <v>27851621.056106273</v>
      </c>
      <c r="J188" s="71">
        <f t="shared" si="13"/>
        <v>-870935.30449948087</v>
      </c>
      <c r="K188" s="35">
        <f t="shared" si="14"/>
        <v>-3.0322346436196985E-2</v>
      </c>
      <c r="L188" s="65">
        <f t="shared" si="15"/>
        <v>-56.979738599900614</v>
      </c>
      <c r="N188" s="54">
        <v>214294.26336000004</v>
      </c>
      <c r="O188" s="55">
        <v>190343.4216</v>
      </c>
      <c r="P188" s="56">
        <f t="shared" si="16"/>
        <v>-23950.841760000039</v>
      </c>
      <c r="R188" s="74">
        <f t="shared" si="17"/>
        <v>27827670.214346275</v>
      </c>
      <c r="S188" s="55"/>
      <c r="T188" s="112" t="s">
        <v>141</v>
      </c>
      <c r="U188" s="93">
        <v>15398</v>
      </c>
      <c r="V188" s="93">
        <v>29336684.360605754</v>
      </c>
      <c r="W188" s="93">
        <v>733307.11065923877</v>
      </c>
      <c r="X188" s="93">
        <v>-614128</v>
      </c>
      <c r="Z188" s="103">
        <v>28722556.360605754</v>
      </c>
      <c r="AB188" s="93">
        <v>214294.26336000004</v>
      </c>
      <c r="AC188" s="93">
        <v>190343.4216</v>
      </c>
      <c r="AD188" s="93">
        <v>-23950.841760000039</v>
      </c>
      <c r="AF188" s="103">
        <v>28698605.518845756</v>
      </c>
      <c r="AH188" s="116">
        <v>445</v>
      </c>
      <c r="AI188" s="57"/>
    </row>
    <row r="189" spans="1:35" x14ac:dyDescent="0.25">
      <c r="A189" s="6">
        <v>580</v>
      </c>
      <c r="B189" s="6" t="s">
        <v>175</v>
      </c>
      <c r="C189" s="7">
        <v>4969</v>
      </c>
      <c r="D189" s="7">
        <v>16343073.952279039</v>
      </c>
      <c r="E189" s="7">
        <v>3715429.451627777</v>
      </c>
      <c r="F189" s="57">
        <v>-440406</v>
      </c>
      <c r="H189" s="39">
        <f t="shared" si="12"/>
        <v>15902667.952279039</v>
      </c>
      <c r="J189" s="71">
        <f t="shared" si="13"/>
        <v>-791443.03742350265</v>
      </c>
      <c r="K189" s="35">
        <f t="shared" si="14"/>
        <v>-4.7408516566811484E-2</v>
      </c>
      <c r="L189" s="65">
        <f t="shared" si="15"/>
        <v>-159.27611942513639</v>
      </c>
      <c r="N189" s="54">
        <v>91166.88</v>
      </c>
      <c r="O189" s="55">
        <v>105493.10400000001</v>
      </c>
      <c r="P189" s="56">
        <f t="shared" si="16"/>
        <v>14326.224000000002</v>
      </c>
      <c r="R189" s="74">
        <f t="shared" si="17"/>
        <v>15916994.176279038</v>
      </c>
      <c r="S189" s="55"/>
      <c r="T189" s="112" t="s">
        <v>175</v>
      </c>
      <c r="U189" s="93">
        <v>5126</v>
      </c>
      <c r="V189" s="93">
        <v>17134516.989702541</v>
      </c>
      <c r="W189" s="93">
        <v>3781269.3829538445</v>
      </c>
      <c r="X189" s="93">
        <v>-440406</v>
      </c>
      <c r="Z189" s="103">
        <v>16694110.989702541</v>
      </c>
      <c r="AB189" s="93">
        <v>91166.88</v>
      </c>
      <c r="AC189" s="93">
        <v>105493.10400000001</v>
      </c>
      <c r="AD189" s="93">
        <v>14326.224000000002</v>
      </c>
      <c r="AF189" s="103">
        <v>16708437.213702541</v>
      </c>
      <c r="AH189" s="116">
        <v>580</v>
      </c>
      <c r="AI189" s="57"/>
    </row>
    <row r="190" spans="1:35" x14ac:dyDescent="0.25">
      <c r="A190" s="6">
        <v>581</v>
      </c>
      <c r="B190" s="6" t="s">
        <v>176</v>
      </c>
      <c r="C190" s="7">
        <v>6562</v>
      </c>
      <c r="D190" s="7">
        <v>18618500.417601153</v>
      </c>
      <c r="E190" s="7">
        <v>4695761.2940910878</v>
      </c>
      <c r="F190" s="57">
        <v>-594334</v>
      </c>
      <c r="H190" s="39">
        <f t="shared" si="12"/>
        <v>18024166.417601153</v>
      </c>
      <c r="J190" s="71">
        <f t="shared" si="13"/>
        <v>-238085.56232600287</v>
      </c>
      <c r="K190" s="35">
        <f t="shared" si="14"/>
        <v>-1.3037031938212942E-2</v>
      </c>
      <c r="L190" s="65">
        <f t="shared" si="15"/>
        <v>-36.282469113990075</v>
      </c>
      <c r="N190" s="54">
        <v>119194.18367999999</v>
      </c>
      <c r="O190" s="55">
        <v>175886.95920000001</v>
      </c>
      <c r="P190" s="56">
        <f t="shared" si="16"/>
        <v>56692.775520000025</v>
      </c>
      <c r="R190" s="74">
        <f t="shared" si="17"/>
        <v>18080859.193121154</v>
      </c>
      <c r="S190" s="55"/>
      <c r="T190" s="112" t="s">
        <v>176</v>
      </c>
      <c r="U190" s="93">
        <v>6692</v>
      </c>
      <c r="V190" s="93">
        <v>18856585.979927156</v>
      </c>
      <c r="W190" s="93">
        <v>4678537.9067314304</v>
      </c>
      <c r="X190" s="93">
        <v>-594334</v>
      </c>
      <c r="Z190" s="103">
        <v>18262251.979927156</v>
      </c>
      <c r="AB190" s="93">
        <v>119194.18367999999</v>
      </c>
      <c r="AC190" s="93">
        <v>175886.95920000001</v>
      </c>
      <c r="AD190" s="93">
        <v>56692.775520000025</v>
      </c>
      <c r="AF190" s="103">
        <v>18318944.755447157</v>
      </c>
      <c r="AH190" s="116">
        <v>581</v>
      </c>
      <c r="AI190" s="57"/>
    </row>
    <row r="191" spans="1:35" x14ac:dyDescent="0.25">
      <c r="A191" s="6">
        <v>599</v>
      </c>
      <c r="B191" s="6" t="s">
        <v>184</v>
      </c>
      <c r="C191" s="7">
        <v>11084</v>
      </c>
      <c r="D191" s="7">
        <v>26402489.255760666</v>
      </c>
      <c r="E191" s="7">
        <v>7354341.2217376018</v>
      </c>
      <c r="F191" s="57">
        <v>-565271</v>
      </c>
      <c r="H191" s="39">
        <f t="shared" si="12"/>
        <v>25837218.255760666</v>
      </c>
      <c r="J191" s="71">
        <f t="shared" si="13"/>
        <v>6771.2094488851726</v>
      </c>
      <c r="K191" s="35">
        <f t="shared" si="14"/>
        <v>2.6214062175327333E-4</v>
      </c>
      <c r="L191" s="65">
        <f t="shared" si="15"/>
        <v>0.61089944504557669</v>
      </c>
      <c r="N191" s="54">
        <v>589615.28448000003</v>
      </c>
      <c r="O191" s="55">
        <v>96441.535199999998</v>
      </c>
      <c r="P191" s="56">
        <f t="shared" si="16"/>
        <v>-493173.74928000005</v>
      </c>
      <c r="R191" s="74">
        <f t="shared" si="17"/>
        <v>25344044.506480668</v>
      </c>
      <c r="S191" s="55"/>
      <c r="T191" s="112" t="s">
        <v>184</v>
      </c>
      <c r="U191" s="93">
        <v>11067</v>
      </c>
      <c r="V191" s="93">
        <v>26395718.046311781</v>
      </c>
      <c r="W191" s="93">
        <v>6954542.774770733</v>
      </c>
      <c r="X191" s="93">
        <v>-565271</v>
      </c>
      <c r="Z191" s="103">
        <v>25830447.046311781</v>
      </c>
      <c r="AB191" s="93">
        <v>589615.28448000003</v>
      </c>
      <c r="AC191" s="93">
        <v>96441.535199999998</v>
      </c>
      <c r="AD191" s="93">
        <v>-493173.74928000005</v>
      </c>
      <c r="AF191" s="103">
        <v>25337273.297031783</v>
      </c>
      <c r="AH191" s="116">
        <v>599</v>
      </c>
      <c r="AI191" s="57"/>
    </row>
    <row r="192" spans="1:35" x14ac:dyDescent="0.25">
      <c r="A192" s="6">
        <v>583</v>
      </c>
      <c r="B192" s="6" t="s">
        <v>177</v>
      </c>
      <c r="C192" s="6">
        <v>958</v>
      </c>
      <c r="D192" s="7">
        <v>4307733.8862609398</v>
      </c>
      <c r="E192" s="7">
        <v>533034.06556389411</v>
      </c>
      <c r="F192" s="57">
        <v>-165245</v>
      </c>
      <c r="H192" s="39">
        <f t="shared" si="12"/>
        <v>4142488.8862609398</v>
      </c>
      <c r="J192" s="71">
        <f t="shared" si="13"/>
        <v>181648.83043592656</v>
      </c>
      <c r="K192" s="35">
        <f t="shared" si="14"/>
        <v>4.5861187999445857E-2</v>
      </c>
      <c r="L192" s="65">
        <f t="shared" si="15"/>
        <v>189.61255786631165</v>
      </c>
      <c r="N192" s="54">
        <v>0</v>
      </c>
      <c r="O192" s="55">
        <v>100283.568</v>
      </c>
      <c r="P192" s="56">
        <f t="shared" si="16"/>
        <v>100283.568</v>
      </c>
      <c r="R192" s="74">
        <f t="shared" si="17"/>
        <v>4242772.4542609397</v>
      </c>
      <c r="S192" s="55"/>
      <c r="T192" s="112" t="s">
        <v>177</v>
      </c>
      <c r="U192" s="93">
        <v>951</v>
      </c>
      <c r="V192" s="93">
        <v>4126085.0558250132</v>
      </c>
      <c r="W192" s="93">
        <v>522158.71023255849</v>
      </c>
      <c r="X192" s="93">
        <v>-165245</v>
      </c>
      <c r="Z192" s="103">
        <v>3960840.0558250132</v>
      </c>
      <c r="AB192" s="93">
        <v>0</v>
      </c>
      <c r="AC192" s="93">
        <v>100283.568</v>
      </c>
      <c r="AD192" s="93">
        <v>100283.568</v>
      </c>
      <c r="AF192" s="103">
        <v>4061123.6238250132</v>
      </c>
      <c r="AH192" s="116">
        <v>583</v>
      </c>
      <c r="AI192" s="57"/>
    </row>
    <row r="193" spans="1:35" x14ac:dyDescent="0.25">
      <c r="A193" s="6">
        <v>854</v>
      </c>
      <c r="B193" s="6" t="s">
        <v>263</v>
      </c>
      <c r="C193" s="7">
        <v>3510</v>
      </c>
      <c r="D193" s="7">
        <v>14995304.212370079</v>
      </c>
      <c r="E193" s="7">
        <v>2399515.414782051</v>
      </c>
      <c r="F193" s="57">
        <v>-265991</v>
      </c>
      <c r="H193" s="39">
        <f t="shared" si="12"/>
        <v>14729313.212370079</v>
      </c>
      <c r="J193" s="71">
        <f t="shared" si="13"/>
        <v>-381394.33503469266</v>
      </c>
      <c r="K193" s="35">
        <f t="shared" si="14"/>
        <v>-2.5240005065162965E-2</v>
      </c>
      <c r="L193" s="65">
        <f t="shared" si="15"/>
        <v>-108.65935471073865</v>
      </c>
      <c r="N193" s="54">
        <v>70914.808799999999</v>
      </c>
      <c r="O193" s="55">
        <v>6511.92</v>
      </c>
      <c r="P193" s="56">
        <f t="shared" si="16"/>
        <v>-64402.888800000001</v>
      </c>
      <c r="R193" s="74">
        <f t="shared" si="17"/>
        <v>14664910.323570078</v>
      </c>
      <c r="S193" s="55"/>
      <c r="T193" s="112" t="s">
        <v>263</v>
      </c>
      <c r="U193" s="93">
        <v>3565</v>
      </c>
      <c r="V193" s="93">
        <v>15376698.547404772</v>
      </c>
      <c r="W193" s="93">
        <v>2567089.9503091346</v>
      </c>
      <c r="X193" s="93">
        <v>-265991</v>
      </c>
      <c r="Z193" s="103">
        <v>15110707.547404772</v>
      </c>
      <c r="AB193" s="93">
        <v>70914.808799999999</v>
      </c>
      <c r="AC193" s="93">
        <v>6511.92</v>
      </c>
      <c r="AD193" s="93">
        <v>-64402.888800000001</v>
      </c>
      <c r="AF193" s="103">
        <v>15046304.658604771</v>
      </c>
      <c r="AH193" s="116">
        <v>854</v>
      </c>
      <c r="AI193" s="57"/>
    </row>
    <row r="194" spans="1:35" x14ac:dyDescent="0.25">
      <c r="A194" s="6">
        <v>584</v>
      </c>
      <c r="B194" s="6" t="s">
        <v>178</v>
      </c>
      <c r="C194" s="7">
        <v>2860</v>
      </c>
      <c r="D194" s="7">
        <v>11180885.522110851</v>
      </c>
      <c r="E194" s="7">
        <v>3380006.6155048469</v>
      </c>
      <c r="F194" s="57">
        <v>166732</v>
      </c>
      <c r="H194" s="39">
        <f t="shared" si="12"/>
        <v>11347617.522110851</v>
      </c>
      <c r="J194" s="71">
        <f t="shared" si="13"/>
        <v>-21836.544382933527</v>
      </c>
      <c r="K194" s="35">
        <f t="shared" si="14"/>
        <v>-1.9206326227471781E-3</v>
      </c>
      <c r="L194" s="65">
        <f t="shared" si="15"/>
        <v>-7.6351553786480864</v>
      </c>
      <c r="N194" s="54">
        <v>27350.063999999998</v>
      </c>
      <c r="O194" s="55">
        <v>19535.760000000002</v>
      </c>
      <c r="P194" s="56">
        <f t="shared" si="16"/>
        <v>-7814.3039999999964</v>
      </c>
      <c r="R194" s="74">
        <f t="shared" si="17"/>
        <v>11339803.218110852</v>
      </c>
      <c r="S194" s="55"/>
      <c r="T194" s="112" t="s">
        <v>178</v>
      </c>
      <c r="U194" s="93">
        <v>2907</v>
      </c>
      <c r="V194" s="93">
        <v>11202722.066493785</v>
      </c>
      <c r="W194" s="93">
        <v>3459466.786952381</v>
      </c>
      <c r="X194" s="93">
        <v>166732</v>
      </c>
      <c r="Z194" s="103">
        <v>11369454.066493785</v>
      </c>
      <c r="AB194" s="93">
        <v>27350.063999999998</v>
      </c>
      <c r="AC194" s="93">
        <v>19535.760000000002</v>
      </c>
      <c r="AD194" s="93">
        <v>-7814.3039999999964</v>
      </c>
      <c r="AF194" s="103">
        <v>11361639.762493785</v>
      </c>
      <c r="AH194" s="116">
        <v>584</v>
      </c>
      <c r="AI194" s="57"/>
    </row>
    <row r="195" spans="1:35" x14ac:dyDescent="0.25">
      <c r="A195" s="6">
        <v>588</v>
      </c>
      <c r="B195" s="6" t="s">
        <v>179</v>
      </c>
      <c r="C195" s="7">
        <v>1739</v>
      </c>
      <c r="D195" s="7">
        <v>6124716.7045359761</v>
      </c>
      <c r="E195" s="7">
        <v>1721559.5955508489</v>
      </c>
      <c r="F195" s="57">
        <v>-368105</v>
      </c>
      <c r="H195" s="39">
        <f t="shared" si="12"/>
        <v>5756611.7045359761</v>
      </c>
      <c r="J195" s="71">
        <f t="shared" si="13"/>
        <v>-65938.125260172412</v>
      </c>
      <c r="K195" s="35">
        <f t="shared" si="14"/>
        <v>-1.132461330304853E-2</v>
      </c>
      <c r="L195" s="65">
        <f t="shared" si="15"/>
        <v>-37.917265819535601</v>
      </c>
      <c r="N195" s="54">
        <v>36076.036800000002</v>
      </c>
      <c r="O195" s="55">
        <v>29954.832000000002</v>
      </c>
      <c r="P195" s="56">
        <f t="shared" si="16"/>
        <v>-6121.2047999999995</v>
      </c>
      <c r="R195" s="74">
        <f t="shared" si="17"/>
        <v>5750490.4997359756</v>
      </c>
      <c r="S195" s="55"/>
      <c r="T195" s="112" t="s">
        <v>179</v>
      </c>
      <c r="U195" s="93">
        <v>1796</v>
      </c>
      <c r="V195" s="93">
        <v>6190654.8297961485</v>
      </c>
      <c r="W195" s="93">
        <v>1664925.4264990478</v>
      </c>
      <c r="X195" s="93">
        <v>-368105</v>
      </c>
      <c r="Z195" s="103">
        <v>5822549.8297961485</v>
      </c>
      <c r="AB195" s="93">
        <v>36076.036800000002</v>
      </c>
      <c r="AC195" s="93">
        <v>29954.832000000002</v>
      </c>
      <c r="AD195" s="93">
        <v>-6121.2047999999995</v>
      </c>
      <c r="AF195" s="103">
        <v>5816428.624996148</v>
      </c>
      <c r="AH195" s="116">
        <v>588</v>
      </c>
      <c r="AI195" s="57"/>
    </row>
    <row r="196" spans="1:35" x14ac:dyDescent="0.25">
      <c r="A196" s="6">
        <v>592</v>
      </c>
      <c r="B196" s="6" t="s">
        <v>180</v>
      </c>
      <c r="C196" s="7">
        <v>3920</v>
      </c>
      <c r="D196" s="7">
        <v>9800275.4489352833</v>
      </c>
      <c r="E196" s="7">
        <v>2845356.6584003381</v>
      </c>
      <c r="F196" s="57">
        <v>-112727</v>
      </c>
      <c r="H196" s="39">
        <f t="shared" si="12"/>
        <v>9687548.4489352833</v>
      </c>
      <c r="J196" s="71">
        <f t="shared" si="13"/>
        <v>-596264.98074188642</v>
      </c>
      <c r="K196" s="35">
        <f t="shared" si="14"/>
        <v>-5.7980921651221012E-2</v>
      </c>
      <c r="L196" s="65">
        <f t="shared" si="15"/>
        <v>-152.10841345456285</v>
      </c>
      <c r="N196" s="54">
        <v>46937.91936</v>
      </c>
      <c r="O196" s="55">
        <v>171979.80720000001</v>
      </c>
      <c r="P196" s="56">
        <f t="shared" si="16"/>
        <v>125041.88784000001</v>
      </c>
      <c r="R196" s="74">
        <f t="shared" si="17"/>
        <v>9812590.3367752843</v>
      </c>
      <c r="S196" s="55"/>
      <c r="T196" s="112" t="s">
        <v>180</v>
      </c>
      <c r="U196" s="93">
        <v>3981</v>
      </c>
      <c r="V196" s="93">
        <v>10396540.42967717</v>
      </c>
      <c r="W196" s="93">
        <v>2983839.441991529</v>
      </c>
      <c r="X196" s="93">
        <v>-112727</v>
      </c>
      <c r="Z196" s="103">
        <v>10283813.42967717</v>
      </c>
      <c r="AB196" s="93">
        <v>46937.91936</v>
      </c>
      <c r="AC196" s="93">
        <v>171979.80720000001</v>
      </c>
      <c r="AD196" s="93">
        <v>125041.88784000001</v>
      </c>
      <c r="AF196" s="103">
        <v>10408855.317517171</v>
      </c>
      <c r="AH196" s="116">
        <v>592</v>
      </c>
      <c r="AI196" s="57"/>
    </row>
    <row r="197" spans="1:35" x14ac:dyDescent="0.25">
      <c r="A197" s="6">
        <v>593</v>
      </c>
      <c r="B197" s="6" t="s">
        <v>181</v>
      </c>
      <c r="C197" s="7">
        <v>18220</v>
      </c>
      <c r="D197" s="7">
        <v>48250752.731879093</v>
      </c>
      <c r="E197" s="7">
        <v>9569942.8916004021</v>
      </c>
      <c r="F197" s="57">
        <v>-2070214</v>
      </c>
      <c r="H197" s="39">
        <f t="shared" si="12"/>
        <v>46180538.731879093</v>
      </c>
      <c r="J197" s="71">
        <f t="shared" si="13"/>
        <v>-2373439.3633295298</v>
      </c>
      <c r="K197" s="35">
        <f t="shared" si="14"/>
        <v>-4.8882490301319803E-2</v>
      </c>
      <c r="L197" s="65">
        <f t="shared" si="15"/>
        <v>-130.26560720798736</v>
      </c>
      <c r="N197" s="54">
        <v>213434.68992000003</v>
      </c>
      <c r="O197" s="55">
        <v>154983.696</v>
      </c>
      <c r="P197" s="56">
        <f t="shared" si="16"/>
        <v>-58450.993920000037</v>
      </c>
      <c r="R197" s="74">
        <f t="shared" si="17"/>
        <v>46122087.737959094</v>
      </c>
      <c r="S197" s="55"/>
      <c r="T197" s="112" t="s">
        <v>181</v>
      </c>
      <c r="U197" s="93">
        <v>18475</v>
      </c>
      <c r="V197" s="93">
        <v>50624192.095208623</v>
      </c>
      <c r="W197" s="93">
        <v>9788559.8975854591</v>
      </c>
      <c r="X197" s="93">
        <v>-2070214</v>
      </c>
      <c r="Z197" s="103">
        <v>48553978.095208623</v>
      </c>
      <c r="AB197" s="93">
        <v>213434.68992000003</v>
      </c>
      <c r="AC197" s="93">
        <v>154983.696</v>
      </c>
      <c r="AD197" s="93">
        <v>-58450.993920000037</v>
      </c>
      <c r="AF197" s="103">
        <v>48495527.101288624</v>
      </c>
      <c r="AH197" s="116">
        <v>593</v>
      </c>
      <c r="AI197" s="57"/>
    </row>
    <row r="198" spans="1:35" x14ac:dyDescent="0.25">
      <c r="A198" s="6">
        <v>595</v>
      </c>
      <c r="B198" s="6" t="s">
        <v>182</v>
      </c>
      <c r="C198" s="7">
        <v>4624</v>
      </c>
      <c r="D198" s="7">
        <v>19960448.544518203</v>
      </c>
      <c r="E198" s="7">
        <v>4924506.7553097457</v>
      </c>
      <c r="F198" s="57">
        <v>-9372</v>
      </c>
      <c r="H198" s="39">
        <f t="shared" si="12"/>
        <v>19951076.544518203</v>
      </c>
      <c r="J198" s="71">
        <f t="shared" si="13"/>
        <v>-29050.441425718367</v>
      </c>
      <c r="K198" s="35">
        <f t="shared" si="14"/>
        <v>-1.4539668064249762E-3</v>
      </c>
      <c r="L198" s="65">
        <f t="shared" si="15"/>
        <v>-6.2825349104062216</v>
      </c>
      <c r="N198" s="54">
        <v>60586.903679999996</v>
      </c>
      <c r="O198" s="55">
        <v>162863.11920000002</v>
      </c>
      <c r="P198" s="56">
        <f t="shared" si="16"/>
        <v>102276.21552000003</v>
      </c>
      <c r="R198" s="74">
        <f t="shared" si="17"/>
        <v>20053352.760038201</v>
      </c>
      <c r="S198" s="55"/>
      <c r="T198" s="112" t="s">
        <v>182</v>
      </c>
      <c r="U198" s="93">
        <v>4697</v>
      </c>
      <c r="V198" s="93">
        <v>19989498.985943921</v>
      </c>
      <c r="W198" s="93">
        <v>4913831.6164318072</v>
      </c>
      <c r="X198" s="93">
        <v>-9372</v>
      </c>
      <c r="Z198" s="103">
        <v>19980126.985943921</v>
      </c>
      <c r="AB198" s="93">
        <v>60586.903679999996</v>
      </c>
      <c r="AC198" s="93">
        <v>162863.11920000002</v>
      </c>
      <c r="AD198" s="93">
        <v>102276.21552000003</v>
      </c>
      <c r="AF198" s="103">
        <v>20082403.201463919</v>
      </c>
      <c r="AH198" s="116">
        <v>595</v>
      </c>
      <c r="AI198" s="57"/>
    </row>
    <row r="199" spans="1:35" x14ac:dyDescent="0.25">
      <c r="A199" s="6">
        <v>598</v>
      </c>
      <c r="B199" s="6" t="s">
        <v>183</v>
      </c>
      <c r="C199" s="7">
        <v>19379</v>
      </c>
      <c r="D199" s="7">
        <v>38028405.014873222</v>
      </c>
      <c r="E199" s="7">
        <v>3393205.2260298003</v>
      </c>
      <c r="F199" s="57">
        <v>902190</v>
      </c>
      <c r="H199" s="39">
        <f t="shared" si="12"/>
        <v>38930595.014873222</v>
      </c>
      <c r="J199" s="71">
        <f t="shared" si="13"/>
        <v>-537357.1322940588</v>
      </c>
      <c r="K199" s="35">
        <f t="shared" si="14"/>
        <v>-1.3615024420075627E-2</v>
      </c>
      <c r="L199" s="65">
        <f t="shared" si="15"/>
        <v>-27.728837003666793</v>
      </c>
      <c r="N199" s="54">
        <v>218422.82063999996</v>
      </c>
      <c r="O199" s="55">
        <v>1043795.6568</v>
      </c>
      <c r="P199" s="56">
        <f t="shared" si="16"/>
        <v>825372.83616000006</v>
      </c>
      <c r="R199" s="74">
        <f t="shared" si="17"/>
        <v>39755967.851033218</v>
      </c>
      <c r="S199" s="55"/>
      <c r="T199" s="112" t="s">
        <v>183</v>
      </c>
      <c r="U199" s="93">
        <v>19377</v>
      </c>
      <c r="V199" s="93">
        <v>38565762.14716728</v>
      </c>
      <c r="W199" s="93">
        <v>3267696.0343491724</v>
      </c>
      <c r="X199" s="93">
        <v>902190</v>
      </c>
      <c r="Z199" s="103">
        <v>39467952.14716728</v>
      </c>
      <c r="AB199" s="93">
        <v>218422.82063999996</v>
      </c>
      <c r="AC199" s="93">
        <v>1043795.6568</v>
      </c>
      <c r="AD199" s="93">
        <v>825372.83616000006</v>
      </c>
      <c r="AF199" s="103">
        <v>40293324.983327277</v>
      </c>
      <c r="AH199" s="116">
        <v>598</v>
      </c>
      <c r="AI199" s="57"/>
    </row>
    <row r="200" spans="1:35" x14ac:dyDescent="0.25">
      <c r="A200" s="6">
        <v>601</v>
      </c>
      <c r="B200" s="6" t="s">
        <v>185</v>
      </c>
      <c r="C200" s="7">
        <v>4127</v>
      </c>
      <c r="D200" s="7">
        <v>16164382.529804174</v>
      </c>
      <c r="E200" s="7">
        <v>4009682.4666616069</v>
      </c>
      <c r="F200" s="57">
        <v>644090</v>
      </c>
      <c r="H200" s="39">
        <f t="shared" si="12"/>
        <v>16808472.529804174</v>
      </c>
      <c r="J200" s="71">
        <f t="shared" si="13"/>
        <v>166633.70822670311</v>
      </c>
      <c r="K200" s="35">
        <f t="shared" si="14"/>
        <v>1.001293847472247E-2</v>
      </c>
      <c r="L200" s="65">
        <f t="shared" si="15"/>
        <v>40.376474006954957</v>
      </c>
      <c r="N200" s="54">
        <v>46950.943200000002</v>
      </c>
      <c r="O200" s="55">
        <v>4393722.6623999998</v>
      </c>
      <c r="P200" s="56">
        <f t="shared" si="16"/>
        <v>4346771.7192000002</v>
      </c>
      <c r="R200" s="74">
        <f t="shared" si="17"/>
        <v>21155244.249004174</v>
      </c>
      <c r="S200" s="55"/>
      <c r="T200" s="112" t="s">
        <v>185</v>
      </c>
      <c r="U200" s="93">
        <v>4202</v>
      </c>
      <c r="V200" s="93">
        <v>15997748.821577471</v>
      </c>
      <c r="W200" s="93">
        <v>3967760.8819809528</v>
      </c>
      <c r="X200" s="93">
        <v>644090</v>
      </c>
      <c r="Z200" s="103">
        <v>16641838.821577471</v>
      </c>
      <c r="AB200" s="93">
        <v>46950.943200000002</v>
      </c>
      <c r="AC200" s="93">
        <v>4393722.6623999998</v>
      </c>
      <c r="AD200" s="93">
        <v>4346771.7192000002</v>
      </c>
      <c r="AF200" s="103">
        <v>20988610.540777471</v>
      </c>
      <c r="AH200" s="116">
        <v>601</v>
      </c>
      <c r="AI200" s="57"/>
    </row>
    <row r="201" spans="1:35" x14ac:dyDescent="0.25">
      <c r="A201" s="6">
        <v>604</v>
      </c>
      <c r="B201" s="6" t="s">
        <v>186</v>
      </c>
      <c r="C201" s="7">
        <v>19237</v>
      </c>
      <c r="D201" s="7">
        <v>13530710.339300143</v>
      </c>
      <c r="E201" s="7">
        <v>-2864745.8048809557</v>
      </c>
      <c r="F201" s="57">
        <v>-2230793</v>
      </c>
      <c r="H201" s="39">
        <f t="shared" si="12"/>
        <v>11299917.339300143</v>
      </c>
      <c r="J201" s="71">
        <f t="shared" si="13"/>
        <v>-51683.461111210287</v>
      </c>
      <c r="K201" s="35">
        <f t="shared" si="14"/>
        <v>-4.5529667594844782E-3</v>
      </c>
      <c r="L201" s="65">
        <f t="shared" si="15"/>
        <v>-2.6866694968659504</v>
      </c>
      <c r="N201" s="54">
        <v>1366370.1259199998</v>
      </c>
      <c r="O201" s="55">
        <v>169309.92</v>
      </c>
      <c r="P201" s="56">
        <f t="shared" si="16"/>
        <v>-1197060.2059199999</v>
      </c>
      <c r="R201" s="74">
        <f t="shared" si="17"/>
        <v>10102857.133380143</v>
      </c>
      <c r="S201" s="55"/>
      <c r="T201" s="112" t="s">
        <v>186</v>
      </c>
      <c r="U201" s="93">
        <v>19163</v>
      </c>
      <c r="V201" s="93">
        <v>13582393.800411353</v>
      </c>
      <c r="W201" s="93">
        <v>-2925456.844153374</v>
      </c>
      <c r="X201" s="93">
        <v>-2230793</v>
      </c>
      <c r="Z201" s="103">
        <v>11351600.800411353</v>
      </c>
      <c r="AB201" s="93">
        <v>1366370.1259199998</v>
      </c>
      <c r="AC201" s="93">
        <v>169309.92</v>
      </c>
      <c r="AD201" s="93">
        <v>-1197060.2059199999</v>
      </c>
      <c r="AF201" s="103">
        <v>10154540.594491353</v>
      </c>
      <c r="AH201" s="116">
        <v>604</v>
      </c>
      <c r="AI201" s="57"/>
    </row>
    <row r="202" spans="1:35" x14ac:dyDescent="0.25">
      <c r="A202" s="6">
        <v>607</v>
      </c>
      <c r="B202" s="6" t="s">
        <v>187</v>
      </c>
      <c r="C202" s="7">
        <v>4414</v>
      </c>
      <c r="D202" s="7">
        <v>14711648.192664742</v>
      </c>
      <c r="E202" s="7">
        <v>4792470.5881139422</v>
      </c>
      <c r="F202" s="57">
        <v>-354774</v>
      </c>
      <c r="H202" s="39">
        <f t="shared" si="12"/>
        <v>14356874.192664742</v>
      </c>
      <c r="J202" s="71">
        <f t="shared" si="13"/>
        <v>-180706.53986232914</v>
      </c>
      <c r="K202" s="35">
        <f t="shared" si="14"/>
        <v>-1.2430303445057248E-2</v>
      </c>
      <c r="L202" s="65">
        <f t="shared" si="15"/>
        <v>-40.939406402883812</v>
      </c>
      <c r="N202" s="54">
        <v>68349.11232</v>
      </c>
      <c r="O202" s="55">
        <v>20903.263200000001</v>
      </c>
      <c r="P202" s="56">
        <f t="shared" si="16"/>
        <v>-47445.849119999999</v>
      </c>
      <c r="R202" s="74">
        <f t="shared" si="17"/>
        <v>14309428.343544742</v>
      </c>
      <c r="S202" s="55"/>
      <c r="T202" s="112" t="s">
        <v>187</v>
      </c>
      <c r="U202" s="93">
        <v>4514</v>
      </c>
      <c r="V202" s="93">
        <v>14892354.732527072</v>
      </c>
      <c r="W202" s="93">
        <v>4871361.7109254319</v>
      </c>
      <c r="X202" s="93">
        <v>-354774</v>
      </c>
      <c r="Z202" s="103">
        <v>14537580.732527072</v>
      </c>
      <c r="AB202" s="93">
        <v>68349.11232</v>
      </c>
      <c r="AC202" s="93">
        <v>20903.263200000001</v>
      </c>
      <c r="AD202" s="93">
        <v>-47445.849119999999</v>
      </c>
      <c r="AF202" s="103">
        <v>14490134.883407071</v>
      </c>
      <c r="AH202" s="116">
        <v>607</v>
      </c>
      <c r="AI202" s="57"/>
    </row>
    <row r="203" spans="1:35" x14ac:dyDescent="0.25">
      <c r="A203" s="6">
        <v>608</v>
      </c>
      <c r="B203" s="6" t="s">
        <v>188</v>
      </c>
      <c r="C203" s="7">
        <v>2166</v>
      </c>
      <c r="D203" s="7">
        <v>6712994.1722956598</v>
      </c>
      <c r="E203" s="7">
        <v>2002779.2369669857</v>
      </c>
      <c r="F203" s="57">
        <v>298604</v>
      </c>
      <c r="H203" s="39">
        <f t="shared" si="12"/>
        <v>7011598.1722956598</v>
      </c>
      <c r="J203" s="71">
        <f t="shared" si="13"/>
        <v>-677426.8373125447</v>
      </c>
      <c r="K203" s="35">
        <f t="shared" si="14"/>
        <v>-8.8103086732847433E-2</v>
      </c>
      <c r="L203" s="65">
        <f t="shared" si="15"/>
        <v>-312.7547725358009</v>
      </c>
      <c r="N203" s="54">
        <v>121798.95168</v>
      </c>
      <c r="O203" s="55">
        <v>87259.728000000003</v>
      </c>
      <c r="P203" s="56">
        <f t="shared" si="16"/>
        <v>-34539.223679999996</v>
      </c>
      <c r="R203" s="74">
        <f t="shared" si="17"/>
        <v>6977058.94861566</v>
      </c>
      <c r="S203" s="55"/>
      <c r="T203" s="112" t="s">
        <v>188</v>
      </c>
      <c r="U203" s="93">
        <v>2233</v>
      </c>
      <c r="V203" s="93">
        <v>7390421.0096082045</v>
      </c>
      <c r="W203" s="93">
        <v>2010376.6460526837</v>
      </c>
      <c r="X203" s="93">
        <v>298604</v>
      </c>
      <c r="Z203" s="103">
        <v>7689025.0096082045</v>
      </c>
      <c r="AB203" s="93">
        <v>121798.95168</v>
      </c>
      <c r="AC203" s="93">
        <v>87259.728000000003</v>
      </c>
      <c r="AD203" s="93">
        <v>-34539.223679999996</v>
      </c>
      <c r="AF203" s="103">
        <v>7654485.7859282047</v>
      </c>
      <c r="AH203" s="116">
        <v>608</v>
      </c>
      <c r="AI203" s="57"/>
    </row>
    <row r="204" spans="1:35" x14ac:dyDescent="0.25">
      <c r="A204" s="6">
        <v>609</v>
      </c>
      <c r="B204" s="6" t="s">
        <v>189</v>
      </c>
      <c r="C204" s="7">
        <v>84587</v>
      </c>
      <c r="D204" s="7">
        <v>143134898.85827452</v>
      </c>
      <c r="E204" s="7">
        <v>26880926.659304015</v>
      </c>
      <c r="F204" s="57">
        <v>-5655972</v>
      </c>
      <c r="H204" s="39">
        <f t="shared" si="12"/>
        <v>137478926.85827452</v>
      </c>
      <c r="J204" s="71">
        <f t="shared" si="13"/>
        <v>-4572759.9272449911</v>
      </c>
      <c r="K204" s="35">
        <f t="shared" si="14"/>
        <v>-3.2190817516650073E-2</v>
      </c>
      <c r="L204" s="65">
        <f t="shared" si="15"/>
        <v>-54.059842851088121</v>
      </c>
      <c r="N204" s="54">
        <v>4089916.8491039989</v>
      </c>
      <c r="O204" s="55">
        <v>1206072.7031999999</v>
      </c>
      <c r="P204" s="56">
        <f t="shared" si="16"/>
        <v>-2883844.145903999</v>
      </c>
      <c r="R204" s="74">
        <f t="shared" si="17"/>
        <v>134595082.71237051</v>
      </c>
      <c r="S204" s="55"/>
      <c r="T204" s="112" t="s">
        <v>189</v>
      </c>
      <c r="U204" s="93">
        <v>85059</v>
      </c>
      <c r="V204" s="93">
        <v>147707658.78551951</v>
      </c>
      <c r="W204" s="93">
        <v>27892317.921608061</v>
      </c>
      <c r="X204" s="93">
        <v>-5655972</v>
      </c>
      <c r="Z204" s="103">
        <v>142051686.78551951</v>
      </c>
      <c r="AB204" s="93">
        <v>4089916.8491039989</v>
      </c>
      <c r="AC204" s="93">
        <v>1206072.7031999999</v>
      </c>
      <c r="AD204" s="93">
        <v>-2883844.145903999</v>
      </c>
      <c r="AF204" s="103">
        <v>139167842.63961551</v>
      </c>
      <c r="AH204" s="116">
        <v>609</v>
      </c>
      <c r="AI204" s="57"/>
    </row>
    <row r="205" spans="1:35" x14ac:dyDescent="0.25">
      <c r="A205" s="6">
        <v>611</v>
      </c>
      <c r="B205" s="6" t="s">
        <v>190</v>
      </c>
      <c r="C205" s="7">
        <v>5121</v>
      </c>
      <c r="D205" s="7">
        <v>6449906.3506706469</v>
      </c>
      <c r="E205" s="7">
        <v>921209.7564687148</v>
      </c>
      <c r="F205" s="57">
        <v>-1149589</v>
      </c>
      <c r="H205" s="39">
        <f t="shared" si="12"/>
        <v>5300317.3506706469</v>
      </c>
      <c r="J205" s="71">
        <f t="shared" si="13"/>
        <v>-420201.15507213026</v>
      </c>
      <c r="K205" s="35">
        <f t="shared" si="14"/>
        <v>-7.3455081851460505E-2</v>
      </c>
      <c r="L205" s="65">
        <f t="shared" si="15"/>
        <v>-82.054511828184005</v>
      </c>
      <c r="N205" s="54">
        <v>249484.67903999996</v>
      </c>
      <c r="O205" s="55">
        <v>121121.71199999998</v>
      </c>
      <c r="P205" s="56">
        <f t="shared" si="16"/>
        <v>-128362.96703999997</v>
      </c>
      <c r="R205" s="74">
        <f t="shared" si="17"/>
        <v>5171954.3836306473</v>
      </c>
      <c r="S205" s="55"/>
      <c r="T205" s="112" t="s">
        <v>190</v>
      </c>
      <c r="U205" s="93">
        <v>5108</v>
      </c>
      <c r="V205" s="93">
        <v>6870107.5057427771</v>
      </c>
      <c r="W205" s="93">
        <v>1148815.8857756082</v>
      </c>
      <c r="X205" s="93">
        <v>-1149589</v>
      </c>
      <c r="Z205" s="103">
        <v>5720518.5057427771</v>
      </c>
      <c r="AB205" s="93">
        <v>249484.67903999996</v>
      </c>
      <c r="AC205" s="93">
        <v>121121.71199999998</v>
      </c>
      <c r="AD205" s="93">
        <v>-128362.96703999997</v>
      </c>
      <c r="AF205" s="103">
        <v>5592155.5387027776</v>
      </c>
      <c r="AH205" s="116">
        <v>611</v>
      </c>
      <c r="AI205" s="57"/>
    </row>
    <row r="206" spans="1:35" x14ac:dyDescent="0.25">
      <c r="A206" s="6">
        <v>638</v>
      </c>
      <c r="B206" s="6" t="s">
        <v>204</v>
      </c>
      <c r="C206" s="7">
        <v>50159</v>
      </c>
      <c r="D206" s="7">
        <v>53823697.158089094</v>
      </c>
      <c r="E206" s="7">
        <v>-6063982.917720085</v>
      </c>
      <c r="F206" s="57">
        <v>-2473781</v>
      </c>
      <c r="H206" s="39">
        <f t="shared" si="12"/>
        <v>51349916.158089094</v>
      </c>
      <c r="J206" s="71">
        <f t="shared" si="13"/>
        <v>925002.54307032377</v>
      </c>
      <c r="K206" s="35">
        <f t="shared" si="14"/>
        <v>1.8344157218244932E-2</v>
      </c>
      <c r="L206" s="65">
        <f t="shared" si="15"/>
        <v>18.441407186553235</v>
      </c>
      <c r="N206" s="54">
        <v>997938.71616000007</v>
      </c>
      <c r="O206" s="55">
        <v>786705.05520000006</v>
      </c>
      <c r="P206" s="56">
        <f t="shared" si="16"/>
        <v>-211233.66096000001</v>
      </c>
      <c r="R206" s="74">
        <f t="shared" si="17"/>
        <v>51138682.497129098</v>
      </c>
      <c r="S206" s="55"/>
      <c r="T206" s="112" t="s">
        <v>204</v>
      </c>
      <c r="U206" s="93">
        <v>50144</v>
      </c>
      <c r="V206" s="93">
        <v>52898694.61501877</v>
      </c>
      <c r="W206" s="93">
        <v>-7894583.4840382272</v>
      </c>
      <c r="X206" s="93">
        <v>-2473781</v>
      </c>
      <c r="Z206" s="103">
        <v>50424913.61501877</v>
      </c>
      <c r="AB206" s="93">
        <v>997938.71616000007</v>
      </c>
      <c r="AC206" s="93">
        <v>786705.05520000006</v>
      </c>
      <c r="AD206" s="93">
        <v>-211233.66096000001</v>
      </c>
      <c r="AF206" s="103">
        <v>50213679.954058766</v>
      </c>
      <c r="AH206" s="116">
        <v>638</v>
      </c>
      <c r="AI206" s="57"/>
    </row>
    <row r="207" spans="1:35" x14ac:dyDescent="0.25">
      <c r="A207" s="6">
        <v>614</v>
      </c>
      <c r="B207" s="6" t="s">
        <v>191</v>
      </c>
      <c r="C207" s="7">
        <v>3310</v>
      </c>
      <c r="D207" s="7">
        <v>16437282.561219245</v>
      </c>
      <c r="E207" s="7">
        <v>3485024.9006717121</v>
      </c>
      <c r="F207" s="57">
        <v>920</v>
      </c>
      <c r="H207" s="39">
        <f t="shared" ref="H207:H270" si="18">D207+F207</f>
        <v>16438202.561219245</v>
      </c>
      <c r="J207" s="71">
        <f t="shared" ref="J207:J270" si="19">H207-Z207</f>
        <v>-528230.54826596007</v>
      </c>
      <c r="K207" s="35">
        <f t="shared" ref="K207:K270" si="20">J207/Z207</f>
        <v>-3.1133859713309394E-2</v>
      </c>
      <c r="L207" s="65">
        <f t="shared" ref="L207:L270" si="21">J207/C207</f>
        <v>-159.58626835829608</v>
      </c>
      <c r="N207" s="54">
        <v>114609.792</v>
      </c>
      <c r="O207" s="55">
        <v>40373.903999999995</v>
      </c>
      <c r="P207" s="56">
        <f t="shared" ref="P207:P270" si="22">O207-N207</f>
        <v>-74235.888000000006</v>
      </c>
      <c r="R207" s="74">
        <f t="shared" ref="R207:R270" si="23">H207+P207</f>
        <v>16363966.673219245</v>
      </c>
      <c r="S207" s="55"/>
      <c r="T207" s="112" t="s">
        <v>191</v>
      </c>
      <c r="U207" s="93">
        <v>3424</v>
      </c>
      <c r="V207" s="93">
        <v>16965513.109485205</v>
      </c>
      <c r="W207" s="93">
        <v>3521513.3759190803</v>
      </c>
      <c r="X207" s="93">
        <v>920</v>
      </c>
      <c r="Z207" s="103">
        <v>16966433.109485205</v>
      </c>
      <c r="AB207" s="93">
        <v>114609.792</v>
      </c>
      <c r="AC207" s="93">
        <v>40373.903999999995</v>
      </c>
      <c r="AD207" s="93">
        <v>-74235.888000000006</v>
      </c>
      <c r="AF207" s="103">
        <v>16892197.221485205</v>
      </c>
      <c r="AH207" s="116">
        <v>614</v>
      </c>
      <c r="AI207" s="57"/>
    </row>
    <row r="208" spans="1:35" x14ac:dyDescent="0.25">
      <c r="A208" s="6">
        <v>615</v>
      </c>
      <c r="B208" s="6" t="s">
        <v>192</v>
      </c>
      <c r="C208" s="7">
        <v>8103</v>
      </c>
      <c r="D208" s="7">
        <v>36027159.153630376</v>
      </c>
      <c r="E208" s="7">
        <v>8257695.4075164022</v>
      </c>
      <c r="F208" s="57">
        <v>-220783</v>
      </c>
      <c r="H208" s="39">
        <f t="shared" si="18"/>
        <v>35806376.153630376</v>
      </c>
      <c r="J208" s="71">
        <f t="shared" si="19"/>
        <v>-54728.875948987901</v>
      </c>
      <c r="K208" s="35">
        <f t="shared" si="20"/>
        <v>-1.5261346772177213E-3</v>
      </c>
      <c r="L208" s="65">
        <f t="shared" si="21"/>
        <v>-6.7541498147584722</v>
      </c>
      <c r="N208" s="54">
        <v>31322.335200000001</v>
      </c>
      <c r="O208" s="55">
        <v>44411.294399999999</v>
      </c>
      <c r="P208" s="56">
        <f t="shared" si="22"/>
        <v>13088.959199999998</v>
      </c>
      <c r="R208" s="74">
        <f t="shared" si="23"/>
        <v>35819465.112830378</v>
      </c>
      <c r="S208" s="55"/>
      <c r="T208" s="112" t="s">
        <v>192</v>
      </c>
      <c r="U208" s="93">
        <v>8187</v>
      </c>
      <c r="V208" s="93">
        <v>36081888.029579364</v>
      </c>
      <c r="W208" s="93">
        <v>8295912.7142478051</v>
      </c>
      <c r="X208" s="93">
        <v>-220783</v>
      </c>
      <c r="Z208" s="103">
        <v>35861105.029579364</v>
      </c>
      <c r="AB208" s="93">
        <v>31322.335200000001</v>
      </c>
      <c r="AC208" s="93">
        <v>44411.294399999999</v>
      </c>
      <c r="AD208" s="93">
        <v>13088.959199999998</v>
      </c>
      <c r="AF208" s="103">
        <v>35874193.988779366</v>
      </c>
      <c r="AH208" s="116">
        <v>615</v>
      </c>
      <c r="AI208" s="57"/>
    </row>
    <row r="209" spans="1:35" x14ac:dyDescent="0.25">
      <c r="A209" s="6">
        <v>616</v>
      </c>
      <c r="B209" s="6" t="s">
        <v>193</v>
      </c>
      <c r="C209" s="7">
        <v>1940</v>
      </c>
      <c r="D209" s="7">
        <v>3728747.1846239008</v>
      </c>
      <c r="E209" s="7">
        <v>1004357.1752530846</v>
      </c>
      <c r="F209" s="57">
        <v>-446084</v>
      </c>
      <c r="H209" s="39">
        <f t="shared" si="18"/>
        <v>3282663.1846239008</v>
      </c>
      <c r="J209" s="71">
        <f t="shared" si="19"/>
        <v>-90016.84000176331</v>
      </c>
      <c r="K209" s="35">
        <f t="shared" si="20"/>
        <v>-2.6690003007846658E-2</v>
      </c>
      <c r="L209" s="65">
        <f t="shared" si="21"/>
        <v>-46.400432990599647</v>
      </c>
      <c r="N209" s="54">
        <v>867387.74400000006</v>
      </c>
      <c r="O209" s="55">
        <v>16996.111199999999</v>
      </c>
      <c r="P209" s="56">
        <f t="shared" si="22"/>
        <v>-850391.63280000002</v>
      </c>
      <c r="R209" s="74">
        <f t="shared" si="23"/>
        <v>2432271.551823901</v>
      </c>
      <c r="S209" s="55"/>
      <c r="T209" s="112" t="s">
        <v>193</v>
      </c>
      <c r="U209" s="93">
        <v>1988</v>
      </c>
      <c r="V209" s="93">
        <v>3818764.0246256641</v>
      </c>
      <c r="W209" s="93">
        <v>850559.59758181858</v>
      </c>
      <c r="X209" s="93">
        <v>-446084</v>
      </c>
      <c r="Z209" s="103">
        <v>3372680.0246256641</v>
      </c>
      <c r="AB209" s="93">
        <v>867387.74400000006</v>
      </c>
      <c r="AC209" s="93">
        <v>16996.111199999999</v>
      </c>
      <c r="AD209" s="93">
        <v>-850391.63280000002</v>
      </c>
      <c r="AF209" s="103">
        <v>2522288.3918256639</v>
      </c>
      <c r="AH209" s="116">
        <v>616</v>
      </c>
      <c r="AI209" s="57"/>
    </row>
    <row r="210" spans="1:35" x14ac:dyDescent="0.25">
      <c r="A210" s="6">
        <v>619</v>
      </c>
      <c r="B210" s="6" t="s">
        <v>194</v>
      </c>
      <c r="C210" s="7">
        <v>2949</v>
      </c>
      <c r="D210" s="7">
        <v>10037706.305657282</v>
      </c>
      <c r="E210" s="7">
        <v>2898555.8913868419</v>
      </c>
      <c r="F210" s="57">
        <v>-50726</v>
      </c>
      <c r="H210" s="39">
        <f t="shared" si="18"/>
        <v>9986980.3056572825</v>
      </c>
      <c r="J210" s="71">
        <f t="shared" si="19"/>
        <v>-177460.12282500044</v>
      </c>
      <c r="K210" s="35">
        <f t="shared" si="20"/>
        <v>-1.7458917101597707E-2</v>
      </c>
      <c r="L210" s="65">
        <f t="shared" si="21"/>
        <v>-60.176372609359255</v>
      </c>
      <c r="N210" s="54">
        <v>85332.199679999991</v>
      </c>
      <c r="O210" s="55">
        <v>300915.82320000004</v>
      </c>
      <c r="P210" s="56">
        <f t="shared" si="22"/>
        <v>215583.62352000005</v>
      </c>
      <c r="R210" s="74">
        <f t="shared" si="23"/>
        <v>10202563.929177282</v>
      </c>
      <c r="S210" s="55"/>
      <c r="T210" s="112" t="s">
        <v>194</v>
      </c>
      <c r="U210" s="93">
        <v>3003</v>
      </c>
      <c r="V210" s="93">
        <v>10215166.428482283</v>
      </c>
      <c r="W210" s="93">
        <v>2909247.7029469772</v>
      </c>
      <c r="X210" s="93">
        <v>-50726</v>
      </c>
      <c r="Z210" s="103">
        <v>10164440.428482283</v>
      </c>
      <c r="AB210" s="93">
        <v>85332.199679999991</v>
      </c>
      <c r="AC210" s="93">
        <v>300915.82320000004</v>
      </c>
      <c r="AD210" s="93">
        <v>215583.62352000005</v>
      </c>
      <c r="AF210" s="103">
        <v>10380024.052002283</v>
      </c>
      <c r="AH210" s="116">
        <v>619</v>
      </c>
      <c r="AI210" s="57"/>
    </row>
    <row r="211" spans="1:35" x14ac:dyDescent="0.25">
      <c r="A211" s="6">
        <v>620</v>
      </c>
      <c r="B211" s="6" t="s">
        <v>195</v>
      </c>
      <c r="C211" s="7">
        <v>2669</v>
      </c>
      <c r="D211" s="7">
        <v>14023706.960076919</v>
      </c>
      <c r="E211" s="7">
        <v>2251369.3557371888</v>
      </c>
      <c r="F211" s="57">
        <v>72064</v>
      </c>
      <c r="H211" s="39">
        <f t="shared" si="18"/>
        <v>14095770.960076919</v>
      </c>
      <c r="J211" s="71">
        <f t="shared" si="19"/>
        <v>173003.77318334021</v>
      </c>
      <c r="K211" s="35">
        <f t="shared" si="20"/>
        <v>1.2425961797752396E-2</v>
      </c>
      <c r="L211" s="65">
        <f t="shared" si="21"/>
        <v>64.819697708257848</v>
      </c>
      <c r="N211" s="54">
        <v>16996.111199999999</v>
      </c>
      <c r="O211" s="55">
        <v>26047.68</v>
      </c>
      <c r="P211" s="56">
        <f t="shared" si="22"/>
        <v>9051.5688000000009</v>
      </c>
      <c r="R211" s="74">
        <f t="shared" si="23"/>
        <v>14104822.528876919</v>
      </c>
      <c r="S211" s="55"/>
      <c r="T211" s="112" t="s">
        <v>195</v>
      </c>
      <c r="U211" s="93">
        <v>2735</v>
      </c>
      <c r="V211" s="93">
        <v>13850703.186893579</v>
      </c>
      <c r="W211" s="93">
        <v>2191463.1212465125</v>
      </c>
      <c r="X211" s="93">
        <v>72064</v>
      </c>
      <c r="Z211" s="103">
        <v>13922767.186893579</v>
      </c>
      <c r="AB211" s="93">
        <v>16996.111199999999</v>
      </c>
      <c r="AC211" s="93">
        <v>26047.68</v>
      </c>
      <c r="AD211" s="93">
        <v>9051.5688000000009</v>
      </c>
      <c r="AF211" s="103">
        <v>13931818.755693579</v>
      </c>
      <c r="AH211" s="116">
        <v>620</v>
      </c>
      <c r="AI211" s="57"/>
    </row>
    <row r="212" spans="1:35" x14ac:dyDescent="0.25">
      <c r="A212" s="6">
        <v>623</v>
      </c>
      <c r="B212" s="6" t="s">
        <v>196</v>
      </c>
      <c r="C212" s="7">
        <v>2208</v>
      </c>
      <c r="D212" s="7">
        <v>8401915.532981975</v>
      </c>
      <c r="E212" s="7">
        <v>1048367.5331079953</v>
      </c>
      <c r="F212" s="57">
        <v>-356137</v>
      </c>
      <c r="H212" s="39">
        <f t="shared" si="18"/>
        <v>8045778.532981975</v>
      </c>
      <c r="J212" s="71">
        <f t="shared" si="19"/>
        <v>-211148.92289309576</v>
      </c>
      <c r="K212" s="35">
        <f t="shared" si="20"/>
        <v>-2.5572335959286704E-2</v>
      </c>
      <c r="L212" s="65">
        <f t="shared" si="21"/>
        <v>-95.629041165351339</v>
      </c>
      <c r="N212" s="54">
        <v>149774.16</v>
      </c>
      <c r="O212" s="55">
        <v>20838.144</v>
      </c>
      <c r="P212" s="56">
        <f t="shared" si="22"/>
        <v>-128936.016</v>
      </c>
      <c r="R212" s="74">
        <f t="shared" si="23"/>
        <v>7916842.5169819752</v>
      </c>
      <c r="S212" s="55"/>
      <c r="T212" s="112" t="s">
        <v>196</v>
      </c>
      <c r="U212" s="93">
        <v>2234</v>
      </c>
      <c r="V212" s="93">
        <v>8613064.4558750708</v>
      </c>
      <c r="W212" s="93">
        <v>1041538.6346614636</v>
      </c>
      <c r="X212" s="93">
        <v>-356137</v>
      </c>
      <c r="Z212" s="103">
        <v>8256927.4558750708</v>
      </c>
      <c r="AB212" s="93">
        <v>149774.16</v>
      </c>
      <c r="AC212" s="93">
        <v>20838.144</v>
      </c>
      <c r="AD212" s="93">
        <v>-128936.016</v>
      </c>
      <c r="AF212" s="103">
        <v>8127991.4398750709</v>
      </c>
      <c r="AH212" s="116">
        <v>623</v>
      </c>
      <c r="AI212" s="57"/>
    </row>
    <row r="213" spans="1:35" x14ac:dyDescent="0.25">
      <c r="A213" s="6">
        <v>624</v>
      </c>
      <c r="B213" s="6" t="s">
        <v>197</v>
      </c>
      <c r="C213" s="7">
        <v>5264</v>
      </c>
      <c r="D213" s="7">
        <v>9351442.8554185536</v>
      </c>
      <c r="E213" s="7">
        <v>1290320.7334159084</v>
      </c>
      <c r="F213" s="57">
        <v>-806668</v>
      </c>
      <c r="H213" s="39">
        <f t="shared" si="18"/>
        <v>8544774.8554185536</v>
      </c>
      <c r="J213" s="71">
        <f t="shared" si="19"/>
        <v>-340713.6602849979</v>
      </c>
      <c r="K213" s="35">
        <f t="shared" si="20"/>
        <v>-3.8344955337328492E-2</v>
      </c>
      <c r="L213" s="65">
        <f t="shared" si="21"/>
        <v>-64.725239415843063</v>
      </c>
      <c r="N213" s="54">
        <v>225963.62399999995</v>
      </c>
      <c r="O213" s="55">
        <v>115977.29519999999</v>
      </c>
      <c r="P213" s="56">
        <f t="shared" si="22"/>
        <v>-109986.32879999996</v>
      </c>
      <c r="R213" s="74">
        <f t="shared" si="23"/>
        <v>8434788.5266185533</v>
      </c>
      <c r="S213" s="55"/>
      <c r="T213" s="112" t="s">
        <v>197</v>
      </c>
      <c r="U213" s="93">
        <v>5340</v>
      </c>
      <c r="V213" s="93">
        <v>9692156.5157035515</v>
      </c>
      <c r="W213" s="93">
        <v>1300376.254206416</v>
      </c>
      <c r="X213" s="93">
        <v>-806668</v>
      </c>
      <c r="Z213" s="103">
        <v>8885488.5157035515</v>
      </c>
      <c r="AB213" s="93">
        <v>225963.62399999995</v>
      </c>
      <c r="AC213" s="93">
        <v>115977.29519999999</v>
      </c>
      <c r="AD213" s="93">
        <v>-109986.32879999996</v>
      </c>
      <c r="AF213" s="103">
        <v>8775502.1869035512</v>
      </c>
      <c r="AH213" s="116">
        <v>624</v>
      </c>
      <c r="AI213" s="57"/>
    </row>
    <row r="214" spans="1:35" x14ac:dyDescent="0.25">
      <c r="A214" s="6">
        <v>625</v>
      </c>
      <c r="B214" s="6" t="s">
        <v>198</v>
      </c>
      <c r="C214" s="7">
        <v>3189</v>
      </c>
      <c r="D214" s="7">
        <v>9770995.0289057605</v>
      </c>
      <c r="E214" s="7">
        <v>2062382.5567237632</v>
      </c>
      <c r="F214" s="57">
        <v>198002</v>
      </c>
      <c r="H214" s="39">
        <f t="shared" si="18"/>
        <v>9968997.0289057605</v>
      </c>
      <c r="J214" s="71">
        <f t="shared" si="19"/>
        <v>-50231.097652742639</v>
      </c>
      <c r="K214" s="35">
        <f t="shared" si="20"/>
        <v>-5.013469802089084E-3</v>
      </c>
      <c r="L214" s="65">
        <f t="shared" si="21"/>
        <v>-15.751363327921807</v>
      </c>
      <c r="N214" s="54">
        <v>33861.983999999997</v>
      </c>
      <c r="O214" s="55">
        <v>160193.23199999999</v>
      </c>
      <c r="P214" s="56">
        <f t="shared" si="22"/>
        <v>126331.24799999999</v>
      </c>
      <c r="R214" s="74">
        <f t="shared" si="23"/>
        <v>10095328.27690576</v>
      </c>
      <c r="S214" s="55"/>
      <c r="T214" s="112" t="s">
        <v>198</v>
      </c>
      <c r="U214" s="93">
        <v>3188</v>
      </c>
      <c r="V214" s="93">
        <v>9821226.1265585031</v>
      </c>
      <c r="W214" s="93">
        <v>2074273.2563358026</v>
      </c>
      <c r="X214" s="93">
        <v>198002</v>
      </c>
      <c r="Z214" s="103">
        <v>10019228.126558503</v>
      </c>
      <c r="AB214" s="93">
        <v>33861.983999999997</v>
      </c>
      <c r="AC214" s="93">
        <v>160193.23199999999</v>
      </c>
      <c r="AD214" s="93">
        <v>126331.24799999999</v>
      </c>
      <c r="AF214" s="103">
        <v>10145559.374558503</v>
      </c>
      <c r="AH214" s="116">
        <v>625</v>
      </c>
      <c r="AI214" s="57"/>
    </row>
    <row r="215" spans="1:35" x14ac:dyDescent="0.25">
      <c r="A215" s="6">
        <v>626</v>
      </c>
      <c r="B215" s="6" t="s">
        <v>199</v>
      </c>
      <c r="C215" s="7">
        <v>5337</v>
      </c>
      <c r="D215" s="7">
        <v>16763933.460944194</v>
      </c>
      <c r="E215" s="7">
        <v>556687.89532044192</v>
      </c>
      <c r="F215" s="57">
        <v>-475715</v>
      </c>
      <c r="H215" s="39">
        <f t="shared" si="18"/>
        <v>16288218.460944194</v>
      </c>
      <c r="J215" s="71">
        <f t="shared" si="19"/>
        <v>104588.05552471988</v>
      </c>
      <c r="K215" s="35">
        <f t="shared" si="20"/>
        <v>6.4625830487142167E-3</v>
      </c>
      <c r="L215" s="65">
        <f t="shared" si="21"/>
        <v>19.596787619396643</v>
      </c>
      <c r="N215" s="54">
        <v>114674.91119999999</v>
      </c>
      <c r="O215" s="55">
        <v>43043.791199999992</v>
      </c>
      <c r="P215" s="56">
        <f t="shared" si="22"/>
        <v>-71631.12</v>
      </c>
      <c r="R215" s="74">
        <f t="shared" si="23"/>
        <v>16216587.340944195</v>
      </c>
      <c r="S215" s="55"/>
      <c r="T215" s="112" t="s">
        <v>199</v>
      </c>
      <c r="U215" s="93">
        <v>5446</v>
      </c>
      <c r="V215" s="93">
        <v>16659345.405419474</v>
      </c>
      <c r="W215" s="93">
        <v>369868.75603443244</v>
      </c>
      <c r="X215" s="93">
        <v>-475715</v>
      </c>
      <c r="Z215" s="103">
        <v>16183630.405419474</v>
      </c>
      <c r="AB215" s="93">
        <v>114674.91119999999</v>
      </c>
      <c r="AC215" s="93">
        <v>43043.791199999992</v>
      </c>
      <c r="AD215" s="93">
        <v>-71631.12</v>
      </c>
      <c r="AF215" s="103">
        <v>16111999.285419475</v>
      </c>
      <c r="AH215" s="116">
        <v>626</v>
      </c>
      <c r="AI215" s="57"/>
    </row>
    <row r="216" spans="1:35" x14ac:dyDescent="0.25">
      <c r="A216" s="6">
        <v>630</v>
      </c>
      <c r="B216" s="6" t="s">
        <v>200</v>
      </c>
      <c r="C216" s="7">
        <v>1579</v>
      </c>
      <c r="D216" s="7">
        <v>5584608.360056906</v>
      </c>
      <c r="E216" s="7">
        <v>1270567.0245506654</v>
      </c>
      <c r="F216" s="57">
        <v>-104374</v>
      </c>
      <c r="H216" s="39">
        <f t="shared" si="18"/>
        <v>5480234.360056906</v>
      </c>
      <c r="J216" s="71">
        <f t="shared" si="19"/>
        <v>-136740.36334014032</v>
      </c>
      <c r="K216" s="35">
        <f t="shared" si="20"/>
        <v>-2.4344130083149489E-2</v>
      </c>
      <c r="L216" s="65">
        <f t="shared" si="21"/>
        <v>-86.599343470639852</v>
      </c>
      <c r="N216" s="54">
        <v>0</v>
      </c>
      <c r="O216" s="55">
        <v>136815.43920000002</v>
      </c>
      <c r="P216" s="56">
        <f t="shared" si="22"/>
        <v>136815.43920000002</v>
      </c>
      <c r="R216" s="74">
        <f t="shared" si="23"/>
        <v>5617049.7992569059</v>
      </c>
      <c r="S216" s="55"/>
      <c r="T216" s="112" t="s">
        <v>200</v>
      </c>
      <c r="U216" s="93">
        <v>1579</v>
      </c>
      <c r="V216" s="93">
        <v>5721348.7233970463</v>
      </c>
      <c r="W216" s="93">
        <v>1273753.3073660762</v>
      </c>
      <c r="X216" s="93">
        <v>-104374</v>
      </c>
      <c r="Z216" s="103">
        <v>5616974.7233970463</v>
      </c>
      <c r="AB216" s="93">
        <v>0</v>
      </c>
      <c r="AC216" s="93">
        <v>136815.43920000002</v>
      </c>
      <c r="AD216" s="93">
        <v>136815.43920000002</v>
      </c>
      <c r="AF216" s="103">
        <v>5753790.1625970462</v>
      </c>
      <c r="AH216" s="116">
        <v>630</v>
      </c>
      <c r="AI216" s="57"/>
    </row>
    <row r="217" spans="1:35" x14ac:dyDescent="0.25">
      <c r="A217" s="6">
        <v>631</v>
      </c>
      <c r="B217" s="6" t="s">
        <v>201</v>
      </c>
      <c r="C217" s="7">
        <v>2077</v>
      </c>
      <c r="D217" s="7">
        <v>3729806.0935273371</v>
      </c>
      <c r="E217" s="7">
        <v>730002.80377357418</v>
      </c>
      <c r="F217" s="57">
        <v>-396853</v>
      </c>
      <c r="H217" s="39">
        <f t="shared" si="18"/>
        <v>3332953.0935273371</v>
      </c>
      <c r="J217" s="71">
        <f t="shared" si="19"/>
        <v>-298116.13830112899</v>
      </c>
      <c r="K217" s="35">
        <f t="shared" si="20"/>
        <v>-8.2101474598161056E-2</v>
      </c>
      <c r="L217" s="65">
        <f t="shared" si="21"/>
        <v>-143.53208391965768</v>
      </c>
      <c r="N217" s="54">
        <v>794740.76448000001</v>
      </c>
      <c r="O217" s="55">
        <v>26047.68</v>
      </c>
      <c r="P217" s="56">
        <f t="shared" si="22"/>
        <v>-768693.08447999996</v>
      </c>
      <c r="R217" s="74">
        <f t="shared" si="23"/>
        <v>2564260.0090473369</v>
      </c>
      <c r="S217" s="55"/>
      <c r="T217" s="112" t="s">
        <v>201</v>
      </c>
      <c r="U217" s="93">
        <v>2075</v>
      </c>
      <c r="V217" s="93">
        <v>4027922.2318284661</v>
      </c>
      <c r="W217" s="93">
        <v>851770.67161904811</v>
      </c>
      <c r="X217" s="93">
        <v>-396853</v>
      </c>
      <c r="Z217" s="103">
        <v>3631069.2318284661</v>
      </c>
      <c r="AB217" s="93">
        <v>794740.76448000001</v>
      </c>
      <c r="AC217" s="93">
        <v>26047.68</v>
      </c>
      <c r="AD217" s="93">
        <v>-768693.08447999996</v>
      </c>
      <c r="AF217" s="103">
        <v>2862376.1473484663</v>
      </c>
      <c r="AH217" s="116">
        <v>631</v>
      </c>
      <c r="AI217" s="57"/>
    </row>
    <row r="218" spans="1:35" x14ac:dyDescent="0.25">
      <c r="A218" s="6">
        <v>635</v>
      </c>
      <c r="B218" s="6" t="s">
        <v>202</v>
      </c>
      <c r="C218" s="7">
        <v>6567</v>
      </c>
      <c r="D218" s="7">
        <v>16498563.228419125</v>
      </c>
      <c r="E218" s="7">
        <v>4163764.4199981638</v>
      </c>
      <c r="F218" s="57">
        <v>-703937</v>
      </c>
      <c r="H218" s="39">
        <f t="shared" si="18"/>
        <v>15794626.228419125</v>
      </c>
      <c r="J218" s="71">
        <f t="shared" si="19"/>
        <v>-744487.39877610654</v>
      </c>
      <c r="K218" s="35">
        <f t="shared" si="20"/>
        <v>-4.5013742305509495E-2</v>
      </c>
      <c r="L218" s="65">
        <f t="shared" si="21"/>
        <v>-113.36796083083699</v>
      </c>
      <c r="N218" s="54">
        <v>878900.81855999981</v>
      </c>
      <c r="O218" s="55">
        <v>187543.29599999997</v>
      </c>
      <c r="P218" s="56">
        <f t="shared" si="22"/>
        <v>-691357.52255999984</v>
      </c>
      <c r="R218" s="74">
        <f t="shared" si="23"/>
        <v>15103268.705859125</v>
      </c>
      <c r="S218" s="55"/>
      <c r="T218" s="112" t="s">
        <v>202</v>
      </c>
      <c r="U218" s="93">
        <v>6627</v>
      </c>
      <c r="V218" s="93">
        <v>17243050.627195232</v>
      </c>
      <c r="W218" s="93">
        <v>4143294.3972914293</v>
      </c>
      <c r="X218" s="93">
        <v>-703937</v>
      </c>
      <c r="Z218" s="103">
        <v>16539113.627195232</v>
      </c>
      <c r="AB218" s="93">
        <v>878900.81855999981</v>
      </c>
      <c r="AC218" s="93">
        <v>187543.29599999997</v>
      </c>
      <c r="AD218" s="93">
        <v>-691357.52255999984</v>
      </c>
      <c r="AF218" s="103">
        <v>15847756.104635231</v>
      </c>
      <c r="AH218" s="116">
        <v>635</v>
      </c>
      <c r="AI218" s="57"/>
    </row>
    <row r="219" spans="1:35" x14ac:dyDescent="0.25">
      <c r="A219" s="6">
        <v>636</v>
      </c>
      <c r="B219" s="6" t="s">
        <v>203</v>
      </c>
      <c r="C219" s="7">
        <v>8422</v>
      </c>
      <c r="D219" s="7">
        <v>21003606.21907248</v>
      </c>
      <c r="E219" s="7">
        <v>6023981.1220941339</v>
      </c>
      <c r="F219" s="57">
        <v>-333842</v>
      </c>
      <c r="H219" s="39">
        <f t="shared" si="18"/>
        <v>20669764.21907248</v>
      </c>
      <c r="J219" s="71">
        <f t="shared" si="19"/>
        <v>-1368104.9021004736</v>
      </c>
      <c r="K219" s="35">
        <f t="shared" si="20"/>
        <v>-6.207972715411321E-2</v>
      </c>
      <c r="L219" s="65">
        <f t="shared" si="21"/>
        <v>-162.44418215393893</v>
      </c>
      <c r="N219" s="54">
        <v>153798.52656</v>
      </c>
      <c r="O219" s="55">
        <v>118516.94399999999</v>
      </c>
      <c r="P219" s="56">
        <f t="shared" si="22"/>
        <v>-35281.58256000001</v>
      </c>
      <c r="R219" s="74">
        <f t="shared" si="23"/>
        <v>20634482.636512481</v>
      </c>
      <c r="S219" s="55"/>
      <c r="T219" s="112" t="s">
        <v>203</v>
      </c>
      <c r="U219" s="93">
        <v>8503</v>
      </c>
      <c r="V219" s="93">
        <v>22371711.121172953</v>
      </c>
      <c r="W219" s="93">
        <v>6202025.3391510556</v>
      </c>
      <c r="X219" s="93">
        <v>-333842</v>
      </c>
      <c r="Z219" s="103">
        <v>22037869.121172953</v>
      </c>
      <c r="AB219" s="93">
        <v>153798.52656</v>
      </c>
      <c r="AC219" s="93">
        <v>118516.94399999999</v>
      </c>
      <c r="AD219" s="93">
        <v>-35281.58256000001</v>
      </c>
      <c r="AF219" s="103">
        <v>22002587.538612954</v>
      </c>
      <c r="AH219" s="116">
        <v>636</v>
      </c>
      <c r="AI219" s="57"/>
    </row>
    <row r="220" spans="1:35" x14ac:dyDescent="0.25">
      <c r="A220" s="6">
        <v>678</v>
      </c>
      <c r="B220" s="6" t="s">
        <v>205</v>
      </c>
      <c r="C220" s="7">
        <v>25001</v>
      </c>
      <c r="D220" s="7">
        <v>58742354.617900342</v>
      </c>
      <c r="E220" s="7">
        <v>10194081.571620345</v>
      </c>
      <c r="F220" s="57">
        <v>-1745533</v>
      </c>
      <c r="H220" s="39">
        <f t="shared" si="18"/>
        <v>56996821.617900342</v>
      </c>
      <c r="J220" s="71">
        <f t="shared" si="19"/>
        <v>-699089.51000960171</v>
      </c>
      <c r="K220" s="35">
        <f t="shared" si="20"/>
        <v>-1.2116794697283542E-2</v>
      </c>
      <c r="L220" s="65">
        <f t="shared" si="21"/>
        <v>-27.962461901907993</v>
      </c>
      <c r="N220" s="54">
        <v>445766.97167999996</v>
      </c>
      <c r="O220" s="55">
        <v>261974.5416</v>
      </c>
      <c r="P220" s="56">
        <f t="shared" si="22"/>
        <v>-183792.43007999996</v>
      </c>
      <c r="R220" s="74">
        <f t="shared" si="23"/>
        <v>56813029.187820345</v>
      </c>
      <c r="S220" s="55"/>
      <c r="T220" s="112" t="s">
        <v>205</v>
      </c>
      <c r="U220" s="93">
        <v>25010</v>
      </c>
      <c r="V220" s="93">
        <v>59441444.127909943</v>
      </c>
      <c r="W220" s="93">
        <v>10636650.499241911</v>
      </c>
      <c r="X220" s="93">
        <v>-1745533</v>
      </c>
      <c r="Z220" s="103">
        <v>57695911.127909943</v>
      </c>
      <c r="AB220" s="93">
        <v>445766.97167999996</v>
      </c>
      <c r="AC220" s="93">
        <v>261974.5416</v>
      </c>
      <c r="AD220" s="93">
        <v>-183792.43007999996</v>
      </c>
      <c r="AF220" s="103">
        <v>57512118.697829947</v>
      </c>
      <c r="AH220" s="116">
        <v>678</v>
      </c>
      <c r="AI220" s="57"/>
    </row>
    <row r="221" spans="1:35" x14ac:dyDescent="0.25">
      <c r="A221" s="6">
        <v>710</v>
      </c>
      <c r="B221" s="6" t="s">
        <v>221</v>
      </c>
      <c r="C221" s="7">
        <v>27851</v>
      </c>
      <c r="D221" s="7">
        <v>53917636.59507826</v>
      </c>
      <c r="E221" s="7">
        <v>9143123.6789923869</v>
      </c>
      <c r="F221" s="57">
        <v>-1258069</v>
      </c>
      <c r="H221" s="39">
        <f t="shared" si="18"/>
        <v>52659567.59507826</v>
      </c>
      <c r="J221" s="71">
        <f t="shared" si="19"/>
        <v>-1290648.9711065665</v>
      </c>
      <c r="K221" s="35">
        <f t="shared" si="20"/>
        <v>-2.3922961820240878E-2</v>
      </c>
      <c r="L221" s="65">
        <f t="shared" si="21"/>
        <v>-46.341207536769467</v>
      </c>
      <c r="N221" s="54">
        <v>1229417.9364</v>
      </c>
      <c r="O221" s="55">
        <v>284180.1888</v>
      </c>
      <c r="P221" s="56">
        <f t="shared" si="22"/>
        <v>-945237.7476</v>
      </c>
      <c r="R221" s="74">
        <f t="shared" si="23"/>
        <v>51714329.847478263</v>
      </c>
      <c r="S221" s="55"/>
      <c r="T221" s="112" t="s">
        <v>221</v>
      </c>
      <c r="U221" s="93">
        <v>28077</v>
      </c>
      <c r="V221" s="93">
        <v>55208285.566184826</v>
      </c>
      <c r="W221" s="93">
        <v>9578464.7770981845</v>
      </c>
      <c r="X221" s="93">
        <v>-1258069</v>
      </c>
      <c r="Z221" s="103">
        <v>53950216.566184826</v>
      </c>
      <c r="AB221" s="93">
        <v>1229417.9364</v>
      </c>
      <c r="AC221" s="93">
        <v>284180.1888</v>
      </c>
      <c r="AD221" s="93">
        <v>-945237.7476</v>
      </c>
      <c r="AF221" s="103">
        <v>53004978.81858483</v>
      </c>
      <c r="AH221" s="116">
        <v>710</v>
      </c>
      <c r="AI221" s="57"/>
    </row>
    <row r="222" spans="1:35" x14ac:dyDescent="0.25">
      <c r="A222" s="6">
        <v>680</v>
      </c>
      <c r="B222" s="6" t="s">
        <v>206</v>
      </c>
      <c r="C222" s="7">
        <v>24234</v>
      </c>
      <c r="D222" s="7">
        <v>28660812.365366567</v>
      </c>
      <c r="E222" s="7">
        <v>-416570.97009182797</v>
      </c>
      <c r="F222" s="57">
        <v>-2417145</v>
      </c>
      <c r="H222" s="39">
        <f t="shared" si="18"/>
        <v>26243667.365366567</v>
      </c>
      <c r="J222" s="71">
        <f t="shared" si="19"/>
        <v>-773870.1054703407</v>
      </c>
      <c r="K222" s="35">
        <f t="shared" si="20"/>
        <v>-2.864325093675419E-2</v>
      </c>
      <c r="L222" s="65">
        <f t="shared" si="21"/>
        <v>-31.933238651082807</v>
      </c>
      <c r="N222" s="54">
        <v>1536656.8339199999</v>
      </c>
      <c r="O222" s="55">
        <v>322991.23200000002</v>
      </c>
      <c r="P222" s="56">
        <f t="shared" si="22"/>
        <v>-1213665.6019199998</v>
      </c>
      <c r="R222" s="74">
        <f t="shared" si="23"/>
        <v>25030001.763446566</v>
      </c>
      <c r="S222" s="55"/>
      <c r="T222" s="112" t="s">
        <v>206</v>
      </c>
      <c r="U222" s="93">
        <v>24283</v>
      </c>
      <c r="V222" s="93">
        <v>29434682.470836908</v>
      </c>
      <c r="W222" s="93">
        <v>-233633.8279760752</v>
      </c>
      <c r="X222" s="93">
        <v>-2417145</v>
      </c>
      <c r="Z222" s="103">
        <v>27017537.470836908</v>
      </c>
      <c r="AB222" s="93">
        <v>1536656.8339199999</v>
      </c>
      <c r="AC222" s="93">
        <v>322991.23200000002</v>
      </c>
      <c r="AD222" s="93">
        <v>-1213665.6019199998</v>
      </c>
      <c r="AF222" s="103">
        <v>25803871.868916906</v>
      </c>
      <c r="AH222" s="116">
        <v>680</v>
      </c>
      <c r="AI222" s="57"/>
    </row>
    <row r="223" spans="1:35" x14ac:dyDescent="0.25">
      <c r="A223" s="6">
        <v>681</v>
      </c>
      <c r="B223" s="6" t="s">
        <v>207</v>
      </c>
      <c r="C223" s="7">
        <v>3553</v>
      </c>
      <c r="D223" s="7">
        <v>11473215.866750475</v>
      </c>
      <c r="E223" s="7">
        <v>3242895.3093249556</v>
      </c>
      <c r="F223" s="57">
        <v>-221360</v>
      </c>
      <c r="H223" s="39">
        <f t="shared" si="18"/>
        <v>11251855.866750475</v>
      </c>
      <c r="J223" s="71">
        <f t="shared" si="19"/>
        <v>-1151378.7101630606</v>
      </c>
      <c r="K223" s="35">
        <f t="shared" si="20"/>
        <v>-9.2828907090586818E-2</v>
      </c>
      <c r="L223" s="65">
        <f t="shared" si="21"/>
        <v>-324.05817904955268</v>
      </c>
      <c r="N223" s="54">
        <v>99397.946880000003</v>
      </c>
      <c r="O223" s="55">
        <v>6511.92</v>
      </c>
      <c r="P223" s="56">
        <f t="shared" si="22"/>
        <v>-92886.026880000005</v>
      </c>
      <c r="R223" s="74">
        <f t="shared" si="23"/>
        <v>11158969.839870475</v>
      </c>
      <c r="S223" s="55"/>
      <c r="T223" s="112" t="s">
        <v>207</v>
      </c>
      <c r="U223" s="93">
        <v>3649</v>
      </c>
      <c r="V223" s="93">
        <v>12624594.576913536</v>
      </c>
      <c r="W223" s="93">
        <v>3253635.390091707</v>
      </c>
      <c r="X223" s="93">
        <v>-221360</v>
      </c>
      <c r="Z223" s="103">
        <v>12403234.576913536</v>
      </c>
      <c r="AB223" s="93">
        <v>99397.946880000003</v>
      </c>
      <c r="AC223" s="93">
        <v>6511.92</v>
      </c>
      <c r="AD223" s="93">
        <v>-92886.026880000005</v>
      </c>
      <c r="AF223" s="103">
        <v>12310348.550033536</v>
      </c>
      <c r="AH223" s="116">
        <v>681</v>
      </c>
      <c r="AI223" s="57"/>
    </row>
    <row r="224" spans="1:35" x14ac:dyDescent="0.25">
      <c r="A224" s="6">
        <v>683</v>
      </c>
      <c r="B224" s="6" t="s">
        <v>208</v>
      </c>
      <c r="C224" s="7">
        <v>3972</v>
      </c>
      <c r="D224" s="7">
        <v>20102543.088309836</v>
      </c>
      <c r="E224" s="7">
        <v>4669841.9420396099</v>
      </c>
      <c r="F224" s="57">
        <v>97329</v>
      </c>
      <c r="H224" s="39">
        <f t="shared" si="18"/>
        <v>20199872.088309836</v>
      </c>
      <c r="J224" s="71">
        <f t="shared" si="19"/>
        <v>-329305.52181789652</v>
      </c>
      <c r="K224" s="35">
        <f t="shared" si="20"/>
        <v>-1.604085307613292E-2</v>
      </c>
      <c r="L224" s="65">
        <f t="shared" si="21"/>
        <v>-82.906727547305266</v>
      </c>
      <c r="N224" s="54">
        <v>79497.519360000006</v>
      </c>
      <c r="O224" s="55">
        <v>80747.808000000005</v>
      </c>
      <c r="P224" s="56">
        <f t="shared" si="22"/>
        <v>1250.2886399999988</v>
      </c>
      <c r="R224" s="74">
        <f t="shared" si="23"/>
        <v>20201122.376949836</v>
      </c>
      <c r="S224" s="55"/>
      <c r="T224" s="112" t="s">
        <v>208</v>
      </c>
      <c r="U224" s="93">
        <v>4023</v>
      </c>
      <c r="V224" s="93">
        <v>20431848.610127732</v>
      </c>
      <c r="W224" s="93">
        <v>4671405.1335007586</v>
      </c>
      <c r="X224" s="93">
        <v>97329</v>
      </c>
      <c r="Z224" s="103">
        <v>20529177.610127732</v>
      </c>
      <c r="AB224" s="93">
        <v>79497.519360000006</v>
      </c>
      <c r="AC224" s="93">
        <v>80747.808000000005</v>
      </c>
      <c r="AD224" s="93">
        <v>1250.2886399999988</v>
      </c>
      <c r="AF224" s="103">
        <v>20530427.898767732</v>
      </c>
      <c r="AH224" s="116">
        <v>683</v>
      </c>
      <c r="AI224" s="57"/>
    </row>
    <row r="225" spans="1:35" x14ac:dyDescent="0.25">
      <c r="A225" s="6">
        <v>684</v>
      </c>
      <c r="B225" s="6" t="s">
        <v>209</v>
      </c>
      <c r="C225" s="7">
        <v>39620</v>
      </c>
      <c r="D225" s="7">
        <v>43946143.779280163</v>
      </c>
      <c r="E225" s="7">
        <v>-6909999.5148233846</v>
      </c>
      <c r="F225" s="57">
        <v>-2010320</v>
      </c>
      <c r="H225" s="39">
        <f t="shared" si="18"/>
        <v>41935823.779280163</v>
      </c>
      <c r="J225" s="71">
        <f t="shared" si="19"/>
        <v>-1141789.3962780759</v>
      </c>
      <c r="K225" s="35">
        <f t="shared" si="20"/>
        <v>-2.6505400650329313E-2</v>
      </c>
      <c r="L225" s="65">
        <f t="shared" si="21"/>
        <v>-28.818510759163953</v>
      </c>
      <c r="N225" s="54">
        <v>3660253.8555839998</v>
      </c>
      <c r="O225" s="55">
        <v>577086.35040000011</v>
      </c>
      <c r="P225" s="56">
        <f t="shared" si="22"/>
        <v>-3083167.5051839994</v>
      </c>
      <c r="R225" s="74">
        <f t="shared" si="23"/>
        <v>38852656.274096161</v>
      </c>
      <c r="S225" s="55"/>
      <c r="T225" s="112" t="s">
        <v>209</v>
      </c>
      <c r="U225" s="93">
        <v>39614</v>
      </c>
      <c r="V225" s="93">
        <v>45087933.175558239</v>
      </c>
      <c r="W225" s="93">
        <v>-7465099.3255645316</v>
      </c>
      <c r="X225" s="93">
        <v>-2010320</v>
      </c>
      <c r="Z225" s="103">
        <v>43077613.175558239</v>
      </c>
      <c r="AB225" s="93">
        <v>3660253.8555839998</v>
      </c>
      <c r="AC225" s="93">
        <v>577086.35040000011</v>
      </c>
      <c r="AD225" s="93">
        <v>-3083167.5051839994</v>
      </c>
      <c r="AF225" s="103">
        <v>39994445.670374237</v>
      </c>
      <c r="AH225" s="116">
        <v>684</v>
      </c>
      <c r="AI225" s="57"/>
    </row>
    <row r="226" spans="1:35" x14ac:dyDescent="0.25">
      <c r="A226" s="6">
        <v>686</v>
      </c>
      <c r="B226" s="6" t="s">
        <v>210</v>
      </c>
      <c r="C226" s="7">
        <v>3255</v>
      </c>
      <c r="D226" s="7">
        <v>11300375.936599024</v>
      </c>
      <c r="E226" s="7">
        <v>2970692.7265814291</v>
      </c>
      <c r="F226" s="57">
        <v>163551</v>
      </c>
      <c r="H226" s="39">
        <f t="shared" si="18"/>
        <v>11463926.936599024</v>
      </c>
      <c r="J226" s="71">
        <f t="shared" si="19"/>
        <v>-657645.40700932406</v>
      </c>
      <c r="K226" s="35">
        <f t="shared" si="20"/>
        <v>-5.425413373505935E-2</v>
      </c>
      <c r="L226" s="65">
        <f t="shared" si="21"/>
        <v>-202.04159969564486</v>
      </c>
      <c r="N226" s="54">
        <v>38732.900159999997</v>
      </c>
      <c r="O226" s="55">
        <v>98981.184000000008</v>
      </c>
      <c r="P226" s="56">
        <f t="shared" si="22"/>
        <v>60248.283840000011</v>
      </c>
      <c r="R226" s="74">
        <f t="shared" si="23"/>
        <v>11524175.220439024</v>
      </c>
      <c r="S226" s="55"/>
      <c r="T226" s="112" t="s">
        <v>210</v>
      </c>
      <c r="U226" s="93">
        <v>3288</v>
      </c>
      <c r="V226" s="93">
        <v>11958021.343608348</v>
      </c>
      <c r="W226" s="93">
        <v>2946729.6321454532</v>
      </c>
      <c r="X226" s="93">
        <v>163551</v>
      </c>
      <c r="Z226" s="103">
        <v>12121572.343608348</v>
      </c>
      <c r="AB226" s="93">
        <v>38732.900159999997</v>
      </c>
      <c r="AC226" s="93">
        <v>98981.184000000008</v>
      </c>
      <c r="AD226" s="93">
        <v>60248.283840000011</v>
      </c>
      <c r="AF226" s="103">
        <v>12181820.627448348</v>
      </c>
      <c r="AH226" s="116">
        <v>686</v>
      </c>
      <c r="AI226" s="57"/>
    </row>
    <row r="227" spans="1:35" x14ac:dyDescent="0.25">
      <c r="A227" s="6">
        <v>687</v>
      </c>
      <c r="B227" s="6" t="s">
        <v>211</v>
      </c>
      <c r="C227" s="7">
        <v>1698</v>
      </c>
      <c r="D227" s="7">
        <v>7972947.7897285083</v>
      </c>
      <c r="E227" s="7">
        <v>1305109.292960475</v>
      </c>
      <c r="F227" s="57">
        <v>-51219</v>
      </c>
      <c r="H227" s="39">
        <f t="shared" si="18"/>
        <v>7921728.7897285083</v>
      </c>
      <c r="J227" s="71">
        <f t="shared" si="19"/>
        <v>-406555.74674701039</v>
      </c>
      <c r="K227" s="35">
        <f t="shared" si="20"/>
        <v>-4.8816265218414645E-2</v>
      </c>
      <c r="L227" s="65">
        <f t="shared" si="21"/>
        <v>-239.43212411484711</v>
      </c>
      <c r="N227" s="54">
        <v>39748.759680000003</v>
      </c>
      <c r="O227" s="55">
        <v>95139.151199999993</v>
      </c>
      <c r="P227" s="56">
        <f t="shared" si="22"/>
        <v>55390.39151999999</v>
      </c>
      <c r="R227" s="74">
        <f t="shared" si="23"/>
        <v>7977119.1812485084</v>
      </c>
      <c r="S227" s="55"/>
      <c r="T227" s="112" t="s">
        <v>211</v>
      </c>
      <c r="U227" s="93">
        <v>1723</v>
      </c>
      <c r="V227" s="93">
        <v>8379503.5364755187</v>
      </c>
      <c r="W227" s="93">
        <v>1264672.0868190478</v>
      </c>
      <c r="X227" s="93">
        <v>-51219</v>
      </c>
      <c r="Z227" s="103">
        <v>8328284.5364755187</v>
      </c>
      <c r="AB227" s="93">
        <v>39748.759680000003</v>
      </c>
      <c r="AC227" s="93">
        <v>95139.151199999993</v>
      </c>
      <c r="AD227" s="93">
        <v>55390.39151999999</v>
      </c>
      <c r="AF227" s="103">
        <v>8383674.9279955188</v>
      </c>
      <c r="AH227" s="116">
        <v>687</v>
      </c>
      <c r="AI227" s="57"/>
    </row>
    <row r="228" spans="1:35" x14ac:dyDescent="0.25">
      <c r="A228" s="6">
        <v>689</v>
      </c>
      <c r="B228" s="6" t="s">
        <v>212</v>
      </c>
      <c r="C228" s="7">
        <v>3436</v>
      </c>
      <c r="D228" s="7">
        <v>10384449.610194497</v>
      </c>
      <c r="E228" s="7">
        <v>1268407.6820820584</v>
      </c>
      <c r="F228" s="57">
        <v>-178554</v>
      </c>
      <c r="H228" s="39">
        <f t="shared" si="18"/>
        <v>10205895.610194497</v>
      </c>
      <c r="J228" s="71">
        <f t="shared" si="19"/>
        <v>-492882.2372881677</v>
      </c>
      <c r="K228" s="35">
        <f t="shared" si="20"/>
        <v>-4.6069022491586634E-2</v>
      </c>
      <c r="L228" s="65">
        <f t="shared" si="21"/>
        <v>-143.44651841914077</v>
      </c>
      <c r="N228" s="54">
        <v>86022.463199999998</v>
      </c>
      <c r="O228" s="55">
        <v>158890.848</v>
      </c>
      <c r="P228" s="56">
        <f t="shared" si="22"/>
        <v>72868.3848</v>
      </c>
      <c r="R228" s="74">
        <f t="shared" si="23"/>
        <v>10278763.994994497</v>
      </c>
      <c r="S228" s="55"/>
      <c r="T228" s="112" t="s">
        <v>212</v>
      </c>
      <c r="U228" s="93">
        <v>3473</v>
      </c>
      <c r="V228" s="93">
        <v>10877331.847482665</v>
      </c>
      <c r="W228" s="93">
        <v>1281713.0535843896</v>
      </c>
      <c r="X228" s="93">
        <v>-178554</v>
      </c>
      <c r="Z228" s="103">
        <v>10698777.847482665</v>
      </c>
      <c r="AB228" s="93">
        <v>86022.463199999998</v>
      </c>
      <c r="AC228" s="93">
        <v>158890.848</v>
      </c>
      <c r="AD228" s="93">
        <v>72868.3848</v>
      </c>
      <c r="AF228" s="103">
        <v>10771646.232282665</v>
      </c>
      <c r="AH228" s="116">
        <v>689</v>
      </c>
      <c r="AI228" s="57"/>
    </row>
    <row r="229" spans="1:35" x14ac:dyDescent="0.25">
      <c r="A229" s="6">
        <v>691</v>
      </c>
      <c r="B229" s="6" t="s">
        <v>213</v>
      </c>
      <c r="C229" s="7">
        <v>2813</v>
      </c>
      <c r="D229" s="7">
        <v>10722008.988443399</v>
      </c>
      <c r="E229" s="7">
        <v>3068764.1058945651</v>
      </c>
      <c r="F229" s="57">
        <v>-288806</v>
      </c>
      <c r="H229" s="39">
        <f t="shared" si="18"/>
        <v>10433202.988443399</v>
      </c>
      <c r="J229" s="71">
        <f t="shared" si="19"/>
        <v>-216357.04493867047</v>
      </c>
      <c r="K229" s="35">
        <f t="shared" si="20"/>
        <v>-2.0316054772260873E-2</v>
      </c>
      <c r="L229" s="65">
        <f t="shared" si="21"/>
        <v>-76.913275840266792</v>
      </c>
      <c r="N229" s="54">
        <v>117214.56</v>
      </c>
      <c r="O229" s="55">
        <v>48188.207999999999</v>
      </c>
      <c r="P229" s="56">
        <f t="shared" si="22"/>
        <v>-69026.351999999999</v>
      </c>
      <c r="R229" s="74">
        <f t="shared" si="23"/>
        <v>10364176.636443399</v>
      </c>
      <c r="S229" s="55"/>
      <c r="T229" s="112" t="s">
        <v>213</v>
      </c>
      <c r="U229" s="93">
        <v>2854</v>
      </c>
      <c r="V229" s="93">
        <v>10938366.033382069</v>
      </c>
      <c r="W229" s="93">
        <v>3141296.4912109086</v>
      </c>
      <c r="X229" s="93">
        <v>-288806</v>
      </c>
      <c r="Z229" s="103">
        <v>10649560.033382069</v>
      </c>
      <c r="AB229" s="93">
        <v>117214.56</v>
      </c>
      <c r="AC229" s="93">
        <v>48188.207999999999</v>
      </c>
      <c r="AD229" s="93">
        <v>-69026.351999999999</v>
      </c>
      <c r="AF229" s="103">
        <v>10580533.681382069</v>
      </c>
      <c r="AH229" s="116">
        <v>691</v>
      </c>
      <c r="AI229" s="57"/>
    </row>
    <row r="230" spans="1:35" x14ac:dyDescent="0.25">
      <c r="A230" s="6">
        <v>694</v>
      </c>
      <c r="B230" s="6" t="s">
        <v>214</v>
      </c>
      <c r="C230" s="7">
        <v>29021</v>
      </c>
      <c r="D230" s="7">
        <v>35336494.115415148</v>
      </c>
      <c r="E230" s="7">
        <v>849732.06700441102</v>
      </c>
      <c r="F230" s="57">
        <v>-985057</v>
      </c>
      <c r="H230" s="39">
        <f t="shared" si="18"/>
        <v>34351437.115415148</v>
      </c>
      <c r="J230" s="71">
        <f t="shared" si="19"/>
        <v>-956131.2251110673</v>
      </c>
      <c r="K230" s="35">
        <f t="shared" si="20"/>
        <v>-2.7080064418189196E-2</v>
      </c>
      <c r="L230" s="65">
        <f t="shared" si="21"/>
        <v>-32.946184663211717</v>
      </c>
      <c r="N230" s="54">
        <v>513738.39263999992</v>
      </c>
      <c r="O230" s="55">
        <v>619999.90320000006</v>
      </c>
      <c r="P230" s="56">
        <f t="shared" si="22"/>
        <v>106261.51056000014</v>
      </c>
      <c r="R230" s="74">
        <f t="shared" si="23"/>
        <v>34457698.625975147</v>
      </c>
      <c r="S230" s="55"/>
      <c r="T230" s="112" t="s">
        <v>214</v>
      </c>
      <c r="U230" s="93">
        <v>29160</v>
      </c>
      <c r="V230" s="93">
        <v>36292625.340526216</v>
      </c>
      <c r="W230" s="93">
        <v>625332.1947317014</v>
      </c>
      <c r="X230" s="93">
        <v>-985057</v>
      </c>
      <c r="Z230" s="103">
        <v>35307568.340526216</v>
      </c>
      <c r="AB230" s="93">
        <v>513738.39263999992</v>
      </c>
      <c r="AC230" s="93">
        <v>619999.90320000006</v>
      </c>
      <c r="AD230" s="93">
        <v>106261.51056000014</v>
      </c>
      <c r="AF230" s="103">
        <v>35413829.851086214</v>
      </c>
      <c r="AH230" s="116">
        <v>694</v>
      </c>
      <c r="AI230" s="57"/>
    </row>
    <row r="231" spans="1:35" x14ac:dyDescent="0.25">
      <c r="A231" s="6">
        <v>697</v>
      </c>
      <c r="B231" s="6" t="s">
        <v>215</v>
      </c>
      <c r="C231" s="7">
        <v>1317</v>
      </c>
      <c r="D231" s="7">
        <v>6088516.5533898128</v>
      </c>
      <c r="E231" s="7">
        <v>955817.33691395645</v>
      </c>
      <c r="F231" s="57">
        <v>-273481</v>
      </c>
      <c r="H231" s="39">
        <f t="shared" si="18"/>
        <v>5815035.5533898128</v>
      </c>
      <c r="J231" s="71">
        <f t="shared" si="19"/>
        <v>37877.20251771342</v>
      </c>
      <c r="K231" s="35">
        <f t="shared" si="20"/>
        <v>6.5563725654145541E-3</v>
      </c>
      <c r="L231" s="65">
        <f t="shared" si="21"/>
        <v>28.760214516107382</v>
      </c>
      <c r="N231" s="54">
        <v>16930.991999999998</v>
      </c>
      <c r="O231" s="55">
        <v>6511.92</v>
      </c>
      <c r="P231" s="56">
        <f t="shared" si="22"/>
        <v>-10419.071999999998</v>
      </c>
      <c r="R231" s="74">
        <f t="shared" si="23"/>
        <v>5804616.4813898131</v>
      </c>
      <c r="S231" s="55"/>
      <c r="T231" s="112" t="s">
        <v>215</v>
      </c>
      <c r="U231" s="93">
        <v>1345</v>
      </c>
      <c r="V231" s="93">
        <v>6050639.3508720994</v>
      </c>
      <c r="W231" s="93">
        <v>939882.04087069747</v>
      </c>
      <c r="X231" s="93">
        <v>-273481</v>
      </c>
      <c r="Z231" s="103">
        <v>5777158.3508720994</v>
      </c>
      <c r="AB231" s="93">
        <v>16930.991999999998</v>
      </c>
      <c r="AC231" s="93">
        <v>6511.92</v>
      </c>
      <c r="AD231" s="93">
        <v>-10419.071999999998</v>
      </c>
      <c r="AF231" s="103">
        <v>5766739.2788720997</v>
      </c>
      <c r="AH231" s="116">
        <v>697</v>
      </c>
      <c r="AI231" s="57"/>
    </row>
    <row r="232" spans="1:35" x14ac:dyDescent="0.25">
      <c r="A232" s="6">
        <v>698</v>
      </c>
      <c r="B232" s="6" t="s">
        <v>216</v>
      </c>
      <c r="C232" s="7">
        <v>62420</v>
      </c>
      <c r="D232" s="7">
        <v>96595729.975364685</v>
      </c>
      <c r="E232" s="7">
        <v>20372744.481546301</v>
      </c>
      <c r="F232" s="57">
        <v>-3913100</v>
      </c>
      <c r="H232" s="39">
        <f t="shared" si="18"/>
        <v>92682629.975364685</v>
      </c>
      <c r="J232" s="71">
        <f t="shared" si="19"/>
        <v>-2357824.3897294104</v>
      </c>
      <c r="K232" s="35">
        <f t="shared" si="20"/>
        <v>-2.4808639704855813E-2</v>
      </c>
      <c r="L232" s="65">
        <f t="shared" si="21"/>
        <v>-37.773540367340765</v>
      </c>
      <c r="N232" s="54">
        <v>3466797.7362239999</v>
      </c>
      <c r="O232" s="55">
        <v>514962.63359999994</v>
      </c>
      <c r="P232" s="56">
        <f t="shared" si="22"/>
        <v>-2951835.1026240001</v>
      </c>
      <c r="R232" s="74">
        <f t="shared" si="23"/>
        <v>89730794.872740686</v>
      </c>
      <c r="S232" s="55"/>
      <c r="T232" s="112" t="s">
        <v>216</v>
      </c>
      <c r="U232" s="93">
        <v>62231</v>
      </c>
      <c r="V232" s="93">
        <v>98953554.365094095</v>
      </c>
      <c r="W232" s="93">
        <v>19649795.054434273</v>
      </c>
      <c r="X232" s="93">
        <v>-3913100</v>
      </c>
      <c r="Z232" s="103">
        <v>95040454.365094095</v>
      </c>
      <c r="AB232" s="93">
        <v>3466797.7362239999</v>
      </c>
      <c r="AC232" s="93">
        <v>514962.63359999994</v>
      </c>
      <c r="AD232" s="93">
        <v>-2951835.1026240001</v>
      </c>
      <c r="AF232" s="103">
        <v>92088619.262470096</v>
      </c>
      <c r="AH232" s="116">
        <v>698</v>
      </c>
      <c r="AI232" s="57"/>
    </row>
    <row r="233" spans="1:35" x14ac:dyDescent="0.25">
      <c r="A233" s="6">
        <v>700</v>
      </c>
      <c r="B233" s="6" t="s">
        <v>217</v>
      </c>
      <c r="C233" s="7">
        <v>5218</v>
      </c>
      <c r="D233" s="7">
        <v>12337387.000054499</v>
      </c>
      <c r="E233" s="7">
        <v>1007741.1683168843</v>
      </c>
      <c r="F233" s="57">
        <v>-1063600</v>
      </c>
      <c r="H233" s="39">
        <f t="shared" si="18"/>
        <v>11273787.000054499</v>
      </c>
      <c r="J233" s="71">
        <f t="shared" si="19"/>
        <v>84233.722505426034</v>
      </c>
      <c r="K233" s="35">
        <f t="shared" si="20"/>
        <v>7.5278896678059645E-3</v>
      </c>
      <c r="L233" s="65">
        <f t="shared" si="21"/>
        <v>16.142913473634732</v>
      </c>
      <c r="N233" s="54">
        <v>322788.06009599997</v>
      </c>
      <c r="O233" s="55">
        <v>178556.84639999998</v>
      </c>
      <c r="P233" s="56">
        <f t="shared" si="22"/>
        <v>-144231.21369599999</v>
      </c>
      <c r="R233" s="74">
        <f t="shared" si="23"/>
        <v>11129555.7863585</v>
      </c>
      <c r="S233" s="55"/>
      <c r="T233" s="112" t="s">
        <v>217</v>
      </c>
      <c r="U233" s="93">
        <v>5245</v>
      </c>
      <c r="V233" s="93">
        <v>12253153.277549073</v>
      </c>
      <c r="W233" s="93">
        <v>920150.66306731652</v>
      </c>
      <c r="X233" s="93">
        <v>-1063600</v>
      </c>
      <c r="Z233" s="103">
        <v>11189553.277549073</v>
      </c>
      <c r="AB233" s="93">
        <v>322788.06009599997</v>
      </c>
      <c r="AC233" s="93">
        <v>178556.84639999998</v>
      </c>
      <c r="AD233" s="93">
        <v>-144231.21369599999</v>
      </c>
      <c r="AF233" s="103">
        <v>11045322.063853074</v>
      </c>
      <c r="AH233" s="116">
        <v>700</v>
      </c>
      <c r="AI233" s="57"/>
    </row>
    <row r="234" spans="1:35" x14ac:dyDescent="0.25">
      <c r="A234" s="6">
        <v>702</v>
      </c>
      <c r="B234" s="6" t="s">
        <v>218</v>
      </c>
      <c r="C234" s="7">
        <v>4459</v>
      </c>
      <c r="D234" s="7">
        <v>13934836.658696773</v>
      </c>
      <c r="E234" s="7">
        <v>3007274.722762899</v>
      </c>
      <c r="F234" s="57">
        <v>-895960</v>
      </c>
      <c r="H234" s="39">
        <f t="shared" si="18"/>
        <v>13038876.658696773</v>
      </c>
      <c r="J234" s="71">
        <f t="shared" si="19"/>
        <v>-567030.57461217791</v>
      </c>
      <c r="K234" s="35">
        <f t="shared" si="20"/>
        <v>-4.1675322702775498E-2</v>
      </c>
      <c r="L234" s="65">
        <f t="shared" si="21"/>
        <v>-127.16541256160079</v>
      </c>
      <c r="N234" s="54">
        <v>68974.256640000007</v>
      </c>
      <c r="O234" s="55">
        <v>54700.127999999997</v>
      </c>
      <c r="P234" s="56">
        <f t="shared" si="22"/>
        <v>-14274.12864000001</v>
      </c>
      <c r="R234" s="74">
        <f t="shared" si="23"/>
        <v>13024602.530056773</v>
      </c>
      <c r="S234" s="55"/>
      <c r="T234" s="112" t="s">
        <v>218</v>
      </c>
      <c r="U234" s="93">
        <v>4565</v>
      </c>
      <c r="V234" s="93">
        <v>14501867.23330895</v>
      </c>
      <c r="W234" s="93">
        <v>2914489.1845465177</v>
      </c>
      <c r="X234" s="93">
        <v>-895960</v>
      </c>
      <c r="Z234" s="103">
        <v>13605907.23330895</v>
      </c>
      <c r="AB234" s="93">
        <v>68974.256640000007</v>
      </c>
      <c r="AC234" s="93">
        <v>54700.127999999997</v>
      </c>
      <c r="AD234" s="93">
        <v>-14274.12864000001</v>
      </c>
      <c r="AF234" s="103">
        <v>13591633.104668951</v>
      </c>
      <c r="AH234" s="116">
        <v>702</v>
      </c>
      <c r="AI234" s="57"/>
    </row>
    <row r="235" spans="1:35" x14ac:dyDescent="0.25">
      <c r="A235" s="6">
        <v>704</v>
      </c>
      <c r="B235" s="6" t="s">
        <v>219</v>
      </c>
      <c r="C235" s="7">
        <v>6263</v>
      </c>
      <c r="D235" s="7">
        <v>5611666.8128611082</v>
      </c>
      <c r="E235" s="7">
        <v>-78080.7009585302</v>
      </c>
      <c r="F235" s="57">
        <v>-1243674</v>
      </c>
      <c r="H235" s="39">
        <f t="shared" si="18"/>
        <v>4367992.8128611082</v>
      </c>
      <c r="J235" s="71">
        <f t="shared" si="19"/>
        <v>-411143.54149260931</v>
      </c>
      <c r="K235" s="35">
        <f t="shared" si="20"/>
        <v>-8.6028836803968584E-2</v>
      </c>
      <c r="L235" s="65">
        <f t="shared" si="21"/>
        <v>-65.646422080889238</v>
      </c>
      <c r="N235" s="54">
        <v>313496.85263999994</v>
      </c>
      <c r="O235" s="55">
        <v>321688.848</v>
      </c>
      <c r="P235" s="56">
        <f t="shared" si="22"/>
        <v>8191.995360000059</v>
      </c>
      <c r="R235" s="74">
        <f t="shared" si="23"/>
        <v>4376184.8082211083</v>
      </c>
      <c r="S235" s="55"/>
      <c r="T235" s="112" t="s">
        <v>219</v>
      </c>
      <c r="U235" s="93">
        <v>6137</v>
      </c>
      <c r="V235" s="93">
        <v>6022810.3543537175</v>
      </c>
      <c r="W235" s="93">
        <v>168120.57256506299</v>
      </c>
      <c r="X235" s="93">
        <v>-1243674</v>
      </c>
      <c r="Z235" s="103">
        <v>4779136.3543537175</v>
      </c>
      <c r="AB235" s="93">
        <v>313496.85263999994</v>
      </c>
      <c r="AC235" s="93">
        <v>321688.848</v>
      </c>
      <c r="AD235" s="93">
        <v>8191.995360000059</v>
      </c>
      <c r="AF235" s="103">
        <v>4787328.3497137176</v>
      </c>
      <c r="AH235" s="116">
        <v>704</v>
      </c>
      <c r="AI235" s="57"/>
    </row>
    <row r="236" spans="1:35" x14ac:dyDescent="0.25">
      <c r="A236" s="6">
        <v>707</v>
      </c>
      <c r="B236" s="6" t="s">
        <v>220</v>
      </c>
      <c r="C236" s="7">
        <v>2240</v>
      </c>
      <c r="D236" s="7">
        <v>9541855.1461930797</v>
      </c>
      <c r="E236" s="7">
        <v>2763126.5037000393</v>
      </c>
      <c r="F236" s="57">
        <v>-532511</v>
      </c>
      <c r="H236" s="39">
        <f t="shared" si="18"/>
        <v>9009344.1461930797</v>
      </c>
      <c r="J236" s="71">
        <f t="shared" si="19"/>
        <v>-250871.35366805829</v>
      </c>
      <c r="K236" s="35">
        <f t="shared" si="20"/>
        <v>-2.7091308368776108E-2</v>
      </c>
      <c r="L236" s="65">
        <f t="shared" si="21"/>
        <v>-111.99614003038316</v>
      </c>
      <c r="N236" s="54">
        <v>46104.393599999996</v>
      </c>
      <c r="O236" s="55">
        <v>10419.072</v>
      </c>
      <c r="P236" s="56">
        <f t="shared" si="22"/>
        <v>-35685.321599999996</v>
      </c>
      <c r="R236" s="74">
        <f t="shared" si="23"/>
        <v>8973658.8245930802</v>
      </c>
      <c r="S236" s="55"/>
      <c r="T236" s="112" t="s">
        <v>220</v>
      </c>
      <c r="U236" s="93">
        <v>2268</v>
      </c>
      <c r="V236" s="93">
        <v>9792726.4998611379</v>
      </c>
      <c r="W236" s="93">
        <v>2864683.7781023248</v>
      </c>
      <c r="X236" s="93">
        <v>-532511</v>
      </c>
      <c r="Z236" s="103">
        <v>9260215.4998611379</v>
      </c>
      <c r="AB236" s="93">
        <v>46104.393599999996</v>
      </c>
      <c r="AC236" s="93">
        <v>10419.072</v>
      </c>
      <c r="AD236" s="93">
        <v>-35685.321599999996</v>
      </c>
      <c r="AF236" s="103">
        <v>9224530.1782611385</v>
      </c>
      <c r="AH236" s="116">
        <v>707</v>
      </c>
      <c r="AI236" s="57"/>
    </row>
    <row r="237" spans="1:35" x14ac:dyDescent="0.25">
      <c r="A237" s="6">
        <v>729</v>
      </c>
      <c r="B237" s="6" t="s">
        <v>222</v>
      </c>
      <c r="C237" s="7">
        <v>9589</v>
      </c>
      <c r="D237" s="7">
        <v>29914671.476075668</v>
      </c>
      <c r="E237" s="7">
        <v>8454954.7581400536</v>
      </c>
      <c r="F237" s="57">
        <v>-292927</v>
      </c>
      <c r="H237" s="39">
        <f t="shared" si="18"/>
        <v>29621744.476075668</v>
      </c>
      <c r="J237" s="71">
        <f t="shared" si="19"/>
        <v>-372954.78170939535</v>
      </c>
      <c r="K237" s="35">
        <f t="shared" si="20"/>
        <v>-1.2434023042007854E-2</v>
      </c>
      <c r="L237" s="65">
        <f t="shared" si="21"/>
        <v>-38.894022495504778</v>
      </c>
      <c r="N237" s="54">
        <v>304809.95135999995</v>
      </c>
      <c r="O237" s="55">
        <v>123726.48</v>
      </c>
      <c r="P237" s="56">
        <f t="shared" si="22"/>
        <v>-181083.47135999997</v>
      </c>
      <c r="R237" s="74">
        <f t="shared" si="23"/>
        <v>29440661.004715666</v>
      </c>
      <c r="S237" s="55"/>
      <c r="T237" s="112" t="s">
        <v>222</v>
      </c>
      <c r="U237" s="93">
        <v>9690</v>
      </c>
      <c r="V237" s="93">
        <v>30287626.257785063</v>
      </c>
      <c r="W237" s="93">
        <v>8538467.4405581392</v>
      </c>
      <c r="X237" s="93">
        <v>-292927</v>
      </c>
      <c r="Z237" s="103">
        <v>29994699.257785063</v>
      </c>
      <c r="AB237" s="93">
        <v>304809.95135999995</v>
      </c>
      <c r="AC237" s="93">
        <v>123726.48</v>
      </c>
      <c r="AD237" s="93">
        <v>-181083.47135999997</v>
      </c>
      <c r="AF237" s="103">
        <v>29813615.786425062</v>
      </c>
      <c r="AH237" s="116">
        <v>729</v>
      </c>
      <c r="AI237" s="57"/>
    </row>
    <row r="238" spans="1:35" x14ac:dyDescent="0.25">
      <c r="A238" s="6">
        <v>732</v>
      </c>
      <c r="B238" s="6" t="s">
        <v>223</v>
      </c>
      <c r="C238" s="7">
        <v>3575</v>
      </c>
      <c r="D238" s="7">
        <v>19763730.771953933</v>
      </c>
      <c r="E238" s="7">
        <v>3009500.5626243786</v>
      </c>
      <c r="F238" s="57">
        <v>-28727</v>
      </c>
      <c r="H238" s="39">
        <f t="shared" si="18"/>
        <v>19735003.771953933</v>
      </c>
      <c r="J238" s="71">
        <f t="shared" si="19"/>
        <v>-471734.14899237826</v>
      </c>
      <c r="K238" s="35">
        <f t="shared" si="20"/>
        <v>-2.3345388594533039E-2</v>
      </c>
      <c r="L238" s="65">
        <f t="shared" si="21"/>
        <v>-131.95360810975615</v>
      </c>
      <c r="N238" s="54">
        <v>120340.2816</v>
      </c>
      <c r="O238" s="55">
        <v>6511.92</v>
      </c>
      <c r="P238" s="56">
        <f t="shared" si="22"/>
        <v>-113828.3616</v>
      </c>
      <c r="R238" s="74">
        <f t="shared" si="23"/>
        <v>19621175.410353933</v>
      </c>
      <c r="S238" s="55"/>
      <c r="T238" s="112" t="s">
        <v>223</v>
      </c>
      <c r="U238" s="93">
        <v>3653</v>
      </c>
      <c r="V238" s="93">
        <v>20235464.920946311</v>
      </c>
      <c r="W238" s="93">
        <v>3003687.6577951238</v>
      </c>
      <c r="X238" s="93">
        <v>-28727</v>
      </c>
      <c r="Z238" s="103">
        <v>20206737.920946311</v>
      </c>
      <c r="AB238" s="93">
        <v>120340.2816</v>
      </c>
      <c r="AC238" s="93">
        <v>6511.92</v>
      </c>
      <c r="AD238" s="93">
        <v>-113828.3616</v>
      </c>
      <c r="AF238" s="103">
        <v>20092909.559346311</v>
      </c>
      <c r="AH238" s="116">
        <v>732</v>
      </c>
      <c r="AI238" s="57"/>
    </row>
    <row r="239" spans="1:35" x14ac:dyDescent="0.25">
      <c r="A239" s="6">
        <v>734</v>
      </c>
      <c r="B239" s="6" t="s">
        <v>224</v>
      </c>
      <c r="C239" s="7">
        <v>52984</v>
      </c>
      <c r="D239" s="7">
        <v>108452963.02318515</v>
      </c>
      <c r="E239" s="7">
        <v>24471160.260594327</v>
      </c>
      <c r="F239" s="57">
        <v>-2930573</v>
      </c>
      <c r="H239" s="39">
        <f t="shared" si="18"/>
        <v>105522390.02318515</v>
      </c>
      <c r="J239" s="71">
        <f t="shared" si="19"/>
        <v>-852235.10648967326</v>
      </c>
      <c r="K239" s="35">
        <f t="shared" si="20"/>
        <v>-8.0116391051979294E-3</v>
      </c>
      <c r="L239" s="65">
        <f t="shared" si="21"/>
        <v>-16.084763447260933</v>
      </c>
      <c r="N239" s="54">
        <v>949577.29108799994</v>
      </c>
      <c r="O239" s="55">
        <v>368835.14880000002</v>
      </c>
      <c r="P239" s="56">
        <f t="shared" si="22"/>
        <v>-580742.14228799986</v>
      </c>
      <c r="R239" s="74">
        <f t="shared" si="23"/>
        <v>104941647.88089715</v>
      </c>
      <c r="S239" s="55"/>
      <c r="T239" s="112" t="s">
        <v>224</v>
      </c>
      <c r="U239" s="93">
        <v>53546</v>
      </c>
      <c r="V239" s="93">
        <v>109305198.12967482</v>
      </c>
      <c r="W239" s="93">
        <v>22380136.806172512</v>
      </c>
      <c r="X239" s="93">
        <v>-2930573</v>
      </c>
      <c r="Z239" s="103">
        <v>106374625.12967482</v>
      </c>
      <c r="AB239" s="93">
        <v>949577.29108799994</v>
      </c>
      <c r="AC239" s="93">
        <v>368835.14880000002</v>
      </c>
      <c r="AD239" s="93">
        <v>-580742.14228799986</v>
      </c>
      <c r="AF239" s="103">
        <v>105793882.98738682</v>
      </c>
      <c r="AH239" s="116">
        <v>734</v>
      </c>
      <c r="AI239" s="57"/>
    </row>
    <row r="240" spans="1:35" x14ac:dyDescent="0.25">
      <c r="A240" s="6">
        <v>790</v>
      </c>
      <c r="B240" s="6" t="s">
        <v>248</v>
      </c>
      <c r="C240" s="7">
        <v>24820</v>
      </c>
      <c r="D240" s="7">
        <v>63122586.302122235</v>
      </c>
      <c r="E240" s="7">
        <v>16359816.06765892</v>
      </c>
      <c r="F240" s="57">
        <v>-1820717</v>
      </c>
      <c r="H240" s="39">
        <f t="shared" si="18"/>
        <v>61301869.302122235</v>
      </c>
      <c r="J240" s="71">
        <f t="shared" si="19"/>
        <v>-2139857.0434435233</v>
      </c>
      <c r="K240" s="35">
        <f t="shared" si="20"/>
        <v>-3.3729489512750122E-2</v>
      </c>
      <c r="L240" s="65">
        <f t="shared" si="21"/>
        <v>-86.215029953405448</v>
      </c>
      <c r="N240" s="54">
        <v>447512.16623999993</v>
      </c>
      <c r="O240" s="55">
        <v>389477.93519999995</v>
      </c>
      <c r="P240" s="56">
        <f t="shared" si="22"/>
        <v>-58034.231039999984</v>
      </c>
      <c r="R240" s="74">
        <f t="shared" si="23"/>
        <v>61243835.071082234</v>
      </c>
      <c r="S240" s="55"/>
      <c r="T240" s="112" t="s">
        <v>248</v>
      </c>
      <c r="U240" s="93">
        <v>25062</v>
      </c>
      <c r="V240" s="93">
        <v>65262443.345565759</v>
      </c>
      <c r="W240" s="93">
        <v>16625858.694604332</v>
      </c>
      <c r="X240" s="93">
        <v>-1820717</v>
      </c>
      <c r="Z240" s="103">
        <v>63441726.345565759</v>
      </c>
      <c r="AB240" s="93">
        <v>447512.16623999993</v>
      </c>
      <c r="AC240" s="93">
        <v>389477.93519999995</v>
      </c>
      <c r="AD240" s="93">
        <v>-58034.231039999984</v>
      </c>
      <c r="AF240" s="103">
        <v>63383692.114525758</v>
      </c>
      <c r="AH240" s="116">
        <v>790</v>
      </c>
      <c r="AI240" s="57"/>
    </row>
    <row r="241" spans="1:35" x14ac:dyDescent="0.25">
      <c r="A241" s="6">
        <v>738</v>
      </c>
      <c r="B241" s="6" t="s">
        <v>225</v>
      </c>
      <c r="C241" s="7">
        <v>3007</v>
      </c>
      <c r="D241" s="7">
        <v>5015454.1582604032</v>
      </c>
      <c r="E241" s="7">
        <v>1332036.1898207837</v>
      </c>
      <c r="F241" s="57">
        <v>-609432</v>
      </c>
      <c r="H241" s="39">
        <f t="shared" si="18"/>
        <v>4406022.1582604032</v>
      </c>
      <c r="J241" s="71">
        <f t="shared" si="19"/>
        <v>-92915.47212191578</v>
      </c>
      <c r="K241" s="35">
        <f t="shared" si="20"/>
        <v>-2.0652758441112206E-2</v>
      </c>
      <c r="L241" s="65">
        <f t="shared" si="21"/>
        <v>-30.899724683044823</v>
      </c>
      <c r="N241" s="54">
        <v>214033.78656000001</v>
      </c>
      <c r="O241" s="55">
        <v>146127.48480000003</v>
      </c>
      <c r="P241" s="56">
        <f t="shared" si="22"/>
        <v>-67906.301759999973</v>
      </c>
      <c r="R241" s="74">
        <f t="shared" si="23"/>
        <v>4338115.856500403</v>
      </c>
      <c r="S241" s="55"/>
      <c r="T241" s="112" t="s">
        <v>225</v>
      </c>
      <c r="U241" s="93">
        <v>3047</v>
      </c>
      <c r="V241" s="93">
        <v>5108369.630382319</v>
      </c>
      <c r="W241" s="93">
        <v>1398991.8675809517</v>
      </c>
      <c r="X241" s="93">
        <v>-609432</v>
      </c>
      <c r="Z241" s="103">
        <v>4498937.630382319</v>
      </c>
      <c r="AB241" s="93">
        <v>214033.78656000001</v>
      </c>
      <c r="AC241" s="93">
        <v>146127.48480000003</v>
      </c>
      <c r="AD241" s="93">
        <v>-67906.301759999973</v>
      </c>
      <c r="AF241" s="103">
        <v>4431031.3286223188</v>
      </c>
      <c r="AH241" s="116">
        <v>738</v>
      </c>
      <c r="AI241" s="57"/>
    </row>
    <row r="242" spans="1:35" x14ac:dyDescent="0.25">
      <c r="A242" s="6">
        <v>739</v>
      </c>
      <c r="B242" s="6" t="s">
        <v>226</v>
      </c>
      <c r="C242" s="7">
        <v>3480</v>
      </c>
      <c r="D242" s="7">
        <v>11512349.479529144</v>
      </c>
      <c r="E242" s="7">
        <v>2322791.0090970262</v>
      </c>
      <c r="F242" s="57">
        <v>25440</v>
      </c>
      <c r="H242" s="39">
        <f t="shared" si="18"/>
        <v>11537789.479529144</v>
      </c>
      <c r="J242" s="71">
        <f t="shared" si="19"/>
        <v>-20585.374153705314</v>
      </c>
      <c r="K242" s="35">
        <f t="shared" si="20"/>
        <v>-1.7809920870619788E-3</v>
      </c>
      <c r="L242" s="65">
        <f t="shared" si="21"/>
        <v>-5.9153374004900323</v>
      </c>
      <c r="N242" s="54">
        <v>34669.462079999998</v>
      </c>
      <c r="O242" s="55">
        <v>115912.17599999999</v>
      </c>
      <c r="P242" s="56">
        <f t="shared" si="22"/>
        <v>81242.713919999995</v>
      </c>
      <c r="R242" s="74">
        <f t="shared" si="23"/>
        <v>11619032.193449143</v>
      </c>
      <c r="S242" s="55"/>
      <c r="T242" s="112" t="s">
        <v>226</v>
      </c>
      <c r="U242" s="93">
        <v>3534</v>
      </c>
      <c r="V242" s="93">
        <v>11532934.85368285</v>
      </c>
      <c r="W242" s="93">
        <v>2355374.0138476221</v>
      </c>
      <c r="X242" s="93">
        <v>25440</v>
      </c>
      <c r="Z242" s="103">
        <v>11558374.85368285</v>
      </c>
      <c r="AB242" s="93">
        <v>34669.462079999998</v>
      </c>
      <c r="AC242" s="93">
        <v>115912.17599999999</v>
      </c>
      <c r="AD242" s="93">
        <v>81242.713919999995</v>
      </c>
      <c r="AF242" s="103">
        <v>11639617.567602849</v>
      </c>
      <c r="AH242" s="116">
        <v>739</v>
      </c>
      <c r="AI242" s="57"/>
    </row>
    <row r="243" spans="1:35" x14ac:dyDescent="0.25">
      <c r="A243" s="6">
        <v>740</v>
      </c>
      <c r="B243" s="6" t="s">
        <v>227</v>
      </c>
      <c r="C243" s="7">
        <v>34664</v>
      </c>
      <c r="D243" s="7">
        <v>84092918.874033496</v>
      </c>
      <c r="E243" s="7">
        <v>18265897.055963621</v>
      </c>
      <c r="F243" s="57">
        <v>-2428899</v>
      </c>
      <c r="H243" s="39">
        <f t="shared" si="18"/>
        <v>81664019.874033496</v>
      </c>
      <c r="J243" s="71">
        <f t="shared" si="19"/>
        <v>-2098676.2482030392</v>
      </c>
      <c r="K243" s="35">
        <f t="shared" si="20"/>
        <v>-2.505502264564646E-2</v>
      </c>
      <c r="L243" s="65">
        <f t="shared" si="21"/>
        <v>-60.543395113173297</v>
      </c>
      <c r="N243" s="54">
        <v>3114052.2393600005</v>
      </c>
      <c r="O243" s="55">
        <v>645135.91440000013</v>
      </c>
      <c r="P243" s="56">
        <f t="shared" si="22"/>
        <v>-2468916.3249600003</v>
      </c>
      <c r="R243" s="74">
        <f t="shared" si="23"/>
        <v>79195103.549073502</v>
      </c>
      <c r="S243" s="55"/>
      <c r="T243" s="112" t="s">
        <v>227</v>
      </c>
      <c r="U243" s="93">
        <v>35242</v>
      </c>
      <c r="V243" s="93">
        <v>86191595.122236535</v>
      </c>
      <c r="W243" s="93">
        <v>17835381.274744898</v>
      </c>
      <c r="X243" s="93">
        <v>-2428899</v>
      </c>
      <c r="Z243" s="103">
        <v>83762696.122236535</v>
      </c>
      <c r="AB243" s="93">
        <v>3114052.2393600005</v>
      </c>
      <c r="AC243" s="93">
        <v>645135.91440000013</v>
      </c>
      <c r="AD243" s="93">
        <v>-2468916.3249600003</v>
      </c>
      <c r="AF243" s="103">
        <v>81293779.797276542</v>
      </c>
      <c r="AH243" s="116">
        <v>740</v>
      </c>
      <c r="AI243" s="57"/>
    </row>
    <row r="244" spans="1:35" x14ac:dyDescent="0.25">
      <c r="A244" s="6">
        <v>742</v>
      </c>
      <c r="B244" s="6" t="s">
        <v>228</v>
      </c>
      <c r="C244" s="7">
        <v>1012</v>
      </c>
      <c r="D244" s="7">
        <v>4386021.8783228304</v>
      </c>
      <c r="E244" s="7">
        <v>395915.69101507874</v>
      </c>
      <c r="F244" s="57">
        <v>-23734</v>
      </c>
      <c r="H244" s="39">
        <f t="shared" si="18"/>
        <v>4362287.8783228304</v>
      </c>
      <c r="J244" s="71">
        <f t="shared" si="19"/>
        <v>-117530.82196249161</v>
      </c>
      <c r="K244" s="35">
        <f t="shared" si="20"/>
        <v>-2.6235620194854314E-2</v>
      </c>
      <c r="L244" s="65">
        <f t="shared" si="21"/>
        <v>-116.13717585226443</v>
      </c>
      <c r="N244" s="54">
        <v>16930.991999999998</v>
      </c>
      <c r="O244" s="55">
        <v>3972.2712000000001</v>
      </c>
      <c r="P244" s="56">
        <f t="shared" si="22"/>
        <v>-12958.720799999999</v>
      </c>
      <c r="R244" s="74">
        <f t="shared" si="23"/>
        <v>4349329.1575228302</v>
      </c>
      <c r="S244" s="55"/>
      <c r="T244" s="112" t="s">
        <v>228</v>
      </c>
      <c r="U244" s="93">
        <v>1044</v>
      </c>
      <c r="V244" s="93">
        <v>4503552.700285322</v>
      </c>
      <c r="W244" s="93">
        <v>339092.49729103467</v>
      </c>
      <c r="X244" s="93">
        <v>-23734</v>
      </c>
      <c r="Z244" s="103">
        <v>4479818.700285322</v>
      </c>
      <c r="AB244" s="93">
        <v>16930.991999999998</v>
      </c>
      <c r="AC244" s="93">
        <v>3972.2712000000001</v>
      </c>
      <c r="AD244" s="93">
        <v>-12958.720799999999</v>
      </c>
      <c r="AF244" s="103">
        <v>4466859.9794853218</v>
      </c>
      <c r="AH244" s="116">
        <v>742</v>
      </c>
      <c r="AI244" s="57"/>
    </row>
    <row r="245" spans="1:35" x14ac:dyDescent="0.25">
      <c r="A245" s="6">
        <v>743</v>
      </c>
      <c r="B245" s="6" t="s">
        <v>229</v>
      </c>
      <c r="C245" s="7">
        <v>62676</v>
      </c>
      <c r="D245" s="7">
        <v>96269416.778621972</v>
      </c>
      <c r="E245" s="7">
        <v>16041882.175013727</v>
      </c>
      <c r="F245" s="57">
        <v>-2793568</v>
      </c>
      <c r="H245" s="39">
        <f t="shared" si="18"/>
        <v>93475848.778621972</v>
      </c>
      <c r="J245" s="71">
        <f t="shared" si="19"/>
        <v>-2037773.8193140179</v>
      </c>
      <c r="K245" s="35">
        <f t="shared" si="20"/>
        <v>-2.1334902434724044E-2</v>
      </c>
      <c r="L245" s="65">
        <f t="shared" si="21"/>
        <v>-32.512824993841626</v>
      </c>
      <c r="N245" s="54">
        <v>959609.55503999989</v>
      </c>
      <c r="O245" s="55">
        <v>857359.38720000011</v>
      </c>
      <c r="P245" s="56">
        <f t="shared" si="22"/>
        <v>-102250.16783999978</v>
      </c>
      <c r="R245" s="74">
        <f t="shared" si="23"/>
        <v>93373598.610781968</v>
      </c>
      <c r="S245" s="55"/>
      <c r="T245" s="112" t="s">
        <v>229</v>
      </c>
      <c r="U245" s="93">
        <v>62052</v>
      </c>
      <c r="V245" s="93">
        <v>98307190.597935989</v>
      </c>
      <c r="W245" s="93">
        <v>15394486.995268544</v>
      </c>
      <c r="X245" s="93">
        <v>-2793568</v>
      </c>
      <c r="Z245" s="103">
        <v>95513622.597935989</v>
      </c>
      <c r="AB245" s="93">
        <v>959609.55503999989</v>
      </c>
      <c r="AC245" s="93">
        <v>857359.38720000011</v>
      </c>
      <c r="AD245" s="93">
        <v>-102250.16783999978</v>
      </c>
      <c r="AF245" s="103">
        <v>95411372.430095986</v>
      </c>
      <c r="AH245" s="116">
        <v>743</v>
      </c>
      <c r="AI245" s="57"/>
    </row>
    <row r="246" spans="1:35" x14ac:dyDescent="0.25">
      <c r="A246" s="6">
        <v>746</v>
      </c>
      <c r="B246" s="6" t="s">
        <v>230</v>
      </c>
      <c r="C246" s="7">
        <v>5035</v>
      </c>
      <c r="D246" s="7">
        <v>17684726.895102616</v>
      </c>
      <c r="E246" s="7">
        <v>4493642.6451814193</v>
      </c>
      <c r="F246" s="57">
        <v>59071</v>
      </c>
      <c r="H246" s="39">
        <f t="shared" si="18"/>
        <v>17743797.895102616</v>
      </c>
      <c r="J246" s="71">
        <f t="shared" si="19"/>
        <v>-490957.83284424245</v>
      </c>
      <c r="K246" s="35">
        <f t="shared" si="20"/>
        <v>-2.6924288987967806E-2</v>
      </c>
      <c r="L246" s="65">
        <f t="shared" si="21"/>
        <v>-97.509003544040212</v>
      </c>
      <c r="N246" s="54">
        <v>46260.679680000001</v>
      </c>
      <c r="O246" s="55">
        <v>29954.832000000002</v>
      </c>
      <c r="P246" s="56">
        <f t="shared" si="22"/>
        <v>-16305.847679999999</v>
      </c>
      <c r="R246" s="74">
        <f t="shared" si="23"/>
        <v>17727492.047422618</v>
      </c>
      <c r="S246" s="55"/>
      <c r="T246" s="112" t="s">
        <v>230</v>
      </c>
      <c r="U246" s="93">
        <v>5069</v>
      </c>
      <c r="V246" s="93">
        <v>18175684.727946859</v>
      </c>
      <c r="W246" s="93">
        <v>4728520.2510234481</v>
      </c>
      <c r="X246" s="93">
        <v>59071</v>
      </c>
      <c r="Z246" s="103">
        <v>18234755.727946859</v>
      </c>
      <c r="AB246" s="93">
        <v>46260.679680000001</v>
      </c>
      <c r="AC246" s="93">
        <v>29954.832000000002</v>
      </c>
      <c r="AD246" s="93">
        <v>-16305.847679999999</v>
      </c>
      <c r="AF246" s="103">
        <v>18218449.88026686</v>
      </c>
      <c r="AH246" s="116">
        <v>746</v>
      </c>
      <c r="AI246" s="57"/>
    </row>
    <row r="247" spans="1:35" x14ac:dyDescent="0.25">
      <c r="A247" s="6">
        <v>747</v>
      </c>
      <c r="B247" s="6" t="s">
        <v>231</v>
      </c>
      <c r="C247" s="7">
        <v>1476</v>
      </c>
      <c r="D247" s="7">
        <v>5177856.971979416</v>
      </c>
      <c r="E247" s="7">
        <v>1558548.5444074341</v>
      </c>
      <c r="F247" s="57">
        <v>-252912</v>
      </c>
      <c r="H247" s="39">
        <f t="shared" si="18"/>
        <v>4924944.971979416</v>
      </c>
      <c r="J247" s="71">
        <f t="shared" si="19"/>
        <v>79390.516334094107</v>
      </c>
      <c r="K247" s="35">
        <f t="shared" si="20"/>
        <v>1.6384196496151238E-2</v>
      </c>
      <c r="L247" s="65">
        <f t="shared" si="21"/>
        <v>53.787612692475683</v>
      </c>
      <c r="N247" s="54">
        <v>169440.15840000001</v>
      </c>
      <c r="O247" s="55">
        <v>158955.96720000001</v>
      </c>
      <c r="P247" s="56">
        <f t="shared" si="22"/>
        <v>-10484.191200000001</v>
      </c>
      <c r="R247" s="74">
        <f t="shared" si="23"/>
        <v>4914460.7807794157</v>
      </c>
      <c r="S247" s="55"/>
      <c r="T247" s="112" t="s">
        <v>231</v>
      </c>
      <c r="U247" s="93">
        <v>1494</v>
      </c>
      <c r="V247" s="93">
        <v>5098466.4556453219</v>
      </c>
      <c r="W247" s="93">
        <v>1544739.8149561908</v>
      </c>
      <c r="X247" s="93">
        <v>-252912</v>
      </c>
      <c r="Z247" s="103">
        <v>4845554.4556453219</v>
      </c>
      <c r="AB247" s="93">
        <v>169440.15840000001</v>
      </c>
      <c r="AC247" s="93">
        <v>158955.96720000001</v>
      </c>
      <c r="AD247" s="93">
        <v>-10484.191200000001</v>
      </c>
      <c r="AF247" s="103">
        <v>4835070.2644453216</v>
      </c>
      <c r="AH247" s="116">
        <v>747</v>
      </c>
      <c r="AI247" s="57"/>
    </row>
    <row r="248" spans="1:35" x14ac:dyDescent="0.25">
      <c r="A248" s="6">
        <v>748</v>
      </c>
      <c r="B248" s="6" t="s">
        <v>232</v>
      </c>
      <c r="C248" s="7">
        <v>5343</v>
      </c>
      <c r="D248" s="7">
        <v>17151496.166140381</v>
      </c>
      <c r="E248" s="7">
        <v>4665250.420396368</v>
      </c>
      <c r="F248" s="57">
        <v>182162</v>
      </c>
      <c r="H248" s="39">
        <f t="shared" si="18"/>
        <v>17333658.166140381</v>
      </c>
      <c r="J248" s="71">
        <f t="shared" si="19"/>
        <v>-545530.39633488283</v>
      </c>
      <c r="K248" s="35">
        <f t="shared" si="20"/>
        <v>-3.051203327425266E-2</v>
      </c>
      <c r="L248" s="65">
        <f t="shared" si="21"/>
        <v>-102.10188963782198</v>
      </c>
      <c r="N248" s="54">
        <v>101585.952</v>
      </c>
      <c r="O248" s="55">
        <v>250122.84719999999</v>
      </c>
      <c r="P248" s="56">
        <f t="shared" si="22"/>
        <v>148536.89519999997</v>
      </c>
      <c r="R248" s="74">
        <f t="shared" si="23"/>
        <v>17482195.06134038</v>
      </c>
      <c r="S248" s="55"/>
      <c r="T248" s="112" t="s">
        <v>232</v>
      </c>
      <c r="U248" s="93">
        <v>5366</v>
      </c>
      <c r="V248" s="93">
        <v>17697026.562475264</v>
      </c>
      <c r="W248" s="93">
        <v>4870270.0772290919</v>
      </c>
      <c r="X248" s="93">
        <v>182162</v>
      </c>
      <c r="Z248" s="103">
        <v>17879188.562475264</v>
      </c>
      <c r="AB248" s="93">
        <v>101585.952</v>
      </c>
      <c r="AC248" s="93">
        <v>250122.84719999999</v>
      </c>
      <c r="AD248" s="93">
        <v>148536.89519999997</v>
      </c>
      <c r="AF248" s="103">
        <v>18027725.457675263</v>
      </c>
      <c r="AH248" s="116">
        <v>748</v>
      </c>
      <c r="AI248" s="57"/>
    </row>
    <row r="249" spans="1:35" x14ac:dyDescent="0.25">
      <c r="A249" s="6">
        <v>791</v>
      </c>
      <c r="B249" s="6" t="s">
        <v>249</v>
      </c>
      <c r="C249" s="7">
        <v>5447</v>
      </c>
      <c r="D249" s="7">
        <v>22798058.225677025</v>
      </c>
      <c r="E249" s="7">
        <v>5662029.599609375</v>
      </c>
      <c r="F249" s="57">
        <v>-515314</v>
      </c>
      <c r="H249" s="39">
        <f t="shared" si="18"/>
        <v>22282744.225677025</v>
      </c>
      <c r="J249" s="71">
        <f t="shared" si="19"/>
        <v>-302044.65896066651</v>
      </c>
      <c r="K249" s="35">
        <f t="shared" si="20"/>
        <v>-1.3373809270633434E-2</v>
      </c>
      <c r="L249" s="65">
        <f t="shared" si="21"/>
        <v>-55.451562137078483</v>
      </c>
      <c r="N249" s="54">
        <v>170742.54240000001</v>
      </c>
      <c r="O249" s="55">
        <v>200567.13599999997</v>
      </c>
      <c r="P249" s="56">
        <f t="shared" si="22"/>
        <v>29824.593599999964</v>
      </c>
      <c r="R249" s="74">
        <f t="shared" si="23"/>
        <v>22312568.819277026</v>
      </c>
      <c r="S249" s="55"/>
      <c r="T249" s="112" t="s">
        <v>249</v>
      </c>
      <c r="U249" s="93">
        <v>5583</v>
      </c>
      <c r="V249" s="93">
        <v>23100102.884637691</v>
      </c>
      <c r="W249" s="93">
        <v>5750185.3632934829</v>
      </c>
      <c r="X249" s="93">
        <v>-515314</v>
      </c>
      <c r="Z249" s="103">
        <v>22584788.884637691</v>
      </c>
      <c r="AB249" s="93">
        <v>170742.54240000001</v>
      </c>
      <c r="AC249" s="93">
        <v>200567.13599999997</v>
      </c>
      <c r="AD249" s="93">
        <v>29824.593599999964</v>
      </c>
      <c r="AF249" s="103">
        <v>22614613.478237692</v>
      </c>
      <c r="AH249" s="116">
        <v>791</v>
      </c>
      <c r="AI249" s="57"/>
    </row>
    <row r="250" spans="1:35" x14ac:dyDescent="0.25">
      <c r="A250" s="6">
        <v>749</v>
      </c>
      <c r="B250" s="6" t="s">
        <v>233</v>
      </c>
      <c r="C250" s="7">
        <v>21657</v>
      </c>
      <c r="D250" s="7">
        <v>33825240.325203821</v>
      </c>
      <c r="E250" s="7">
        <v>4550790.8480233662</v>
      </c>
      <c r="F250" s="57">
        <v>-2079041</v>
      </c>
      <c r="H250" s="39">
        <f t="shared" si="18"/>
        <v>31746199.325203821</v>
      </c>
      <c r="J250" s="71">
        <f t="shared" si="19"/>
        <v>-1277053.910132356</v>
      </c>
      <c r="K250" s="35">
        <f t="shared" si="20"/>
        <v>-3.8671353819431036E-2</v>
      </c>
      <c r="L250" s="65">
        <f t="shared" si="21"/>
        <v>-58.967258167444982</v>
      </c>
      <c r="N250" s="54">
        <v>428454.38116799988</v>
      </c>
      <c r="O250" s="55">
        <v>513530.01119999995</v>
      </c>
      <c r="P250" s="56">
        <f t="shared" si="22"/>
        <v>85075.630032000074</v>
      </c>
      <c r="R250" s="74">
        <f t="shared" si="23"/>
        <v>31831274.95523582</v>
      </c>
      <c r="S250" s="55"/>
      <c r="T250" s="112" t="s">
        <v>233</v>
      </c>
      <c r="U250" s="93">
        <v>21768</v>
      </c>
      <c r="V250" s="93">
        <v>35102294.235336177</v>
      </c>
      <c r="W250" s="93">
        <v>5033154.6838211734</v>
      </c>
      <c r="X250" s="93">
        <v>-2079041</v>
      </c>
      <c r="Z250" s="103">
        <v>33023253.235336177</v>
      </c>
      <c r="AB250" s="93">
        <v>428454.38116799988</v>
      </c>
      <c r="AC250" s="93">
        <v>513530.01119999995</v>
      </c>
      <c r="AD250" s="93">
        <v>85075.630032000074</v>
      </c>
      <c r="AF250" s="103">
        <v>33108328.865368176</v>
      </c>
      <c r="AH250" s="116">
        <v>749</v>
      </c>
      <c r="AI250" s="57"/>
    </row>
    <row r="251" spans="1:35" x14ac:dyDescent="0.25">
      <c r="A251" s="6">
        <v>751</v>
      </c>
      <c r="B251" s="6" t="s">
        <v>234</v>
      </c>
      <c r="C251" s="7">
        <v>3110</v>
      </c>
      <c r="D251" s="7">
        <v>7883864.4480110779</v>
      </c>
      <c r="E251" s="7">
        <v>1689113.2726538775</v>
      </c>
      <c r="F251" s="57">
        <v>28126</v>
      </c>
      <c r="H251" s="39">
        <f t="shared" si="18"/>
        <v>7911990.4480110779</v>
      </c>
      <c r="J251" s="71">
        <f t="shared" si="19"/>
        <v>-440154.64464384876</v>
      </c>
      <c r="K251" s="35">
        <f t="shared" si="20"/>
        <v>-5.2699592710731422E-2</v>
      </c>
      <c r="L251" s="65">
        <f t="shared" si="21"/>
        <v>-141.52882464432437</v>
      </c>
      <c r="N251" s="54">
        <v>106795.488</v>
      </c>
      <c r="O251" s="55">
        <v>44281.055999999997</v>
      </c>
      <c r="P251" s="56">
        <f t="shared" si="22"/>
        <v>-62514.432000000001</v>
      </c>
      <c r="R251" s="74">
        <f t="shared" si="23"/>
        <v>7849476.0160110779</v>
      </c>
      <c r="S251" s="55"/>
      <c r="T251" s="112" t="s">
        <v>234</v>
      </c>
      <c r="U251" s="93">
        <v>3170</v>
      </c>
      <c r="V251" s="93">
        <v>8324019.0926549267</v>
      </c>
      <c r="W251" s="93">
        <v>1714908.9554436363</v>
      </c>
      <c r="X251" s="93">
        <v>28126</v>
      </c>
      <c r="Z251" s="103">
        <v>8352145.0926549267</v>
      </c>
      <c r="AB251" s="93">
        <v>106795.488</v>
      </c>
      <c r="AC251" s="93">
        <v>44281.055999999997</v>
      </c>
      <c r="AD251" s="93">
        <v>-62514.432000000001</v>
      </c>
      <c r="AF251" s="103">
        <v>8289630.6606549267</v>
      </c>
      <c r="AH251" s="116">
        <v>751</v>
      </c>
      <c r="AI251" s="57"/>
    </row>
    <row r="252" spans="1:35" x14ac:dyDescent="0.25">
      <c r="A252" s="6">
        <v>753</v>
      </c>
      <c r="B252" s="6" t="s">
        <v>235</v>
      </c>
      <c r="C252" s="7">
        <v>20310</v>
      </c>
      <c r="D252" s="7">
        <v>15456011.750558678</v>
      </c>
      <c r="E252" s="7">
        <v>-5500097.6553028198</v>
      </c>
      <c r="F252" s="57">
        <v>-2349554</v>
      </c>
      <c r="H252" s="39">
        <f t="shared" si="18"/>
        <v>13106457.750558678</v>
      </c>
      <c r="J252" s="71">
        <f t="shared" si="19"/>
        <v>250776.39404952899</v>
      </c>
      <c r="K252" s="35">
        <f t="shared" si="20"/>
        <v>1.9507048058760006E-2</v>
      </c>
      <c r="L252" s="65">
        <f t="shared" si="21"/>
        <v>12.347434468219054</v>
      </c>
      <c r="N252" s="54">
        <v>1182097.1161440003</v>
      </c>
      <c r="O252" s="55">
        <v>952368.30000000016</v>
      </c>
      <c r="P252" s="56">
        <f t="shared" si="22"/>
        <v>-229728.81614400016</v>
      </c>
      <c r="R252" s="74">
        <f t="shared" si="23"/>
        <v>12876728.934414677</v>
      </c>
      <c r="S252" s="55"/>
      <c r="T252" s="112" t="s">
        <v>235</v>
      </c>
      <c r="U252" s="93">
        <v>19922</v>
      </c>
      <c r="V252" s="93">
        <v>15205235.356509149</v>
      </c>
      <c r="W252" s="93">
        <v>-5370218.6882589543</v>
      </c>
      <c r="X252" s="93">
        <v>-2349554</v>
      </c>
      <c r="Z252" s="103">
        <v>12855681.356509149</v>
      </c>
      <c r="AB252" s="93">
        <v>1182097.1161440003</v>
      </c>
      <c r="AC252" s="93">
        <v>952368.30000000016</v>
      </c>
      <c r="AD252" s="93">
        <v>-229728.81614400016</v>
      </c>
      <c r="AF252" s="103">
        <v>12625952.540365148</v>
      </c>
      <c r="AH252" s="116">
        <v>753</v>
      </c>
      <c r="AI252" s="57"/>
    </row>
    <row r="253" spans="1:35" x14ac:dyDescent="0.25">
      <c r="A253" s="6">
        <v>755</v>
      </c>
      <c r="B253" s="6" t="s">
        <v>236</v>
      </c>
      <c r="C253" s="7">
        <v>6146</v>
      </c>
      <c r="D253" s="7">
        <v>5778004.6115222443</v>
      </c>
      <c r="E253" s="7">
        <v>-594422.48997762054</v>
      </c>
      <c r="F253" s="57">
        <v>-1261996</v>
      </c>
      <c r="H253" s="39">
        <f t="shared" si="18"/>
        <v>4516008.6115222443</v>
      </c>
      <c r="J253" s="71">
        <f t="shared" si="19"/>
        <v>-16896.478143611923</v>
      </c>
      <c r="K253" s="35">
        <f t="shared" si="20"/>
        <v>-3.7275164181426639E-3</v>
      </c>
      <c r="L253" s="65">
        <f t="shared" si="21"/>
        <v>-2.7491829065427793</v>
      </c>
      <c r="N253" s="54">
        <v>1105355.4413279998</v>
      </c>
      <c r="O253" s="55">
        <v>213721.2144</v>
      </c>
      <c r="P253" s="56">
        <f t="shared" si="22"/>
        <v>-891634.22692799987</v>
      </c>
      <c r="R253" s="74">
        <f t="shared" si="23"/>
        <v>3624374.3845942444</v>
      </c>
      <c r="S253" s="55"/>
      <c r="T253" s="112" t="s">
        <v>236</v>
      </c>
      <c r="U253" s="93">
        <v>6178</v>
      </c>
      <c r="V253" s="93">
        <v>5794901.0896658562</v>
      </c>
      <c r="W253" s="93">
        <v>-593607.71176756371</v>
      </c>
      <c r="X253" s="93">
        <v>-1261996</v>
      </c>
      <c r="Z253" s="103">
        <v>4532905.0896658562</v>
      </c>
      <c r="AB253" s="93">
        <v>1105355.4413279998</v>
      </c>
      <c r="AC253" s="93">
        <v>213721.2144</v>
      </c>
      <c r="AD253" s="93">
        <v>-891634.22692799987</v>
      </c>
      <c r="AF253" s="103">
        <v>3641270.8627378563</v>
      </c>
      <c r="AH253" s="116">
        <v>755</v>
      </c>
      <c r="AI253" s="57"/>
    </row>
    <row r="254" spans="1:35" x14ac:dyDescent="0.25">
      <c r="A254" s="6">
        <v>758</v>
      </c>
      <c r="B254" s="6" t="s">
        <v>237</v>
      </c>
      <c r="C254" s="7">
        <v>8545</v>
      </c>
      <c r="D254" s="7">
        <v>25788395.452083234</v>
      </c>
      <c r="E254" s="7">
        <v>2680783.290928443</v>
      </c>
      <c r="F254" s="57">
        <v>-774621</v>
      </c>
      <c r="H254" s="39">
        <f t="shared" si="18"/>
        <v>25013774.452083234</v>
      </c>
      <c r="J254" s="71">
        <f t="shared" si="19"/>
        <v>-742309.05064895749</v>
      </c>
      <c r="K254" s="35">
        <f t="shared" si="20"/>
        <v>-2.88207269777726E-2</v>
      </c>
      <c r="L254" s="65">
        <f t="shared" si="21"/>
        <v>-86.870573510703039</v>
      </c>
      <c r="N254" s="54">
        <v>41741.407200000001</v>
      </c>
      <c r="O254" s="55">
        <v>26047.68</v>
      </c>
      <c r="P254" s="56">
        <f t="shared" si="22"/>
        <v>-15693.727200000001</v>
      </c>
      <c r="R254" s="74">
        <f t="shared" si="23"/>
        <v>24998080.724883232</v>
      </c>
      <c r="S254" s="55"/>
      <c r="T254" s="112" t="s">
        <v>237</v>
      </c>
      <c r="U254" s="93">
        <v>8653</v>
      </c>
      <c r="V254" s="93">
        <v>26530704.502732191</v>
      </c>
      <c r="W254" s="93">
        <v>2717664.4678759989</v>
      </c>
      <c r="X254" s="93">
        <v>-774621</v>
      </c>
      <c r="Z254" s="103">
        <v>25756083.502732191</v>
      </c>
      <c r="AB254" s="93">
        <v>41741.407200000001</v>
      </c>
      <c r="AC254" s="93">
        <v>26047.68</v>
      </c>
      <c r="AD254" s="93">
        <v>-15693.727200000001</v>
      </c>
      <c r="AF254" s="103">
        <v>25740389.77553219</v>
      </c>
      <c r="AH254" s="116">
        <v>758</v>
      </c>
      <c r="AI254" s="57"/>
    </row>
    <row r="255" spans="1:35" x14ac:dyDescent="0.25">
      <c r="A255" s="6">
        <v>759</v>
      </c>
      <c r="B255" s="6" t="s">
        <v>238</v>
      </c>
      <c r="C255" s="7">
        <v>2114</v>
      </c>
      <c r="D255" s="7">
        <v>8113856.82941355</v>
      </c>
      <c r="E255" s="7">
        <v>2475364.8881678386</v>
      </c>
      <c r="F255" s="57">
        <v>-521050</v>
      </c>
      <c r="H255" s="39">
        <f t="shared" si="18"/>
        <v>7592806.82941355</v>
      </c>
      <c r="J255" s="71">
        <f t="shared" si="19"/>
        <v>-527251.14429559745</v>
      </c>
      <c r="K255" s="35">
        <f t="shared" si="20"/>
        <v>-6.4931943343596019E-2</v>
      </c>
      <c r="L255" s="65">
        <f t="shared" si="21"/>
        <v>-249.40924517294107</v>
      </c>
      <c r="N255" s="54">
        <v>44281.055999999997</v>
      </c>
      <c r="O255" s="55">
        <v>402436.65600000002</v>
      </c>
      <c r="P255" s="56">
        <f t="shared" si="22"/>
        <v>358155.60000000003</v>
      </c>
      <c r="R255" s="74">
        <f t="shared" si="23"/>
        <v>7950962.4294135496</v>
      </c>
      <c r="S255" s="55"/>
      <c r="T255" s="112" t="s">
        <v>238</v>
      </c>
      <c r="U255" s="93">
        <v>2186</v>
      </c>
      <c r="V255" s="93">
        <v>8641107.9737091474</v>
      </c>
      <c r="W255" s="93">
        <v>2536301.1528349426</v>
      </c>
      <c r="X255" s="93">
        <v>-521050</v>
      </c>
      <c r="Z255" s="103">
        <v>8120057.9737091474</v>
      </c>
      <c r="AB255" s="93">
        <v>44281.055999999997</v>
      </c>
      <c r="AC255" s="93">
        <v>402436.65600000002</v>
      </c>
      <c r="AD255" s="93">
        <v>358155.60000000003</v>
      </c>
      <c r="AF255" s="103">
        <v>8478213.5737091471</v>
      </c>
      <c r="AH255" s="116">
        <v>759</v>
      </c>
      <c r="AI255" s="57"/>
    </row>
    <row r="256" spans="1:35" x14ac:dyDescent="0.25">
      <c r="A256" s="6">
        <v>761</v>
      </c>
      <c r="B256" s="6" t="s">
        <v>239</v>
      </c>
      <c r="C256" s="7">
        <v>8919</v>
      </c>
      <c r="D256" s="7">
        <v>25244818.451925058</v>
      </c>
      <c r="E256" s="7">
        <v>6606426.2147313282</v>
      </c>
      <c r="F256" s="57">
        <v>-250644</v>
      </c>
      <c r="H256" s="39">
        <f t="shared" si="18"/>
        <v>24994174.451925058</v>
      </c>
      <c r="J256" s="71">
        <f t="shared" si="19"/>
        <v>-278532.43393106386</v>
      </c>
      <c r="K256" s="35">
        <f t="shared" si="20"/>
        <v>-1.1021076420070563E-2</v>
      </c>
      <c r="L256" s="65">
        <f t="shared" si="21"/>
        <v>-31.229110206420437</v>
      </c>
      <c r="N256" s="54">
        <v>184365.47904000001</v>
      </c>
      <c r="O256" s="55">
        <v>298311.0552</v>
      </c>
      <c r="P256" s="56">
        <f t="shared" si="22"/>
        <v>113945.57616</v>
      </c>
      <c r="R256" s="74">
        <f t="shared" si="23"/>
        <v>25108120.028085057</v>
      </c>
      <c r="S256" s="55"/>
      <c r="T256" s="112" t="s">
        <v>239</v>
      </c>
      <c r="U256" s="93">
        <v>9027</v>
      </c>
      <c r="V256" s="93">
        <v>25523350.885856122</v>
      </c>
      <c r="W256" s="93">
        <v>6587352.7935138429</v>
      </c>
      <c r="X256" s="93">
        <v>-250644</v>
      </c>
      <c r="Z256" s="103">
        <v>25272706.885856122</v>
      </c>
      <c r="AB256" s="93">
        <v>184365.47904000001</v>
      </c>
      <c r="AC256" s="93">
        <v>298311.0552</v>
      </c>
      <c r="AD256" s="93">
        <v>113945.57616</v>
      </c>
      <c r="AF256" s="103">
        <v>25386652.462016121</v>
      </c>
      <c r="AH256" s="116">
        <v>761</v>
      </c>
      <c r="AI256" s="57"/>
    </row>
    <row r="257" spans="1:35" x14ac:dyDescent="0.25">
      <c r="A257" s="6">
        <v>762</v>
      </c>
      <c r="B257" s="6" t="s">
        <v>240</v>
      </c>
      <c r="C257" s="7">
        <v>4075</v>
      </c>
      <c r="D257" s="7">
        <v>15346247.19559522</v>
      </c>
      <c r="E257" s="7">
        <v>3402904.3628068473</v>
      </c>
      <c r="F257" s="57">
        <v>-241440</v>
      </c>
      <c r="H257" s="39">
        <f t="shared" si="18"/>
        <v>15104807.19559522</v>
      </c>
      <c r="J257" s="71">
        <f t="shared" si="19"/>
        <v>-539204.88100931607</v>
      </c>
      <c r="K257" s="35">
        <f t="shared" si="20"/>
        <v>-3.446717366165241E-2</v>
      </c>
      <c r="L257" s="65">
        <f t="shared" si="21"/>
        <v>-132.32021619860518</v>
      </c>
      <c r="N257" s="54">
        <v>44463.389759999998</v>
      </c>
      <c r="O257" s="55">
        <v>104190.71999999999</v>
      </c>
      <c r="P257" s="56">
        <f t="shared" si="22"/>
        <v>59727.330239999988</v>
      </c>
      <c r="R257" s="74">
        <f t="shared" si="23"/>
        <v>15164534.52583522</v>
      </c>
      <c r="S257" s="55"/>
      <c r="T257" s="112" t="s">
        <v>240</v>
      </c>
      <c r="U257" s="93">
        <v>4199</v>
      </c>
      <c r="V257" s="93">
        <v>15885452.076604536</v>
      </c>
      <c r="W257" s="93">
        <v>3390094.8734321943</v>
      </c>
      <c r="X257" s="93">
        <v>-241440</v>
      </c>
      <c r="Z257" s="103">
        <v>15644012.076604536</v>
      </c>
      <c r="AB257" s="93">
        <v>44463.389759999998</v>
      </c>
      <c r="AC257" s="93">
        <v>104190.71999999999</v>
      </c>
      <c r="AD257" s="93">
        <v>59727.330239999988</v>
      </c>
      <c r="AF257" s="103">
        <v>15703739.406844536</v>
      </c>
      <c r="AH257" s="116">
        <v>762</v>
      </c>
      <c r="AI257" s="57"/>
    </row>
    <row r="258" spans="1:35" x14ac:dyDescent="0.25">
      <c r="A258" s="6">
        <v>765</v>
      </c>
      <c r="B258" s="6" t="s">
        <v>241</v>
      </c>
      <c r="C258" s="7">
        <v>10423</v>
      </c>
      <c r="D258" s="7">
        <v>25717132.804051585</v>
      </c>
      <c r="E258" s="7">
        <v>5068844.1989694331</v>
      </c>
      <c r="F258" s="57">
        <v>1643858</v>
      </c>
      <c r="H258" s="39">
        <f t="shared" si="18"/>
        <v>27360990.804051585</v>
      </c>
      <c r="J258" s="71">
        <f t="shared" si="19"/>
        <v>-158147.50178935751</v>
      </c>
      <c r="K258" s="35">
        <f t="shared" si="20"/>
        <v>-5.7468188150277466E-3</v>
      </c>
      <c r="L258" s="65">
        <f t="shared" si="21"/>
        <v>-15.172935027281733</v>
      </c>
      <c r="N258" s="54">
        <v>220233.13440000001</v>
      </c>
      <c r="O258" s="55">
        <v>202260.23519999997</v>
      </c>
      <c r="P258" s="56">
        <f t="shared" si="22"/>
        <v>-17972.899200000043</v>
      </c>
      <c r="R258" s="74">
        <f t="shared" si="23"/>
        <v>27343017.904851586</v>
      </c>
      <c r="S258" s="55"/>
      <c r="T258" s="112" t="s">
        <v>241</v>
      </c>
      <c r="U258" s="93">
        <v>10471</v>
      </c>
      <c r="V258" s="93">
        <v>25875280.305840943</v>
      </c>
      <c r="W258" s="93">
        <v>5036227.7059576483</v>
      </c>
      <c r="X258" s="93">
        <v>1643858</v>
      </c>
      <c r="Z258" s="103">
        <v>27519138.305840943</v>
      </c>
      <c r="AB258" s="93">
        <v>220233.13440000001</v>
      </c>
      <c r="AC258" s="93">
        <v>202260.23519999997</v>
      </c>
      <c r="AD258" s="93">
        <v>-17972.899200000043</v>
      </c>
      <c r="AF258" s="103">
        <v>27501165.406640943</v>
      </c>
      <c r="AH258" s="116">
        <v>765</v>
      </c>
      <c r="AI258" s="57"/>
    </row>
    <row r="259" spans="1:35" x14ac:dyDescent="0.25">
      <c r="A259" s="6">
        <v>768</v>
      </c>
      <c r="B259" s="6" t="s">
        <v>242</v>
      </c>
      <c r="C259" s="7">
        <v>2588</v>
      </c>
      <c r="D259" s="7">
        <v>10502567.874006281</v>
      </c>
      <c r="E259" s="7">
        <v>2249411.467013529</v>
      </c>
      <c r="F259" s="57">
        <v>184286</v>
      </c>
      <c r="H259" s="39">
        <f t="shared" si="18"/>
        <v>10686853.874006281</v>
      </c>
      <c r="J259" s="71">
        <f t="shared" si="19"/>
        <v>-440871.29788525589</v>
      </c>
      <c r="K259" s="35">
        <f t="shared" si="20"/>
        <v>-3.9619175624402557E-2</v>
      </c>
      <c r="L259" s="65">
        <f t="shared" si="21"/>
        <v>-170.35212437606486</v>
      </c>
      <c r="N259" s="54">
        <v>39748.759680000003</v>
      </c>
      <c r="O259" s="55">
        <v>187673.5344</v>
      </c>
      <c r="P259" s="56">
        <f t="shared" si="22"/>
        <v>147924.77471999999</v>
      </c>
      <c r="R259" s="74">
        <f t="shared" si="23"/>
        <v>10834778.648726281</v>
      </c>
      <c r="S259" s="55"/>
      <c r="T259" s="112" t="s">
        <v>242</v>
      </c>
      <c r="U259" s="93">
        <v>2661</v>
      </c>
      <c r="V259" s="93">
        <v>10943439.171891537</v>
      </c>
      <c r="W259" s="93">
        <v>2211834.5565879075</v>
      </c>
      <c r="X259" s="93">
        <v>184286</v>
      </c>
      <c r="Z259" s="103">
        <v>11127725.171891537</v>
      </c>
      <c r="AB259" s="93">
        <v>39748.759680000003</v>
      </c>
      <c r="AC259" s="93">
        <v>187673.5344</v>
      </c>
      <c r="AD259" s="93">
        <v>147924.77471999999</v>
      </c>
      <c r="AF259" s="103">
        <v>11275649.946611537</v>
      </c>
      <c r="AH259" s="116">
        <v>768</v>
      </c>
      <c r="AI259" s="57"/>
    </row>
    <row r="260" spans="1:35" x14ac:dyDescent="0.25">
      <c r="A260" s="6">
        <v>777</v>
      </c>
      <c r="B260" s="6" t="s">
        <v>243</v>
      </c>
      <c r="C260" s="7">
        <v>8051</v>
      </c>
      <c r="D260" s="7">
        <v>30804401.864638969</v>
      </c>
      <c r="E260" s="7">
        <v>6283177.9278271729</v>
      </c>
      <c r="F260" s="57">
        <v>-335129</v>
      </c>
      <c r="H260" s="39">
        <f t="shared" si="18"/>
        <v>30469272.864638969</v>
      </c>
      <c r="J260" s="71">
        <f t="shared" si="19"/>
        <v>-850609.32827377692</v>
      </c>
      <c r="K260" s="35">
        <f t="shared" si="20"/>
        <v>-2.7158765254431831E-2</v>
      </c>
      <c r="L260" s="65">
        <f t="shared" si="21"/>
        <v>-105.65263051469096</v>
      </c>
      <c r="N260" s="54">
        <v>70511.069759999998</v>
      </c>
      <c r="O260" s="55">
        <v>173282.19120000003</v>
      </c>
      <c r="P260" s="56">
        <f t="shared" si="22"/>
        <v>102771.12144000003</v>
      </c>
      <c r="R260" s="74">
        <f t="shared" si="23"/>
        <v>30572043.98607897</v>
      </c>
      <c r="S260" s="55"/>
      <c r="T260" s="112" t="s">
        <v>243</v>
      </c>
      <c r="U260" s="93">
        <v>8187</v>
      </c>
      <c r="V260" s="93">
        <v>31655011.192912746</v>
      </c>
      <c r="W260" s="93">
        <v>6211974.0883863447</v>
      </c>
      <c r="X260" s="93">
        <v>-335129</v>
      </c>
      <c r="Z260" s="103">
        <v>31319882.192912746</v>
      </c>
      <c r="AB260" s="93">
        <v>70511.069759999998</v>
      </c>
      <c r="AC260" s="93">
        <v>173282.19120000003</v>
      </c>
      <c r="AD260" s="93">
        <v>102771.12144000003</v>
      </c>
      <c r="AF260" s="103">
        <v>31422653.314352747</v>
      </c>
      <c r="AH260" s="116">
        <v>777</v>
      </c>
      <c r="AI260" s="57"/>
    </row>
    <row r="261" spans="1:35" x14ac:dyDescent="0.25">
      <c r="A261" s="6">
        <v>778</v>
      </c>
      <c r="B261" s="6" t="s">
        <v>244</v>
      </c>
      <c r="C261" s="7">
        <v>7266</v>
      </c>
      <c r="D261" s="7">
        <v>24922042.099170789</v>
      </c>
      <c r="E261" s="7">
        <v>5637920.8239425961</v>
      </c>
      <c r="F261" s="57">
        <v>-80526</v>
      </c>
      <c r="H261" s="39">
        <f t="shared" si="18"/>
        <v>24841516.099170789</v>
      </c>
      <c r="J261" s="71">
        <f t="shared" si="19"/>
        <v>58143.988233909011</v>
      </c>
      <c r="K261" s="35">
        <f t="shared" si="20"/>
        <v>2.3460886587039591E-3</v>
      </c>
      <c r="L261" s="65">
        <f t="shared" si="21"/>
        <v>8.0022004175487211</v>
      </c>
      <c r="N261" s="54">
        <v>157301.93952000001</v>
      </c>
      <c r="O261" s="55">
        <v>238336.272</v>
      </c>
      <c r="P261" s="56">
        <f t="shared" si="22"/>
        <v>81034.332479999983</v>
      </c>
      <c r="R261" s="74">
        <f t="shared" si="23"/>
        <v>24922550.431650788</v>
      </c>
      <c r="S261" s="55"/>
      <c r="T261" s="112" t="s">
        <v>244</v>
      </c>
      <c r="U261" s="93">
        <v>7312</v>
      </c>
      <c r="V261" s="93">
        <v>24863898.11093688</v>
      </c>
      <c r="W261" s="93">
        <v>5616726.7834581826</v>
      </c>
      <c r="X261" s="93">
        <v>-80526</v>
      </c>
      <c r="Z261" s="103">
        <v>24783372.11093688</v>
      </c>
      <c r="AB261" s="93">
        <v>157301.93952000001</v>
      </c>
      <c r="AC261" s="93">
        <v>238336.272</v>
      </c>
      <c r="AD261" s="93">
        <v>81034.332479999983</v>
      </c>
      <c r="AF261" s="103">
        <v>24864406.443416879</v>
      </c>
      <c r="AH261" s="116">
        <v>778</v>
      </c>
      <c r="AI261" s="57"/>
    </row>
    <row r="262" spans="1:35" x14ac:dyDescent="0.25">
      <c r="A262" s="6">
        <v>781</v>
      </c>
      <c r="B262" s="6" t="s">
        <v>245</v>
      </c>
      <c r="C262" s="7">
        <v>3859</v>
      </c>
      <c r="D262" s="7">
        <v>13518790.196988888</v>
      </c>
      <c r="E262" s="7">
        <v>3338697.9478647155</v>
      </c>
      <c r="F262" s="57">
        <v>-296225</v>
      </c>
      <c r="H262" s="39">
        <f t="shared" si="18"/>
        <v>13222565.196988888</v>
      </c>
      <c r="J262" s="71">
        <f t="shared" si="19"/>
        <v>-373199.01097094268</v>
      </c>
      <c r="K262" s="35">
        <f t="shared" si="20"/>
        <v>-2.744965308772037E-2</v>
      </c>
      <c r="L262" s="65">
        <f t="shared" si="21"/>
        <v>-96.708735675289631</v>
      </c>
      <c r="N262" s="54">
        <v>150347.20895999999</v>
      </c>
      <c r="O262" s="55">
        <v>158955.96720000001</v>
      </c>
      <c r="P262" s="56">
        <f t="shared" si="22"/>
        <v>8608.7582400000247</v>
      </c>
      <c r="R262" s="74">
        <f t="shared" si="23"/>
        <v>13231173.955228887</v>
      </c>
      <c r="S262" s="55"/>
      <c r="T262" s="112" t="s">
        <v>245</v>
      </c>
      <c r="U262" s="93">
        <v>3953</v>
      </c>
      <c r="V262" s="93">
        <v>13891989.207959831</v>
      </c>
      <c r="W262" s="93">
        <v>3373219.5752210524</v>
      </c>
      <c r="X262" s="93">
        <v>-296225</v>
      </c>
      <c r="Z262" s="103">
        <v>13595764.207959831</v>
      </c>
      <c r="AB262" s="93">
        <v>150347.20895999999</v>
      </c>
      <c r="AC262" s="93">
        <v>158955.96720000001</v>
      </c>
      <c r="AD262" s="93">
        <v>8608.7582400000247</v>
      </c>
      <c r="AF262" s="103">
        <v>13604372.96619983</v>
      </c>
      <c r="AH262" s="116">
        <v>781</v>
      </c>
      <c r="AI262" s="57"/>
    </row>
    <row r="263" spans="1:35" x14ac:dyDescent="0.25">
      <c r="A263" s="6">
        <v>783</v>
      </c>
      <c r="B263" s="6" t="s">
        <v>246</v>
      </c>
      <c r="C263" s="7">
        <v>6903</v>
      </c>
      <c r="D263" s="7">
        <v>11802400.183254911</v>
      </c>
      <c r="E263" s="7">
        <v>1453210.568707935</v>
      </c>
      <c r="F263" s="57">
        <v>-594183</v>
      </c>
      <c r="H263" s="39">
        <f t="shared" si="18"/>
        <v>11208217.183254911</v>
      </c>
      <c r="J263" s="71">
        <f t="shared" si="19"/>
        <v>-164206.97237554193</v>
      </c>
      <c r="K263" s="35">
        <f t="shared" si="20"/>
        <v>-1.4439047482611133E-2</v>
      </c>
      <c r="L263" s="65">
        <f t="shared" si="21"/>
        <v>-23.787769430036494</v>
      </c>
      <c r="N263" s="54">
        <v>168815.01407999999</v>
      </c>
      <c r="O263" s="55">
        <v>54700.127999999997</v>
      </c>
      <c r="P263" s="56">
        <f t="shared" si="22"/>
        <v>-114114.88608</v>
      </c>
      <c r="R263" s="74">
        <f t="shared" si="23"/>
        <v>11094102.29717491</v>
      </c>
      <c r="S263" s="55"/>
      <c r="T263" s="112" t="s">
        <v>246</v>
      </c>
      <c r="U263" s="93">
        <v>6988</v>
      </c>
      <c r="V263" s="93">
        <v>11966607.155630453</v>
      </c>
      <c r="W263" s="93">
        <v>1347436.8359106951</v>
      </c>
      <c r="X263" s="93">
        <v>-594183</v>
      </c>
      <c r="Z263" s="103">
        <v>11372424.155630453</v>
      </c>
      <c r="AB263" s="93">
        <v>168815.01407999999</v>
      </c>
      <c r="AC263" s="93">
        <v>54700.127999999997</v>
      </c>
      <c r="AD263" s="93">
        <v>-114114.88608</v>
      </c>
      <c r="AF263" s="103">
        <v>11258309.269550452</v>
      </c>
      <c r="AH263" s="116">
        <v>783</v>
      </c>
      <c r="AI263" s="57"/>
    </row>
    <row r="264" spans="1:35" x14ac:dyDescent="0.25">
      <c r="A264" s="6">
        <v>831</v>
      </c>
      <c r="B264" s="6" t="s">
        <v>250</v>
      </c>
      <c r="C264" s="7">
        <v>4774</v>
      </c>
      <c r="D264" s="7">
        <v>6631843.7872219626</v>
      </c>
      <c r="E264" s="7">
        <v>861510.56046275469</v>
      </c>
      <c r="F264" s="57">
        <v>-426752</v>
      </c>
      <c r="H264" s="39">
        <f t="shared" si="18"/>
        <v>6205091.7872219626</v>
      </c>
      <c r="J264" s="71">
        <f t="shared" si="19"/>
        <v>-395517.34021635912</v>
      </c>
      <c r="K264" s="35">
        <f t="shared" si="20"/>
        <v>-5.9921339467325543E-2</v>
      </c>
      <c r="L264" s="65">
        <f t="shared" si="21"/>
        <v>-82.848206999656284</v>
      </c>
      <c r="N264" s="54">
        <v>292762.89936000004</v>
      </c>
      <c r="O264" s="55">
        <v>44346.175199999998</v>
      </c>
      <c r="P264" s="56">
        <f t="shared" si="22"/>
        <v>-248416.72416000004</v>
      </c>
      <c r="R264" s="74">
        <f t="shared" si="23"/>
        <v>5956675.0630619628</v>
      </c>
      <c r="S264" s="55"/>
      <c r="T264" s="112" t="s">
        <v>250</v>
      </c>
      <c r="U264" s="93">
        <v>4832</v>
      </c>
      <c r="V264" s="93">
        <v>7027361.1274383217</v>
      </c>
      <c r="W264" s="93">
        <v>866929.62635199993</v>
      </c>
      <c r="X264" s="93">
        <v>-426752</v>
      </c>
      <c r="Z264" s="103">
        <v>6600609.1274383217</v>
      </c>
      <c r="AB264" s="93">
        <v>292762.89936000004</v>
      </c>
      <c r="AC264" s="93">
        <v>44346.175199999998</v>
      </c>
      <c r="AD264" s="93">
        <v>-248416.72416000004</v>
      </c>
      <c r="AF264" s="103">
        <v>6352192.403278322</v>
      </c>
      <c r="AH264" s="116">
        <v>831</v>
      </c>
      <c r="AI264" s="57"/>
    </row>
    <row r="265" spans="1:35" x14ac:dyDescent="0.25">
      <c r="A265" s="6">
        <v>832</v>
      </c>
      <c r="B265" s="6" t="s">
        <v>251</v>
      </c>
      <c r="C265" s="7">
        <v>4058</v>
      </c>
      <c r="D265" s="7">
        <v>18041606.989357568</v>
      </c>
      <c r="E265" s="7">
        <v>3694393.1827266235</v>
      </c>
      <c r="F265" s="57">
        <v>-92500</v>
      </c>
      <c r="H265" s="39">
        <f t="shared" si="18"/>
        <v>17949106.989357568</v>
      </c>
      <c r="J265" s="71">
        <f t="shared" si="19"/>
        <v>-74509.16225650534</v>
      </c>
      <c r="K265" s="35">
        <f t="shared" si="20"/>
        <v>-4.133974094306974E-3</v>
      </c>
      <c r="L265" s="65">
        <f t="shared" si="21"/>
        <v>-18.361055262815512</v>
      </c>
      <c r="N265" s="54">
        <v>57370.015200000002</v>
      </c>
      <c r="O265" s="55">
        <v>36466.752</v>
      </c>
      <c r="P265" s="56">
        <f t="shared" si="22"/>
        <v>-20903.263200000001</v>
      </c>
      <c r="R265" s="74">
        <f t="shared" si="23"/>
        <v>17928203.726157568</v>
      </c>
      <c r="S265" s="55"/>
      <c r="T265" s="112" t="s">
        <v>251</v>
      </c>
      <c r="U265" s="93">
        <v>4133</v>
      </c>
      <c r="V265" s="93">
        <v>18116116.151614074</v>
      </c>
      <c r="W265" s="93">
        <v>3821793.3922302448</v>
      </c>
      <c r="X265" s="93">
        <v>-92500</v>
      </c>
      <c r="Z265" s="103">
        <v>18023616.151614074</v>
      </c>
      <c r="AB265" s="93">
        <v>57370.015200000002</v>
      </c>
      <c r="AC265" s="93">
        <v>36466.752</v>
      </c>
      <c r="AD265" s="93">
        <v>-20903.263200000001</v>
      </c>
      <c r="AF265" s="103">
        <v>18002712.888414074</v>
      </c>
      <c r="AH265" s="116">
        <v>832</v>
      </c>
      <c r="AI265" s="57"/>
    </row>
    <row r="266" spans="1:35" x14ac:dyDescent="0.25">
      <c r="A266" s="6">
        <v>833</v>
      </c>
      <c r="B266" s="6" t="s">
        <v>252</v>
      </c>
      <c r="C266" s="7">
        <v>1654</v>
      </c>
      <c r="D266" s="7">
        <v>4302254.0211718036</v>
      </c>
      <c r="E266" s="7">
        <v>802344.08456478547</v>
      </c>
      <c r="F266" s="57">
        <v>-355830</v>
      </c>
      <c r="H266" s="39">
        <f t="shared" si="18"/>
        <v>3946424.0211718036</v>
      </c>
      <c r="J266" s="71">
        <f t="shared" si="19"/>
        <v>-387862.48559495527</v>
      </c>
      <c r="K266" s="35">
        <f t="shared" si="20"/>
        <v>-8.9487043597468244E-2</v>
      </c>
      <c r="L266" s="65">
        <f t="shared" si="21"/>
        <v>-234.49968899332242</v>
      </c>
      <c r="N266" s="54">
        <v>20838.144</v>
      </c>
      <c r="O266" s="55">
        <v>93771.648000000001</v>
      </c>
      <c r="P266" s="56">
        <f t="shared" si="22"/>
        <v>72933.504000000001</v>
      </c>
      <c r="R266" s="74">
        <f t="shared" si="23"/>
        <v>4019357.5251718038</v>
      </c>
      <c r="S266" s="55"/>
      <c r="T266" s="112" t="s">
        <v>252</v>
      </c>
      <c r="U266" s="93">
        <v>1622</v>
      </c>
      <c r="V266" s="93">
        <v>4690116.5067667589</v>
      </c>
      <c r="W266" s="93">
        <v>941587.15671903547</v>
      </c>
      <c r="X266" s="93">
        <v>-355830</v>
      </c>
      <c r="Z266" s="103">
        <v>4334286.5067667589</v>
      </c>
      <c r="AB266" s="93">
        <v>20838.144</v>
      </c>
      <c r="AC266" s="93">
        <v>93771.648000000001</v>
      </c>
      <c r="AD266" s="93">
        <v>72933.504000000001</v>
      </c>
      <c r="AF266" s="103">
        <v>4407220.0107667586</v>
      </c>
      <c r="AH266" s="116">
        <v>833</v>
      </c>
      <c r="AI266" s="57"/>
    </row>
    <row r="267" spans="1:35" x14ac:dyDescent="0.25">
      <c r="A267" s="6">
        <v>834</v>
      </c>
      <c r="B267" s="6" t="s">
        <v>253</v>
      </c>
      <c r="C267" s="7">
        <v>6155</v>
      </c>
      <c r="D267" s="7">
        <v>12651911.22248685</v>
      </c>
      <c r="E267" s="7">
        <v>2893652.4325830373</v>
      </c>
      <c r="F267" s="57">
        <v>-1389333</v>
      </c>
      <c r="H267" s="39">
        <f t="shared" si="18"/>
        <v>11262578.22248685</v>
      </c>
      <c r="J267" s="71">
        <f t="shared" si="19"/>
        <v>-321288.12073776871</v>
      </c>
      <c r="K267" s="35">
        <f t="shared" si="20"/>
        <v>-2.7735827677750229E-2</v>
      </c>
      <c r="L267" s="65">
        <f t="shared" si="21"/>
        <v>-52.199532207598487</v>
      </c>
      <c r="N267" s="54">
        <v>209058.67968</v>
      </c>
      <c r="O267" s="55">
        <v>148536.8952</v>
      </c>
      <c r="P267" s="56">
        <f t="shared" si="22"/>
        <v>-60521.784480000002</v>
      </c>
      <c r="R267" s="74">
        <f t="shared" si="23"/>
        <v>11202056.43800685</v>
      </c>
      <c r="S267" s="55"/>
      <c r="T267" s="112" t="s">
        <v>253</v>
      </c>
      <c r="U267" s="93">
        <v>6241</v>
      </c>
      <c r="V267" s="93">
        <v>12973199.343224619</v>
      </c>
      <c r="W267" s="93">
        <v>2852944.5499364096</v>
      </c>
      <c r="X267" s="93">
        <v>-1389333</v>
      </c>
      <c r="Z267" s="103">
        <v>11583866.343224619</v>
      </c>
      <c r="AB267" s="93">
        <v>209058.67968</v>
      </c>
      <c r="AC267" s="93">
        <v>148536.8952</v>
      </c>
      <c r="AD267" s="93">
        <v>-60521.784480000002</v>
      </c>
      <c r="AF267" s="103">
        <v>11523344.558744619</v>
      </c>
      <c r="AH267" s="116">
        <v>834</v>
      </c>
      <c r="AI267" s="57"/>
    </row>
    <row r="268" spans="1:35" x14ac:dyDescent="0.25">
      <c r="A268" s="6">
        <v>837</v>
      </c>
      <c r="B268" s="6" t="s">
        <v>254</v>
      </c>
      <c r="C268" s="7">
        <v>231853</v>
      </c>
      <c r="D268" s="7">
        <v>224112173.90449846</v>
      </c>
      <c r="E268" s="7">
        <v>14298638.764309812</v>
      </c>
      <c r="F268" s="57">
        <v>57916405</v>
      </c>
      <c r="H268" s="39">
        <f t="shared" si="18"/>
        <v>282028578.90449846</v>
      </c>
      <c r="J268" s="71">
        <f t="shared" si="19"/>
        <v>-7752101.3817403316</v>
      </c>
      <c r="K268" s="35">
        <f t="shared" si="20"/>
        <v>-2.6751615649749257E-2</v>
      </c>
      <c r="L268" s="65">
        <f t="shared" si="21"/>
        <v>-33.435415464713984</v>
      </c>
      <c r="N268" s="54">
        <v>12930742.986911997</v>
      </c>
      <c r="O268" s="55">
        <v>3496184.7287999992</v>
      </c>
      <c r="P268" s="56">
        <f t="shared" si="22"/>
        <v>-9434558.2581119984</v>
      </c>
      <c r="R268" s="74">
        <f t="shared" si="23"/>
        <v>272594020.64638644</v>
      </c>
      <c r="S268" s="55"/>
      <c r="T268" s="112" t="s">
        <v>254</v>
      </c>
      <c r="U268" s="93">
        <v>228274</v>
      </c>
      <c r="V268" s="93">
        <v>231864275.28623876</v>
      </c>
      <c r="W268" s="93">
        <v>7073312.6961579574</v>
      </c>
      <c r="X268" s="93">
        <v>57916405</v>
      </c>
      <c r="Z268" s="103">
        <v>289780680.28623879</v>
      </c>
      <c r="AB268" s="93">
        <v>12930742.986911997</v>
      </c>
      <c r="AC268" s="93">
        <v>3496184.7287999992</v>
      </c>
      <c r="AD268" s="93">
        <v>-9434558.2581119984</v>
      </c>
      <c r="AF268" s="103">
        <v>280346122.02812678</v>
      </c>
      <c r="AH268" s="116">
        <v>837</v>
      </c>
      <c r="AI268" s="57"/>
    </row>
    <row r="269" spans="1:35" x14ac:dyDescent="0.25">
      <c r="A269" s="6">
        <v>844</v>
      </c>
      <c r="B269" s="6" t="s">
        <v>255</v>
      </c>
      <c r="C269" s="7">
        <v>1585</v>
      </c>
      <c r="D269" s="7">
        <v>6807000.65394664</v>
      </c>
      <c r="E269" s="7">
        <v>1708868.8055259609</v>
      </c>
      <c r="F269" s="57">
        <v>-279564</v>
      </c>
      <c r="H269" s="39">
        <f t="shared" si="18"/>
        <v>6527436.65394664</v>
      </c>
      <c r="J269" s="71">
        <f t="shared" si="19"/>
        <v>-815.70498722419143</v>
      </c>
      <c r="K269" s="35">
        <f t="shared" si="20"/>
        <v>-1.2494997778508138E-4</v>
      </c>
      <c r="L269" s="65">
        <f t="shared" si="21"/>
        <v>-0.5146403704884488</v>
      </c>
      <c r="N269" s="54">
        <v>57304.895999999993</v>
      </c>
      <c r="O269" s="55">
        <v>37769.135999999999</v>
      </c>
      <c r="P269" s="56">
        <f t="shared" si="22"/>
        <v>-19535.759999999995</v>
      </c>
      <c r="R269" s="74">
        <f t="shared" si="23"/>
        <v>6507900.8939466402</v>
      </c>
      <c r="S269" s="55"/>
      <c r="T269" s="112" t="s">
        <v>255</v>
      </c>
      <c r="U269" s="93">
        <v>1611</v>
      </c>
      <c r="V269" s="93">
        <v>6807816.3589338642</v>
      </c>
      <c r="W269" s="93">
        <v>1674938.2325320481</v>
      </c>
      <c r="X269" s="93">
        <v>-279564</v>
      </c>
      <c r="Z269" s="103">
        <v>6528252.3589338642</v>
      </c>
      <c r="AB269" s="93">
        <v>57304.895999999993</v>
      </c>
      <c r="AC269" s="93">
        <v>37769.135999999999</v>
      </c>
      <c r="AD269" s="93">
        <v>-19535.759999999995</v>
      </c>
      <c r="AF269" s="103">
        <v>6508716.5989338644</v>
      </c>
      <c r="AH269" s="116">
        <v>844</v>
      </c>
      <c r="AI269" s="57"/>
    </row>
    <row r="270" spans="1:35" x14ac:dyDescent="0.25">
      <c r="A270" s="6">
        <v>845</v>
      </c>
      <c r="B270" s="6" t="s">
        <v>256</v>
      </c>
      <c r="C270" s="7">
        <v>3068</v>
      </c>
      <c r="D270" s="7">
        <v>10025233.08732136</v>
      </c>
      <c r="E270" s="7">
        <v>2225190.3725416544</v>
      </c>
      <c r="F270" s="57">
        <v>-101023</v>
      </c>
      <c r="H270" s="39">
        <f t="shared" si="18"/>
        <v>9924210.0873213597</v>
      </c>
      <c r="J270" s="71">
        <f t="shared" si="19"/>
        <v>-383932.28577863239</v>
      </c>
      <c r="K270" s="35">
        <f t="shared" si="20"/>
        <v>-3.7245535799014337E-2</v>
      </c>
      <c r="L270" s="65">
        <f t="shared" si="21"/>
        <v>-125.14090149238343</v>
      </c>
      <c r="N270" s="54">
        <v>29954.831999999999</v>
      </c>
      <c r="O270" s="55">
        <v>53462.8632</v>
      </c>
      <c r="P270" s="56">
        <f t="shared" si="22"/>
        <v>23508.031200000001</v>
      </c>
      <c r="R270" s="74">
        <f t="shared" si="23"/>
        <v>9947718.1185213588</v>
      </c>
      <c r="S270" s="55"/>
      <c r="T270" s="112" t="s">
        <v>256</v>
      </c>
      <c r="U270" s="93">
        <v>3099</v>
      </c>
      <c r="V270" s="93">
        <v>10409165.373099992</v>
      </c>
      <c r="W270" s="93">
        <v>2328215.3990687174</v>
      </c>
      <c r="X270" s="93">
        <v>-101023</v>
      </c>
      <c r="Z270" s="103">
        <v>10308142.373099992</v>
      </c>
      <c r="AB270" s="93">
        <v>29954.831999999999</v>
      </c>
      <c r="AC270" s="93">
        <v>53462.8632</v>
      </c>
      <c r="AD270" s="93">
        <v>23508.031200000001</v>
      </c>
      <c r="AF270" s="103">
        <v>10331650.404299991</v>
      </c>
      <c r="AH270" s="116">
        <v>845</v>
      </c>
      <c r="AI270" s="57"/>
    </row>
    <row r="271" spans="1:35" x14ac:dyDescent="0.25">
      <c r="A271" s="6">
        <v>846</v>
      </c>
      <c r="B271" s="6" t="s">
        <v>257</v>
      </c>
      <c r="C271" s="7">
        <v>5269</v>
      </c>
      <c r="D271" s="7">
        <v>17718356.781682048</v>
      </c>
      <c r="E271" s="7">
        <v>4865664.8236882174</v>
      </c>
      <c r="F271" s="57">
        <v>-359108</v>
      </c>
      <c r="H271" s="39">
        <f t="shared" ref="H271:H309" si="24">D271+F271</f>
        <v>17359248.781682048</v>
      </c>
      <c r="J271" s="71">
        <f t="shared" ref="J271:J309" si="25">H271-Z271</f>
        <v>-686159.65256338567</v>
      </c>
      <c r="K271" s="35">
        <f t="shared" ref="K271:K334" si="26">J271/Z271</f>
        <v>-3.8024057757608594E-2</v>
      </c>
      <c r="L271" s="65">
        <f t="shared" ref="L271:L309" si="27">J271/C271</f>
        <v>-130.22578336750536</v>
      </c>
      <c r="N271" s="54">
        <v>115912.17600000001</v>
      </c>
      <c r="O271" s="55">
        <v>191515.56719999999</v>
      </c>
      <c r="P271" s="56">
        <f t="shared" ref="P271:P334" si="28">O271-N271</f>
        <v>75603.391199999984</v>
      </c>
      <c r="R271" s="74">
        <f t="shared" ref="R271:R309" si="29">H271+P271</f>
        <v>17434852.172882047</v>
      </c>
      <c r="S271" s="55"/>
      <c r="T271" s="112" t="s">
        <v>257</v>
      </c>
      <c r="U271" s="93">
        <v>5363</v>
      </c>
      <c r="V271" s="93">
        <v>18404516.434245434</v>
      </c>
      <c r="W271" s="93">
        <v>4950775.7113454556</v>
      </c>
      <c r="X271" s="93">
        <v>-359108</v>
      </c>
      <c r="Z271" s="103">
        <v>18045408.434245434</v>
      </c>
      <c r="AB271" s="93">
        <v>115912.17600000001</v>
      </c>
      <c r="AC271" s="93">
        <v>191515.56719999999</v>
      </c>
      <c r="AD271" s="93">
        <v>75603.391199999984</v>
      </c>
      <c r="AF271" s="103">
        <v>18121011.825445432</v>
      </c>
      <c r="AH271" s="116">
        <v>846</v>
      </c>
      <c r="AI271" s="57"/>
    </row>
    <row r="272" spans="1:35" x14ac:dyDescent="0.25">
      <c r="A272" s="6">
        <v>848</v>
      </c>
      <c r="B272" s="6" t="s">
        <v>258</v>
      </c>
      <c r="C272" s="7">
        <v>4571</v>
      </c>
      <c r="D272" s="7">
        <v>16274914.591102038</v>
      </c>
      <c r="E272" s="7">
        <v>4495194.9777612351</v>
      </c>
      <c r="F272" s="57">
        <v>452746</v>
      </c>
      <c r="H272" s="39">
        <f t="shared" si="24"/>
        <v>16727660.591102038</v>
      </c>
      <c r="J272" s="71">
        <f t="shared" si="25"/>
        <v>-62497.22791659832</v>
      </c>
      <c r="K272" s="35">
        <f t="shared" si="26"/>
        <v>-3.7222537506947156E-3</v>
      </c>
      <c r="L272" s="65">
        <f t="shared" si="27"/>
        <v>-13.672550408356665</v>
      </c>
      <c r="N272" s="54">
        <v>128375.99088000001</v>
      </c>
      <c r="O272" s="55">
        <v>88562.111999999994</v>
      </c>
      <c r="P272" s="56">
        <f t="shared" si="28"/>
        <v>-39813.878880000018</v>
      </c>
      <c r="R272" s="74">
        <f t="shared" si="29"/>
        <v>16687846.712222038</v>
      </c>
      <c r="S272" s="55"/>
      <c r="T272" s="112" t="s">
        <v>258</v>
      </c>
      <c r="U272" s="93">
        <v>4653</v>
      </c>
      <c r="V272" s="93">
        <v>16337411.819018636</v>
      </c>
      <c r="W272" s="93">
        <v>4545906.0680496562</v>
      </c>
      <c r="X272" s="93">
        <v>452746</v>
      </c>
      <c r="Z272" s="103">
        <v>16790157.819018636</v>
      </c>
      <c r="AB272" s="93">
        <v>128375.99088000001</v>
      </c>
      <c r="AC272" s="93">
        <v>88562.111999999994</v>
      </c>
      <c r="AD272" s="93">
        <v>-39813.878880000018</v>
      </c>
      <c r="AF272" s="103">
        <v>16750343.940138636</v>
      </c>
      <c r="AH272" s="116">
        <v>848</v>
      </c>
      <c r="AI272" s="57"/>
    </row>
    <row r="273" spans="1:35" x14ac:dyDescent="0.25">
      <c r="A273" s="6">
        <v>849</v>
      </c>
      <c r="B273" s="6" t="s">
        <v>259</v>
      </c>
      <c r="C273" s="7">
        <v>3192</v>
      </c>
      <c r="D273" s="7">
        <v>9938166.7836828642</v>
      </c>
      <c r="E273" s="7">
        <v>3097730.7506691297</v>
      </c>
      <c r="F273" s="57">
        <v>-40444</v>
      </c>
      <c r="H273" s="39">
        <f t="shared" si="24"/>
        <v>9897722.7836828642</v>
      </c>
      <c r="J273" s="71">
        <f t="shared" si="25"/>
        <v>-279383.75777369179</v>
      </c>
      <c r="K273" s="35">
        <f t="shared" si="26"/>
        <v>-2.7452179716859499E-2</v>
      </c>
      <c r="L273" s="65">
        <f t="shared" si="27"/>
        <v>-87.526239904038775</v>
      </c>
      <c r="N273" s="54">
        <v>10419.072</v>
      </c>
      <c r="O273" s="55">
        <v>158890.848</v>
      </c>
      <c r="P273" s="56">
        <f t="shared" si="28"/>
        <v>148471.77600000001</v>
      </c>
      <c r="R273" s="74">
        <f t="shared" si="29"/>
        <v>10046194.559682865</v>
      </c>
      <c r="S273" s="55"/>
      <c r="T273" s="112" t="s">
        <v>259</v>
      </c>
      <c r="U273" s="93">
        <v>3232</v>
      </c>
      <c r="V273" s="93">
        <v>10217550.541456556</v>
      </c>
      <c r="W273" s="93">
        <v>3224221.0022623264</v>
      </c>
      <c r="X273" s="93">
        <v>-40444</v>
      </c>
      <c r="Z273" s="103">
        <v>10177106.541456556</v>
      </c>
      <c r="AB273" s="93">
        <v>10419.072</v>
      </c>
      <c r="AC273" s="93">
        <v>158890.848</v>
      </c>
      <c r="AD273" s="93">
        <v>148471.77600000001</v>
      </c>
      <c r="AF273" s="103">
        <v>10325578.317456556</v>
      </c>
      <c r="AH273" s="116">
        <v>849</v>
      </c>
      <c r="AI273" s="57"/>
    </row>
    <row r="274" spans="1:35" x14ac:dyDescent="0.25">
      <c r="A274" s="6">
        <v>850</v>
      </c>
      <c r="B274" s="6" t="s">
        <v>260</v>
      </c>
      <c r="C274" s="7">
        <v>2384</v>
      </c>
      <c r="D274" s="7">
        <v>6302033.6649165982</v>
      </c>
      <c r="E274" s="7">
        <v>1645535.1400245146</v>
      </c>
      <c r="F274" s="57">
        <v>-538270</v>
      </c>
      <c r="H274" s="39">
        <f t="shared" si="24"/>
        <v>5763763.6649165982</v>
      </c>
      <c r="J274" s="71">
        <f t="shared" si="25"/>
        <v>-181538.0616185898</v>
      </c>
      <c r="K274" s="35">
        <f t="shared" si="26"/>
        <v>-3.0534709585612035E-2</v>
      </c>
      <c r="L274" s="65">
        <f t="shared" si="27"/>
        <v>-76.148515779609809</v>
      </c>
      <c r="N274" s="54">
        <v>141074.23488</v>
      </c>
      <c r="O274" s="55">
        <v>347866.76640000002</v>
      </c>
      <c r="P274" s="56">
        <f t="shared" si="28"/>
        <v>206792.53152000002</v>
      </c>
      <c r="R274" s="74">
        <f t="shared" si="29"/>
        <v>5970556.196436598</v>
      </c>
      <c r="S274" s="55"/>
      <c r="T274" s="112" t="s">
        <v>260</v>
      </c>
      <c r="U274" s="93">
        <v>2432</v>
      </c>
      <c r="V274" s="93">
        <v>6483571.726535188</v>
      </c>
      <c r="W274" s="93">
        <v>1746967.278442926</v>
      </c>
      <c r="X274" s="93">
        <v>-538270</v>
      </c>
      <c r="Z274" s="103">
        <v>5945301.726535188</v>
      </c>
      <c r="AB274" s="93">
        <v>141074.23488</v>
      </c>
      <c r="AC274" s="93">
        <v>347866.76640000002</v>
      </c>
      <c r="AD274" s="93">
        <v>206792.53152000002</v>
      </c>
      <c r="AF274" s="103">
        <v>6152094.2580551878</v>
      </c>
      <c r="AH274" s="116">
        <v>850</v>
      </c>
      <c r="AI274" s="57"/>
    </row>
    <row r="275" spans="1:35" x14ac:dyDescent="0.25">
      <c r="A275" s="6">
        <v>851</v>
      </c>
      <c r="B275" s="6" t="s">
        <v>261</v>
      </c>
      <c r="C275" s="7">
        <v>21928</v>
      </c>
      <c r="D275" s="7">
        <v>37589568.182880864</v>
      </c>
      <c r="E275" s="7">
        <v>7810663.7144888602</v>
      </c>
      <c r="F275" s="57">
        <v>-886494</v>
      </c>
      <c r="H275" s="39">
        <f t="shared" si="24"/>
        <v>36703074.182880864</v>
      </c>
      <c r="J275" s="71">
        <f t="shared" si="25"/>
        <v>-1838220.5469989628</v>
      </c>
      <c r="K275" s="35">
        <f t="shared" si="26"/>
        <v>-4.7694831216291485E-2</v>
      </c>
      <c r="L275" s="65">
        <f t="shared" si="27"/>
        <v>-83.829831585140582</v>
      </c>
      <c r="N275" s="54">
        <v>192088.61615999992</v>
      </c>
      <c r="O275" s="55">
        <v>311334.89520000003</v>
      </c>
      <c r="P275" s="56">
        <f t="shared" si="28"/>
        <v>119246.27904000011</v>
      </c>
      <c r="R275" s="74">
        <f t="shared" si="29"/>
        <v>36822320.461920865</v>
      </c>
      <c r="S275" s="55"/>
      <c r="T275" s="112" t="s">
        <v>261</v>
      </c>
      <c r="U275" s="93">
        <v>22117</v>
      </c>
      <c r="V275" s="93">
        <v>39427788.729879826</v>
      </c>
      <c r="W275" s="93">
        <v>8420200.9113131724</v>
      </c>
      <c r="X275" s="93">
        <v>-886494</v>
      </c>
      <c r="Z275" s="103">
        <v>38541294.729879826</v>
      </c>
      <c r="AB275" s="93">
        <v>192088.61615999992</v>
      </c>
      <c r="AC275" s="93">
        <v>311334.89520000003</v>
      </c>
      <c r="AD275" s="93">
        <v>119246.27904000011</v>
      </c>
      <c r="AF275" s="103">
        <v>38660541.008919828</v>
      </c>
      <c r="AH275" s="116">
        <v>851</v>
      </c>
      <c r="AI275" s="57"/>
    </row>
    <row r="276" spans="1:35" x14ac:dyDescent="0.25">
      <c r="A276" s="6">
        <v>853</v>
      </c>
      <c r="B276" s="6" t="s">
        <v>262</v>
      </c>
      <c r="C276" s="7">
        <v>189669</v>
      </c>
      <c r="D276" s="7">
        <v>210273717.14060432</v>
      </c>
      <c r="E276" s="7">
        <v>386596.60797387938</v>
      </c>
      <c r="F276" s="57">
        <v>35852963</v>
      </c>
      <c r="H276" s="39">
        <f t="shared" si="24"/>
        <v>246126680.14060432</v>
      </c>
      <c r="J276" s="71">
        <f t="shared" si="25"/>
        <v>-10151240.341702342</v>
      </c>
      <c r="K276" s="35">
        <f t="shared" si="26"/>
        <v>-3.9610280599273011E-2</v>
      </c>
      <c r="L276" s="65">
        <f t="shared" si="27"/>
        <v>-53.520819647398056</v>
      </c>
      <c r="N276" s="54">
        <v>7906777.1711519985</v>
      </c>
      <c r="O276" s="55">
        <v>5661984.2016000003</v>
      </c>
      <c r="P276" s="56">
        <f t="shared" si="28"/>
        <v>-2244792.9695519982</v>
      </c>
      <c r="R276" s="74">
        <f t="shared" si="29"/>
        <v>243881887.17105231</v>
      </c>
      <c r="S276" s="55"/>
      <c r="T276" s="112" t="s">
        <v>262</v>
      </c>
      <c r="U276" s="93">
        <v>187604</v>
      </c>
      <c r="V276" s="93">
        <v>220424957.48230666</v>
      </c>
      <c r="W276" s="93">
        <v>-1027344.6763409525</v>
      </c>
      <c r="X276" s="93">
        <v>35852963</v>
      </c>
      <c r="Z276" s="103">
        <v>256277920.48230666</v>
      </c>
      <c r="AB276" s="93">
        <v>7906777.1711519985</v>
      </c>
      <c r="AC276" s="93">
        <v>5661984.2016000003</v>
      </c>
      <c r="AD276" s="93">
        <v>-2244792.9695519982</v>
      </c>
      <c r="AF276" s="103">
        <v>254033127.51275465</v>
      </c>
      <c r="AH276" s="116">
        <v>853</v>
      </c>
      <c r="AI276" s="57"/>
    </row>
    <row r="277" spans="1:35" x14ac:dyDescent="0.25">
      <c r="A277" s="6">
        <v>857</v>
      </c>
      <c r="B277" s="6" t="s">
        <v>264</v>
      </c>
      <c r="C277" s="7">
        <v>2597</v>
      </c>
      <c r="D277" s="7">
        <v>9506805.4270110745</v>
      </c>
      <c r="E277" s="7">
        <v>2564971.7271743398</v>
      </c>
      <c r="F277" s="57">
        <v>-68507</v>
      </c>
      <c r="H277" s="39">
        <f t="shared" si="24"/>
        <v>9438298.4270110745</v>
      </c>
      <c r="J277" s="71">
        <f t="shared" si="25"/>
        <v>-352017.40048435889</v>
      </c>
      <c r="K277" s="35">
        <f t="shared" si="26"/>
        <v>-3.5955673615323223E-2</v>
      </c>
      <c r="L277" s="65">
        <f t="shared" si="27"/>
        <v>-135.54770908138579</v>
      </c>
      <c r="N277" s="54">
        <v>78273.278399999996</v>
      </c>
      <c r="O277" s="55">
        <v>415590.73440000002</v>
      </c>
      <c r="P277" s="56">
        <f t="shared" si="28"/>
        <v>337317.45600000001</v>
      </c>
      <c r="R277" s="74">
        <f t="shared" si="29"/>
        <v>9775615.8830110747</v>
      </c>
      <c r="S277" s="55"/>
      <c r="T277" s="112" t="s">
        <v>264</v>
      </c>
      <c r="U277" s="93">
        <v>2643</v>
      </c>
      <c r="V277" s="93">
        <v>9858822.8274954334</v>
      </c>
      <c r="W277" s="93">
        <v>2564361.26570909</v>
      </c>
      <c r="X277" s="93">
        <v>-68507</v>
      </c>
      <c r="Z277" s="103">
        <v>9790315.8274954334</v>
      </c>
      <c r="AB277" s="93">
        <v>78273.278399999996</v>
      </c>
      <c r="AC277" s="93">
        <v>415590.73440000002</v>
      </c>
      <c r="AD277" s="93">
        <v>337317.45600000001</v>
      </c>
      <c r="AF277" s="103">
        <v>10127633.283495434</v>
      </c>
      <c r="AH277" s="116">
        <v>857</v>
      </c>
      <c r="AI277" s="57"/>
    </row>
    <row r="278" spans="1:35" x14ac:dyDescent="0.25">
      <c r="A278" s="6">
        <v>858</v>
      </c>
      <c r="B278" s="6" t="s">
        <v>265</v>
      </c>
      <c r="C278" s="7">
        <v>38646</v>
      </c>
      <c r="D278" s="7">
        <v>26454444.420039594</v>
      </c>
      <c r="E278" s="7">
        <v>-9299835.0994966179</v>
      </c>
      <c r="F278" s="57">
        <v>-3366195</v>
      </c>
      <c r="H278" s="39">
        <f t="shared" si="24"/>
        <v>23088249.420039594</v>
      </c>
      <c r="J278" s="71">
        <f t="shared" si="25"/>
        <v>-1035677.1796389446</v>
      </c>
      <c r="K278" s="35">
        <f t="shared" si="26"/>
        <v>-4.2931534191152171E-2</v>
      </c>
      <c r="L278" s="65">
        <f t="shared" si="27"/>
        <v>-26.799078291128307</v>
      </c>
      <c r="N278" s="54">
        <v>1470409.7693759992</v>
      </c>
      <c r="O278" s="55">
        <v>1524049.7567999999</v>
      </c>
      <c r="P278" s="56">
        <f t="shared" si="28"/>
        <v>53639.987424000632</v>
      </c>
      <c r="R278" s="74">
        <f t="shared" si="29"/>
        <v>23141889.407463595</v>
      </c>
      <c r="S278" s="55"/>
      <c r="T278" s="112" t="s">
        <v>265</v>
      </c>
      <c r="U278" s="93">
        <v>38588</v>
      </c>
      <c r="V278" s="93">
        <v>27490121.599678539</v>
      </c>
      <c r="W278" s="93">
        <v>-9419739.4010963943</v>
      </c>
      <c r="X278" s="93">
        <v>-3366195</v>
      </c>
      <c r="Z278" s="103">
        <v>24123926.599678539</v>
      </c>
      <c r="AB278" s="93">
        <v>1470409.7693759992</v>
      </c>
      <c r="AC278" s="93">
        <v>1524049.7567999999</v>
      </c>
      <c r="AD278" s="93">
        <v>53639.987424000632</v>
      </c>
      <c r="AF278" s="103">
        <v>24177566.58710254</v>
      </c>
      <c r="AH278" s="116">
        <v>858</v>
      </c>
      <c r="AI278" s="57"/>
    </row>
    <row r="279" spans="1:35" x14ac:dyDescent="0.25">
      <c r="A279" s="6">
        <v>859</v>
      </c>
      <c r="B279" s="6" t="s">
        <v>266</v>
      </c>
      <c r="C279" s="7">
        <v>6730</v>
      </c>
      <c r="D279" s="7">
        <v>19409243.711640559</v>
      </c>
      <c r="E279" s="7">
        <v>6720026.9824780403</v>
      </c>
      <c r="F279" s="57">
        <v>-1141237</v>
      </c>
      <c r="H279" s="39">
        <f t="shared" si="24"/>
        <v>18268006.711640559</v>
      </c>
      <c r="J279" s="71">
        <f t="shared" si="25"/>
        <v>-279970.07154203951</v>
      </c>
      <c r="K279" s="35">
        <f t="shared" si="26"/>
        <v>-1.5094372546114444E-2</v>
      </c>
      <c r="L279" s="65">
        <f t="shared" si="27"/>
        <v>-41.600307807138115</v>
      </c>
      <c r="N279" s="54">
        <v>172891.47600000002</v>
      </c>
      <c r="O279" s="55">
        <v>67854.206399999995</v>
      </c>
      <c r="P279" s="56">
        <f t="shared" si="28"/>
        <v>-105037.26960000003</v>
      </c>
      <c r="R279" s="74">
        <f t="shared" si="29"/>
        <v>18162969.442040559</v>
      </c>
      <c r="S279" s="55"/>
      <c r="T279" s="112" t="s">
        <v>266</v>
      </c>
      <c r="U279" s="93">
        <v>6750</v>
      </c>
      <c r="V279" s="93">
        <v>19689213.783182599</v>
      </c>
      <c r="W279" s="93">
        <v>6879363.3386575617</v>
      </c>
      <c r="X279" s="93">
        <v>-1141237</v>
      </c>
      <c r="Z279" s="103">
        <v>18547976.783182599</v>
      </c>
      <c r="AB279" s="93">
        <v>172891.47600000002</v>
      </c>
      <c r="AC279" s="93">
        <v>67854.206399999995</v>
      </c>
      <c r="AD279" s="93">
        <v>-105037.26960000003</v>
      </c>
      <c r="AF279" s="103">
        <v>18442939.513582598</v>
      </c>
      <c r="AH279" s="116">
        <v>859</v>
      </c>
      <c r="AI279" s="57"/>
    </row>
    <row r="280" spans="1:35" x14ac:dyDescent="0.25">
      <c r="A280" s="6">
        <v>886</v>
      </c>
      <c r="B280" s="6" t="s">
        <v>267</v>
      </c>
      <c r="C280" s="7">
        <v>13237</v>
      </c>
      <c r="D280" s="7">
        <v>21740590.860327724</v>
      </c>
      <c r="E280" s="7">
        <v>4582133.8016083203</v>
      </c>
      <c r="F280" s="57">
        <v>-840879</v>
      </c>
      <c r="H280" s="39">
        <f t="shared" si="24"/>
        <v>20899711.860327724</v>
      </c>
      <c r="J280" s="71">
        <f t="shared" si="25"/>
        <v>-1001378.8469861113</v>
      </c>
      <c r="K280" s="35">
        <f t="shared" si="26"/>
        <v>-4.5722784329261842E-2</v>
      </c>
      <c r="L280" s="65">
        <f t="shared" si="27"/>
        <v>-75.649984663149596</v>
      </c>
      <c r="N280" s="54">
        <v>462746.15188800008</v>
      </c>
      <c r="O280" s="55">
        <v>445545.56639999995</v>
      </c>
      <c r="P280" s="56">
        <f t="shared" si="28"/>
        <v>-17200.585488000128</v>
      </c>
      <c r="R280" s="74">
        <f t="shared" si="29"/>
        <v>20882511.274839725</v>
      </c>
      <c r="S280" s="55"/>
      <c r="T280" s="112" t="s">
        <v>267</v>
      </c>
      <c r="U280" s="93">
        <v>13312</v>
      </c>
      <c r="V280" s="93">
        <v>22741969.707313836</v>
      </c>
      <c r="W280" s="93">
        <v>4674317.8979551261</v>
      </c>
      <c r="X280" s="93">
        <v>-840879</v>
      </c>
      <c r="Z280" s="103">
        <v>21901090.707313836</v>
      </c>
      <c r="AB280" s="93">
        <v>462746.15188800008</v>
      </c>
      <c r="AC280" s="93">
        <v>445545.56639999995</v>
      </c>
      <c r="AD280" s="93">
        <v>-17200.585488000128</v>
      </c>
      <c r="AF280" s="103">
        <v>21883890.121825837</v>
      </c>
      <c r="AH280" s="116">
        <v>886</v>
      </c>
      <c r="AI280" s="57"/>
    </row>
    <row r="281" spans="1:35" x14ac:dyDescent="0.25">
      <c r="A281" s="6">
        <v>887</v>
      </c>
      <c r="B281" s="6" t="s">
        <v>268</v>
      </c>
      <c r="C281" s="7">
        <v>4829</v>
      </c>
      <c r="D281" s="7">
        <v>13636291.026868908</v>
      </c>
      <c r="E281" s="7">
        <v>4008592.6010787394</v>
      </c>
      <c r="F281" s="57">
        <v>-381732</v>
      </c>
      <c r="H281" s="39">
        <f t="shared" si="24"/>
        <v>13254559.026868908</v>
      </c>
      <c r="J281" s="71">
        <f t="shared" si="25"/>
        <v>-220233.07380148582</v>
      </c>
      <c r="K281" s="35">
        <f t="shared" si="26"/>
        <v>-1.6344079534297888E-2</v>
      </c>
      <c r="L281" s="65">
        <f t="shared" si="27"/>
        <v>-45.606351998651029</v>
      </c>
      <c r="N281" s="54">
        <v>336418.81103999994</v>
      </c>
      <c r="O281" s="55">
        <v>360955.72560000001</v>
      </c>
      <c r="P281" s="56">
        <f t="shared" si="28"/>
        <v>24536.914560000063</v>
      </c>
      <c r="R281" s="74">
        <f t="shared" si="29"/>
        <v>13279095.941428907</v>
      </c>
      <c r="S281" s="55"/>
      <c r="T281" s="112" t="s">
        <v>268</v>
      </c>
      <c r="U281" s="93">
        <v>4858</v>
      </c>
      <c r="V281" s="93">
        <v>13856524.100670394</v>
      </c>
      <c r="W281" s="93">
        <v>4068737.9462799984</v>
      </c>
      <c r="X281" s="93">
        <v>-381732</v>
      </c>
      <c r="Z281" s="103">
        <v>13474792.100670394</v>
      </c>
      <c r="AB281" s="93">
        <v>336418.81103999994</v>
      </c>
      <c r="AC281" s="93">
        <v>360955.72560000001</v>
      </c>
      <c r="AD281" s="93">
        <v>24536.914560000063</v>
      </c>
      <c r="AF281" s="103">
        <v>13499329.015230393</v>
      </c>
      <c r="AH281" s="116">
        <v>887</v>
      </c>
      <c r="AI281" s="57"/>
    </row>
    <row r="282" spans="1:35" x14ac:dyDescent="0.25">
      <c r="A282" s="6">
        <v>889</v>
      </c>
      <c r="B282" s="6" t="s">
        <v>269</v>
      </c>
      <c r="C282" s="7">
        <v>2768</v>
      </c>
      <c r="D282" s="7">
        <v>11090453.24578063</v>
      </c>
      <c r="E282" s="7">
        <v>2508968.2610430713</v>
      </c>
      <c r="F282" s="57">
        <v>183953</v>
      </c>
      <c r="H282" s="39">
        <f t="shared" si="24"/>
        <v>11274406.24578063</v>
      </c>
      <c r="J282" s="71">
        <f t="shared" si="25"/>
        <v>-212605.37528787367</v>
      </c>
      <c r="K282" s="35">
        <f t="shared" si="26"/>
        <v>-1.8508327692289515E-2</v>
      </c>
      <c r="L282" s="65">
        <f t="shared" si="27"/>
        <v>-76.808300320763607</v>
      </c>
      <c r="N282" s="54">
        <v>37143.991679999999</v>
      </c>
      <c r="O282" s="55">
        <v>175952.07840000003</v>
      </c>
      <c r="P282" s="56">
        <f t="shared" si="28"/>
        <v>138808.08672000002</v>
      </c>
      <c r="R282" s="74">
        <f t="shared" si="29"/>
        <v>11413214.332500629</v>
      </c>
      <c r="S282" s="55"/>
      <c r="T282" s="112" t="s">
        <v>269</v>
      </c>
      <c r="U282" s="93">
        <v>2824</v>
      </c>
      <c r="V282" s="93">
        <v>11303058.621068504</v>
      </c>
      <c r="W282" s="93">
        <v>2503115.364401951</v>
      </c>
      <c r="X282" s="93">
        <v>183953</v>
      </c>
      <c r="Z282" s="103">
        <v>11487011.621068504</v>
      </c>
      <c r="AB282" s="93">
        <v>37143.991679999999</v>
      </c>
      <c r="AC282" s="93">
        <v>175952.07840000003</v>
      </c>
      <c r="AD282" s="93">
        <v>138808.08672000002</v>
      </c>
      <c r="AF282" s="103">
        <v>11625819.707788505</v>
      </c>
      <c r="AH282" s="116">
        <v>889</v>
      </c>
      <c r="AI282" s="57"/>
    </row>
    <row r="283" spans="1:35" x14ac:dyDescent="0.25">
      <c r="A283" s="6">
        <v>890</v>
      </c>
      <c r="B283" s="6" t="s">
        <v>270</v>
      </c>
      <c r="C283" s="7">
        <v>1242</v>
      </c>
      <c r="D283" s="7">
        <v>6988802.8568425756</v>
      </c>
      <c r="E283" s="7">
        <v>662270.16835136653</v>
      </c>
      <c r="F283" s="57">
        <v>164979</v>
      </c>
      <c r="H283" s="39">
        <f t="shared" si="24"/>
        <v>7153781.8568425756</v>
      </c>
      <c r="J283" s="71">
        <f t="shared" si="25"/>
        <v>211296.01551540103</v>
      </c>
      <c r="K283" s="35">
        <f t="shared" si="26"/>
        <v>3.0435210145852914E-2</v>
      </c>
      <c r="L283" s="65">
        <f t="shared" si="27"/>
        <v>170.12561635700567</v>
      </c>
      <c r="N283" s="54">
        <v>6511.92</v>
      </c>
      <c r="O283" s="55">
        <v>13023.84</v>
      </c>
      <c r="P283" s="56">
        <f t="shared" si="28"/>
        <v>6511.92</v>
      </c>
      <c r="R283" s="74">
        <f t="shared" si="29"/>
        <v>7160293.7768425755</v>
      </c>
      <c r="S283" s="55"/>
      <c r="T283" s="112" t="s">
        <v>270</v>
      </c>
      <c r="U283" s="93">
        <v>1241</v>
      </c>
      <c r="V283" s="93">
        <v>6777506.8413271746</v>
      </c>
      <c r="W283" s="93">
        <v>716633.02116240957</v>
      </c>
      <c r="X283" s="93">
        <v>164979</v>
      </c>
      <c r="Z283" s="103">
        <v>6942485.8413271746</v>
      </c>
      <c r="AB283" s="93">
        <v>6511.92</v>
      </c>
      <c r="AC283" s="93">
        <v>13023.84</v>
      </c>
      <c r="AD283" s="93">
        <v>6511.92</v>
      </c>
      <c r="AF283" s="103">
        <v>6948997.7613271745</v>
      </c>
      <c r="AH283" s="116">
        <v>890</v>
      </c>
      <c r="AI283" s="57"/>
    </row>
    <row r="284" spans="1:35" x14ac:dyDescent="0.25">
      <c r="A284" s="6">
        <v>892</v>
      </c>
      <c r="B284" s="6" t="s">
        <v>271</v>
      </c>
      <c r="C284" s="7">
        <v>3747</v>
      </c>
      <c r="D284" s="7">
        <v>9544677.320477007</v>
      </c>
      <c r="E284" s="7">
        <v>3225971.0061025517</v>
      </c>
      <c r="F284" s="57">
        <v>-571955</v>
      </c>
      <c r="H284" s="39">
        <f t="shared" si="24"/>
        <v>8972722.320477007</v>
      </c>
      <c r="J284" s="71">
        <f t="shared" si="25"/>
        <v>-95767.168916426599</v>
      </c>
      <c r="K284" s="35">
        <f t="shared" si="26"/>
        <v>-1.0560432255938161E-2</v>
      </c>
      <c r="L284" s="65">
        <f t="shared" si="27"/>
        <v>-25.558358397765307</v>
      </c>
      <c r="N284" s="54">
        <v>76567.155360000004</v>
      </c>
      <c r="O284" s="55">
        <v>166705.15200000003</v>
      </c>
      <c r="P284" s="56">
        <f t="shared" si="28"/>
        <v>90137.996640000027</v>
      </c>
      <c r="R284" s="74">
        <f t="shared" si="29"/>
        <v>9062860.3171170074</v>
      </c>
      <c r="S284" s="55"/>
      <c r="T284" s="112" t="s">
        <v>271</v>
      </c>
      <c r="U284" s="93">
        <v>3717</v>
      </c>
      <c r="V284" s="93">
        <v>9640444.4893934336</v>
      </c>
      <c r="W284" s="93">
        <v>3190080.8967921948</v>
      </c>
      <c r="X284" s="93">
        <v>-571955</v>
      </c>
      <c r="Z284" s="103">
        <v>9068489.4893934336</v>
      </c>
      <c r="AB284" s="93">
        <v>76567.155360000004</v>
      </c>
      <c r="AC284" s="93">
        <v>166705.15200000003</v>
      </c>
      <c r="AD284" s="93">
        <v>90137.996640000027</v>
      </c>
      <c r="AF284" s="103">
        <v>9158627.486033434</v>
      </c>
      <c r="AH284" s="116">
        <v>892</v>
      </c>
      <c r="AI284" s="57"/>
    </row>
    <row r="285" spans="1:35" x14ac:dyDescent="0.25">
      <c r="A285" s="6">
        <v>893</v>
      </c>
      <c r="B285" s="6" t="s">
        <v>272</v>
      </c>
      <c r="C285" s="7">
        <v>7521</v>
      </c>
      <c r="D285" s="7">
        <v>18625059.82402537</v>
      </c>
      <c r="E285" s="7">
        <v>3833654.4973543645</v>
      </c>
      <c r="F285" s="57">
        <v>-390978</v>
      </c>
      <c r="H285" s="39">
        <f t="shared" si="24"/>
        <v>18234081.82402537</v>
      </c>
      <c r="J285" s="71">
        <f t="shared" si="25"/>
        <v>973716.61741735414</v>
      </c>
      <c r="K285" s="35">
        <f t="shared" si="26"/>
        <v>5.6413442343883499E-2</v>
      </c>
      <c r="L285" s="65">
        <f t="shared" si="27"/>
        <v>129.46637646820292</v>
      </c>
      <c r="N285" s="54">
        <v>134106.48048</v>
      </c>
      <c r="O285" s="55">
        <v>44346.175199999998</v>
      </c>
      <c r="P285" s="56">
        <f t="shared" si="28"/>
        <v>-89760.30528</v>
      </c>
      <c r="R285" s="74">
        <f t="shared" si="29"/>
        <v>18144321.51874537</v>
      </c>
      <c r="S285" s="55"/>
      <c r="T285" s="112" t="s">
        <v>272</v>
      </c>
      <c r="U285" s="93">
        <v>7516</v>
      </c>
      <c r="V285" s="93">
        <v>17651343.206608016</v>
      </c>
      <c r="W285" s="93">
        <v>2813753.8253599997</v>
      </c>
      <c r="X285" s="93">
        <v>-390978</v>
      </c>
      <c r="Z285" s="103">
        <v>17260365.206608016</v>
      </c>
      <c r="AB285" s="93">
        <v>134106.48048</v>
      </c>
      <c r="AC285" s="93">
        <v>44346.175199999998</v>
      </c>
      <c r="AD285" s="93">
        <v>-89760.30528</v>
      </c>
      <c r="AF285" s="103">
        <v>17170604.901328016</v>
      </c>
      <c r="AH285" s="116">
        <v>893</v>
      </c>
      <c r="AI285" s="57"/>
    </row>
    <row r="286" spans="1:35" x14ac:dyDescent="0.25">
      <c r="A286" s="6">
        <v>895</v>
      </c>
      <c r="B286" s="6" t="s">
        <v>273</v>
      </c>
      <c r="C286" s="7">
        <v>15752</v>
      </c>
      <c r="D286" s="7">
        <v>24250851.232549224</v>
      </c>
      <c r="E286" s="7">
        <v>1591680.0064762647</v>
      </c>
      <c r="F286" s="57">
        <v>-1510713</v>
      </c>
      <c r="H286" s="39">
        <f t="shared" si="24"/>
        <v>22740138.232549224</v>
      </c>
      <c r="J286" s="71">
        <f t="shared" si="25"/>
        <v>-1931568.8539865687</v>
      </c>
      <c r="K286" s="35">
        <f t="shared" si="26"/>
        <v>-7.8290847374752309E-2</v>
      </c>
      <c r="L286" s="65">
        <f t="shared" si="27"/>
        <v>-122.6237210504424</v>
      </c>
      <c r="N286" s="54">
        <v>44346.175199999998</v>
      </c>
      <c r="O286" s="55">
        <v>222837.90239999996</v>
      </c>
      <c r="P286" s="56">
        <f t="shared" si="28"/>
        <v>178491.72719999996</v>
      </c>
      <c r="R286" s="74">
        <f t="shared" si="29"/>
        <v>22918629.959749226</v>
      </c>
      <c r="S286" s="55"/>
      <c r="T286" s="112" t="s">
        <v>273</v>
      </c>
      <c r="U286" s="93">
        <v>15404</v>
      </c>
      <c r="V286" s="93">
        <v>26182420.086535793</v>
      </c>
      <c r="W286" s="93">
        <v>2843667.7846322875</v>
      </c>
      <c r="X286" s="93">
        <v>-1510713</v>
      </c>
      <c r="Z286" s="103">
        <v>24671707.086535793</v>
      </c>
      <c r="AB286" s="93">
        <v>44346.175199999998</v>
      </c>
      <c r="AC286" s="93">
        <v>222837.90239999996</v>
      </c>
      <c r="AD286" s="93">
        <v>178491.72719999996</v>
      </c>
      <c r="AF286" s="103">
        <v>24850198.813735794</v>
      </c>
      <c r="AH286" s="116">
        <v>895</v>
      </c>
      <c r="AI286" s="57"/>
    </row>
    <row r="287" spans="1:35" x14ac:dyDescent="0.25">
      <c r="A287" s="6">
        <v>785</v>
      </c>
      <c r="B287" s="6" t="s">
        <v>247</v>
      </c>
      <c r="C287" s="7">
        <v>2941</v>
      </c>
      <c r="D287" s="7">
        <v>12480998.750452561</v>
      </c>
      <c r="E287" s="7">
        <v>2719354.4966758308</v>
      </c>
      <c r="F287" s="57">
        <v>66568</v>
      </c>
      <c r="H287" s="39">
        <f t="shared" si="24"/>
        <v>12547566.750452561</v>
      </c>
      <c r="J287" s="71">
        <f t="shared" si="25"/>
        <v>-539141.46365903132</v>
      </c>
      <c r="K287" s="35">
        <f t="shared" si="26"/>
        <v>-4.1197637697588996E-2</v>
      </c>
      <c r="L287" s="65">
        <f t="shared" si="27"/>
        <v>-183.31909678987805</v>
      </c>
      <c r="N287" s="54">
        <v>23442.911999999997</v>
      </c>
      <c r="O287" s="55">
        <v>40373.903999999995</v>
      </c>
      <c r="P287" s="56">
        <f t="shared" si="28"/>
        <v>16930.991999999998</v>
      </c>
      <c r="R287" s="74">
        <f t="shared" si="29"/>
        <v>12564497.742452562</v>
      </c>
      <c r="S287" s="55"/>
      <c r="T287" s="112" t="s">
        <v>247</v>
      </c>
      <c r="U287" s="93">
        <v>3040</v>
      </c>
      <c r="V287" s="93">
        <v>13020140.214111593</v>
      </c>
      <c r="W287" s="93">
        <v>2730248.362567442</v>
      </c>
      <c r="X287" s="93">
        <v>66568</v>
      </c>
      <c r="Z287" s="103">
        <v>13086708.214111593</v>
      </c>
      <c r="AB287" s="93">
        <v>23442.911999999997</v>
      </c>
      <c r="AC287" s="93">
        <v>40373.903999999995</v>
      </c>
      <c r="AD287" s="93">
        <v>16930.991999999998</v>
      </c>
      <c r="AF287" s="103">
        <v>13103639.206111593</v>
      </c>
      <c r="AH287" s="116">
        <v>785</v>
      </c>
      <c r="AI287" s="57"/>
    </row>
    <row r="288" spans="1:35" x14ac:dyDescent="0.25">
      <c r="A288" s="6">
        <v>905</v>
      </c>
      <c r="B288" s="6" t="s">
        <v>274</v>
      </c>
      <c r="C288" s="7">
        <v>67392</v>
      </c>
      <c r="D288" s="7">
        <v>82088308.764515132</v>
      </c>
      <c r="E288" s="7">
        <v>-546330.34885892016</v>
      </c>
      <c r="F288" s="57">
        <v>22981427</v>
      </c>
      <c r="H288" s="39">
        <f t="shared" si="24"/>
        <v>105069735.76451513</v>
      </c>
      <c r="J288" s="71">
        <f t="shared" si="25"/>
        <v>502112.72855482996</v>
      </c>
      <c r="K288" s="35">
        <f t="shared" si="26"/>
        <v>4.8017991991857346E-3</v>
      </c>
      <c r="L288" s="65">
        <f t="shared" si="27"/>
        <v>7.4506280946526289</v>
      </c>
      <c r="N288" s="54">
        <v>5071987.3186079981</v>
      </c>
      <c r="O288" s="55">
        <v>1254195.7919999999</v>
      </c>
      <c r="P288" s="56">
        <f t="shared" si="28"/>
        <v>-3817791.5266079982</v>
      </c>
      <c r="R288" s="74">
        <f t="shared" si="29"/>
        <v>101251944.23790713</v>
      </c>
      <c r="S288" s="55"/>
      <c r="T288" s="112" t="s">
        <v>274</v>
      </c>
      <c r="U288" s="93">
        <v>67620</v>
      </c>
      <c r="V288" s="93">
        <v>81586196.035960302</v>
      </c>
      <c r="W288" s="93">
        <v>-3847527.4003015012</v>
      </c>
      <c r="X288" s="93">
        <v>22981427</v>
      </c>
      <c r="Z288" s="103">
        <v>104567623.0359603</v>
      </c>
      <c r="AB288" s="93">
        <v>5071987.3186079981</v>
      </c>
      <c r="AC288" s="93">
        <v>1254195.7919999999</v>
      </c>
      <c r="AD288" s="93">
        <v>-3817791.5266079982</v>
      </c>
      <c r="AF288" s="103">
        <v>100749831.5093523</v>
      </c>
      <c r="AH288" s="116">
        <v>905</v>
      </c>
      <c r="AI288" s="57"/>
    </row>
    <row r="289" spans="1:35" x14ac:dyDescent="0.25">
      <c r="A289" s="6">
        <v>908</v>
      </c>
      <c r="B289" s="6" t="s">
        <v>275</v>
      </c>
      <c r="C289" s="7">
        <v>21136</v>
      </c>
      <c r="D289" s="7">
        <v>36223450.016449563</v>
      </c>
      <c r="E289" s="7">
        <v>4057788.3847457948</v>
      </c>
      <c r="F289" s="57">
        <v>225450</v>
      </c>
      <c r="H289" s="39">
        <f t="shared" si="24"/>
        <v>36448900.016449563</v>
      </c>
      <c r="J289" s="71">
        <f t="shared" si="25"/>
        <v>206052.31958886981</v>
      </c>
      <c r="K289" s="35">
        <f t="shared" si="26"/>
        <v>5.6853236619902187E-3</v>
      </c>
      <c r="L289" s="65">
        <f t="shared" si="27"/>
        <v>9.7488796171872547</v>
      </c>
      <c r="N289" s="54">
        <v>329958.98639999999</v>
      </c>
      <c r="O289" s="55">
        <v>363495.37439999991</v>
      </c>
      <c r="P289" s="56">
        <f t="shared" si="28"/>
        <v>33536.387999999919</v>
      </c>
      <c r="R289" s="74">
        <f t="shared" si="29"/>
        <v>36482436.40444956</v>
      </c>
      <c r="S289" s="55"/>
      <c r="T289" s="112" t="s">
        <v>275</v>
      </c>
      <c r="U289" s="93">
        <v>21346</v>
      </c>
      <c r="V289" s="93">
        <v>36017397.696860693</v>
      </c>
      <c r="W289" s="93">
        <v>3550081.8270622762</v>
      </c>
      <c r="X289" s="93">
        <v>225450</v>
      </c>
      <c r="Z289" s="103">
        <v>36242847.696860693</v>
      </c>
      <c r="AB289" s="93">
        <v>329958.98639999999</v>
      </c>
      <c r="AC289" s="93">
        <v>363495.37439999991</v>
      </c>
      <c r="AD289" s="93">
        <v>33536.387999999919</v>
      </c>
      <c r="AF289" s="103">
        <v>36276384.08486069</v>
      </c>
      <c r="AH289" s="116">
        <v>908</v>
      </c>
      <c r="AI289" s="57"/>
    </row>
    <row r="290" spans="1:35" x14ac:dyDescent="0.25">
      <c r="A290" s="6">
        <v>911</v>
      </c>
      <c r="B290" s="6" t="s">
        <v>276</v>
      </c>
      <c r="C290" s="7">
        <v>2218</v>
      </c>
      <c r="D290" s="7">
        <v>9811898.9615259748</v>
      </c>
      <c r="E290" s="7">
        <v>1981087.8400676721</v>
      </c>
      <c r="F290" s="57">
        <v>-499857</v>
      </c>
      <c r="H290" s="39">
        <f t="shared" si="24"/>
        <v>9312041.9615259748</v>
      </c>
      <c r="J290" s="71">
        <f t="shared" si="25"/>
        <v>-293105.54555618949</v>
      </c>
      <c r="K290" s="35">
        <f t="shared" si="26"/>
        <v>-3.0515465310665343E-2</v>
      </c>
      <c r="L290" s="65">
        <f t="shared" si="27"/>
        <v>-132.14857779810166</v>
      </c>
      <c r="N290" s="54">
        <v>33861.983999999997</v>
      </c>
      <c r="O290" s="55">
        <v>52160.479200000002</v>
      </c>
      <c r="P290" s="56">
        <f t="shared" si="28"/>
        <v>18298.495200000005</v>
      </c>
      <c r="R290" s="74">
        <f t="shared" si="29"/>
        <v>9330340.4567259755</v>
      </c>
      <c r="S290" s="55"/>
      <c r="T290" s="112" t="s">
        <v>276</v>
      </c>
      <c r="U290" s="93">
        <v>2245</v>
      </c>
      <c r="V290" s="93">
        <v>10105004.507082164</v>
      </c>
      <c r="W290" s="93">
        <v>2008547.6823009523</v>
      </c>
      <c r="X290" s="93">
        <v>-499857</v>
      </c>
      <c r="Z290" s="103">
        <v>9605147.5070821643</v>
      </c>
      <c r="AB290" s="93">
        <v>33861.983999999997</v>
      </c>
      <c r="AC290" s="93">
        <v>52160.479200000002</v>
      </c>
      <c r="AD290" s="93">
        <v>18298.495200000005</v>
      </c>
      <c r="AF290" s="103">
        <v>9623446.002282165</v>
      </c>
      <c r="AH290" s="116">
        <v>911</v>
      </c>
      <c r="AI290" s="57"/>
    </row>
    <row r="291" spans="1:35" x14ac:dyDescent="0.25">
      <c r="A291" s="6">
        <v>92</v>
      </c>
      <c r="B291" s="6" t="s">
        <v>27</v>
      </c>
      <c r="C291" s="7">
        <v>223027</v>
      </c>
      <c r="D291" s="7">
        <v>148731272.47145092</v>
      </c>
      <c r="E291" s="7">
        <v>-40119748.087296084</v>
      </c>
      <c r="F291" s="57">
        <v>15564072</v>
      </c>
      <c r="H291" s="39">
        <f t="shared" si="24"/>
        <v>164295344.47145092</v>
      </c>
      <c r="J291" s="71">
        <f t="shared" si="25"/>
        <v>-8360839.5222693682</v>
      </c>
      <c r="K291" s="35">
        <f t="shared" si="26"/>
        <v>-4.8424790406426804E-2</v>
      </c>
      <c r="L291" s="65">
        <f t="shared" si="27"/>
        <v>-37.488015003875624</v>
      </c>
      <c r="N291" s="54">
        <v>8846695.982495999</v>
      </c>
      <c r="O291" s="55">
        <v>2669952.3192000003</v>
      </c>
      <c r="P291" s="56">
        <f t="shared" si="28"/>
        <v>-6176743.6632959992</v>
      </c>
      <c r="R291" s="74">
        <f t="shared" si="29"/>
        <v>158118600.80815494</v>
      </c>
      <c r="S291" s="55"/>
      <c r="T291" s="112" t="s">
        <v>27</v>
      </c>
      <c r="U291" s="93">
        <v>219341</v>
      </c>
      <c r="V291" s="93">
        <v>157092111.99372029</v>
      </c>
      <c r="W291" s="93">
        <v>-41649402.524136797</v>
      </c>
      <c r="X291" s="93">
        <v>15564072</v>
      </c>
      <c r="Z291" s="103">
        <v>172656183.99372029</v>
      </c>
      <c r="AB291" s="93">
        <v>8846695.982495999</v>
      </c>
      <c r="AC291" s="93">
        <v>2669952.3192000003</v>
      </c>
      <c r="AD291" s="93">
        <v>-6176743.6632959992</v>
      </c>
      <c r="AF291" s="103">
        <v>166479440.33042431</v>
      </c>
      <c r="AH291" s="116">
        <v>92</v>
      </c>
      <c r="AI291" s="57"/>
    </row>
    <row r="292" spans="1:35" x14ac:dyDescent="0.25">
      <c r="A292" s="6">
        <v>915</v>
      </c>
      <c r="B292" s="6" t="s">
        <v>277</v>
      </c>
      <c r="C292" s="7">
        <v>21155</v>
      </c>
      <c r="D292" s="7">
        <v>50496032.636115476</v>
      </c>
      <c r="E292" s="7">
        <v>8069757.8148227315</v>
      </c>
      <c r="F292" s="57">
        <v>-2445409</v>
      </c>
      <c r="H292" s="39">
        <f t="shared" si="24"/>
        <v>48050623.636115476</v>
      </c>
      <c r="J292" s="71">
        <f t="shared" si="25"/>
        <v>-173367.31389774382</v>
      </c>
      <c r="K292" s="35">
        <f t="shared" si="26"/>
        <v>-3.5950428507140449E-3</v>
      </c>
      <c r="L292" s="65">
        <f t="shared" si="27"/>
        <v>-8.1950987425073887</v>
      </c>
      <c r="N292" s="54">
        <v>277707.34032000002</v>
      </c>
      <c r="O292" s="55">
        <v>357048.57360000006</v>
      </c>
      <c r="P292" s="56">
        <f t="shared" si="28"/>
        <v>79341.233280000044</v>
      </c>
      <c r="R292" s="74">
        <f t="shared" si="29"/>
        <v>48129964.86939548</v>
      </c>
      <c r="S292" s="55"/>
      <c r="T292" s="112" t="s">
        <v>277</v>
      </c>
      <c r="U292" s="93">
        <v>21468</v>
      </c>
      <c r="V292" s="93">
        <v>50669399.95001322</v>
      </c>
      <c r="W292" s="93">
        <v>7800986.7616925268</v>
      </c>
      <c r="X292" s="93">
        <v>-2445409</v>
      </c>
      <c r="Z292" s="103">
        <v>48223990.95001322</v>
      </c>
      <c r="AB292" s="93">
        <v>277707.34032000002</v>
      </c>
      <c r="AC292" s="93">
        <v>357048.57360000006</v>
      </c>
      <c r="AD292" s="93">
        <v>79341.233280000044</v>
      </c>
      <c r="AF292" s="103">
        <v>48303332.183293223</v>
      </c>
      <c r="AH292" s="116">
        <v>915</v>
      </c>
      <c r="AI292" s="57"/>
    </row>
    <row r="293" spans="1:35" x14ac:dyDescent="0.25">
      <c r="A293" s="6">
        <v>918</v>
      </c>
      <c r="B293" s="6" t="s">
        <v>278</v>
      </c>
      <c r="C293" s="7">
        <v>2316</v>
      </c>
      <c r="D293" s="7">
        <v>5971509.6966952784</v>
      </c>
      <c r="E293" s="7">
        <v>1504955.2911422187</v>
      </c>
      <c r="F293" s="57">
        <v>-464551</v>
      </c>
      <c r="H293" s="39">
        <f t="shared" si="24"/>
        <v>5506958.6966952784</v>
      </c>
      <c r="J293" s="71">
        <f t="shared" si="25"/>
        <v>206540.54037441406</v>
      </c>
      <c r="K293" s="35">
        <f t="shared" si="26"/>
        <v>3.8966838895174709E-2</v>
      </c>
      <c r="L293" s="65">
        <f t="shared" si="27"/>
        <v>89.179853356828175</v>
      </c>
      <c r="N293" s="54">
        <v>29954.831999999999</v>
      </c>
      <c r="O293" s="55">
        <v>16930.991999999998</v>
      </c>
      <c r="P293" s="56">
        <f t="shared" si="28"/>
        <v>-13023.84</v>
      </c>
      <c r="R293" s="74">
        <f t="shared" si="29"/>
        <v>5493934.8566952785</v>
      </c>
      <c r="S293" s="55"/>
      <c r="T293" s="112" t="s">
        <v>278</v>
      </c>
      <c r="U293" s="93">
        <v>2277</v>
      </c>
      <c r="V293" s="93">
        <v>5764969.1563208643</v>
      </c>
      <c r="W293" s="93">
        <v>1559499.0695627904</v>
      </c>
      <c r="X293" s="93">
        <v>-464551</v>
      </c>
      <c r="Z293" s="103">
        <v>5300418.1563208643</v>
      </c>
      <c r="AB293" s="93">
        <v>29954.831999999999</v>
      </c>
      <c r="AC293" s="93">
        <v>16930.991999999998</v>
      </c>
      <c r="AD293" s="93">
        <v>-13023.84</v>
      </c>
      <c r="AF293" s="103">
        <v>5287394.3163208645</v>
      </c>
      <c r="AH293" s="116">
        <v>918</v>
      </c>
      <c r="AI293" s="57"/>
    </row>
    <row r="294" spans="1:35" x14ac:dyDescent="0.25">
      <c r="A294" s="6">
        <v>921</v>
      </c>
      <c r="B294" s="6" t="s">
        <v>279</v>
      </c>
      <c r="C294" s="7">
        <v>2094</v>
      </c>
      <c r="D294" s="7">
        <v>9442953.6851084046</v>
      </c>
      <c r="E294" s="7">
        <v>2296020.7953328206</v>
      </c>
      <c r="F294" s="57">
        <v>106833</v>
      </c>
      <c r="H294" s="39">
        <f t="shared" si="24"/>
        <v>9549786.6851084046</v>
      </c>
      <c r="J294" s="71">
        <f t="shared" si="25"/>
        <v>-277320.68604974449</v>
      </c>
      <c r="K294" s="35">
        <f t="shared" si="26"/>
        <v>-2.8219971103975183E-2</v>
      </c>
      <c r="L294" s="65">
        <f t="shared" si="27"/>
        <v>-132.43585771238992</v>
      </c>
      <c r="N294" s="54">
        <v>46495.108799999995</v>
      </c>
      <c r="O294" s="55">
        <v>169440.15840000001</v>
      </c>
      <c r="P294" s="56">
        <f t="shared" si="28"/>
        <v>122945.04960000003</v>
      </c>
      <c r="R294" s="74">
        <f t="shared" si="29"/>
        <v>9672731.7347084042</v>
      </c>
      <c r="S294" s="55"/>
      <c r="T294" s="112" t="s">
        <v>279</v>
      </c>
      <c r="U294" s="93">
        <v>2148</v>
      </c>
      <c r="V294" s="93">
        <v>9720274.3711581491</v>
      </c>
      <c r="W294" s="93">
        <v>2403397.1428076196</v>
      </c>
      <c r="X294" s="93">
        <v>106833</v>
      </c>
      <c r="Z294" s="103">
        <v>9827107.3711581491</v>
      </c>
      <c r="AB294" s="93">
        <v>46495.108799999995</v>
      </c>
      <c r="AC294" s="93">
        <v>169440.15840000001</v>
      </c>
      <c r="AD294" s="93">
        <v>122945.04960000003</v>
      </c>
      <c r="AF294" s="103">
        <v>9950052.4207581487</v>
      </c>
      <c r="AH294" s="116">
        <v>921</v>
      </c>
      <c r="AI294" s="57"/>
    </row>
    <row r="295" spans="1:35" x14ac:dyDescent="0.25">
      <c r="A295" s="6">
        <v>922</v>
      </c>
      <c r="B295" s="6" t="s">
        <v>280</v>
      </c>
      <c r="C295" s="7">
        <v>4460</v>
      </c>
      <c r="D295" s="7">
        <v>8491597.7658978552</v>
      </c>
      <c r="E295" s="7">
        <v>2019267.4504310656</v>
      </c>
      <c r="F295" s="57">
        <v>-894178</v>
      </c>
      <c r="H295" s="39">
        <f t="shared" si="24"/>
        <v>7597419.7658978552</v>
      </c>
      <c r="J295" s="71">
        <f t="shared" si="25"/>
        <v>42914.645325286314</v>
      </c>
      <c r="K295" s="35">
        <f t="shared" si="26"/>
        <v>5.680669301344486E-3</v>
      </c>
      <c r="L295" s="65">
        <f t="shared" si="27"/>
        <v>9.6221177859386362</v>
      </c>
      <c r="N295" s="54">
        <v>133754.83679999999</v>
      </c>
      <c r="O295" s="55">
        <v>105493.10400000001</v>
      </c>
      <c r="P295" s="56">
        <f t="shared" si="28"/>
        <v>-28261.732799999983</v>
      </c>
      <c r="R295" s="74">
        <f t="shared" si="29"/>
        <v>7569158.0330978548</v>
      </c>
      <c r="S295" s="55"/>
      <c r="T295" s="112" t="s">
        <v>280</v>
      </c>
      <c r="U295" s="93">
        <v>4462</v>
      </c>
      <c r="V295" s="93">
        <v>8448683.1205725688</v>
      </c>
      <c r="W295" s="93">
        <v>2010655.5603013965</v>
      </c>
      <c r="X295" s="93">
        <v>-894178</v>
      </c>
      <c r="Z295" s="103">
        <v>7554505.1205725688</v>
      </c>
      <c r="AB295" s="93">
        <v>133754.83679999999</v>
      </c>
      <c r="AC295" s="93">
        <v>105493.10400000001</v>
      </c>
      <c r="AD295" s="93">
        <v>-28261.732799999983</v>
      </c>
      <c r="AF295" s="103">
        <v>7526243.3877725685</v>
      </c>
      <c r="AH295" s="116">
        <v>922</v>
      </c>
      <c r="AI295" s="57"/>
    </row>
    <row r="296" spans="1:35" x14ac:dyDescent="0.25">
      <c r="A296" s="6">
        <v>924</v>
      </c>
      <c r="B296" s="6" t="s">
        <v>281</v>
      </c>
      <c r="C296" s="7">
        <v>3216</v>
      </c>
      <c r="D296" s="7">
        <v>9951254.2770336531</v>
      </c>
      <c r="E296" s="7">
        <v>2592254.641333831</v>
      </c>
      <c r="F296" s="57">
        <v>30077</v>
      </c>
      <c r="H296" s="39">
        <f t="shared" si="24"/>
        <v>9981331.2770336531</v>
      </c>
      <c r="J296" s="71">
        <f t="shared" si="25"/>
        <v>250890.2218924854</v>
      </c>
      <c r="K296" s="35">
        <f t="shared" si="26"/>
        <v>2.5784054440155645E-2</v>
      </c>
      <c r="L296" s="65">
        <f t="shared" si="27"/>
        <v>78.013128697912123</v>
      </c>
      <c r="N296" s="54">
        <v>40373.903999999995</v>
      </c>
      <c r="O296" s="55">
        <v>46885.824000000001</v>
      </c>
      <c r="P296" s="56">
        <f t="shared" si="28"/>
        <v>6511.9200000000055</v>
      </c>
      <c r="R296" s="74">
        <f t="shared" si="29"/>
        <v>9987843.197033653</v>
      </c>
      <c r="S296" s="55"/>
      <c r="T296" s="112" t="s">
        <v>281</v>
      </c>
      <c r="U296" s="93">
        <v>3259</v>
      </c>
      <c r="V296" s="93">
        <v>9700364.0551411677</v>
      </c>
      <c r="W296" s="93">
        <v>2482955.6648363625</v>
      </c>
      <c r="X296" s="93">
        <v>30077</v>
      </c>
      <c r="Z296" s="103">
        <v>9730441.0551411677</v>
      </c>
      <c r="AB296" s="93">
        <v>40373.903999999995</v>
      </c>
      <c r="AC296" s="93">
        <v>46885.824000000001</v>
      </c>
      <c r="AD296" s="93">
        <v>6511.9200000000055</v>
      </c>
      <c r="AF296" s="103">
        <v>9736952.9751411676</v>
      </c>
      <c r="AH296" s="116">
        <v>924</v>
      </c>
      <c r="AI296" s="57"/>
    </row>
    <row r="297" spans="1:35" x14ac:dyDescent="0.25">
      <c r="A297" s="6">
        <v>925</v>
      </c>
      <c r="B297" s="6" t="s">
        <v>282</v>
      </c>
      <c r="C297" s="7">
        <v>3685</v>
      </c>
      <c r="D297" s="7">
        <v>10375615.159042809</v>
      </c>
      <c r="E297" s="7">
        <v>1688457.4292092016</v>
      </c>
      <c r="F297" s="57">
        <v>38529</v>
      </c>
      <c r="H297" s="39">
        <f t="shared" si="24"/>
        <v>10414144.159042809</v>
      </c>
      <c r="J297" s="71">
        <f t="shared" si="25"/>
        <v>-1172162.1282257792</v>
      </c>
      <c r="K297" s="35">
        <f t="shared" si="26"/>
        <v>-0.10116788725961691</v>
      </c>
      <c r="L297" s="65">
        <f t="shared" si="27"/>
        <v>-318.09012977633085</v>
      </c>
      <c r="N297" s="54">
        <v>61342.286399999997</v>
      </c>
      <c r="O297" s="55">
        <v>115977.29519999999</v>
      </c>
      <c r="P297" s="56">
        <f t="shared" si="28"/>
        <v>54635.008799999996</v>
      </c>
      <c r="R297" s="74">
        <f t="shared" si="29"/>
        <v>10468779.167842809</v>
      </c>
      <c r="S297" s="55"/>
      <c r="T297" s="112" t="s">
        <v>282</v>
      </c>
      <c r="U297" s="93">
        <v>3721</v>
      </c>
      <c r="V297" s="93">
        <v>11547777.287268588</v>
      </c>
      <c r="W297" s="93">
        <v>2117277.1657980965</v>
      </c>
      <c r="X297" s="93">
        <v>38529</v>
      </c>
      <c r="Z297" s="103">
        <v>11586306.287268588</v>
      </c>
      <c r="AB297" s="93">
        <v>61342.286399999997</v>
      </c>
      <c r="AC297" s="93">
        <v>115977.29519999999</v>
      </c>
      <c r="AD297" s="93">
        <v>54635.008799999996</v>
      </c>
      <c r="AF297" s="103">
        <v>11640941.296068588</v>
      </c>
      <c r="AH297" s="116">
        <v>925</v>
      </c>
      <c r="AI297" s="57"/>
    </row>
    <row r="298" spans="1:35" x14ac:dyDescent="0.25">
      <c r="A298" s="6">
        <v>927</v>
      </c>
      <c r="B298" s="6" t="s">
        <v>283</v>
      </c>
      <c r="C298" s="7">
        <v>29054</v>
      </c>
      <c r="D298" s="7">
        <v>24891400.137709782</v>
      </c>
      <c r="E298" s="7">
        <v>-1897816.0811049738</v>
      </c>
      <c r="F298" s="57">
        <v>-3097963</v>
      </c>
      <c r="H298" s="39">
        <f t="shared" si="24"/>
        <v>21793437.137709782</v>
      </c>
      <c r="J298" s="71">
        <f t="shared" si="25"/>
        <v>-1113408.9799406454</v>
      </c>
      <c r="K298" s="35">
        <f t="shared" si="26"/>
        <v>-4.8605948379891968E-2</v>
      </c>
      <c r="L298" s="65">
        <f t="shared" si="27"/>
        <v>-38.322054792477644</v>
      </c>
      <c r="N298" s="54">
        <v>743852.71444799996</v>
      </c>
      <c r="O298" s="55">
        <v>686551.72560000024</v>
      </c>
      <c r="P298" s="56">
        <f t="shared" si="28"/>
        <v>-57300.988847999717</v>
      </c>
      <c r="R298" s="74">
        <f t="shared" si="29"/>
        <v>21736136.148861781</v>
      </c>
      <c r="S298" s="55"/>
      <c r="T298" s="112" t="s">
        <v>283</v>
      </c>
      <c r="U298" s="93">
        <v>28967</v>
      </c>
      <c r="V298" s="93">
        <v>26004809.117650427</v>
      </c>
      <c r="W298" s="93">
        <v>-1803417.0423273125</v>
      </c>
      <c r="X298" s="93">
        <v>-3097963</v>
      </c>
      <c r="Z298" s="103">
        <v>22906846.117650427</v>
      </c>
      <c r="AB298" s="93">
        <v>743852.71444799996</v>
      </c>
      <c r="AC298" s="93">
        <v>686551.72560000024</v>
      </c>
      <c r="AD298" s="93">
        <v>-57300.988847999717</v>
      </c>
      <c r="AF298" s="103">
        <v>22849545.128802426</v>
      </c>
      <c r="AH298" s="116">
        <v>927</v>
      </c>
      <c r="AI298" s="57"/>
    </row>
    <row r="299" spans="1:35" x14ac:dyDescent="0.25">
      <c r="A299" s="6">
        <v>931</v>
      </c>
      <c r="B299" s="6" t="s">
        <v>284</v>
      </c>
      <c r="C299" s="7">
        <v>6411</v>
      </c>
      <c r="D299" s="7">
        <v>23547326.197852723</v>
      </c>
      <c r="E299" s="7">
        <v>5234796.9965705536</v>
      </c>
      <c r="F299" s="57">
        <v>-635581</v>
      </c>
      <c r="H299" s="39">
        <f t="shared" si="24"/>
        <v>22911745.197852723</v>
      </c>
      <c r="J299" s="71">
        <f t="shared" si="25"/>
        <v>-676497.21051955223</v>
      </c>
      <c r="K299" s="35">
        <f t="shared" si="26"/>
        <v>-2.8679424215152214E-2</v>
      </c>
      <c r="L299" s="65">
        <f t="shared" si="27"/>
        <v>-105.52132436742353</v>
      </c>
      <c r="N299" s="54">
        <v>4399674.5572800003</v>
      </c>
      <c r="O299" s="55">
        <v>0</v>
      </c>
      <c r="P299" s="56">
        <f t="shared" si="28"/>
        <v>-4399674.5572800003</v>
      </c>
      <c r="R299" s="74">
        <f t="shared" si="29"/>
        <v>18512070.640572723</v>
      </c>
      <c r="S299" s="55"/>
      <c r="T299" s="112" t="s">
        <v>284</v>
      </c>
      <c r="U299" s="93">
        <v>6607</v>
      </c>
      <c r="V299" s="93">
        <v>24223823.408372276</v>
      </c>
      <c r="W299" s="93">
        <v>5166430.4354590457</v>
      </c>
      <c r="X299" s="93">
        <v>-635581</v>
      </c>
      <c r="Z299" s="103">
        <v>23588242.408372276</v>
      </c>
      <c r="AB299" s="93">
        <v>4399674.5572800003</v>
      </c>
      <c r="AC299" s="93">
        <v>0</v>
      </c>
      <c r="AD299" s="93">
        <v>-4399674.5572800003</v>
      </c>
      <c r="AF299" s="103">
        <v>19188567.851092275</v>
      </c>
      <c r="AH299" s="116">
        <v>931</v>
      </c>
      <c r="AI299" s="57"/>
    </row>
    <row r="300" spans="1:35" x14ac:dyDescent="0.25">
      <c r="A300" s="6">
        <v>934</v>
      </c>
      <c r="B300" s="6" t="s">
        <v>285</v>
      </c>
      <c r="C300" s="7">
        <v>2974</v>
      </c>
      <c r="D300" s="7">
        <v>8343925.0210347679</v>
      </c>
      <c r="E300" s="7">
        <v>2131910.0700795804</v>
      </c>
      <c r="F300" s="57">
        <v>-751926</v>
      </c>
      <c r="H300" s="39">
        <f t="shared" si="24"/>
        <v>7591999.0210347679</v>
      </c>
      <c r="J300" s="71">
        <f t="shared" si="25"/>
        <v>-222682.15697970428</v>
      </c>
      <c r="K300" s="35">
        <f t="shared" si="26"/>
        <v>-2.8495360451324593E-2</v>
      </c>
      <c r="L300" s="65">
        <f t="shared" si="27"/>
        <v>-74.876313712072715</v>
      </c>
      <c r="N300" s="54">
        <v>2667021.9552000002</v>
      </c>
      <c r="O300" s="55">
        <v>0</v>
      </c>
      <c r="P300" s="56">
        <f t="shared" si="28"/>
        <v>-2667021.9552000002</v>
      </c>
      <c r="R300" s="74">
        <f t="shared" si="29"/>
        <v>4924977.0658347681</v>
      </c>
      <c r="S300" s="55"/>
      <c r="T300" s="112" t="s">
        <v>285</v>
      </c>
      <c r="U300" s="93">
        <v>3025</v>
      </c>
      <c r="V300" s="93">
        <v>8566607.1780144721</v>
      </c>
      <c r="W300" s="93">
        <v>2138255.9598561795</v>
      </c>
      <c r="X300" s="93">
        <v>-751926</v>
      </c>
      <c r="Z300" s="103">
        <v>7814681.1780144721</v>
      </c>
      <c r="AB300" s="93">
        <v>2667021.9552000002</v>
      </c>
      <c r="AC300" s="93">
        <v>0</v>
      </c>
      <c r="AD300" s="93">
        <v>-2667021.9552000002</v>
      </c>
      <c r="AF300" s="103">
        <v>5147659.2228144724</v>
      </c>
      <c r="AH300" s="116">
        <v>934</v>
      </c>
      <c r="AI300" s="57"/>
    </row>
    <row r="301" spans="1:35" x14ac:dyDescent="0.25">
      <c r="A301" s="6">
        <v>935</v>
      </c>
      <c r="B301" s="6" t="s">
        <v>286</v>
      </c>
      <c r="C301" s="7">
        <v>3207</v>
      </c>
      <c r="D301" s="7">
        <v>9717153.7607119028</v>
      </c>
      <c r="E301" s="7">
        <v>2359485.6709536989</v>
      </c>
      <c r="F301" s="57">
        <v>-195381</v>
      </c>
      <c r="H301" s="39">
        <f t="shared" si="24"/>
        <v>9521772.7607119028</v>
      </c>
      <c r="J301" s="71">
        <f t="shared" si="25"/>
        <v>251560.18251132779</v>
      </c>
      <c r="K301" s="35">
        <f t="shared" si="26"/>
        <v>2.7136398479457275E-2</v>
      </c>
      <c r="L301" s="65">
        <f t="shared" si="27"/>
        <v>78.440967418561826</v>
      </c>
      <c r="N301" s="54">
        <v>183792.43007999999</v>
      </c>
      <c r="O301" s="55">
        <v>1430017.632</v>
      </c>
      <c r="P301" s="56">
        <f t="shared" si="28"/>
        <v>1246225.2019199999</v>
      </c>
      <c r="R301" s="74">
        <f t="shared" si="29"/>
        <v>10767997.962631904</v>
      </c>
      <c r="S301" s="55"/>
      <c r="T301" s="112" t="s">
        <v>286</v>
      </c>
      <c r="U301" s="93">
        <v>3267</v>
      </c>
      <c r="V301" s="93">
        <v>9465593.578200575</v>
      </c>
      <c r="W301" s="93">
        <v>2178209.2124439985</v>
      </c>
      <c r="X301" s="93">
        <v>-195381</v>
      </c>
      <c r="Z301" s="103">
        <v>9270212.578200575</v>
      </c>
      <c r="AB301" s="93">
        <v>183792.43007999999</v>
      </c>
      <c r="AC301" s="93">
        <v>1430017.632</v>
      </c>
      <c r="AD301" s="93">
        <v>1246225.2019199999</v>
      </c>
      <c r="AF301" s="103">
        <v>10516437.780120574</v>
      </c>
      <c r="AH301" s="116">
        <v>935</v>
      </c>
      <c r="AI301" s="57"/>
    </row>
    <row r="302" spans="1:35" x14ac:dyDescent="0.25">
      <c r="A302" s="6">
        <v>936</v>
      </c>
      <c r="B302" s="6" t="s">
        <v>287</v>
      </c>
      <c r="C302" s="7">
        <v>6844</v>
      </c>
      <c r="D302" s="7">
        <v>22439330.799012721</v>
      </c>
      <c r="E302" s="7">
        <v>4987749.1642070264</v>
      </c>
      <c r="F302" s="57">
        <v>268158</v>
      </c>
      <c r="H302" s="39">
        <f t="shared" si="24"/>
        <v>22707488.799012721</v>
      </c>
      <c r="J302" s="71">
        <f t="shared" si="25"/>
        <v>-550046.79178708047</v>
      </c>
      <c r="K302" s="35">
        <f t="shared" si="26"/>
        <v>-2.3650261208443237E-2</v>
      </c>
      <c r="L302" s="65">
        <f t="shared" si="27"/>
        <v>-80.369198098638293</v>
      </c>
      <c r="N302" s="54">
        <v>29954.831999999995</v>
      </c>
      <c r="O302" s="55">
        <v>114805.14959999999</v>
      </c>
      <c r="P302" s="56">
        <f t="shared" si="28"/>
        <v>84850.317599999995</v>
      </c>
      <c r="R302" s="74">
        <f t="shared" si="29"/>
        <v>22792339.116612721</v>
      </c>
      <c r="S302" s="55"/>
      <c r="T302" s="112" t="s">
        <v>287</v>
      </c>
      <c r="U302" s="93">
        <v>6917</v>
      </c>
      <c r="V302" s="93">
        <v>22989377.590799801</v>
      </c>
      <c r="W302" s="93">
        <v>5095408.9619200015</v>
      </c>
      <c r="X302" s="93">
        <v>268158</v>
      </c>
      <c r="Z302" s="103">
        <v>23257535.590799801</v>
      </c>
      <c r="AB302" s="93">
        <v>29954.831999999995</v>
      </c>
      <c r="AC302" s="93">
        <v>114805.14959999999</v>
      </c>
      <c r="AD302" s="93">
        <v>84850.317599999995</v>
      </c>
      <c r="AF302" s="103">
        <v>23342385.908399802</v>
      </c>
      <c r="AH302" s="116">
        <v>936</v>
      </c>
      <c r="AI302" s="57"/>
    </row>
    <row r="303" spans="1:35" x14ac:dyDescent="0.25">
      <c r="A303" s="6">
        <v>946</v>
      </c>
      <c r="B303" s="6" t="s">
        <v>288</v>
      </c>
      <c r="C303" s="7">
        <v>6616</v>
      </c>
      <c r="D303" s="7">
        <v>18062099.200799145</v>
      </c>
      <c r="E303" s="7">
        <v>4115301.1963576782</v>
      </c>
      <c r="F303" s="57">
        <v>333235</v>
      </c>
      <c r="H303" s="39">
        <f t="shared" si="24"/>
        <v>18395334.200799145</v>
      </c>
      <c r="J303" s="71">
        <f t="shared" si="25"/>
        <v>360553.51317426935</v>
      </c>
      <c r="K303" s="35">
        <f t="shared" si="26"/>
        <v>1.9992120748198193E-2</v>
      </c>
      <c r="L303" s="65">
        <f t="shared" si="27"/>
        <v>54.497205739762599</v>
      </c>
      <c r="N303" s="54">
        <v>307649.14848000003</v>
      </c>
      <c r="O303" s="55">
        <v>201934.63920000001</v>
      </c>
      <c r="P303" s="56">
        <f t="shared" si="28"/>
        <v>-105714.50928000003</v>
      </c>
      <c r="R303" s="74">
        <f t="shared" si="29"/>
        <v>18289619.691519145</v>
      </c>
      <c r="S303" s="55"/>
      <c r="T303" s="112" t="s">
        <v>288</v>
      </c>
      <c r="U303" s="93">
        <v>6684</v>
      </c>
      <c r="V303" s="93">
        <v>17701545.687624875</v>
      </c>
      <c r="W303" s="93">
        <v>3413016.3044685726</v>
      </c>
      <c r="X303" s="93">
        <v>333235</v>
      </c>
      <c r="Z303" s="103">
        <v>18034780.687624875</v>
      </c>
      <c r="AB303" s="93">
        <v>307649.14848000003</v>
      </c>
      <c r="AC303" s="93">
        <v>201934.63920000001</v>
      </c>
      <c r="AD303" s="93">
        <v>-105714.50928000003</v>
      </c>
      <c r="AF303" s="103">
        <v>17929066.178344876</v>
      </c>
      <c r="AH303" s="116">
        <v>946</v>
      </c>
      <c r="AI303" s="57"/>
    </row>
    <row r="304" spans="1:35" x14ac:dyDescent="0.25">
      <c r="A304" s="6">
        <v>976</v>
      </c>
      <c r="B304" s="6" t="s">
        <v>289</v>
      </c>
      <c r="C304" s="7">
        <v>4118</v>
      </c>
      <c r="D304" s="7">
        <v>18448688.067462247</v>
      </c>
      <c r="E304" s="7">
        <v>3304008.7396384915</v>
      </c>
      <c r="F304" s="57">
        <v>-671328</v>
      </c>
      <c r="H304" s="39">
        <f t="shared" si="24"/>
        <v>17777360.067462247</v>
      </c>
      <c r="J304" s="71">
        <f t="shared" si="25"/>
        <v>-653097.83650059253</v>
      </c>
      <c r="K304" s="35">
        <f t="shared" si="26"/>
        <v>-3.5435790033201846E-2</v>
      </c>
      <c r="L304" s="65">
        <f t="shared" si="27"/>
        <v>-158.59588064608852</v>
      </c>
      <c r="N304" s="54">
        <v>71696.239200000011</v>
      </c>
      <c r="O304" s="55">
        <v>123726.47999999998</v>
      </c>
      <c r="P304" s="56">
        <f t="shared" si="28"/>
        <v>52030.24079999997</v>
      </c>
      <c r="R304" s="74">
        <f t="shared" si="29"/>
        <v>17829390.308262248</v>
      </c>
      <c r="S304" s="55"/>
      <c r="T304" s="112" t="s">
        <v>289</v>
      </c>
      <c r="U304" s="93">
        <v>4200</v>
      </c>
      <c r="V304" s="93">
        <v>19101785.903962839</v>
      </c>
      <c r="W304" s="93">
        <v>3503274.9548425977</v>
      </c>
      <c r="X304" s="93">
        <v>-671328</v>
      </c>
      <c r="Z304" s="103">
        <v>18430457.903962839</v>
      </c>
      <c r="AB304" s="93">
        <v>71696.239200000011</v>
      </c>
      <c r="AC304" s="93">
        <v>123726.47999999998</v>
      </c>
      <c r="AD304" s="93">
        <v>52030.24079999997</v>
      </c>
      <c r="AF304" s="103">
        <v>18482488.14476284</v>
      </c>
      <c r="AH304" s="116">
        <v>976</v>
      </c>
      <c r="AI304" s="57"/>
    </row>
    <row r="305" spans="1:35" x14ac:dyDescent="0.25">
      <c r="A305" s="6">
        <v>977</v>
      </c>
      <c r="B305" s="6" t="s">
        <v>290</v>
      </c>
      <c r="C305" s="7">
        <v>15251</v>
      </c>
      <c r="D305" s="7">
        <v>36660890.423480436</v>
      </c>
      <c r="E305" s="7">
        <v>8410476.3329021465</v>
      </c>
      <c r="F305" s="57">
        <v>23462</v>
      </c>
      <c r="H305" s="39">
        <f t="shared" si="24"/>
        <v>36684352.423480436</v>
      </c>
      <c r="J305" s="71">
        <f t="shared" si="25"/>
        <v>840886.44287077338</v>
      </c>
      <c r="K305" s="35">
        <f t="shared" si="26"/>
        <v>2.3459964595099983E-2</v>
      </c>
      <c r="L305" s="65">
        <f t="shared" si="27"/>
        <v>55.13647910765021</v>
      </c>
      <c r="N305" s="54">
        <v>109530.4944</v>
      </c>
      <c r="O305" s="55">
        <v>428940.1704</v>
      </c>
      <c r="P305" s="56">
        <f t="shared" si="28"/>
        <v>319409.67599999998</v>
      </c>
      <c r="R305" s="74">
        <f t="shared" si="29"/>
        <v>37003762.099480435</v>
      </c>
      <c r="S305" s="55"/>
      <c r="T305" s="112" t="s">
        <v>290</v>
      </c>
      <c r="U305" s="93">
        <v>15199</v>
      </c>
      <c r="V305" s="93">
        <v>35820003.980609663</v>
      </c>
      <c r="W305" s="93">
        <v>8526573.2203125563</v>
      </c>
      <c r="X305" s="93">
        <v>23462</v>
      </c>
      <c r="Z305" s="103">
        <v>35843465.980609663</v>
      </c>
      <c r="AB305" s="93">
        <v>109530.4944</v>
      </c>
      <c r="AC305" s="93">
        <v>428940.1704</v>
      </c>
      <c r="AD305" s="93">
        <v>319409.67599999998</v>
      </c>
      <c r="AF305" s="103">
        <v>36162875.656609662</v>
      </c>
      <c r="AH305" s="116">
        <v>977</v>
      </c>
      <c r="AI305" s="57"/>
    </row>
    <row r="306" spans="1:35" x14ac:dyDescent="0.25">
      <c r="A306" s="6">
        <v>980</v>
      </c>
      <c r="B306" s="6" t="s">
        <v>291</v>
      </c>
      <c r="C306" s="7">
        <v>32878</v>
      </c>
      <c r="D306" s="7">
        <v>42976682.648029186</v>
      </c>
      <c r="E306" s="7">
        <v>6399328.8005807381</v>
      </c>
      <c r="F306" s="57">
        <v>-3887880</v>
      </c>
      <c r="H306" s="39">
        <f t="shared" si="24"/>
        <v>39088802.648029186</v>
      </c>
      <c r="J306" s="71">
        <f t="shared" si="25"/>
        <v>-1653680.0220003873</v>
      </c>
      <c r="K306" s="35">
        <f t="shared" si="26"/>
        <v>-4.0588592388770772E-2</v>
      </c>
      <c r="L306" s="65">
        <f t="shared" si="27"/>
        <v>-50.297464018504392</v>
      </c>
      <c r="N306" s="54">
        <v>1279887.921168</v>
      </c>
      <c r="O306" s="55">
        <v>667211.3232000001</v>
      </c>
      <c r="P306" s="56">
        <f t="shared" si="28"/>
        <v>-612676.59796799987</v>
      </c>
      <c r="R306" s="74">
        <f t="shared" si="29"/>
        <v>38476126.050061189</v>
      </c>
      <c r="S306" s="55"/>
      <c r="T306" s="112" t="s">
        <v>291</v>
      </c>
      <c r="U306" s="93">
        <v>32799</v>
      </c>
      <c r="V306" s="93">
        <v>44630362.670029573</v>
      </c>
      <c r="W306" s="93">
        <v>6675940.7345912252</v>
      </c>
      <c r="X306" s="93">
        <v>-3887880</v>
      </c>
      <c r="Z306" s="103">
        <v>40742482.670029573</v>
      </c>
      <c r="AB306" s="93">
        <v>1279887.921168</v>
      </c>
      <c r="AC306" s="93">
        <v>667211.3232000001</v>
      </c>
      <c r="AD306" s="93">
        <v>-612676.59796799987</v>
      </c>
      <c r="AF306" s="103">
        <v>40129806.072061576</v>
      </c>
      <c r="AH306" s="116">
        <v>980</v>
      </c>
      <c r="AI306" s="57"/>
    </row>
    <row r="307" spans="1:35" x14ac:dyDescent="0.25">
      <c r="A307" s="6">
        <v>981</v>
      </c>
      <c r="B307" s="6" t="s">
        <v>292</v>
      </c>
      <c r="C307" s="7">
        <v>2372</v>
      </c>
      <c r="D307" s="7">
        <v>5054685.9167698827</v>
      </c>
      <c r="E307" s="7">
        <v>1673034.2531898841</v>
      </c>
      <c r="F307" s="57">
        <v>-507935</v>
      </c>
      <c r="H307" s="39">
        <f t="shared" si="24"/>
        <v>4546750.9167698827</v>
      </c>
      <c r="J307" s="71">
        <f t="shared" si="25"/>
        <v>-291723.40319900308</v>
      </c>
      <c r="K307" s="35">
        <f t="shared" si="26"/>
        <v>-6.0292435984423916E-2</v>
      </c>
      <c r="L307" s="65">
        <f t="shared" si="27"/>
        <v>-122.98625767242963</v>
      </c>
      <c r="N307" s="54">
        <v>33861.983999999997</v>
      </c>
      <c r="O307" s="55">
        <v>20838.144</v>
      </c>
      <c r="P307" s="56">
        <f t="shared" si="28"/>
        <v>-13023.839999999997</v>
      </c>
      <c r="R307" s="74">
        <f t="shared" si="29"/>
        <v>4533727.0767698828</v>
      </c>
      <c r="S307" s="55"/>
      <c r="T307" s="112" t="s">
        <v>292</v>
      </c>
      <c r="U307" s="93">
        <v>2382</v>
      </c>
      <c r="V307" s="93">
        <v>5346409.3199688857</v>
      </c>
      <c r="W307" s="93">
        <v>1765501.7747809521</v>
      </c>
      <c r="X307" s="93">
        <v>-507935</v>
      </c>
      <c r="Z307" s="103">
        <v>4838474.3199688857</v>
      </c>
      <c r="AB307" s="93">
        <v>33861.983999999997</v>
      </c>
      <c r="AC307" s="93">
        <v>20838.144</v>
      </c>
      <c r="AD307" s="93">
        <v>-13023.839999999997</v>
      </c>
      <c r="AF307" s="103">
        <v>4825450.4799688859</v>
      </c>
      <c r="AH307" s="116">
        <v>981</v>
      </c>
      <c r="AI307" s="57"/>
    </row>
    <row r="308" spans="1:35" x14ac:dyDescent="0.25">
      <c r="A308" s="6">
        <v>989</v>
      </c>
      <c r="B308" s="6" t="s">
        <v>293</v>
      </c>
      <c r="C308" s="7">
        <v>5906</v>
      </c>
      <c r="D308" s="7">
        <v>18273011.686837796</v>
      </c>
      <c r="E308" s="7">
        <v>4106836.1757421577</v>
      </c>
      <c r="F308" s="57">
        <v>-333619</v>
      </c>
      <c r="H308" s="39">
        <f t="shared" si="24"/>
        <v>17939392.686837796</v>
      </c>
      <c r="J308" s="71">
        <f t="shared" si="25"/>
        <v>-466323.58291737363</v>
      </c>
      <c r="K308" s="35">
        <f t="shared" si="26"/>
        <v>-2.5335801991235227E-2</v>
      </c>
      <c r="L308" s="65">
        <f t="shared" si="27"/>
        <v>-78.957599545779487</v>
      </c>
      <c r="N308" s="54">
        <v>71005.975680000003</v>
      </c>
      <c r="O308" s="55">
        <v>97743.919199999989</v>
      </c>
      <c r="P308" s="56">
        <f t="shared" si="28"/>
        <v>26737.943519999986</v>
      </c>
      <c r="R308" s="74">
        <f t="shared" si="29"/>
        <v>17966130.630357794</v>
      </c>
      <c r="S308" s="55"/>
      <c r="T308" s="112" t="s">
        <v>293</v>
      </c>
      <c r="U308" s="93">
        <v>5985</v>
      </c>
      <c r="V308" s="93">
        <v>18739335.26975517</v>
      </c>
      <c r="W308" s="93">
        <v>4289810.4126145458</v>
      </c>
      <c r="X308" s="93">
        <v>-333619</v>
      </c>
      <c r="Z308" s="103">
        <v>18405716.26975517</v>
      </c>
      <c r="AB308" s="93">
        <v>71005.975680000003</v>
      </c>
      <c r="AC308" s="93">
        <v>97743.919199999989</v>
      </c>
      <c r="AD308" s="93">
        <v>26737.943519999986</v>
      </c>
      <c r="AF308" s="103">
        <v>18432454.213275168</v>
      </c>
      <c r="AH308" s="116">
        <v>989</v>
      </c>
      <c r="AI308" s="57"/>
    </row>
    <row r="309" spans="1:35" x14ac:dyDescent="0.25">
      <c r="A309" s="6">
        <v>992</v>
      </c>
      <c r="B309" s="6" t="s">
        <v>294</v>
      </c>
      <c r="C309" s="7">
        <v>19144</v>
      </c>
      <c r="D309" s="7">
        <v>42087146.441792943</v>
      </c>
      <c r="E309" s="7">
        <v>4484894.7234587381</v>
      </c>
      <c r="F309" s="57">
        <v>-1376039</v>
      </c>
      <c r="H309" s="39">
        <f t="shared" si="24"/>
        <v>40711107.441792943</v>
      </c>
      <c r="J309" s="71">
        <f t="shared" si="25"/>
        <v>-2512766.6817817464</v>
      </c>
      <c r="K309" s="35">
        <f t="shared" si="26"/>
        <v>-5.8133768264220925E-2</v>
      </c>
      <c r="L309" s="65">
        <f t="shared" si="27"/>
        <v>-131.2560949530791</v>
      </c>
      <c r="N309" s="54">
        <v>252949.02048000001</v>
      </c>
      <c r="O309" s="55">
        <v>183961.74000000002</v>
      </c>
      <c r="P309" s="56">
        <f t="shared" si="28"/>
        <v>-68987.280479999987</v>
      </c>
      <c r="R309" s="74">
        <f t="shared" si="29"/>
        <v>40642120.161312945</v>
      </c>
      <c r="S309" s="55"/>
      <c r="T309" s="112" t="s">
        <v>294</v>
      </c>
      <c r="U309" s="93">
        <v>19374</v>
      </c>
      <c r="V309" s="93">
        <v>44599913.123574689</v>
      </c>
      <c r="W309" s="93">
        <v>6029136.2018046547</v>
      </c>
      <c r="X309" s="93">
        <v>-1376039</v>
      </c>
      <c r="Z309" s="103">
        <v>43223874.123574689</v>
      </c>
      <c r="AB309" s="93">
        <v>252949.02048000001</v>
      </c>
      <c r="AC309" s="93">
        <v>183961.74000000002</v>
      </c>
      <c r="AD309" s="93">
        <v>-68987.280479999987</v>
      </c>
      <c r="AF309" s="103">
        <v>43154886.843094692</v>
      </c>
      <c r="AH309" s="116">
        <v>992</v>
      </c>
      <c r="AI309" s="57"/>
    </row>
    <row r="310" spans="1:35" x14ac:dyDescent="0.25">
      <c r="N310" s="89"/>
      <c r="O310" s="89"/>
    </row>
  </sheetData>
  <sortState ref="A16:AI310">
    <sortCondition ref="B16:B310"/>
  </sortState>
  <mergeCells count="3">
    <mergeCell ref="AB4:AD4"/>
    <mergeCell ref="AB5:AD5"/>
    <mergeCell ref="AB6:AD6"/>
  </mergeCells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2018-04-24T10:35:54Z</cp:lastPrinted>
  <dcterms:created xsi:type="dcterms:W3CDTF">2017-05-10T21:37:52Z</dcterms:created>
  <dcterms:modified xsi:type="dcterms:W3CDTF">2018-05-02T12:29:09Z</dcterms:modified>
</cp:coreProperties>
</file>